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Proyecto'!$B$56</definedName>
  </definedNames>
  <calcPr/>
  <extLst>
    <ext uri="GoogleSheetsCustomDataVersion2">
      <go:sheetsCustomData xmlns:go="http://customooxmlschemas.google.com/" r:id="rId9" roundtripDataChecksum="BdElj7k2DguZqIXGszznb2KVFNfL3evp7Fbit/gRCR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3">
      <text>
        <t xml:space="preserve">======
ID#AAABibeK6Xk
.    (2025-04-23 21:03:46)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d5prX6j/Wf3tYN6Y1dCCVBfTDCA=="/>
    </ext>
  </extLst>
</comments>
</file>

<file path=xl/sharedStrings.xml><?xml version="1.0" encoding="utf-8"?>
<sst xmlns="http://schemas.openxmlformats.org/spreadsheetml/2006/main" count="171" uniqueCount="135">
  <si>
    <t>Fuentes de Costo del Proyecto</t>
  </si>
  <si>
    <t xml:space="preserve">Nombre del Proyecto: 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</si>
  <si>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</si>
  <si>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</si>
  <si>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</si>
  <si>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</si>
  <si>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</si>
  <si>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</si>
  <si>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</si>
  <si>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</si>
  <si>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</si>
  <si>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</si>
  <si>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</si>
  <si>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</si>
  <si>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del proyecto</t>
  </si>
  <si>
    <t>Declaración de la visión del proyecto</t>
  </si>
  <si>
    <t xml:space="preserve">Arquitectura del Desarrollo del Sistema </t>
  </si>
  <si>
    <t>Diseño preliminar de especificaciones funcionales y tecnicas</t>
  </si>
  <si>
    <t>Diseño detallado del sistema</t>
  </si>
  <si>
    <t>Plan de pruebas de aceptación del sistema</t>
  </si>
  <si>
    <t>Subtotal</t>
  </si>
  <si>
    <t xml:space="preserve">Desarrollo del Proyecto </t>
  </si>
  <si>
    <t>Desarrollo del backend e integracion del motor de IA</t>
  </si>
  <si>
    <t>Adquirir Software</t>
  </si>
  <si>
    <t>Adquirir Hardware</t>
  </si>
  <si>
    <t xml:space="preserve">Desarrollar el Paquete de Pruebas de Aceptación </t>
  </si>
  <si>
    <t>Pruebas unitarias e integracion continua</t>
  </si>
  <si>
    <t>Interfaz y Experiencia del Usuario</t>
  </si>
  <si>
    <t>Diseño de interfaz UI/UX</t>
  </si>
  <si>
    <t>Desarrollar frontend interactivo</t>
  </si>
  <si>
    <t>Integracion de APIs Externas</t>
  </si>
  <si>
    <t>Validación del Sistema</t>
  </si>
  <si>
    <t>Pruebas de rendimiento y seguridad</t>
  </si>
  <si>
    <t>Lanzamiento beta y recopilacion de feedback</t>
  </si>
  <si>
    <t>Ajustes finales y optimización</t>
  </si>
  <si>
    <t>Despliegue y Cierre del proyecto</t>
  </si>
  <si>
    <t>Despliegue final y documentacion tecnica</t>
  </si>
  <si>
    <t>Capacitacion a clientes y usuarios</t>
  </si>
  <si>
    <t>Soporte post-lanzamiento y mantenimiento</t>
  </si>
  <si>
    <t>Gestion del proyecto</t>
  </si>
  <si>
    <t>Reuniones y reportes con el cliente</t>
  </si>
  <si>
    <t>Coordinación interna del equipo</t>
  </si>
  <si>
    <t>Gestion con terceros y proveedores</t>
  </si>
  <si>
    <t>Aseguramiento de la calidad y configuracion</t>
  </si>
  <si>
    <t>Gestión de riesgos y costos</t>
  </si>
  <si>
    <t>10 - Otros</t>
  </si>
  <si>
    <t>Otros Costos</t>
  </si>
  <si>
    <t>11 - Otros</t>
  </si>
  <si>
    <t xml:space="preserve">Sub-Totales: </t>
  </si>
  <si>
    <t xml:space="preserve">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</si>
  <si>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</si>
  <si>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</si>
  <si>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</si>
  <si>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</si>
  <si>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</si>
  <si>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</si>
  <si>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</si>
  <si>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</si>
  <si>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</si>
  <si>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</si>
  <si>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Declaracion de la vision del proyecto</t>
  </si>
  <si>
    <t>Arquitectura del Desarrollo del Sistema</t>
  </si>
  <si>
    <t>Diseño preliminar de especificaciones funcionales</t>
  </si>
  <si>
    <t>Plan de pruebas de aceptacion del sistemas</t>
  </si>
  <si>
    <t>Planificación</t>
  </si>
  <si>
    <t>Desarrollo backend e integración IA</t>
  </si>
  <si>
    <t>Adquirir software</t>
  </si>
  <si>
    <t>Adquirir hardware</t>
  </si>
  <si>
    <t>Paquete de pruebas de aceptación</t>
  </si>
  <si>
    <t>Pruebas unitaria e integración continua</t>
  </si>
  <si>
    <t>Planificación 2</t>
  </si>
  <si>
    <t>Desarrollo frontend interactivo</t>
  </si>
  <si>
    <t>Integración de APIs externas</t>
  </si>
  <si>
    <t>Desarrollo</t>
  </si>
  <si>
    <t>Lanzamiento beta y recopilación de feedback</t>
  </si>
  <si>
    <t>Pruebas &amp; Entrega</t>
  </si>
  <si>
    <t>Despliegue final y documentación técnica</t>
  </si>
  <si>
    <t>Capacitación a clientes y usuarios</t>
  </si>
  <si>
    <t xml:space="preserve">    Subtotal</t>
  </si>
  <si>
    <t>Gestión del proyecto</t>
  </si>
  <si>
    <t>Gestión con terceros y proveedores</t>
  </si>
  <si>
    <t>Aseguramiento de calidad y configuración</t>
  </si>
  <si>
    <t>Costos por Sprint</t>
  </si>
  <si>
    <t>Sprint 1</t>
  </si>
  <si>
    <t>Crear nuevo proyecto</t>
  </si>
  <si>
    <t>Desarrollo de módulo para registrar nombre y descripción de proyecto</t>
  </si>
  <si>
    <t>Asignar tareas con prioridad</t>
  </si>
  <si>
    <t>Implementación de asignación de tareas con prioridades y fechas límite</t>
  </si>
  <si>
    <t>Visualizar tareas en tablero Kanban</t>
  </si>
  <si>
    <t>Desarrollo del tablero Kanban para gestión visual</t>
  </si>
  <si>
    <t>Sprint 2</t>
  </si>
  <si>
    <t>Comunicacion en tiempo real (chat)</t>
  </si>
  <si>
    <t>Desarrollo de módulo de mensajería entre miembros del proyecto</t>
  </si>
  <si>
    <t>Notificacion de actualizaciones</t>
  </si>
  <si>
    <t>Sistema de notificaciones sobre eventos importantes</t>
  </si>
  <si>
    <t>Visualizar historial de chat del proyecto</t>
  </si>
  <si>
    <t>Implementación del log de mensajes anteriores</t>
  </si>
  <si>
    <t>Sprint 3</t>
  </si>
  <si>
    <t>Asistente virtual con IA</t>
  </si>
  <si>
    <t>Desarrollo de chatbot para soporte y sugerencias con IA</t>
  </si>
  <si>
    <t>Prediccion de duracion de tareas con IA</t>
  </si>
  <si>
    <t>Algoritmo para estimar duración basada en tareas similares</t>
  </si>
  <si>
    <t>Clasificacion automatica de tareas con IA</t>
  </si>
  <si>
    <t>Sistema de priorización por urgencia mediante modelos inteligentes</t>
  </si>
  <si>
    <t>Sprint 4</t>
  </si>
  <si>
    <t>Dashboard de metricas y proyectos</t>
  </si>
  <si>
    <t>Visualización gráfica del avance y métricas clave del proyecto</t>
  </si>
  <si>
    <t>Gestion de permisos y accesos</t>
  </si>
  <si>
    <t>Control de roles: admin, miembro, lectura</t>
  </si>
  <si>
    <t>Plantillas para proyectos</t>
  </si>
  <si>
    <t>Creación de estructuras predefinidas para nuevos proyectos</t>
  </si>
  <si>
    <t>Sprint 5</t>
  </si>
  <si>
    <t>TOTAL PROYECTO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</si>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</sst>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S/.]#,##0.00"/>
    <numFmt numFmtId="165" formatCode="0_);\(0\)"/>
    <numFmt numFmtId="166" formatCode="d/MM/yyyy"/>
    <numFmt numFmtId="167" formatCode="m/d/yyyy"/>
    <numFmt numFmtId="168" formatCode="mmmm yyyy"/>
    <numFmt numFmtId="169" formatCode="&quot;$&quot;#,##0_);\(&quot;$&quot;#,##0\)"/>
  </numFmts>
  <fonts count="2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2.0"/>
      <color theme="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38761D"/>
        <bgColor rgb="FF38761D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9" fillId="3" fontId="2" numFmtId="164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2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5" fillId="5" fontId="6" numFmtId="164" xfId="0" applyAlignment="1" applyBorder="1" applyFont="1" applyNumberFormat="1">
      <alignment horizontal="center" shrinkToFit="0" vertical="center" wrapText="1"/>
    </xf>
    <xf borderId="26" fillId="5" fontId="5" numFmtId="164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shrinkToFit="0" vertical="center" wrapText="1"/>
    </xf>
    <xf borderId="5" fillId="0" fontId="9" numFmtId="164" xfId="0" applyAlignment="1" applyBorder="1" applyFont="1" applyNumberFormat="1">
      <alignment horizontal="center" shrinkToFit="0" vertical="center" wrapText="1"/>
    </xf>
    <xf borderId="5" fillId="6" fontId="10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10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10" numFmtId="164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10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10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shrinkToFit="0" vertical="center" wrapText="1"/>
    </xf>
    <xf borderId="23" fillId="0" fontId="9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9" numFmtId="164" xfId="0" applyAlignment="1" applyBorder="1" applyFont="1" applyNumberFormat="1">
      <alignment horizontal="center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10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0"/>
    </xf>
    <xf borderId="16" fillId="3" fontId="2" numFmtId="0" xfId="0" applyAlignment="1" applyBorder="1" applyFont="1">
      <alignment horizontal="right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166" xfId="0" applyAlignment="1" applyBorder="1" applyFont="1" applyNumberFormat="1">
      <alignment horizontal="center"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3" fontId="13" numFmtId="164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166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6" xfId="0" applyAlignment="1" applyBorder="1" applyFont="1" applyNumberFormat="1">
      <alignment horizontal="center" shrinkToFit="0" vertical="center" wrapText="1"/>
    </xf>
    <xf borderId="5" fillId="9" fontId="14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0" fontId="13" numFmtId="166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horizontal="right" readingOrder="0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4" xfId="0" applyAlignment="1" applyBorder="1" applyFill="1" applyFont="1" applyNumberFormat="1">
      <alignment horizontal="center" shrinkToFit="0" vertical="center" wrapText="1"/>
    </xf>
    <xf borderId="0" fillId="11" fontId="15" numFmtId="164" xfId="0" applyAlignment="1" applyFill="1" applyFont="1" applyNumberFormat="1">
      <alignment shrinkToFit="0" vertical="bottom" wrapText="0"/>
    </xf>
    <xf borderId="38" fillId="0" fontId="8" numFmtId="164" xfId="0" applyAlignment="1" applyBorder="1" applyFont="1" applyNumberFormat="1">
      <alignment horizontal="left" shrinkToFit="0" vertical="bottom" wrapText="0"/>
    </xf>
    <xf borderId="5" fillId="2" fontId="12" numFmtId="164" xfId="0" applyAlignment="1" applyBorder="1" applyFont="1" applyNumberFormat="1">
      <alignment horizontal="center"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0" fontId="13" numFmtId="167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readingOrder="0"/>
    </xf>
    <xf borderId="5" fillId="0" fontId="1" numFmtId="0" xfId="0" applyAlignment="1" applyBorder="1" applyFont="1">
      <alignment readingOrder="0" shrinkToFit="0" vertical="center" wrapText="1"/>
    </xf>
    <xf borderId="5" fillId="7" fontId="14" numFmtId="167" xfId="0" applyAlignment="1" applyBorder="1" applyFont="1" applyNumberFormat="1">
      <alignment horizontal="center" shrinkToFit="0" vertical="center" wrapText="1"/>
    </xf>
    <xf borderId="5" fillId="3" fontId="13" numFmtId="167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readingOrder="0"/>
    </xf>
    <xf borderId="5" fillId="3" fontId="2" numFmtId="0" xfId="0" applyAlignment="1" applyBorder="1" applyFont="1">
      <alignment horizontal="right" shrinkToFit="0" vertical="center" wrapText="1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68" xfId="0" applyAlignment="1" applyBorder="1" applyFont="1" applyNumberFormat="1">
      <alignment readingOrder="0" shrinkToFit="0" vertical="bottom" wrapText="0"/>
    </xf>
    <xf borderId="43" fillId="0" fontId="1" numFmtId="169" xfId="0" applyAlignment="1" applyBorder="1" applyFont="1" applyNumberFormat="1">
      <alignment readingOrder="0" shrinkToFit="0" vertical="bottom" wrapText="0"/>
    </xf>
    <xf borderId="43" fillId="7" fontId="1" numFmtId="169" xfId="0" applyAlignment="1" applyBorder="1" applyFont="1" applyNumberFormat="1">
      <alignment shrinkToFit="0" vertical="bottom" wrapText="0"/>
    </xf>
    <xf borderId="44" fillId="7" fontId="1" numFmtId="169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69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9" xfId="0" applyAlignment="1" applyBorder="1" applyFont="1" applyNumberFormat="1">
      <alignment shrinkToFit="0" vertical="bottom" wrapText="0"/>
    </xf>
    <xf borderId="46" fillId="7" fontId="1" numFmtId="169" xfId="0" applyAlignment="1" applyBorder="1" applyFont="1" applyNumberFormat="1">
      <alignment shrinkToFit="0" vertical="bottom" wrapText="0"/>
    </xf>
    <xf borderId="47" fillId="7" fontId="1" numFmtId="16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186435405"/>
        <c:axId val="2104645947"/>
      </c:lineChart>
      <c:catAx>
        <c:axId val="18643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645947"/>
      </c:catAx>
      <c:valAx>
        <c:axId val="2104645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5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54162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5" t="s">
        <v>0</v>
      </c>
      <c r="C2" s="6"/>
      <c r="D2" s="6"/>
      <c r="E2" s="6"/>
      <c r="F2" s="6"/>
      <c r="G2" s="6"/>
      <c r="H2" s="6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8" t="s">
        <v>1</v>
      </c>
      <c r="C3" s="9"/>
      <c r="D3" s="10"/>
      <c r="E3" s="11"/>
      <c r="F3" s="11"/>
      <c r="G3" s="11"/>
      <c r="H3" s="11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8" t="s">
        <v>2</v>
      </c>
      <c r="C4" s="13"/>
      <c r="D4" s="14"/>
      <c r="E4" s="15"/>
      <c r="F4" s="15"/>
      <c r="G4" s="15"/>
      <c r="H4" s="15"/>
      <c r="I4" s="1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7"/>
      <c r="C5" s="18"/>
      <c r="D5" s="18"/>
      <c r="E5" s="18"/>
      <c r="F5" s="18"/>
      <c r="G5" s="18"/>
      <c r="H5" s="18"/>
      <c r="I5" s="1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20" t="s">
        <v>3</v>
      </c>
      <c r="C6" s="21"/>
      <c r="D6" s="21"/>
      <c r="E6" s="21"/>
      <c r="F6" s="21"/>
      <c r="G6" s="21"/>
      <c r="H6" s="21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3" t="s">
        <v>4</v>
      </c>
      <c r="C7" s="21"/>
      <c r="D7" s="21"/>
      <c r="E7" s="21"/>
      <c r="F7" s="21"/>
      <c r="G7" s="21"/>
      <c r="H7" s="21"/>
      <c r="I7" s="2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3" t="s">
        <v>5</v>
      </c>
      <c r="C8" s="21"/>
      <c r="D8" s="21"/>
      <c r="E8" s="21"/>
      <c r="F8" s="21"/>
      <c r="G8" s="21"/>
      <c r="H8" s="21"/>
      <c r="I8" s="2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 t="s">
        <v>6</v>
      </c>
      <c r="C9" s="21"/>
      <c r="D9" s="21"/>
      <c r="E9" s="21"/>
      <c r="F9" s="21"/>
      <c r="G9" s="21"/>
      <c r="H9" s="21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5" t="s">
        <v>7</v>
      </c>
      <c r="C10" s="26"/>
      <c r="D10" s="27" t="s">
        <v>8</v>
      </c>
      <c r="E10" s="28" t="s">
        <v>9</v>
      </c>
      <c r="F10" s="28" t="s">
        <v>10</v>
      </c>
      <c r="G10" s="28" t="s">
        <v>11</v>
      </c>
      <c r="H10" s="28" t="s">
        <v>12</v>
      </c>
      <c r="I10" s="28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9"/>
      <c r="C11" s="30"/>
      <c r="D11" s="31"/>
      <c r="E11" s="31"/>
      <c r="F11" s="31"/>
      <c r="G11" s="31"/>
      <c r="H11" s="31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2"/>
      <c r="B12" s="33">
        <v>1.0</v>
      </c>
      <c r="C12" s="34" t="s">
        <v>14</v>
      </c>
      <c r="D12" s="35"/>
      <c r="E12" s="36"/>
      <c r="F12" s="36"/>
      <c r="G12" s="36"/>
      <c r="H12" s="36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32"/>
      <c r="B13" s="38">
        <v>1.1</v>
      </c>
      <c r="C13" s="39" t="s">
        <v>15</v>
      </c>
      <c r="D13" s="40">
        <v>5.0</v>
      </c>
      <c r="E13" s="41">
        <v>5.0</v>
      </c>
      <c r="F13" s="41">
        <v>0.0</v>
      </c>
      <c r="G13" s="41">
        <v>0.0</v>
      </c>
      <c r="H13" s="41">
        <v>0.0</v>
      </c>
      <c r="I13" s="42">
        <f t="shared" ref="I13:I17" si="1">(D13*E13)+F13+G13+H13</f>
        <v>25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2"/>
      <c r="B14" s="38">
        <v>1.2</v>
      </c>
      <c r="C14" s="39" t="s">
        <v>16</v>
      </c>
      <c r="D14" s="40">
        <v>5.0</v>
      </c>
      <c r="E14" s="41">
        <v>10.0</v>
      </c>
      <c r="F14" s="41">
        <v>0.0</v>
      </c>
      <c r="G14" s="41">
        <v>0.0</v>
      </c>
      <c r="H14" s="41">
        <v>0.0</v>
      </c>
      <c r="I14" s="42">
        <f t="shared" si="1"/>
        <v>50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32"/>
      <c r="B15" s="38">
        <v>1.3</v>
      </c>
      <c r="C15" s="43" t="s">
        <v>17</v>
      </c>
      <c r="D15" s="40">
        <v>5.0</v>
      </c>
      <c r="E15" s="41">
        <v>15.0</v>
      </c>
      <c r="F15" s="41">
        <v>0.0</v>
      </c>
      <c r="G15" s="41">
        <v>0.0</v>
      </c>
      <c r="H15" s="41">
        <v>0.0</v>
      </c>
      <c r="I15" s="42">
        <f t="shared" si="1"/>
        <v>75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2"/>
      <c r="B16" s="38">
        <v>1.4</v>
      </c>
      <c r="C16" s="39" t="s">
        <v>18</v>
      </c>
      <c r="D16" s="40">
        <v>10.0</v>
      </c>
      <c r="E16" s="41">
        <v>10.0</v>
      </c>
      <c r="F16" s="41">
        <v>0.0</v>
      </c>
      <c r="G16" s="41">
        <v>0.0</v>
      </c>
      <c r="H16" s="41">
        <v>0.0</v>
      </c>
      <c r="I16" s="42">
        <f t="shared" si="1"/>
        <v>100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32"/>
      <c r="B17" s="38">
        <v>1.5</v>
      </c>
      <c r="C17" s="39" t="s">
        <v>19</v>
      </c>
      <c r="D17" s="40">
        <v>5.0</v>
      </c>
      <c r="E17" s="41">
        <v>10.0</v>
      </c>
      <c r="F17" s="41">
        <v>0.0</v>
      </c>
      <c r="G17" s="41">
        <v>0.0</v>
      </c>
      <c r="H17" s="41">
        <v>0.0</v>
      </c>
      <c r="I17" s="42">
        <f t="shared" si="1"/>
        <v>50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2"/>
      <c r="B18" s="44"/>
      <c r="C18" s="45" t="s">
        <v>20</v>
      </c>
      <c r="D18" s="46">
        <f>SUM(D13:D17)</f>
        <v>30</v>
      </c>
      <c r="E18" s="47"/>
      <c r="F18" s="47">
        <f t="shared" ref="F18:I18" si="2">SUM(F13:F17)</f>
        <v>0</v>
      </c>
      <c r="G18" s="47">
        <f t="shared" si="2"/>
        <v>0</v>
      </c>
      <c r="H18" s="47">
        <f t="shared" si="2"/>
        <v>0</v>
      </c>
      <c r="I18" s="47">
        <f t="shared" si="2"/>
        <v>300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32"/>
      <c r="B19" s="33">
        <v>2.0</v>
      </c>
      <c r="C19" s="48" t="s">
        <v>21</v>
      </c>
      <c r="D19" s="49"/>
      <c r="E19" s="50"/>
      <c r="F19" s="50"/>
      <c r="G19" s="50"/>
      <c r="H19" s="50"/>
      <c r="I19" s="5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32"/>
      <c r="B20" s="38">
        <v>2.1</v>
      </c>
      <c r="C20" s="39" t="s">
        <v>22</v>
      </c>
      <c r="D20" s="52">
        <v>12.0</v>
      </c>
      <c r="E20" s="41">
        <v>5.0</v>
      </c>
      <c r="F20" s="41">
        <v>0.0</v>
      </c>
      <c r="G20" s="41">
        <v>0.0</v>
      </c>
      <c r="H20" s="41">
        <v>0.0</v>
      </c>
      <c r="I20" s="42">
        <f t="shared" ref="I20:I24" si="3">(D20*E20)+F20+G20+H20</f>
        <v>60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32"/>
      <c r="B21" s="38">
        <v>2.2</v>
      </c>
      <c r="C21" s="39" t="s">
        <v>23</v>
      </c>
      <c r="D21" s="52">
        <v>2.0</v>
      </c>
      <c r="E21" s="41">
        <v>30.0</v>
      </c>
      <c r="F21" s="41">
        <v>500.0</v>
      </c>
      <c r="G21" s="41">
        <v>0.0</v>
      </c>
      <c r="H21" s="41">
        <v>0.0</v>
      </c>
      <c r="I21" s="42">
        <f t="shared" si="3"/>
        <v>560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32"/>
      <c r="B22" s="38">
        <v>2.3</v>
      </c>
      <c r="C22" s="39" t="s">
        <v>24</v>
      </c>
      <c r="D22" s="52">
        <v>2.0</v>
      </c>
      <c r="E22" s="41">
        <v>30.0</v>
      </c>
      <c r="F22" s="41">
        <v>1000.0</v>
      </c>
      <c r="G22" s="41">
        <v>0.0</v>
      </c>
      <c r="H22" s="41">
        <v>0.0</v>
      </c>
      <c r="I22" s="42">
        <f t="shared" si="3"/>
        <v>1060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32"/>
      <c r="B23" s="38">
        <v>2.4</v>
      </c>
      <c r="C23" s="39" t="s">
        <v>25</v>
      </c>
      <c r="D23" s="52">
        <v>4.0</v>
      </c>
      <c r="E23" s="41">
        <v>25.0</v>
      </c>
      <c r="F23" s="41">
        <v>0.0</v>
      </c>
      <c r="G23" s="41">
        <v>0.0</v>
      </c>
      <c r="H23" s="41">
        <v>0.0</v>
      </c>
      <c r="I23" s="42">
        <f t="shared" si="3"/>
        <v>100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32"/>
      <c r="B24" s="38">
        <v>2.5</v>
      </c>
      <c r="C24" s="39" t="s">
        <v>26</v>
      </c>
      <c r="D24" s="52">
        <v>10.0</v>
      </c>
      <c r="E24" s="41">
        <v>40.0</v>
      </c>
      <c r="F24" s="41">
        <v>0.0</v>
      </c>
      <c r="G24" s="41">
        <v>0.0</v>
      </c>
      <c r="H24" s="41">
        <v>0.0</v>
      </c>
      <c r="I24" s="42">
        <f t="shared" si="3"/>
        <v>400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32"/>
      <c r="B25" s="44"/>
      <c r="C25" s="45" t="s">
        <v>20</v>
      </c>
      <c r="D25" s="53">
        <f>SUM(D20:D24)</f>
        <v>30</v>
      </c>
      <c r="E25" s="47"/>
      <c r="F25" s="47">
        <f t="shared" ref="F25:I25" si="4">SUM(F20:F24)</f>
        <v>1500</v>
      </c>
      <c r="G25" s="47">
        <f t="shared" si="4"/>
        <v>0</v>
      </c>
      <c r="H25" s="47">
        <f t="shared" si="4"/>
        <v>0</v>
      </c>
      <c r="I25" s="47">
        <f t="shared" si="4"/>
        <v>2180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9.5" customHeight="1">
      <c r="A26" s="32"/>
      <c r="B26" s="54">
        <v>3.0</v>
      </c>
      <c r="C26" s="48" t="s">
        <v>27</v>
      </c>
      <c r="D26" s="55"/>
      <c r="E26" s="56"/>
      <c r="F26" s="56"/>
      <c r="G26" s="56"/>
      <c r="H26" s="56"/>
      <c r="I26" s="5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.5" customHeight="1">
      <c r="A27" s="32"/>
      <c r="B27" s="38">
        <v>3.1</v>
      </c>
      <c r="C27" s="57" t="s">
        <v>28</v>
      </c>
      <c r="D27" s="52">
        <v>10.0</v>
      </c>
      <c r="E27" s="41">
        <v>35.0</v>
      </c>
      <c r="F27" s="41">
        <v>0.0</v>
      </c>
      <c r="G27" s="41">
        <v>0.0</v>
      </c>
      <c r="H27" s="41">
        <v>0.0</v>
      </c>
      <c r="I27" s="42">
        <f t="shared" ref="I27:I29" si="5">(D27*E27)+F27+G27+H27</f>
        <v>350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9.5" customHeight="1">
      <c r="A28" s="32"/>
      <c r="B28" s="38">
        <v>3.2</v>
      </c>
      <c r="C28" s="39" t="s">
        <v>29</v>
      </c>
      <c r="D28" s="52">
        <v>15.0</v>
      </c>
      <c r="E28" s="41">
        <v>40.0</v>
      </c>
      <c r="F28" s="41">
        <v>0.0</v>
      </c>
      <c r="G28" s="41">
        <v>0.0</v>
      </c>
      <c r="H28" s="41">
        <v>0.0</v>
      </c>
      <c r="I28" s="42">
        <f t="shared" si="5"/>
        <v>600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9.5" customHeight="1">
      <c r="A29" s="32"/>
      <c r="B29" s="38">
        <v>3.3</v>
      </c>
      <c r="C29" s="39" t="s">
        <v>30</v>
      </c>
      <c r="D29" s="52">
        <v>5.0</v>
      </c>
      <c r="E29" s="41">
        <v>30.0</v>
      </c>
      <c r="F29" s="41">
        <v>300.0</v>
      </c>
      <c r="G29" s="41">
        <v>0.0</v>
      </c>
      <c r="H29" s="41">
        <v>0.0</v>
      </c>
      <c r="I29" s="42">
        <f t="shared" si="5"/>
        <v>450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9.5" customHeight="1">
      <c r="A30" s="1"/>
      <c r="B30" s="58"/>
      <c r="C30" s="45" t="s">
        <v>20</v>
      </c>
      <c r="D30" s="59">
        <f>SUM(D27:D29)</f>
        <v>30</v>
      </c>
      <c r="E30" s="60"/>
      <c r="F30" s="60">
        <f t="shared" ref="F30:I30" si="6">SUM(F27:F29)</f>
        <v>300</v>
      </c>
      <c r="G30" s="60">
        <f t="shared" si="6"/>
        <v>0</v>
      </c>
      <c r="H30" s="60">
        <f t="shared" si="6"/>
        <v>0</v>
      </c>
      <c r="I30" s="60">
        <f t="shared" si="6"/>
        <v>1400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32"/>
      <c r="B31" s="54">
        <v>4.0</v>
      </c>
      <c r="C31" s="48" t="s">
        <v>31</v>
      </c>
      <c r="D31" s="49"/>
      <c r="E31" s="50"/>
      <c r="F31" s="50"/>
      <c r="G31" s="50"/>
      <c r="H31" s="50"/>
      <c r="I31" s="5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9.5" customHeight="1">
      <c r="A32" s="32"/>
      <c r="B32" s="38">
        <v>4.1</v>
      </c>
      <c r="C32" s="39" t="s">
        <v>32</v>
      </c>
      <c r="D32" s="61">
        <v>10.0</v>
      </c>
      <c r="E32" s="62">
        <v>40.0</v>
      </c>
      <c r="F32" s="62">
        <v>200.0</v>
      </c>
      <c r="G32" s="62">
        <v>0.0</v>
      </c>
      <c r="H32" s="62">
        <v>0.0</v>
      </c>
      <c r="I32" s="42">
        <f t="shared" ref="I32:I34" si="7">(D32*E32)+F32+G32+H32</f>
        <v>600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9.5" customHeight="1">
      <c r="A33" s="32"/>
      <c r="B33" s="38">
        <v>4.2</v>
      </c>
      <c r="C33" s="39" t="s">
        <v>33</v>
      </c>
      <c r="D33" s="52">
        <v>10.0</v>
      </c>
      <c r="E33" s="41">
        <v>35.0</v>
      </c>
      <c r="F33" s="41">
        <v>0.0</v>
      </c>
      <c r="G33" s="41">
        <v>0.0</v>
      </c>
      <c r="H33" s="41">
        <v>0.0</v>
      </c>
      <c r="I33" s="42">
        <f t="shared" si="7"/>
        <v>350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9.5" customHeight="1">
      <c r="A34" s="32"/>
      <c r="B34" s="38">
        <v>4.3</v>
      </c>
      <c r="C34" s="39" t="s">
        <v>34</v>
      </c>
      <c r="D34" s="52">
        <v>10.0</v>
      </c>
      <c r="E34" s="41">
        <v>40.0</v>
      </c>
      <c r="F34" s="41">
        <v>0.0</v>
      </c>
      <c r="G34" s="41">
        <v>0.0</v>
      </c>
      <c r="H34" s="41">
        <v>0.0</v>
      </c>
      <c r="I34" s="42">
        <f t="shared" si="7"/>
        <v>400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9.5" customHeight="1">
      <c r="A35" s="32"/>
      <c r="B35" s="44"/>
      <c r="C35" s="45" t="s">
        <v>20</v>
      </c>
      <c r="D35" s="53">
        <f>SUM(D32:D34)</f>
        <v>30</v>
      </c>
      <c r="E35" s="47"/>
      <c r="F35" s="47">
        <f t="shared" ref="F35:I35" si="8">SUM(F32:F34)</f>
        <v>200</v>
      </c>
      <c r="G35" s="47">
        <f t="shared" si="8"/>
        <v>0</v>
      </c>
      <c r="H35" s="47">
        <f t="shared" si="8"/>
        <v>0</v>
      </c>
      <c r="I35" s="47">
        <f t="shared" si="8"/>
        <v>1350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9.5" customHeight="1">
      <c r="A36" s="32"/>
      <c r="B36" s="54">
        <v>5.0</v>
      </c>
      <c r="C36" s="48" t="s">
        <v>35</v>
      </c>
      <c r="D36" s="49"/>
      <c r="E36" s="50"/>
      <c r="F36" s="50"/>
      <c r="G36" s="50"/>
      <c r="H36" s="50"/>
      <c r="I36" s="5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9.5" customHeight="1">
      <c r="A37" s="32"/>
      <c r="B37" s="38">
        <v>5.1</v>
      </c>
      <c r="C37" s="39" t="s">
        <v>36</v>
      </c>
      <c r="D37" s="61">
        <v>10.0</v>
      </c>
      <c r="E37" s="62">
        <v>40.0</v>
      </c>
      <c r="F37" s="62">
        <v>100.0</v>
      </c>
      <c r="G37" s="62">
        <v>0.0</v>
      </c>
      <c r="H37" s="62">
        <v>50.0</v>
      </c>
      <c r="I37" s="42">
        <f t="shared" ref="I37:I39" si="9">(D37*E37)+F37+G37+H37</f>
        <v>550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9.5" customHeight="1">
      <c r="A38" s="32"/>
      <c r="B38" s="38">
        <v>5.2</v>
      </c>
      <c r="C38" s="39" t="s">
        <v>37</v>
      </c>
      <c r="D38" s="52">
        <v>10.0</v>
      </c>
      <c r="E38" s="41">
        <v>35.0</v>
      </c>
      <c r="F38" s="41">
        <v>0.0</v>
      </c>
      <c r="G38" s="41">
        <v>100.0</v>
      </c>
      <c r="H38" s="41">
        <v>80.0</v>
      </c>
      <c r="I38" s="42">
        <f t="shared" si="9"/>
        <v>530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9.5" customHeight="1">
      <c r="A39" s="32"/>
      <c r="B39" s="38">
        <v>5.3</v>
      </c>
      <c r="C39" s="39" t="s">
        <v>38</v>
      </c>
      <c r="D39" s="52">
        <v>10.0</v>
      </c>
      <c r="E39" s="41">
        <v>35.0</v>
      </c>
      <c r="F39" s="41">
        <v>0.0</v>
      </c>
      <c r="G39" s="41">
        <v>0.0</v>
      </c>
      <c r="H39" s="41">
        <v>150.0</v>
      </c>
      <c r="I39" s="42">
        <f t="shared" si="9"/>
        <v>500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9.5" customHeight="1">
      <c r="A40" s="32"/>
      <c r="B40" s="44"/>
      <c r="C40" s="45" t="s">
        <v>20</v>
      </c>
      <c r="D40" s="53">
        <f>SUM(D37:D39)</f>
        <v>30</v>
      </c>
      <c r="E40" s="47"/>
      <c r="F40" s="47">
        <f t="shared" ref="F40:I40" si="10">SUM(F37:F39)</f>
        <v>100</v>
      </c>
      <c r="G40" s="47">
        <f t="shared" si="10"/>
        <v>100</v>
      </c>
      <c r="H40" s="47">
        <f t="shared" si="10"/>
        <v>280</v>
      </c>
      <c r="I40" s="47">
        <f t="shared" si="10"/>
        <v>1580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9.5" customHeight="1">
      <c r="A41" s="32"/>
      <c r="B41" s="54">
        <v>6.0</v>
      </c>
      <c r="C41" s="48" t="s">
        <v>39</v>
      </c>
      <c r="D41" s="49"/>
      <c r="E41" s="50"/>
      <c r="F41" s="50"/>
      <c r="G41" s="50"/>
      <c r="H41" s="50"/>
      <c r="I41" s="5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9.5" customHeight="1">
      <c r="A42" s="32"/>
      <c r="B42" s="38">
        <v>6.1</v>
      </c>
      <c r="C42" s="39" t="s">
        <v>40</v>
      </c>
      <c r="D42" s="61">
        <v>10.0</v>
      </c>
      <c r="E42" s="62">
        <v>30.0</v>
      </c>
      <c r="F42" s="62">
        <v>0.0</v>
      </c>
      <c r="G42" s="62">
        <v>0.0</v>
      </c>
      <c r="H42" s="62">
        <v>0.0</v>
      </c>
      <c r="I42" s="42">
        <f t="shared" ref="I42:I46" si="11">(D42*E42)+F42+G42+H42</f>
        <v>300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9.5" customHeight="1">
      <c r="A43" s="32"/>
      <c r="B43" s="38">
        <v>6.2</v>
      </c>
      <c r="C43" s="39" t="s">
        <v>41</v>
      </c>
      <c r="D43" s="52">
        <v>3.0</v>
      </c>
      <c r="E43" s="41">
        <v>30.0</v>
      </c>
      <c r="F43" s="41">
        <v>0.0</v>
      </c>
      <c r="G43" s="41">
        <v>50.0</v>
      </c>
      <c r="H43" s="41">
        <v>0.0</v>
      </c>
      <c r="I43" s="42">
        <f t="shared" si="11"/>
        <v>140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9.5" customHeight="1">
      <c r="A44" s="32"/>
      <c r="B44" s="38">
        <v>6.3</v>
      </c>
      <c r="C44" s="39" t="s">
        <v>42</v>
      </c>
      <c r="D44" s="52">
        <v>2.0</v>
      </c>
      <c r="E44" s="41">
        <v>30.0</v>
      </c>
      <c r="F44" s="41">
        <v>0.0</v>
      </c>
      <c r="G44" s="41">
        <v>0.0</v>
      </c>
      <c r="H44" s="41">
        <v>0.0</v>
      </c>
      <c r="I44" s="42">
        <f t="shared" si="11"/>
        <v>60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9.5" customHeight="1">
      <c r="A45" s="32"/>
      <c r="B45" s="38">
        <v>6.4</v>
      </c>
      <c r="C45" s="39" t="s">
        <v>43</v>
      </c>
      <c r="D45" s="52">
        <v>12.0</v>
      </c>
      <c r="E45" s="41">
        <v>35.0</v>
      </c>
      <c r="F45" s="41">
        <v>0.0</v>
      </c>
      <c r="G45" s="41">
        <v>100.0</v>
      </c>
      <c r="H45" s="41">
        <v>0.0</v>
      </c>
      <c r="I45" s="42">
        <f t="shared" si="11"/>
        <v>520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9.5" customHeight="1">
      <c r="A46" s="32"/>
      <c r="B46" s="38">
        <v>6.5</v>
      </c>
      <c r="C46" s="39" t="s">
        <v>44</v>
      </c>
      <c r="D46" s="52">
        <v>3.0</v>
      </c>
      <c r="E46" s="41">
        <v>30.0</v>
      </c>
      <c r="F46" s="41">
        <v>0.0</v>
      </c>
      <c r="G46" s="41">
        <v>0.0</v>
      </c>
      <c r="H46" s="41">
        <v>0.0</v>
      </c>
      <c r="I46" s="42">
        <f t="shared" si="11"/>
        <v>90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9.5" customHeight="1">
      <c r="A47" s="32"/>
      <c r="B47" s="44"/>
      <c r="C47" s="45" t="s">
        <v>20</v>
      </c>
      <c r="D47" s="53">
        <f>SUM(D42:D46)</f>
        <v>30</v>
      </c>
      <c r="E47" s="47"/>
      <c r="F47" s="47">
        <f t="shared" ref="F47:I47" si="12">SUM(F42:F46)</f>
        <v>0</v>
      </c>
      <c r="G47" s="47">
        <f t="shared" si="12"/>
        <v>150</v>
      </c>
      <c r="H47" s="47">
        <f t="shared" si="12"/>
        <v>0</v>
      </c>
      <c r="I47" s="47">
        <f t="shared" si="12"/>
        <v>1110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9.5" customHeight="1">
      <c r="A48" s="32"/>
      <c r="B48" s="33" t="s">
        <v>45</v>
      </c>
      <c r="C48" s="63" t="s">
        <v>46</v>
      </c>
      <c r="D48" s="64">
        <v>0.0</v>
      </c>
      <c r="E48" s="65">
        <v>0.0</v>
      </c>
      <c r="F48" s="65">
        <v>0.0</v>
      </c>
      <c r="G48" s="65">
        <v>0.0</v>
      </c>
      <c r="H48" s="65">
        <v>0.0</v>
      </c>
      <c r="I48" s="42">
        <f t="shared" ref="I48:I49" si="13">(D48*E48)+F48+G48+H48</f>
        <v>0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9.5" customHeight="1">
      <c r="A49" s="32"/>
      <c r="B49" s="33" t="s">
        <v>47</v>
      </c>
      <c r="C49" s="66" t="s">
        <v>46</v>
      </c>
      <c r="D49" s="64">
        <v>0.0</v>
      </c>
      <c r="E49" s="65">
        <v>0.0</v>
      </c>
      <c r="F49" s="65">
        <v>0.0</v>
      </c>
      <c r="G49" s="65">
        <v>0.0</v>
      </c>
      <c r="H49" s="65">
        <v>0.0</v>
      </c>
      <c r="I49" s="42">
        <f t="shared" si="13"/>
        <v>0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9.5" customHeight="1">
      <c r="A50" s="32"/>
      <c r="B50" s="67" t="s">
        <v>48</v>
      </c>
      <c r="C50" s="68"/>
      <c r="D50" s="69">
        <f>SUM(D18,D25,D30,D47,D48,D49,D35,D40)</f>
        <v>180</v>
      </c>
      <c r="E50" s="70"/>
      <c r="F50" s="70">
        <f t="shared" ref="F50:I50" si="14">SUM(F18,F25,F30,F47,F48,F49,F35,F40,F47)</f>
        <v>2100</v>
      </c>
      <c r="G50" s="70">
        <f t="shared" si="14"/>
        <v>400</v>
      </c>
      <c r="H50" s="70">
        <f t="shared" si="14"/>
        <v>280</v>
      </c>
      <c r="I50" s="70">
        <f t="shared" si="14"/>
        <v>9030</v>
      </c>
      <c r="J50" s="71" t="s">
        <v>49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9.5" customHeight="1">
      <c r="A51" s="32"/>
      <c r="B51" s="72" t="s">
        <v>50</v>
      </c>
      <c r="C51" s="68"/>
      <c r="D51" s="52">
        <v>0.0</v>
      </c>
      <c r="E51" s="41">
        <v>0.0</v>
      </c>
      <c r="F51" s="41">
        <v>0.0</v>
      </c>
      <c r="G51" s="41">
        <v>0.0</v>
      </c>
      <c r="H51" s="41">
        <v>0.0</v>
      </c>
      <c r="I51" s="42">
        <f>I50*0.1</f>
        <v>903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9.5" customHeight="1">
      <c r="A52" s="32"/>
      <c r="B52" s="73" t="s">
        <v>51</v>
      </c>
      <c r="C52" s="68"/>
      <c r="D52" s="69">
        <f>SUM(D50,D51)</f>
        <v>180</v>
      </c>
      <c r="E52" s="70"/>
      <c r="F52" s="70">
        <f t="shared" ref="F52:H52" si="15">SUM(F50,F51)</f>
        <v>2100</v>
      </c>
      <c r="G52" s="70">
        <f t="shared" si="15"/>
        <v>400</v>
      </c>
      <c r="H52" s="70">
        <f t="shared" si="15"/>
        <v>280</v>
      </c>
      <c r="I52" s="70">
        <f>SUM(I50:I51)</f>
        <v>9933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39.75" customHeight="1">
      <c r="A53" s="1"/>
      <c r="B53" s="74" t="s">
        <v>52</v>
      </c>
      <c r="C53" s="75"/>
      <c r="D53" s="21"/>
      <c r="E53" s="21"/>
      <c r="F53" s="21"/>
      <c r="G53" s="21"/>
      <c r="H53" s="21"/>
      <c r="I53" s="2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3"/>
      <c r="F54" s="3"/>
      <c r="G54" s="3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3"/>
      <c r="F55" s="3"/>
      <c r="G55" s="3"/>
      <c r="H55" s="3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76"/>
      <c r="C56" s="1"/>
      <c r="D56" s="1"/>
      <c r="E56" s="3"/>
      <c r="F56" s="3"/>
      <c r="G56" s="3"/>
      <c r="H56" s="3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3"/>
      <c r="F57" s="3"/>
      <c r="G57" s="3"/>
      <c r="H57" s="3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3"/>
      <c r="F58" s="3"/>
      <c r="G58" s="3"/>
      <c r="H58" s="3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3"/>
      <c r="F59" s="3"/>
      <c r="G59" s="3"/>
      <c r="H59" s="3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3"/>
      <c r="F60" s="3"/>
      <c r="G60" s="3"/>
      <c r="H60" s="3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3"/>
      <c r="F61" s="3"/>
      <c r="G61" s="3"/>
      <c r="H61" s="3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3"/>
      <c r="F62" s="3"/>
      <c r="G62" s="3"/>
      <c r="H62" s="3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3"/>
      <c r="F63" s="3"/>
      <c r="G63" s="3"/>
      <c r="H63" s="3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3"/>
      <c r="F64" s="3"/>
      <c r="G64" s="3"/>
      <c r="H64" s="3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3"/>
      <c r="F65" s="3"/>
      <c r="G65" s="3"/>
      <c r="H65" s="3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3"/>
      <c r="F66" s="3"/>
      <c r="G66" s="3"/>
      <c r="H66" s="3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3"/>
      <c r="F67" s="3"/>
      <c r="G67" s="3"/>
      <c r="H67" s="3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3"/>
      <c r="F68" s="3"/>
      <c r="G68" s="3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3"/>
      <c r="F69" s="3"/>
      <c r="G69" s="3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3"/>
      <c r="F70" s="3"/>
      <c r="G70" s="3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3"/>
      <c r="F71" s="3"/>
      <c r="G71" s="3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3"/>
      <c r="F72" s="3"/>
      <c r="G72" s="3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3"/>
      <c r="F73" s="3"/>
      <c r="G73" s="3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3"/>
      <c r="F74" s="3"/>
      <c r="G74" s="3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3"/>
      <c r="F75" s="3"/>
      <c r="G75" s="3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3"/>
      <c r="F76" s="3"/>
      <c r="G76" s="3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3"/>
      <c r="F77" s="3"/>
      <c r="G77" s="3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3"/>
      <c r="F78" s="3"/>
      <c r="G78" s="3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3"/>
      <c r="F79" s="3"/>
      <c r="G79" s="3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3"/>
      <c r="F80" s="3"/>
      <c r="G80" s="3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3"/>
      <c r="F81" s="3"/>
      <c r="G81" s="3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3"/>
      <c r="F82" s="3"/>
      <c r="G82" s="3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3"/>
      <c r="F83" s="3"/>
      <c r="G83" s="3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3"/>
      <c r="F84" s="3"/>
      <c r="G84" s="3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3"/>
      <c r="F85" s="3"/>
      <c r="G85" s="3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3"/>
      <c r="F86" s="3"/>
      <c r="G86" s="3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3"/>
      <c r="F87" s="3"/>
      <c r="G87" s="3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3"/>
      <c r="F88" s="3"/>
      <c r="G88" s="3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3"/>
      <c r="F89" s="3"/>
      <c r="G89" s="3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3"/>
      <c r="F90" s="3"/>
      <c r="G90" s="3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3"/>
      <c r="F91" s="3"/>
      <c r="G91" s="3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3"/>
      <c r="F92" s="3"/>
      <c r="G92" s="3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3"/>
      <c r="F93" s="3"/>
      <c r="G93" s="3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3"/>
      <c r="F94" s="3"/>
      <c r="G94" s="3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3"/>
      <c r="F95" s="3"/>
      <c r="G95" s="3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3"/>
      <c r="F96" s="3"/>
      <c r="G96" s="3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3"/>
      <c r="F97" s="3"/>
      <c r="G97" s="3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3"/>
      <c r="F98" s="3"/>
      <c r="G98" s="3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3"/>
      <c r="F99" s="3"/>
      <c r="G99" s="3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3"/>
      <c r="F100" s="3"/>
      <c r="G100" s="3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3"/>
      <c r="F101" s="3"/>
      <c r="G101" s="3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3"/>
      <c r="F102" s="3"/>
      <c r="G102" s="3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3"/>
      <c r="F103" s="3"/>
      <c r="G103" s="3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3"/>
      <c r="F104" s="3"/>
      <c r="G104" s="3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3"/>
      <c r="F105" s="3"/>
      <c r="G105" s="3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3"/>
      <c r="F106" s="3"/>
      <c r="G106" s="3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3"/>
      <c r="F107" s="3"/>
      <c r="G107" s="3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3"/>
      <c r="F108" s="3"/>
      <c r="G108" s="3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3"/>
      <c r="F109" s="3"/>
      <c r="G109" s="3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3"/>
      <c r="F110" s="3"/>
      <c r="G110" s="3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3"/>
      <c r="F111" s="3"/>
      <c r="G111" s="3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3"/>
      <c r="F112" s="3"/>
      <c r="G112" s="3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3"/>
      <c r="F113" s="3"/>
      <c r="G113" s="3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3"/>
      <c r="F114" s="3"/>
      <c r="G114" s="3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3"/>
      <c r="F115" s="3"/>
      <c r="G115" s="3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3"/>
      <c r="F116" s="3"/>
      <c r="G116" s="3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3"/>
      <c r="F117" s="3"/>
      <c r="G117" s="3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3"/>
      <c r="F118" s="3"/>
      <c r="G118" s="3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3"/>
      <c r="F119" s="3"/>
      <c r="G119" s="3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3"/>
      <c r="F120" s="3"/>
      <c r="G120" s="3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3"/>
      <c r="F121" s="3"/>
      <c r="G121" s="3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3"/>
      <c r="F122" s="3"/>
      <c r="G122" s="3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3"/>
      <c r="F123" s="3"/>
      <c r="G123" s="3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3"/>
      <c r="F124" s="3"/>
      <c r="G124" s="3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3"/>
      <c r="F125" s="3"/>
      <c r="G125" s="3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3"/>
      <c r="F126" s="3"/>
      <c r="G126" s="3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3"/>
      <c r="F127" s="3"/>
      <c r="G127" s="3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3"/>
      <c r="F128" s="3"/>
      <c r="G128" s="3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3"/>
      <c r="F129" s="3"/>
      <c r="G129" s="3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3"/>
      <c r="F130" s="3"/>
      <c r="G130" s="3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3"/>
      <c r="F131" s="3"/>
      <c r="G131" s="3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3"/>
      <c r="F132" s="3"/>
      <c r="G132" s="3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3"/>
      <c r="F133" s="3"/>
      <c r="G133" s="3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3"/>
      <c r="F134" s="3"/>
      <c r="G134" s="3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3"/>
      <c r="F135" s="3"/>
      <c r="G135" s="3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3"/>
      <c r="F136" s="3"/>
      <c r="G136" s="3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3"/>
      <c r="F137" s="3"/>
      <c r="G137" s="3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3"/>
      <c r="F138" s="3"/>
      <c r="G138" s="3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3"/>
      <c r="F139" s="3"/>
      <c r="G139" s="3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3"/>
      <c r="F140" s="3"/>
      <c r="G140" s="3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3"/>
      <c r="F141" s="3"/>
      <c r="G141" s="3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3"/>
      <c r="F142" s="3"/>
      <c r="G142" s="3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3"/>
      <c r="F143" s="3"/>
      <c r="G143" s="3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3"/>
      <c r="F144" s="3"/>
      <c r="G144" s="3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3"/>
      <c r="F145" s="3"/>
      <c r="G145" s="3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3"/>
      <c r="F146" s="3"/>
      <c r="G146" s="3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3"/>
      <c r="F147" s="3"/>
      <c r="G147" s="3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3"/>
      <c r="F148" s="3"/>
      <c r="G148" s="3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3"/>
      <c r="F149" s="3"/>
      <c r="G149" s="3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3"/>
      <c r="F150" s="3"/>
      <c r="G150" s="3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3"/>
      <c r="F151" s="3"/>
      <c r="G151" s="3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3"/>
      <c r="F152" s="3"/>
      <c r="G152" s="3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3"/>
      <c r="F153" s="3"/>
      <c r="G153" s="3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3"/>
      <c r="F154" s="3"/>
      <c r="G154" s="3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3"/>
      <c r="F155" s="3"/>
      <c r="G155" s="3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3"/>
      <c r="F156" s="3"/>
      <c r="G156" s="3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3"/>
      <c r="F157" s="3"/>
      <c r="G157" s="3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3"/>
      <c r="F158" s="3"/>
      <c r="G158" s="3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3"/>
      <c r="F159" s="3"/>
      <c r="G159" s="3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3"/>
      <c r="F160" s="3"/>
      <c r="G160" s="3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3"/>
      <c r="F161" s="3"/>
      <c r="G161" s="3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3"/>
      <c r="F162" s="3"/>
      <c r="G162" s="3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3"/>
      <c r="F163" s="3"/>
      <c r="G163" s="3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3"/>
      <c r="F164" s="3"/>
      <c r="G164" s="3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3"/>
      <c r="F165" s="3"/>
      <c r="G165" s="3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3"/>
      <c r="F166" s="3"/>
      <c r="G166" s="3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3"/>
      <c r="F167" s="3"/>
      <c r="G167" s="3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3"/>
      <c r="F168" s="3"/>
      <c r="G168" s="3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3"/>
      <c r="F169" s="3"/>
      <c r="G169" s="3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3"/>
      <c r="F170" s="3"/>
      <c r="G170" s="3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3"/>
      <c r="F171" s="3"/>
      <c r="G171" s="3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3"/>
      <c r="F172" s="3"/>
      <c r="G172" s="3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3"/>
      <c r="F173" s="3"/>
      <c r="G173" s="3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3"/>
      <c r="F174" s="3"/>
      <c r="G174" s="3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3"/>
      <c r="F175" s="3"/>
      <c r="G175" s="3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3"/>
      <c r="F176" s="3"/>
      <c r="G176" s="3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3"/>
      <c r="F177" s="3"/>
      <c r="G177" s="3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3"/>
      <c r="F178" s="3"/>
      <c r="G178" s="3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3"/>
      <c r="F179" s="3"/>
      <c r="G179" s="3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3"/>
      <c r="F180" s="3"/>
      <c r="G180" s="3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3"/>
      <c r="F181" s="3"/>
      <c r="G181" s="3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3"/>
      <c r="F182" s="3"/>
      <c r="G182" s="3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3"/>
      <c r="F183" s="3"/>
      <c r="G183" s="3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3"/>
      <c r="F184" s="3"/>
      <c r="G184" s="3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3"/>
      <c r="F185" s="3"/>
      <c r="G185" s="3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3"/>
      <c r="F186" s="3"/>
      <c r="G186" s="3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3"/>
      <c r="F187" s="3"/>
      <c r="G187" s="3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3"/>
      <c r="F188" s="3"/>
      <c r="G188" s="3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3"/>
      <c r="F189" s="3"/>
      <c r="G189" s="3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3"/>
      <c r="F190" s="3"/>
      <c r="G190" s="3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3"/>
      <c r="F191" s="3"/>
      <c r="G191" s="3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3"/>
      <c r="F192" s="3"/>
      <c r="G192" s="3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3"/>
      <c r="F193" s="3"/>
      <c r="G193" s="3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3"/>
      <c r="F194" s="3"/>
      <c r="G194" s="3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3"/>
      <c r="F195" s="3"/>
      <c r="G195" s="3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3"/>
      <c r="F196" s="3"/>
      <c r="G196" s="3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3"/>
      <c r="F197" s="3"/>
      <c r="G197" s="3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3"/>
      <c r="F198" s="3"/>
      <c r="G198" s="3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3"/>
      <c r="F199" s="3"/>
      <c r="G199" s="3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3"/>
      <c r="F200" s="3"/>
      <c r="G200" s="3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3"/>
      <c r="F201" s="3"/>
      <c r="G201" s="3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3"/>
      <c r="F202" s="3"/>
      <c r="G202" s="3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3"/>
      <c r="F203" s="3"/>
      <c r="G203" s="3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3"/>
      <c r="F204" s="3"/>
      <c r="G204" s="3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3"/>
      <c r="F205" s="3"/>
      <c r="G205" s="3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3"/>
      <c r="F206" s="3"/>
      <c r="G206" s="3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3"/>
      <c r="F207" s="3"/>
      <c r="G207" s="3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3"/>
      <c r="F208" s="3"/>
      <c r="G208" s="3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3"/>
      <c r="F209" s="3"/>
      <c r="G209" s="3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3"/>
      <c r="F210" s="3"/>
      <c r="G210" s="3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3"/>
      <c r="F211" s="3"/>
      <c r="G211" s="3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3"/>
      <c r="F212" s="3"/>
      <c r="G212" s="3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3"/>
      <c r="F213" s="3"/>
      <c r="G213" s="3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3"/>
      <c r="F214" s="3"/>
      <c r="G214" s="3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3"/>
      <c r="F215" s="3"/>
      <c r="G215" s="3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3"/>
      <c r="F216" s="3"/>
      <c r="G216" s="3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3"/>
      <c r="F217" s="3"/>
      <c r="G217" s="3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3"/>
      <c r="F218" s="3"/>
      <c r="G218" s="3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3"/>
      <c r="F219" s="3"/>
      <c r="G219" s="3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3"/>
      <c r="F220" s="3"/>
      <c r="G220" s="3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3"/>
      <c r="F221" s="3"/>
      <c r="G221" s="3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3"/>
      <c r="F222" s="3"/>
      <c r="G222" s="3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3"/>
      <c r="F223" s="3"/>
      <c r="G223" s="3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3"/>
      <c r="F224" s="3"/>
      <c r="G224" s="3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3"/>
      <c r="F225" s="3"/>
      <c r="G225" s="3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3"/>
      <c r="F226" s="3"/>
      <c r="G226" s="3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3"/>
      <c r="F227" s="3"/>
      <c r="G227" s="3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3"/>
      <c r="F228" s="3"/>
      <c r="G228" s="3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3"/>
      <c r="F229" s="3"/>
      <c r="G229" s="3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3"/>
      <c r="F230" s="3"/>
      <c r="G230" s="3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3"/>
      <c r="F231" s="3"/>
      <c r="G231" s="3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3"/>
      <c r="F232" s="3"/>
      <c r="G232" s="3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3"/>
      <c r="F233" s="3"/>
      <c r="G233" s="3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3"/>
      <c r="F234" s="3"/>
      <c r="G234" s="3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3"/>
      <c r="F235" s="3"/>
      <c r="G235" s="3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3"/>
      <c r="F236" s="3"/>
      <c r="G236" s="3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3"/>
      <c r="F237" s="3"/>
      <c r="G237" s="3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3"/>
      <c r="F238" s="3"/>
      <c r="G238" s="3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3"/>
      <c r="F239" s="3"/>
      <c r="G239" s="3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3"/>
      <c r="F240" s="3"/>
      <c r="G240" s="3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3"/>
      <c r="F241" s="3"/>
      <c r="G241" s="3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3"/>
      <c r="F242" s="3"/>
      <c r="G242" s="3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3"/>
      <c r="F243" s="3"/>
      <c r="G243" s="3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3"/>
      <c r="F244" s="3"/>
      <c r="G244" s="3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3"/>
      <c r="F245" s="3"/>
      <c r="G245" s="3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3"/>
      <c r="F246" s="3"/>
      <c r="G246" s="3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3"/>
      <c r="F247" s="3"/>
      <c r="G247" s="3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3"/>
      <c r="F248" s="3"/>
      <c r="G248" s="3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3"/>
      <c r="F249" s="3"/>
      <c r="G249" s="3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3"/>
      <c r="F250" s="3"/>
      <c r="G250" s="3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3"/>
      <c r="F251" s="3"/>
      <c r="G251" s="3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3"/>
      <c r="F252" s="3"/>
      <c r="G252" s="3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3"/>
      <c r="F253" s="3"/>
      <c r="G253" s="3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3"/>
      <c r="F254" s="3"/>
      <c r="G254" s="3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3"/>
      <c r="F255" s="3"/>
      <c r="G255" s="3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3"/>
      <c r="F256" s="3"/>
      <c r="G256" s="3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3"/>
      <c r="F257" s="3"/>
      <c r="G257" s="3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3"/>
      <c r="F258" s="3"/>
      <c r="G258" s="3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3"/>
      <c r="F259" s="3"/>
      <c r="G259" s="3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3"/>
      <c r="F260" s="3"/>
      <c r="G260" s="3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3"/>
      <c r="F261" s="3"/>
      <c r="G261" s="3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3"/>
      <c r="F262" s="3"/>
      <c r="G262" s="3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3"/>
      <c r="F263" s="3"/>
      <c r="G263" s="3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3"/>
      <c r="F264" s="3"/>
      <c r="G264" s="3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3"/>
      <c r="F265" s="3"/>
      <c r="G265" s="3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3"/>
      <c r="F266" s="3"/>
      <c r="G266" s="3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3"/>
      <c r="F267" s="3"/>
      <c r="G267" s="3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3"/>
      <c r="F268" s="3"/>
      <c r="G268" s="3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3"/>
      <c r="F269" s="3"/>
      <c r="G269" s="3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3"/>
      <c r="F270" s="3"/>
      <c r="G270" s="3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3"/>
      <c r="F271" s="3"/>
      <c r="G271" s="3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3"/>
      <c r="F272" s="3"/>
      <c r="G272" s="3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3"/>
      <c r="F273" s="3"/>
      <c r="G273" s="3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3"/>
      <c r="F274" s="3"/>
      <c r="G274" s="3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3"/>
      <c r="F275" s="3"/>
      <c r="G275" s="3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3"/>
      <c r="F276" s="3"/>
      <c r="G276" s="3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3"/>
      <c r="F277" s="3"/>
      <c r="G277" s="3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3"/>
      <c r="F278" s="3"/>
      <c r="G278" s="3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3"/>
      <c r="F279" s="3"/>
      <c r="G279" s="3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3"/>
      <c r="F280" s="3"/>
      <c r="G280" s="3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3"/>
      <c r="F281" s="3"/>
      <c r="G281" s="3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3"/>
      <c r="F282" s="3"/>
      <c r="G282" s="3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3"/>
      <c r="F283" s="3"/>
      <c r="G283" s="3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3"/>
      <c r="F284" s="3"/>
      <c r="G284" s="3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3"/>
      <c r="F285" s="3"/>
      <c r="G285" s="3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3"/>
      <c r="F286" s="3"/>
      <c r="G286" s="3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3"/>
      <c r="F287" s="3"/>
      <c r="G287" s="3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3"/>
      <c r="F288" s="3"/>
      <c r="G288" s="3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3"/>
      <c r="F289" s="3"/>
      <c r="G289" s="3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3"/>
      <c r="F290" s="3"/>
      <c r="G290" s="3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3"/>
      <c r="F291" s="3"/>
      <c r="G291" s="3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3"/>
      <c r="F292" s="3"/>
      <c r="G292" s="3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3"/>
      <c r="F293" s="3"/>
      <c r="G293" s="3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3"/>
      <c r="F294" s="3"/>
      <c r="G294" s="3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3"/>
      <c r="F295" s="3"/>
      <c r="G295" s="3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3"/>
      <c r="F296" s="3"/>
      <c r="G296" s="3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3"/>
      <c r="F297" s="3"/>
      <c r="G297" s="3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3"/>
      <c r="F298" s="3"/>
      <c r="G298" s="3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3"/>
      <c r="F299" s="3"/>
      <c r="G299" s="3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3"/>
      <c r="F300" s="3"/>
      <c r="G300" s="3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3"/>
      <c r="F301" s="3"/>
      <c r="G301" s="3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3"/>
      <c r="F302" s="3"/>
      <c r="G302" s="3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3"/>
      <c r="F303" s="3"/>
      <c r="G303" s="3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3"/>
      <c r="F304" s="3"/>
      <c r="G304" s="3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3"/>
      <c r="F305" s="3"/>
      <c r="G305" s="3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3"/>
      <c r="F306" s="3"/>
      <c r="G306" s="3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3"/>
      <c r="F307" s="3"/>
      <c r="G307" s="3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3"/>
      <c r="F308" s="3"/>
      <c r="G308" s="3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3"/>
      <c r="F309" s="3"/>
      <c r="G309" s="3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3"/>
      <c r="F310" s="3"/>
      <c r="G310" s="3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3"/>
      <c r="F311" s="3"/>
      <c r="G311" s="3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3"/>
      <c r="F312" s="3"/>
      <c r="G312" s="3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3"/>
      <c r="F313" s="3"/>
      <c r="G313" s="3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3"/>
      <c r="F314" s="3"/>
      <c r="G314" s="3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3"/>
      <c r="F315" s="3"/>
      <c r="G315" s="3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3"/>
      <c r="F316" s="3"/>
      <c r="G316" s="3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3"/>
      <c r="F317" s="3"/>
      <c r="G317" s="3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3"/>
      <c r="F318" s="3"/>
      <c r="G318" s="3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3"/>
      <c r="F319" s="3"/>
      <c r="G319" s="3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3"/>
      <c r="F320" s="3"/>
      <c r="G320" s="3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3"/>
      <c r="F321" s="3"/>
      <c r="G321" s="3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3"/>
      <c r="F322" s="3"/>
      <c r="G322" s="3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3"/>
      <c r="F323" s="3"/>
      <c r="G323" s="3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3"/>
      <c r="F324" s="3"/>
      <c r="G324" s="3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3"/>
      <c r="F325" s="3"/>
      <c r="G325" s="3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3"/>
      <c r="F326" s="3"/>
      <c r="G326" s="3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3"/>
      <c r="F327" s="3"/>
      <c r="G327" s="3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3"/>
      <c r="F328" s="3"/>
      <c r="G328" s="3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3"/>
      <c r="F329" s="3"/>
      <c r="G329" s="3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3"/>
      <c r="F330" s="3"/>
      <c r="G330" s="3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3"/>
      <c r="F331" s="3"/>
      <c r="G331" s="3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3"/>
      <c r="F332" s="3"/>
      <c r="G332" s="3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3"/>
      <c r="F333" s="3"/>
      <c r="G333" s="3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3"/>
      <c r="F334" s="3"/>
      <c r="G334" s="3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3"/>
      <c r="F335" s="3"/>
      <c r="G335" s="3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3"/>
      <c r="F336" s="3"/>
      <c r="G336" s="3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3"/>
      <c r="F337" s="3"/>
      <c r="G337" s="3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3"/>
      <c r="F338" s="3"/>
      <c r="G338" s="3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3"/>
      <c r="F339" s="3"/>
      <c r="G339" s="3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3"/>
      <c r="F340" s="3"/>
      <c r="G340" s="3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3"/>
      <c r="F341" s="3"/>
      <c r="G341" s="3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3"/>
      <c r="F342" s="3"/>
      <c r="G342" s="3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3"/>
      <c r="F343" s="3"/>
      <c r="G343" s="3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3"/>
      <c r="F344" s="3"/>
      <c r="G344" s="3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3"/>
      <c r="F345" s="3"/>
      <c r="G345" s="3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3"/>
      <c r="F346" s="3"/>
      <c r="G346" s="3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3"/>
      <c r="F347" s="3"/>
      <c r="G347" s="3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3"/>
      <c r="F348" s="3"/>
      <c r="G348" s="3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3"/>
      <c r="F349" s="3"/>
      <c r="G349" s="3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3"/>
      <c r="F350" s="3"/>
      <c r="G350" s="3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3"/>
      <c r="F351" s="3"/>
      <c r="G351" s="3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3"/>
      <c r="F352" s="3"/>
      <c r="G352" s="3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3"/>
      <c r="F353" s="3"/>
      <c r="G353" s="3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3"/>
      <c r="F354" s="3"/>
      <c r="G354" s="3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3"/>
      <c r="F355" s="3"/>
      <c r="G355" s="3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3"/>
      <c r="F356" s="3"/>
      <c r="G356" s="3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3"/>
      <c r="F357" s="3"/>
      <c r="G357" s="3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3"/>
      <c r="F358" s="3"/>
      <c r="G358" s="3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3"/>
      <c r="F359" s="3"/>
      <c r="G359" s="3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3"/>
      <c r="F360" s="3"/>
      <c r="G360" s="3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3"/>
      <c r="F361" s="3"/>
      <c r="G361" s="3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3"/>
      <c r="F362" s="3"/>
      <c r="G362" s="3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3"/>
      <c r="F363" s="3"/>
      <c r="G363" s="3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3"/>
      <c r="F364" s="3"/>
      <c r="G364" s="3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3"/>
      <c r="F365" s="3"/>
      <c r="G365" s="3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3"/>
      <c r="F366" s="3"/>
      <c r="G366" s="3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3"/>
      <c r="F367" s="3"/>
      <c r="G367" s="3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3"/>
      <c r="F368" s="3"/>
      <c r="G368" s="3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3"/>
      <c r="F369" s="3"/>
      <c r="G369" s="3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3"/>
      <c r="F370" s="3"/>
      <c r="G370" s="3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3"/>
      <c r="F371" s="3"/>
      <c r="G371" s="3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3"/>
      <c r="F372" s="3"/>
      <c r="G372" s="3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3"/>
      <c r="F373" s="3"/>
      <c r="G373" s="3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3"/>
      <c r="F374" s="3"/>
      <c r="G374" s="3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3"/>
      <c r="F375" s="3"/>
      <c r="G375" s="3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3"/>
      <c r="F376" s="3"/>
      <c r="G376" s="3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3"/>
      <c r="F377" s="3"/>
      <c r="G377" s="3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3"/>
      <c r="F378" s="3"/>
      <c r="G378" s="3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3"/>
      <c r="F379" s="3"/>
      <c r="G379" s="3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3"/>
      <c r="F380" s="3"/>
      <c r="G380" s="3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3"/>
      <c r="F381" s="3"/>
      <c r="G381" s="3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3"/>
      <c r="F382" s="3"/>
      <c r="G382" s="3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3"/>
      <c r="F383" s="3"/>
      <c r="G383" s="3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3"/>
      <c r="F384" s="3"/>
      <c r="G384" s="3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3"/>
      <c r="F385" s="3"/>
      <c r="G385" s="3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3"/>
      <c r="F386" s="3"/>
      <c r="G386" s="3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3"/>
      <c r="F387" s="3"/>
      <c r="G387" s="3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3"/>
      <c r="F388" s="3"/>
      <c r="G388" s="3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3"/>
      <c r="F389" s="3"/>
      <c r="G389" s="3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3"/>
      <c r="F390" s="3"/>
      <c r="G390" s="3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3"/>
      <c r="F391" s="3"/>
      <c r="G391" s="3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3"/>
      <c r="F392" s="3"/>
      <c r="G392" s="3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3"/>
      <c r="F393" s="3"/>
      <c r="G393" s="3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3"/>
      <c r="F394" s="3"/>
      <c r="G394" s="3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3"/>
      <c r="F395" s="3"/>
      <c r="G395" s="3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3"/>
      <c r="F396" s="3"/>
      <c r="G396" s="3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3"/>
      <c r="F397" s="3"/>
      <c r="G397" s="3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3"/>
      <c r="F398" s="3"/>
      <c r="G398" s="3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3"/>
      <c r="F399" s="3"/>
      <c r="G399" s="3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3"/>
      <c r="F400" s="3"/>
      <c r="G400" s="3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3"/>
      <c r="F401" s="3"/>
      <c r="G401" s="3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3"/>
      <c r="F402" s="3"/>
      <c r="G402" s="3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3"/>
      <c r="F403" s="3"/>
      <c r="G403" s="3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3"/>
      <c r="F404" s="3"/>
      <c r="G404" s="3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3"/>
      <c r="F405" s="3"/>
      <c r="G405" s="3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3"/>
      <c r="F406" s="3"/>
      <c r="G406" s="3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3"/>
      <c r="F407" s="3"/>
      <c r="G407" s="3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3"/>
      <c r="F408" s="3"/>
      <c r="G408" s="3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3"/>
      <c r="F409" s="3"/>
      <c r="G409" s="3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3"/>
      <c r="F410" s="3"/>
      <c r="G410" s="3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3"/>
      <c r="F411" s="3"/>
      <c r="G411" s="3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3"/>
      <c r="F412" s="3"/>
      <c r="G412" s="3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3"/>
      <c r="F413" s="3"/>
      <c r="G413" s="3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3"/>
      <c r="F414" s="3"/>
      <c r="G414" s="3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3"/>
      <c r="F415" s="3"/>
      <c r="G415" s="3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3"/>
      <c r="F416" s="3"/>
      <c r="G416" s="3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3"/>
      <c r="F417" s="3"/>
      <c r="G417" s="3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3"/>
      <c r="F418" s="3"/>
      <c r="G418" s="3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3"/>
      <c r="F419" s="3"/>
      <c r="G419" s="3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3"/>
      <c r="F420" s="3"/>
      <c r="G420" s="3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3"/>
      <c r="F421" s="3"/>
      <c r="G421" s="3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3"/>
      <c r="F422" s="3"/>
      <c r="G422" s="3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3"/>
      <c r="F423" s="3"/>
      <c r="G423" s="3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3"/>
      <c r="F424" s="3"/>
      <c r="G424" s="3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3"/>
      <c r="F425" s="3"/>
      <c r="G425" s="3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3"/>
      <c r="F426" s="3"/>
      <c r="G426" s="3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3"/>
      <c r="F427" s="3"/>
      <c r="G427" s="3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3"/>
      <c r="F428" s="3"/>
      <c r="G428" s="3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3"/>
      <c r="F429" s="3"/>
      <c r="G429" s="3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3"/>
      <c r="F430" s="3"/>
      <c r="G430" s="3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3"/>
      <c r="F431" s="3"/>
      <c r="G431" s="3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3"/>
      <c r="F432" s="3"/>
      <c r="G432" s="3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3"/>
      <c r="F433" s="3"/>
      <c r="G433" s="3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3"/>
      <c r="F434" s="3"/>
      <c r="G434" s="3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3"/>
      <c r="F435" s="3"/>
      <c r="G435" s="3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3"/>
      <c r="F436" s="3"/>
      <c r="G436" s="3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3"/>
      <c r="F437" s="3"/>
      <c r="G437" s="3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3"/>
      <c r="F438" s="3"/>
      <c r="G438" s="3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3"/>
      <c r="F439" s="3"/>
      <c r="G439" s="3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3"/>
      <c r="F440" s="3"/>
      <c r="G440" s="3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3"/>
      <c r="F441" s="3"/>
      <c r="G441" s="3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3"/>
      <c r="F442" s="3"/>
      <c r="G442" s="3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3"/>
      <c r="F443" s="3"/>
      <c r="G443" s="3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3"/>
      <c r="F444" s="3"/>
      <c r="G444" s="3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3"/>
      <c r="F445" s="3"/>
      <c r="G445" s="3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3"/>
      <c r="F446" s="3"/>
      <c r="G446" s="3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3"/>
      <c r="F447" s="3"/>
      <c r="G447" s="3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3"/>
      <c r="F448" s="3"/>
      <c r="G448" s="3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3"/>
      <c r="F449" s="3"/>
      <c r="G449" s="3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3"/>
      <c r="F450" s="3"/>
      <c r="G450" s="3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3"/>
      <c r="F451" s="3"/>
      <c r="G451" s="3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3"/>
      <c r="F452" s="3"/>
      <c r="G452" s="3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3"/>
      <c r="F453" s="3"/>
      <c r="G453" s="3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3"/>
      <c r="F454" s="3"/>
      <c r="G454" s="3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3"/>
      <c r="F455" s="3"/>
      <c r="G455" s="3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3"/>
      <c r="F456" s="3"/>
      <c r="G456" s="3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3"/>
      <c r="F457" s="3"/>
      <c r="G457" s="3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3"/>
      <c r="F458" s="3"/>
      <c r="G458" s="3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3"/>
      <c r="F459" s="3"/>
      <c r="G459" s="3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3"/>
      <c r="F460" s="3"/>
      <c r="G460" s="3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3"/>
      <c r="F461" s="3"/>
      <c r="G461" s="3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3"/>
      <c r="F462" s="3"/>
      <c r="G462" s="3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3"/>
      <c r="F463" s="3"/>
      <c r="G463" s="3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3"/>
      <c r="F464" s="3"/>
      <c r="G464" s="3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3"/>
      <c r="F465" s="3"/>
      <c r="G465" s="3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3"/>
      <c r="F466" s="3"/>
      <c r="G466" s="3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3"/>
      <c r="F467" s="3"/>
      <c r="G467" s="3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3"/>
      <c r="F468" s="3"/>
      <c r="G468" s="3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3"/>
      <c r="F469" s="3"/>
      <c r="G469" s="3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3"/>
      <c r="F470" s="3"/>
      <c r="G470" s="3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3"/>
      <c r="F471" s="3"/>
      <c r="G471" s="3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3"/>
      <c r="F472" s="3"/>
      <c r="G472" s="3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3"/>
      <c r="F473" s="3"/>
      <c r="G473" s="3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3"/>
      <c r="F474" s="3"/>
      <c r="G474" s="3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3"/>
      <c r="F475" s="3"/>
      <c r="G475" s="3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3"/>
      <c r="F476" s="3"/>
      <c r="G476" s="3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3"/>
      <c r="F477" s="3"/>
      <c r="G477" s="3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3"/>
      <c r="F478" s="3"/>
      <c r="G478" s="3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3"/>
      <c r="F479" s="3"/>
      <c r="G479" s="3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3"/>
      <c r="F480" s="3"/>
      <c r="G480" s="3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3"/>
      <c r="F481" s="3"/>
      <c r="G481" s="3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3"/>
      <c r="F482" s="3"/>
      <c r="G482" s="3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3"/>
      <c r="F483" s="3"/>
      <c r="G483" s="3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3"/>
      <c r="F484" s="3"/>
      <c r="G484" s="3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3"/>
      <c r="F485" s="3"/>
      <c r="G485" s="3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3"/>
      <c r="F486" s="3"/>
      <c r="G486" s="3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3"/>
      <c r="F487" s="3"/>
      <c r="G487" s="3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3"/>
      <c r="F488" s="3"/>
      <c r="G488" s="3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3"/>
      <c r="F489" s="3"/>
      <c r="G489" s="3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3"/>
      <c r="F490" s="3"/>
      <c r="G490" s="3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3"/>
      <c r="F491" s="3"/>
      <c r="G491" s="3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3"/>
      <c r="F492" s="3"/>
      <c r="G492" s="3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3"/>
      <c r="F493" s="3"/>
      <c r="G493" s="3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3"/>
      <c r="F494" s="3"/>
      <c r="G494" s="3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3"/>
      <c r="F495" s="3"/>
      <c r="G495" s="3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3"/>
      <c r="F496" s="3"/>
      <c r="G496" s="3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3"/>
      <c r="F497" s="3"/>
      <c r="G497" s="3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3"/>
      <c r="F498" s="3"/>
      <c r="G498" s="3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3"/>
      <c r="F499" s="3"/>
      <c r="G499" s="3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3"/>
      <c r="F500" s="3"/>
      <c r="G500" s="3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3"/>
      <c r="F501" s="3"/>
      <c r="G501" s="3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3"/>
      <c r="F502" s="3"/>
      <c r="G502" s="3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3"/>
      <c r="F503" s="3"/>
      <c r="G503" s="3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3"/>
      <c r="F504" s="3"/>
      <c r="G504" s="3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3"/>
      <c r="F505" s="3"/>
      <c r="G505" s="3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3"/>
      <c r="F506" s="3"/>
      <c r="G506" s="3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3"/>
      <c r="F507" s="3"/>
      <c r="G507" s="3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3"/>
      <c r="F508" s="3"/>
      <c r="G508" s="3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3"/>
      <c r="F509" s="3"/>
      <c r="G509" s="3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3"/>
      <c r="F510" s="3"/>
      <c r="G510" s="3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3"/>
      <c r="F511" s="3"/>
      <c r="G511" s="3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3"/>
      <c r="F512" s="3"/>
      <c r="G512" s="3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3"/>
      <c r="F513" s="3"/>
      <c r="G513" s="3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3"/>
      <c r="F514" s="3"/>
      <c r="G514" s="3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3"/>
      <c r="F515" s="3"/>
      <c r="G515" s="3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3"/>
      <c r="F516" s="3"/>
      <c r="G516" s="3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3"/>
      <c r="F517" s="3"/>
      <c r="G517" s="3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3"/>
      <c r="F518" s="3"/>
      <c r="G518" s="3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3"/>
      <c r="F519" s="3"/>
      <c r="G519" s="3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3"/>
      <c r="F520" s="3"/>
      <c r="G520" s="3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3"/>
      <c r="F521" s="3"/>
      <c r="G521" s="3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3"/>
      <c r="F522" s="3"/>
      <c r="G522" s="3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3"/>
      <c r="F523" s="3"/>
      <c r="G523" s="3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3"/>
      <c r="F524" s="3"/>
      <c r="G524" s="3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3"/>
      <c r="F525" s="3"/>
      <c r="G525" s="3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3"/>
      <c r="F526" s="3"/>
      <c r="G526" s="3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3"/>
      <c r="F527" s="3"/>
      <c r="G527" s="3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3"/>
      <c r="F528" s="3"/>
      <c r="G528" s="3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3"/>
      <c r="F529" s="3"/>
      <c r="G529" s="3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3"/>
      <c r="F530" s="3"/>
      <c r="G530" s="3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3"/>
      <c r="F531" s="3"/>
      <c r="G531" s="3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3"/>
      <c r="F532" s="3"/>
      <c r="G532" s="3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3"/>
      <c r="F533" s="3"/>
      <c r="G533" s="3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3"/>
      <c r="F534" s="3"/>
      <c r="G534" s="3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3"/>
      <c r="F535" s="3"/>
      <c r="G535" s="3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3"/>
      <c r="F536" s="3"/>
      <c r="G536" s="3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3"/>
      <c r="F537" s="3"/>
      <c r="G537" s="3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3"/>
      <c r="F538" s="3"/>
      <c r="G538" s="3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3"/>
      <c r="F539" s="3"/>
      <c r="G539" s="3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3"/>
      <c r="F540" s="3"/>
      <c r="G540" s="3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3"/>
      <c r="F541" s="3"/>
      <c r="G541" s="3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3"/>
      <c r="F542" s="3"/>
      <c r="G542" s="3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3"/>
      <c r="F543" s="3"/>
      <c r="G543" s="3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3"/>
      <c r="F544" s="3"/>
      <c r="G544" s="3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3"/>
      <c r="F545" s="3"/>
      <c r="G545" s="3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3"/>
      <c r="F546" s="3"/>
      <c r="G546" s="3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3"/>
      <c r="F547" s="3"/>
      <c r="G547" s="3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3"/>
      <c r="F548" s="3"/>
      <c r="G548" s="3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3"/>
      <c r="F549" s="3"/>
      <c r="G549" s="3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3"/>
      <c r="F550" s="3"/>
      <c r="G550" s="3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3"/>
      <c r="F551" s="3"/>
      <c r="G551" s="3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3"/>
      <c r="F552" s="3"/>
      <c r="G552" s="3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3"/>
      <c r="F553" s="3"/>
      <c r="G553" s="3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3"/>
      <c r="F554" s="3"/>
      <c r="G554" s="3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3"/>
      <c r="F555" s="3"/>
      <c r="G555" s="3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3"/>
      <c r="F556" s="3"/>
      <c r="G556" s="3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3"/>
      <c r="F557" s="3"/>
      <c r="G557" s="3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3"/>
      <c r="F558" s="3"/>
      <c r="G558" s="3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3"/>
      <c r="F559" s="3"/>
      <c r="G559" s="3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3"/>
      <c r="F560" s="3"/>
      <c r="G560" s="3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3"/>
      <c r="F561" s="3"/>
      <c r="G561" s="3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3"/>
      <c r="F562" s="3"/>
      <c r="G562" s="3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3"/>
      <c r="F563" s="3"/>
      <c r="G563" s="3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3"/>
      <c r="F564" s="3"/>
      <c r="G564" s="3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3"/>
      <c r="F565" s="3"/>
      <c r="G565" s="3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3"/>
      <c r="F566" s="3"/>
      <c r="G566" s="3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3"/>
      <c r="F567" s="3"/>
      <c r="G567" s="3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3"/>
      <c r="F568" s="3"/>
      <c r="G568" s="3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3"/>
      <c r="F569" s="3"/>
      <c r="G569" s="3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3"/>
      <c r="F570" s="3"/>
      <c r="G570" s="3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3"/>
      <c r="F571" s="3"/>
      <c r="G571" s="3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3"/>
      <c r="F572" s="3"/>
      <c r="G572" s="3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3"/>
      <c r="F573" s="3"/>
      <c r="G573" s="3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3"/>
      <c r="F574" s="3"/>
      <c r="G574" s="3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3"/>
      <c r="F575" s="3"/>
      <c r="G575" s="3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3"/>
      <c r="F576" s="3"/>
      <c r="G576" s="3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3"/>
      <c r="F577" s="3"/>
      <c r="G577" s="3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3"/>
      <c r="F578" s="3"/>
      <c r="G578" s="3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3"/>
      <c r="F579" s="3"/>
      <c r="G579" s="3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3"/>
      <c r="F580" s="3"/>
      <c r="G580" s="3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3"/>
      <c r="F581" s="3"/>
      <c r="G581" s="3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3"/>
      <c r="F582" s="3"/>
      <c r="G582" s="3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3"/>
      <c r="F583" s="3"/>
      <c r="G583" s="3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3"/>
      <c r="F584" s="3"/>
      <c r="G584" s="3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3"/>
      <c r="F585" s="3"/>
      <c r="G585" s="3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3"/>
      <c r="F586" s="3"/>
      <c r="G586" s="3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3"/>
      <c r="F587" s="3"/>
      <c r="G587" s="3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3"/>
      <c r="F588" s="3"/>
      <c r="G588" s="3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3"/>
      <c r="F589" s="3"/>
      <c r="G589" s="3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3"/>
      <c r="F590" s="3"/>
      <c r="G590" s="3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3"/>
      <c r="F591" s="3"/>
      <c r="G591" s="3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3"/>
      <c r="F592" s="3"/>
      <c r="G592" s="3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3"/>
      <c r="F593" s="3"/>
      <c r="G593" s="3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3"/>
      <c r="F594" s="3"/>
      <c r="G594" s="3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3"/>
      <c r="F595" s="3"/>
      <c r="G595" s="3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3"/>
      <c r="F596" s="3"/>
      <c r="G596" s="3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3"/>
      <c r="F597" s="3"/>
      <c r="G597" s="3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3"/>
      <c r="F598" s="3"/>
      <c r="G598" s="3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3"/>
      <c r="F599" s="3"/>
      <c r="G599" s="3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3"/>
      <c r="F600" s="3"/>
      <c r="G600" s="3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3"/>
      <c r="F601" s="3"/>
      <c r="G601" s="3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3"/>
      <c r="F602" s="3"/>
      <c r="G602" s="3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3"/>
      <c r="F603" s="3"/>
      <c r="G603" s="3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3"/>
      <c r="F604" s="3"/>
      <c r="G604" s="3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3"/>
      <c r="F605" s="3"/>
      <c r="G605" s="3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3"/>
      <c r="F606" s="3"/>
      <c r="G606" s="3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3"/>
      <c r="F607" s="3"/>
      <c r="G607" s="3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3"/>
      <c r="F608" s="3"/>
      <c r="G608" s="3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3"/>
      <c r="F609" s="3"/>
      <c r="G609" s="3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3"/>
      <c r="F610" s="3"/>
      <c r="G610" s="3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3"/>
      <c r="F611" s="3"/>
      <c r="G611" s="3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3"/>
      <c r="F612" s="3"/>
      <c r="G612" s="3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3"/>
      <c r="F613" s="3"/>
      <c r="G613" s="3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3"/>
      <c r="F614" s="3"/>
      <c r="G614" s="3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3"/>
      <c r="F615" s="3"/>
      <c r="G615" s="3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3"/>
      <c r="F616" s="3"/>
      <c r="G616" s="3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3"/>
      <c r="F617" s="3"/>
      <c r="G617" s="3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3"/>
      <c r="F618" s="3"/>
      <c r="G618" s="3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3"/>
      <c r="F619" s="3"/>
      <c r="G619" s="3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3"/>
      <c r="F620" s="3"/>
      <c r="G620" s="3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3"/>
      <c r="F621" s="3"/>
      <c r="G621" s="3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3"/>
      <c r="F622" s="3"/>
      <c r="G622" s="3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3"/>
      <c r="F623" s="3"/>
      <c r="G623" s="3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3"/>
      <c r="F624" s="3"/>
      <c r="G624" s="3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3"/>
      <c r="F625" s="3"/>
      <c r="G625" s="3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3"/>
      <c r="F626" s="3"/>
      <c r="G626" s="3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3"/>
      <c r="F627" s="3"/>
      <c r="G627" s="3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3"/>
      <c r="F628" s="3"/>
      <c r="G628" s="3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3"/>
      <c r="F629" s="3"/>
      <c r="G629" s="3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3"/>
      <c r="F630" s="3"/>
      <c r="G630" s="3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3"/>
      <c r="F631" s="3"/>
      <c r="G631" s="3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3"/>
      <c r="F632" s="3"/>
      <c r="G632" s="3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3"/>
      <c r="F633" s="3"/>
      <c r="G633" s="3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3"/>
      <c r="F634" s="3"/>
      <c r="G634" s="3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3"/>
      <c r="F635" s="3"/>
      <c r="G635" s="3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3"/>
      <c r="F636" s="3"/>
      <c r="G636" s="3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3"/>
      <c r="F637" s="3"/>
      <c r="G637" s="3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3"/>
      <c r="F638" s="3"/>
      <c r="G638" s="3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3"/>
      <c r="F639" s="3"/>
      <c r="G639" s="3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3"/>
      <c r="F640" s="3"/>
      <c r="G640" s="3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3"/>
      <c r="F641" s="3"/>
      <c r="G641" s="3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3"/>
      <c r="F642" s="3"/>
      <c r="G642" s="3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3"/>
      <c r="F643" s="3"/>
      <c r="G643" s="3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3"/>
      <c r="F644" s="3"/>
      <c r="G644" s="3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3"/>
      <c r="F645" s="3"/>
      <c r="G645" s="3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3"/>
      <c r="F646" s="3"/>
      <c r="G646" s="3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3"/>
      <c r="F647" s="3"/>
      <c r="G647" s="3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3"/>
      <c r="F648" s="3"/>
      <c r="G648" s="3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3"/>
      <c r="F649" s="3"/>
      <c r="G649" s="3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3"/>
      <c r="F650" s="3"/>
      <c r="G650" s="3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3"/>
      <c r="F651" s="3"/>
      <c r="G651" s="3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3"/>
      <c r="F652" s="3"/>
      <c r="G652" s="3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3"/>
      <c r="F653" s="3"/>
      <c r="G653" s="3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3"/>
      <c r="F654" s="3"/>
      <c r="G654" s="3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3"/>
      <c r="F655" s="3"/>
      <c r="G655" s="3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3"/>
      <c r="F656" s="3"/>
      <c r="G656" s="3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3"/>
      <c r="F657" s="3"/>
      <c r="G657" s="3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3"/>
      <c r="F658" s="3"/>
      <c r="G658" s="3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3"/>
      <c r="F659" s="3"/>
      <c r="G659" s="3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3"/>
      <c r="F660" s="3"/>
      <c r="G660" s="3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3"/>
      <c r="F661" s="3"/>
      <c r="G661" s="3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3"/>
      <c r="F662" s="3"/>
      <c r="G662" s="3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3"/>
      <c r="F663" s="3"/>
      <c r="G663" s="3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3"/>
      <c r="F664" s="3"/>
      <c r="G664" s="3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3"/>
      <c r="F665" s="3"/>
      <c r="G665" s="3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3"/>
      <c r="F666" s="3"/>
      <c r="G666" s="3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3"/>
      <c r="F667" s="3"/>
      <c r="G667" s="3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3"/>
      <c r="F668" s="3"/>
      <c r="G668" s="3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3"/>
      <c r="F669" s="3"/>
      <c r="G669" s="3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3"/>
      <c r="F670" s="3"/>
      <c r="G670" s="3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3"/>
      <c r="F671" s="3"/>
      <c r="G671" s="3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3"/>
      <c r="F672" s="3"/>
      <c r="G672" s="3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3"/>
      <c r="F673" s="3"/>
      <c r="G673" s="3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3"/>
      <c r="F674" s="3"/>
      <c r="G674" s="3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3"/>
      <c r="F675" s="3"/>
      <c r="G675" s="3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3"/>
      <c r="F676" s="3"/>
      <c r="G676" s="3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3"/>
      <c r="F677" s="3"/>
      <c r="G677" s="3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3"/>
      <c r="F678" s="3"/>
      <c r="G678" s="3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3"/>
      <c r="F679" s="3"/>
      <c r="G679" s="3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3"/>
      <c r="F680" s="3"/>
      <c r="G680" s="3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3"/>
      <c r="F681" s="3"/>
      <c r="G681" s="3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3"/>
      <c r="F682" s="3"/>
      <c r="G682" s="3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3"/>
      <c r="F683" s="3"/>
      <c r="G683" s="3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3"/>
      <c r="F684" s="3"/>
      <c r="G684" s="3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3"/>
      <c r="F685" s="3"/>
      <c r="G685" s="3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3"/>
      <c r="F686" s="3"/>
      <c r="G686" s="3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3"/>
      <c r="F687" s="3"/>
      <c r="G687" s="3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3"/>
      <c r="F688" s="3"/>
      <c r="G688" s="3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3"/>
      <c r="F689" s="3"/>
      <c r="G689" s="3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3"/>
      <c r="F690" s="3"/>
      <c r="G690" s="3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3"/>
      <c r="F691" s="3"/>
      <c r="G691" s="3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3"/>
      <c r="F692" s="3"/>
      <c r="G692" s="3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3"/>
      <c r="F693" s="3"/>
      <c r="G693" s="3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3"/>
      <c r="F694" s="3"/>
      <c r="G694" s="3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3"/>
      <c r="F695" s="3"/>
      <c r="G695" s="3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3"/>
      <c r="F696" s="3"/>
      <c r="G696" s="3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3"/>
      <c r="F697" s="3"/>
      <c r="G697" s="3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3"/>
      <c r="F698" s="3"/>
      <c r="G698" s="3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3"/>
      <c r="F699" s="3"/>
      <c r="G699" s="3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3"/>
      <c r="F700" s="3"/>
      <c r="G700" s="3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3"/>
      <c r="F701" s="3"/>
      <c r="G701" s="3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3"/>
      <c r="F702" s="3"/>
      <c r="G702" s="3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3"/>
      <c r="F703" s="3"/>
      <c r="G703" s="3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3"/>
      <c r="F704" s="3"/>
      <c r="G704" s="3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3"/>
      <c r="F705" s="3"/>
      <c r="G705" s="3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3"/>
      <c r="F706" s="3"/>
      <c r="G706" s="3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3"/>
      <c r="F707" s="3"/>
      <c r="G707" s="3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3"/>
      <c r="F708" s="3"/>
      <c r="G708" s="3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3"/>
      <c r="F709" s="3"/>
      <c r="G709" s="3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3"/>
      <c r="F710" s="3"/>
      <c r="G710" s="3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3"/>
      <c r="F711" s="3"/>
      <c r="G711" s="3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3"/>
      <c r="F712" s="3"/>
      <c r="G712" s="3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3"/>
      <c r="F713" s="3"/>
      <c r="G713" s="3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3"/>
      <c r="F714" s="3"/>
      <c r="G714" s="3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3"/>
      <c r="F715" s="3"/>
      <c r="G715" s="3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3"/>
      <c r="F716" s="3"/>
      <c r="G716" s="3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3"/>
      <c r="F717" s="3"/>
      <c r="G717" s="3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3"/>
      <c r="F718" s="3"/>
      <c r="G718" s="3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3"/>
      <c r="F719" s="3"/>
      <c r="G719" s="3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3"/>
      <c r="F720" s="3"/>
      <c r="G720" s="3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3"/>
      <c r="F721" s="3"/>
      <c r="G721" s="3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3"/>
      <c r="F722" s="3"/>
      <c r="G722" s="3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3"/>
      <c r="F723" s="3"/>
      <c r="G723" s="3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3"/>
      <c r="F724" s="3"/>
      <c r="G724" s="3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3"/>
      <c r="F725" s="3"/>
      <c r="G725" s="3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3"/>
      <c r="F726" s="3"/>
      <c r="G726" s="3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3"/>
      <c r="F727" s="3"/>
      <c r="G727" s="3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3"/>
      <c r="F728" s="3"/>
      <c r="G728" s="3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3"/>
      <c r="F729" s="3"/>
      <c r="G729" s="3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3"/>
      <c r="F730" s="3"/>
      <c r="G730" s="3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3"/>
      <c r="F731" s="3"/>
      <c r="G731" s="3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3"/>
      <c r="F732" s="3"/>
      <c r="G732" s="3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3"/>
      <c r="F733" s="3"/>
      <c r="G733" s="3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3"/>
      <c r="F734" s="3"/>
      <c r="G734" s="3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3"/>
      <c r="F735" s="3"/>
      <c r="G735" s="3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3"/>
      <c r="F736" s="3"/>
      <c r="G736" s="3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3"/>
      <c r="F737" s="3"/>
      <c r="G737" s="3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3"/>
      <c r="F738" s="3"/>
      <c r="G738" s="3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3"/>
      <c r="F739" s="3"/>
      <c r="G739" s="3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3"/>
      <c r="F740" s="3"/>
      <c r="G740" s="3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3"/>
      <c r="F741" s="3"/>
      <c r="G741" s="3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3"/>
      <c r="F742" s="3"/>
      <c r="G742" s="3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3"/>
      <c r="F743" s="3"/>
      <c r="G743" s="3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3"/>
      <c r="F744" s="3"/>
      <c r="G744" s="3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3"/>
      <c r="F745" s="3"/>
      <c r="G745" s="3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3"/>
      <c r="F746" s="3"/>
      <c r="G746" s="3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3"/>
      <c r="F747" s="3"/>
      <c r="G747" s="3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3"/>
      <c r="F748" s="3"/>
      <c r="G748" s="3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3"/>
      <c r="F749" s="3"/>
      <c r="G749" s="3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3"/>
      <c r="F750" s="3"/>
      <c r="G750" s="3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3"/>
      <c r="F751" s="3"/>
      <c r="G751" s="3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3"/>
      <c r="F752" s="3"/>
      <c r="G752" s="3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3"/>
      <c r="F753" s="3"/>
      <c r="G753" s="3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3"/>
      <c r="F754" s="3"/>
      <c r="G754" s="3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3"/>
      <c r="F755" s="3"/>
      <c r="G755" s="3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3"/>
      <c r="F756" s="3"/>
      <c r="G756" s="3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3"/>
      <c r="F757" s="3"/>
      <c r="G757" s="3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3"/>
      <c r="F758" s="3"/>
      <c r="G758" s="3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3"/>
      <c r="F759" s="3"/>
      <c r="G759" s="3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3"/>
      <c r="F760" s="3"/>
      <c r="G760" s="3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3"/>
      <c r="F761" s="3"/>
      <c r="G761" s="3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3"/>
      <c r="F762" s="3"/>
      <c r="G762" s="3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3"/>
      <c r="F763" s="3"/>
      <c r="G763" s="3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3"/>
      <c r="F764" s="3"/>
      <c r="G764" s="3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3"/>
      <c r="F765" s="3"/>
      <c r="G765" s="3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3"/>
      <c r="F766" s="3"/>
      <c r="G766" s="3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3"/>
      <c r="F767" s="3"/>
      <c r="G767" s="3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3"/>
      <c r="F768" s="3"/>
      <c r="G768" s="3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3"/>
      <c r="F769" s="3"/>
      <c r="G769" s="3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3"/>
      <c r="F770" s="3"/>
      <c r="G770" s="3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3"/>
      <c r="F771" s="3"/>
      <c r="G771" s="3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3"/>
      <c r="F772" s="3"/>
      <c r="G772" s="3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3"/>
      <c r="F773" s="3"/>
      <c r="G773" s="3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3"/>
      <c r="F774" s="3"/>
      <c r="G774" s="3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3"/>
      <c r="F775" s="3"/>
      <c r="G775" s="3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3"/>
      <c r="F776" s="3"/>
      <c r="G776" s="3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3"/>
      <c r="F777" s="3"/>
      <c r="G777" s="3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3"/>
      <c r="F778" s="3"/>
      <c r="G778" s="3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3"/>
      <c r="F779" s="3"/>
      <c r="G779" s="3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3"/>
      <c r="F780" s="3"/>
      <c r="G780" s="3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3"/>
      <c r="F781" s="3"/>
      <c r="G781" s="3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3"/>
      <c r="F782" s="3"/>
      <c r="G782" s="3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3"/>
      <c r="F783" s="3"/>
      <c r="G783" s="3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3"/>
      <c r="F784" s="3"/>
      <c r="G784" s="3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3"/>
      <c r="F785" s="3"/>
      <c r="G785" s="3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3"/>
      <c r="F786" s="3"/>
      <c r="G786" s="3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3"/>
      <c r="F787" s="3"/>
      <c r="G787" s="3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3"/>
      <c r="F788" s="3"/>
      <c r="G788" s="3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3"/>
      <c r="F789" s="3"/>
      <c r="G789" s="3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3"/>
      <c r="F790" s="3"/>
      <c r="G790" s="3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3"/>
      <c r="F791" s="3"/>
      <c r="G791" s="3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3"/>
      <c r="F792" s="3"/>
      <c r="G792" s="3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3"/>
      <c r="F793" s="3"/>
      <c r="G793" s="3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3"/>
      <c r="F794" s="3"/>
      <c r="G794" s="3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3"/>
      <c r="F795" s="3"/>
      <c r="G795" s="3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3"/>
      <c r="F796" s="3"/>
      <c r="G796" s="3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3"/>
      <c r="F797" s="3"/>
      <c r="G797" s="3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3"/>
      <c r="F798" s="3"/>
      <c r="G798" s="3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3"/>
      <c r="F799" s="3"/>
      <c r="G799" s="3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3"/>
      <c r="F800" s="3"/>
      <c r="G800" s="3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3"/>
      <c r="F801" s="3"/>
      <c r="G801" s="3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3"/>
      <c r="F802" s="3"/>
      <c r="G802" s="3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3"/>
      <c r="F803" s="3"/>
      <c r="G803" s="3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3"/>
      <c r="F804" s="3"/>
      <c r="G804" s="3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3"/>
      <c r="F805" s="3"/>
      <c r="G805" s="3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3"/>
      <c r="F806" s="3"/>
      <c r="G806" s="3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3"/>
      <c r="F807" s="3"/>
      <c r="G807" s="3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3"/>
      <c r="F808" s="3"/>
      <c r="G808" s="3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3"/>
      <c r="F809" s="3"/>
      <c r="G809" s="3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3"/>
      <c r="F810" s="3"/>
      <c r="G810" s="3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3"/>
      <c r="F811" s="3"/>
      <c r="G811" s="3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3"/>
      <c r="F812" s="3"/>
      <c r="G812" s="3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3"/>
      <c r="F813" s="3"/>
      <c r="G813" s="3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3"/>
      <c r="F814" s="3"/>
      <c r="G814" s="3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3"/>
      <c r="F815" s="3"/>
      <c r="G815" s="3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3"/>
      <c r="F816" s="3"/>
      <c r="G816" s="3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3"/>
      <c r="F817" s="3"/>
      <c r="G817" s="3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3"/>
      <c r="F818" s="3"/>
      <c r="G818" s="3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3"/>
      <c r="F819" s="3"/>
      <c r="G819" s="3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3"/>
      <c r="F820" s="3"/>
      <c r="G820" s="3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3"/>
      <c r="F821" s="3"/>
      <c r="G821" s="3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3"/>
      <c r="F822" s="3"/>
      <c r="G822" s="3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3"/>
      <c r="F823" s="3"/>
      <c r="G823" s="3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3"/>
      <c r="F824" s="3"/>
      <c r="G824" s="3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3"/>
      <c r="F825" s="3"/>
      <c r="G825" s="3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3"/>
      <c r="F826" s="3"/>
      <c r="G826" s="3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3"/>
      <c r="F827" s="3"/>
      <c r="G827" s="3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3"/>
      <c r="F828" s="3"/>
      <c r="G828" s="3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3"/>
      <c r="F829" s="3"/>
      <c r="G829" s="3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3"/>
      <c r="F830" s="3"/>
      <c r="G830" s="3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3"/>
      <c r="F831" s="3"/>
      <c r="G831" s="3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3"/>
      <c r="F832" s="3"/>
      <c r="G832" s="3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3"/>
      <c r="F833" s="3"/>
      <c r="G833" s="3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3"/>
      <c r="F834" s="3"/>
      <c r="G834" s="3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3"/>
      <c r="F835" s="3"/>
      <c r="G835" s="3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3"/>
      <c r="F836" s="3"/>
      <c r="G836" s="3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3"/>
      <c r="F837" s="3"/>
      <c r="G837" s="3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3"/>
      <c r="F838" s="3"/>
      <c r="G838" s="3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3"/>
      <c r="F839" s="3"/>
      <c r="G839" s="3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3"/>
      <c r="F840" s="3"/>
      <c r="G840" s="3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3"/>
      <c r="F841" s="3"/>
      <c r="G841" s="3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3"/>
      <c r="F842" s="3"/>
      <c r="G842" s="3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3"/>
      <c r="F843" s="3"/>
      <c r="G843" s="3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3"/>
      <c r="F844" s="3"/>
      <c r="G844" s="3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3"/>
      <c r="F845" s="3"/>
      <c r="G845" s="3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3"/>
      <c r="F846" s="3"/>
      <c r="G846" s="3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3"/>
      <c r="F847" s="3"/>
      <c r="G847" s="3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3"/>
      <c r="F848" s="3"/>
      <c r="G848" s="3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3"/>
      <c r="F849" s="3"/>
      <c r="G849" s="3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3"/>
      <c r="F850" s="3"/>
      <c r="G850" s="3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3"/>
      <c r="F851" s="3"/>
      <c r="G851" s="3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3"/>
      <c r="F852" s="3"/>
      <c r="G852" s="3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3"/>
      <c r="F853" s="3"/>
      <c r="G853" s="3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3"/>
      <c r="F854" s="3"/>
      <c r="G854" s="3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3"/>
      <c r="F855" s="3"/>
      <c r="G855" s="3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3"/>
      <c r="F856" s="3"/>
      <c r="G856" s="3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3"/>
      <c r="F857" s="3"/>
      <c r="G857" s="3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3"/>
      <c r="F858" s="3"/>
      <c r="G858" s="3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3"/>
      <c r="F859" s="3"/>
      <c r="G859" s="3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3"/>
      <c r="F860" s="3"/>
      <c r="G860" s="3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3"/>
      <c r="F861" s="3"/>
      <c r="G861" s="3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3"/>
      <c r="F862" s="3"/>
      <c r="G862" s="3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3"/>
      <c r="F863" s="3"/>
      <c r="G863" s="3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3"/>
      <c r="F864" s="3"/>
      <c r="G864" s="3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3"/>
      <c r="F865" s="3"/>
      <c r="G865" s="3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3"/>
      <c r="F866" s="3"/>
      <c r="G866" s="3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3"/>
      <c r="F867" s="3"/>
      <c r="G867" s="3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3"/>
      <c r="F868" s="3"/>
      <c r="G868" s="3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3"/>
      <c r="F869" s="3"/>
      <c r="G869" s="3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3"/>
      <c r="F870" s="3"/>
      <c r="G870" s="3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3"/>
      <c r="F871" s="3"/>
      <c r="G871" s="3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3"/>
      <c r="F872" s="3"/>
      <c r="G872" s="3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3"/>
      <c r="F873" s="3"/>
      <c r="G873" s="3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3"/>
      <c r="F874" s="3"/>
      <c r="G874" s="3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3"/>
      <c r="F875" s="3"/>
      <c r="G875" s="3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3"/>
      <c r="F876" s="3"/>
      <c r="G876" s="3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3"/>
      <c r="F877" s="3"/>
      <c r="G877" s="3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3"/>
      <c r="F878" s="3"/>
      <c r="G878" s="3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3"/>
      <c r="F879" s="3"/>
      <c r="G879" s="3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3"/>
      <c r="F880" s="3"/>
      <c r="G880" s="3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3"/>
      <c r="F881" s="3"/>
      <c r="G881" s="3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3"/>
      <c r="F882" s="3"/>
      <c r="G882" s="3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3"/>
      <c r="F883" s="3"/>
      <c r="G883" s="3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3"/>
      <c r="F884" s="3"/>
      <c r="G884" s="3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3"/>
      <c r="F885" s="3"/>
      <c r="G885" s="3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3"/>
      <c r="F886" s="3"/>
      <c r="G886" s="3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3"/>
      <c r="F887" s="3"/>
      <c r="G887" s="3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3"/>
      <c r="F888" s="3"/>
      <c r="G888" s="3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3"/>
      <c r="F889" s="3"/>
      <c r="G889" s="3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3"/>
      <c r="F890" s="3"/>
      <c r="G890" s="3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3"/>
      <c r="F891" s="3"/>
      <c r="G891" s="3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3"/>
      <c r="F892" s="3"/>
      <c r="G892" s="3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3"/>
      <c r="F893" s="3"/>
      <c r="G893" s="3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3"/>
      <c r="F894" s="3"/>
      <c r="G894" s="3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3"/>
      <c r="F895" s="3"/>
      <c r="G895" s="3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3"/>
      <c r="F896" s="3"/>
      <c r="G896" s="3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3"/>
      <c r="F897" s="3"/>
      <c r="G897" s="3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3"/>
      <c r="F898" s="3"/>
      <c r="G898" s="3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3"/>
      <c r="F899" s="3"/>
      <c r="G899" s="3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3"/>
      <c r="F900" s="3"/>
      <c r="G900" s="3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3"/>
      <c r="F901" s="3"/>
      <c r="G901" s="3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3"/>
      <c r="F902" s="3"/>
      <c r="G902" s="3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3"/>
      <c r="F903" s="3"/>
      <c r="G903" s="3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3"/>
      <c r="F904" s="3"/>
      <c r="G904" s="3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3"/>
      <c r="F905" s="3"/>
      <c r="G905" s="3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3"/>
      <c r="F906" s="3"/>
      <c r="G906" s="3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3"/>
      <c r="F907" s="3"/>
      <c r="G907" s="3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3"/>
      <c r="F908" s="3"/>
      <c r="G908" s="3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3"/>
      <c r="F909" s="3"/>
      <c r="G909" s="3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3"/>
      <c r="F910" s="3"/>
      <c r="G910" s="3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3"/>
      <c r="F911" s="3"/>
      <c r="G911" s="3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3"/>
      <c r="F912" s="3"/>
      <c r="G912" s="3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3"/>
      <c r="F913" s="3"/>
      <c r="G913" s="3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3"/>
      <c r="F914" s="3"/>
      <c r="G914" s="3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3"/>
      <c r="F915" s="3"/>
      <c r="G915" s="3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3"/>
      <c r="F916" s="3"/>
      <c r="G916" s="3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3"/>
      <c r="F917" s="3"/>
      <c r="G917" s="3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3"/>
      <c r="F918" s="3"/>
      <c r="G918" s="3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3"/>
      <c r="F919" s="3"/>
      <c r="G919" s="3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3"/>
      <c r="F920" s="3"/>
      <c r="G920" s="3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3"/>
      <c r="F921" s="3"/>
      <c r="G921" s="3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3"/>
      <c r="F922" s="3"/>
      <c r="G922" s="3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3"/>
      <c r="F923" s="3"/>
      <c r="G923" s="3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3"/>
      <c r="F924" s="3"/>
      <c r="G924" s="3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3"/>
      <c r="F925" s="3"/>
      <c r="G925" s="3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3"/>
      <c r="F926" s="3"/>
      <c r="G926" s="3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3"/>
      <c r="F927" s="3"/>
      <c r="G927" s="3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3"/>
      <c r="F928" s="3"/>
      <c r="G928" s="3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3"/>
      <c r="F929" s="3"/>
      <c r="G929" s="3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3"/>
      <c r="F930" s="3"/>
      <c r="G930" s="3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3"/>
      <c r="F931" s="3"/>
      <c r="G931" s="3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3"/>
      <c r="F932" s="3"/>
      <c r="G932" s="3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3"/>
      <c r="F933" s="3"/>
      <c r="G933" s="3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3"/>
      <c r="F934" s="3"/>
      <c r="G934" s="3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3"/>
      <c r="F935" s="3"/>
      <c r="G935" s="3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3"/>
      <c r="F936" s="3"/>
      <c r="G936" s="3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3"/>
      <c r="F937" s="3"/>
      <c r="G937" s="3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3"/>
      <c r="F938" s="3"/>
      <c r="G938" s="3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3"/>
      <c r="F939" s="3"/>
      <c r="G939" s="3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3"/>
      <c r="F940" s="3"/>
      <c r="G940" s="3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3"/>
      <c r="F941" s="3"/>
      <c r="G941" s="3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3"/>
      <c r="F942" s="3"/>
      <c r="G942" s="3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3"/>
      <c r="F943" s="3"/>
      <c r="G943" s="3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3"/>
      <c r="F944" s="3"/>
      <c r="G944" s="3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3"/>
      <c r="F945" s="3"/>
      <c r="G945" s="3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3"/>
      <c r="F946" s="3"/>
      <c r="G946" s="3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3"/>
      <c r="F947" s="3"/>
      <c r="G947" s="3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3"/>
      <c r="F948" s="3"/>
      <c r="G948" s="3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3"/>
      <c r="F949" s="3"/>
      <c r="G949" s="3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3"/>
      <c r="F950" s="3"/>
      <c r="G950" s="3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3"/>
      <c r="F951" s="3"/>
      <c r="G951" s="3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3"/>
      <c r="F952" s="3"/>
      <c r="G952" s="3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3"/>
      <c r="F953" s="3"/>
      <c r="G953" s="3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3"/>
      <c r="F954" s="3"/>
      <c r="G954" s="3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3"/>
      <c r="F955" s="3"/>
      <c r="G955" s="3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3"/>
      <c r="F956" s="3"/>
      <c r="G956" s="3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3"/>
      <c r="F957" s="3"/>
      <c r="G957" s="3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3"/>
      <c r="F958" s="3"/>
      <c r="G958" s="3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3"/>
      <c r="F959" s="3"/>
      <c r="G959" s="3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3"/>
      <c r="F960" s="3"/>
      <c r="G960" s="3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3"/>
      <c r="F961" s="3"/>
      <c r="G961" s="3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3"/>
      <c r="F962" s="3"/>
      <c r="G962" s="3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3"/>
      <c r="F963" s="3"/>
      <c r="G963" s="3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3"/>
      <c r="F964" s="3"/>
      <c r="G964" s="3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3"/>
      <c r="F965" s="3"/>
      <c r="G965" s="3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3"/>
      <c r="F966" s="3"/>
      <c r="G966" s="3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3"/>
      <c r="F967" s="3"/>
      <c r="G967" s="3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3"/>
      <c r="F968" s="3"/>
      <c r="G968" s="3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3"/>
      <c r="F969" s="3"/>
      <c r="G969" s="3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3"/>
      <c r="F970" s="3"/>
      <c r="G970" s="3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3"/>
      <c r="F971" s="3"/>
      <c r="G971" s="3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3"/>
      <c r="F972" s="3"/>
      <c r="G972" s="3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3"/>
      <c r="F973" s="3"/>
      <c r="G973" s="3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3"/>
      <c r="F974" s="3"/>
      <c r="G974" s="3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3"/>
      <c r="F975" s="3"/>
      <c r="G975" s="3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3"/>
      <c r="F976" s="3"/>
      <c r="G976" s="3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3"/>
      <c r="F977" s="3"/>
      <c r="G977" s="3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3"/>
      <c r="F978" s="3"/>
      <c r="G978" s="3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3"/>
      <c r="F979" s="3"/>
      <c r="G979" s="3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3"/>
      <c r="F980" s="3"/>
      <c r="G980" s="3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3"/>
      <c r="F981" s="3"/>
      <c r="G981" s="3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3"/>
      <c r="F982" s="3"/>
      <c r="G982" s="3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3"/>
      <c r="F983" s="3"/>
      <c r="G983" s="3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3"/>
      <c r="F984" s="3"/>
      <c r="G984" s="3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3"/>
      <c r="F985" s="3"/>
      <c r="G985" s="3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3"/>
      <c r="F986" s="3"/>
      <c r="G986" s="3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3"/>
      <c r="F987" s="3"/>
      <c r="G987" s="3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3"/>
      <c r="F988" s="3"/>
      <c r="G988" s="3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3"/>
      <c r="F989" s="3"/>
      <c r="G989" s="3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3"/>
      <c r="F990" s="3"/>
      <c r="G990" s="3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3"/>
      <c r="F991" s="3"/>
      <c r="G991" s="3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3"/>
      <c r="F992" s="3"/>
      <c r="G992" s="3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3"/>
      <c r="F993" s="3"/>
      <c r="G993" s="3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3"/>
      <c r="F994" s="3"/>
      <c r="G994" s="3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3"/>
      <c r="F995" s="3"/>
      <c r="G995" s="3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3"/>
      <c r="F996" s="3"/>
      <c r="G996" s="3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3"/>
      <c r="F997" s="3"/>
      <c r="G997" s="3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3"/>
      <c r="F998" s="3"/>
      <c r="G998" s="3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3"/>
      <c r="F999" s="3"/>
      <c r="G999" s="3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3"/>
      <c r="F1000" s="3"/>
      <c r="G1000" s="3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50:C50"/>
    <mergeCell ref="B51:C51"/>
    <mergeCell ref="B52:C52"/>
    <mergeCell ref="C53:I53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77"/>
      <c r="B1" s="78"/>
      <c r="C1" s="78"/>
      <c r="D1" s="78"/>
      <c r="E1" s="79"/>
      <c r="F1" s="79"/>
      <c r="G1" s="79"/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5" t="s">
        <v>53</v>
      </c>
      <c r="B2" s="6"/>
      <c r="C2" s="6"/>
      <c r="D2" s="8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8" t="s">
        <v>1</v>
      </c>
      <c r="B3" s="81" t="str">
        <f>'Fuentes de Costos del Proyecto'!C3</f>
        <v/>
      </c>
      <c r="C3" s="82"/>
      <c r="D3" s="8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8" t="s">
        <v>2</v>
      </c>
      <c r="B4" s="81" t="str">
        <f>'Fuentes de Costos del Proyecto'!C4</f>
        <v/>
      </c>
      <c r="C4" s="82"/>
      <c r="D4" s="8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5" t="s">
        <v>54</v>
      </c>
      <c r="B6" s="86"/>
      <c r="C6" s="86"/>
      <c r="D6" s="8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5" t="s">
        <v>6</v>
      </c>
      <c r="B7" s="86"/>
      <c r="C7" s="86"/>
      <c r="D7" s="8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8" t="s">
        <v>55</v>
      </c>
      <c r="B8" s="89" t="s">
        <v>56</v>
      </c>
      <c r="C8" s="90" t="s">
        <v>57</v>
      </c>
      <c r="D8" s="90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1" t="s">
        <v>59</v>
      </c>
      <c r="B9" s="92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5">
        <v>1.1</v>
      </c>
      <c r="B10" s="96">
        <v>45740.0</v>
      </c>
      <c r="C10" s="97">
        <v>25.0</v>
      </c>
      <c r="D10" s="98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5">
        <v>1.2</v>
      </c>
      <c r="B11" s="96">
        <f t="shared" ref="B11:B14" si="1">B10+7</f>
        <v>45747</v>
      </c>
      <c r="C11" s="97">
        <v>50.0</v>
      </c>
      <c r="D11" s="98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5">
        <v>1.3</v>
      </c>
      <c r="B12" s="96">
        <f t="shared" si="1"/>
        <v>45754</v>
      </c>
      <c r="C12" s="97">
        <v>75.0</v>
      </c>
      <c r="D12" s="98" t="s">
        <v>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5">
        <v>1.4</v>
      </c>
      <c r="B13" s="96">
        <f t="shared" si="1"/>
        <v>45761</v>
      </c>
      <c r="C13" s="97">
        <v>100.0</v>
      </c>
      <c r="D13" s="98" t="s">
        <v>18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5">
        <v>1.5</v>
      </c>
      <c r="B14" s="96">
        <f t="shared" si="1"/>
        <v>45768</v>
      </c>
      <c r="C14" s="97">
        <v>50.0</v>
      </c>
      <c r="D14" s="98" t="s">
        <v>63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9"/>
      <c r="B15" s="96"/>
      <c r="C15" s="100">
        <v>0.0</v>
      </c>
      <c r="D15" s="10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2" t="s">
        <v>20</v>
      </c>
      <c r="B16" s="103"/>
      <c r="C16" s="104">
        <f>SUM(C10:C15)</f>
        <v>300</v>
      </c>
      <c r="D16" s="9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1" t="s">
        <v>64</v>
      </c>
      <c r="B17" s="92"/>
      <c r="C17" s="93"/>
      <c r="D17" s="9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5">
        <v>2.1</v>
      </c>
      <c r="B18" s="96">
        <v>45770.0</v>
      </c>
      <c r="C18" s="97">
        <v>60.0</v>
      </c>
      <c r="D18" s="98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5">
        <v>2.2</v>
      </c>
      <c r="B19" s="96">
        <f t="shared" ref="B19:B22" si="2">B18+7</f>
        <v>45777</v>
      </c>
      <c r="C19" s="97">
        <v>560.0</v>
      </c>
      <c r="D19" s="98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>
        <v>2.3</v>
      </c>
      <c r="B20" s="96">
        <f t="shared" si="2"/>
        <v>45784</v>
      </c>
      <c r="C20" s="97">
        <v>1060.0</v>
      </c>
      <c r="D20" s="98" t="s">
        <v>67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5">
        <v>2.4</v>
      </c>
      <c r="B21" s="96">
        <f t="shared" si="2"/>
        <v>45791</v>
      </c>
      <c r="C21" s="97">
        <v>100.0</v>
      </c>
      <c r="D21" s="98" t="s">
        <v>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5">
        <v>2.5</v>
      </c>
      <c r="B22" s="96">
        <f t="shared" si="2"/>
        <v>45798</v>
      </c>
      <c r="C22" s="97">
        <v>400.0</v>
      </c>
      <c r="D22" s="98" t="s">
        <v>69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6"/>
      <c r="B23" s="107"/>
      <c r="C23" s="100">
        <v>0.0</v>
      </c>
      <c r="D23" s="10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2" t="s">
        <v>20</v>
      </c>
      <c r="B24" s="103"/>
      <c r="C24" s="104">
        <f>SUM(C18:C23)</f>
        <v>2180</v>
      </c>
      <c r="D24" s="9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1" t="s">
        <v>70</v>
      </c>
      <c r="B25" s="92"/>
      <c r="C25" s="93"/>
      <c r="D25" s="9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5">
        <v>3.1</v>
      </c>
      <c r="B26" s="96">
        <v>45800.0</v>
      </c>
      <c r="C26" s="97">
        <v>350.0</v>
      </c>
      <c r="D26" s="98" t="s">
        <v>28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5">
        <v>3.2</v>
      </c>
      <c r="B27" s="96">
        <f t="shared" ref="B27:B28" si="3">B26+15</f>
        <v>45815</v>
      </c>
      <c r="C27" s="97">
        <v>600.0</v>
      </c>
      <c r="D27" s="98" t="s">
        <v>71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5">
        <v>3.3</v>
      </c>
      <c r="B28" s="96">
        <f t="shared" si="3"/>
        <v>45830</v>
      </c>
      <c r="C28" s="97">
        <v>450.0</v>
      </c>
      <c r="D28" s="98" t="s">
        <v>72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9"/>
      <c r="B29" s="107"/>
      <c r="C29" s="100">
        <v>0.0</v>
      </c>
      <c r="D29" s="10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9"/>
      <c r="B30" s="107"/>
      <c r="C30" s="100">
        <v>0.0</v>
      </c>
      <c r="D30" s="10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6"/>
      <c r="B31" s="107"/>
      <c r="C31" s="100">
        <v>0.0</v>
      </c>
      <c r="D31" s="10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2" t="s">
        <v>20</v>
      </c>
      <c r="B32" s="103"/>
      <c r="C32" s="104">
        <f>SUM(C26:C31)</f>
        <v>1400</v>
      </c>
      <c r="D32" s="9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1" t="s">
        <v>73</v>
      </c>
      <c r="B33" s="92"/>
      <c r="C33" s="93"/>
      <c r="D33" s="9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5">
        <v>4.1</v>
      </c>
      <c r="B34" s="96">
        <v>45830.0</v>
      </c>
      <c r="C34" s="97">
        <v>600.0</v>
      </c>
      <c r="D34" s="98" t="s">
        <v>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5">
        <v>4.2</v>
      </c>
      <c r="B35" s="96">
        <f t="shared" ref="B35:B36" si="4">B34+15</f>
        <v>45845</v>
      </c>
      <c r="C35" s="97">
        <v>350.0</v>
      </c>
      <c r="D35" s="98" t="s">
        <v>74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5">
        <v>4.3</v>
      </c>
      <c r="B36" s="96">
        <f t="shared" si="4"/>
        <v>45860</v>
      </c>
      <c r="C36" s="97">
        <v>400.0</v>
      </c>
      <c r="D36" s="98" t="s">
        <v>34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9"/>
      <c r="B37" s="107"/>
      <c r="C37" s="100">
        <v>0.0</v>
      </c>
      <c r="D37" s="10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9"/>
      <c r="B38" s="107"/>
      <c r="C38" s="100">
        <v>0.0</v>
      </c>
      <c r="D38" s="10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6"/>
      <c r="B39" s="107"/>
      <c r="C39" s="100">
        <v>0.0</v>
      </c>
      <c r="D39" s="10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2" t="s">
        <v>20</v>
      </c>
      <c r="B40" s="103"/>
      <c r="C40" s="104">
        <f>SUM(C34:C39)</f>
        <v>1350</v>
      </c>
      <c r="D40" s="9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1" t="s">
        <v>75</v>
      </c>
      <c r="B41" s="92"/>
      <c r="C41" s="93"/>
      <c r="D41" s="9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5">
        <v>5.1</v>
      </c>
      <c r="B42" s="96">
        <v>45860.0</v>
      </c>
      <c r="C42" s="97">
        <v>550.0</v>
      </c>
      <c r="D42" s="98" t="s">
        <v>76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5">
        <v>5.2</v>
      </c>
      <c r="B43" s="96">
        <f t="shared" ref="B43:B44" si="5">B42+15</f>
        <v>45875</v>
      </c>
      <c r="C43" s="97">
        <v>530.0</v>
      </c>
      <c r="D43" s="98" t="s">
        <v>77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5">
        <v>5.3</v>
      </c>
      <c r="B44" s="96">
        <f t="shared" si="5"/>
        <v>45890</v>
      </c>
      <c r="C44" s="97">
        <v>500.0</v>
      </c>
      <c r="D44" s="98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99"/>
      <c r="B45" s="107"/>
      <c r="C45" s="100">
        <v>0.0</v>
      </c>
      <c r="D45" s="10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9"/>
      <c r="B46" s="107"/>
      <c r="C46" s="100">
        <v>0.0</v>
      </c>
      <c r="D46" s="10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6"/>
      <c r="B47" s="107"/>
      <c r="C47" s="100">
        <v>0.0</v>
      </c>
      <c r="D47" s="10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2" t="s">
        <v>78</v>
      </c>
      <c r="B48" s="103"/>
      <c r="C48" s="104">
        <f>SUM(C42:C47)</f>
        <v>1580</v>
      </c>
      <c r="D48" s="9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08" t="s">
        <v>79</v>
      </c>
      <c r="B49" s="92"/>
      <c r="C49" s="93"/>
      <c r="D49" s="9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95">
        <v>6.1</v>
      </c>
      <c r="B50" s="96">
        <v>45890.0</v>
      </c>
      <c r="C50" s="97">
        <v>300.0</v>
      </c>
      <c r="D50" s="98" t="s">
        <v>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95">
        <v>6.2</v>
      </c>
      <c r="B51" s="96">
        <f t="shared" ref="B51:B54" si="6">B50+7</f>
        <v>45897</v>
      </c>
      <c r="C51" s="97">
        <v>140.0</v>
      </c>
      <c r="D51" s="98" t="s">
        <v>41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95">
        <v>6.3</v>
      </c>
      <c r="B52" s="96">
        <f t="shared" si="6"/>
        <v>45904</v>
      </c>
      <c r="C52" s="97">
        <v>60.0</v>
      </c>
      <c r="D52" s="98" t="s">
        <v>80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95">
        <v>6.4</v>
      </c>
      <c r="B53" s="96">
        <f t="shared" si="6"/>
        <v>45911</v>
      </c>
      <c r="C53" s="97">
        <v>520.0</v>
      </c>
      <c r="D53" s="98" t="s">
        <v>81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95">
        <v>6.5</v>
      </c>
      <c r="B54" s="96">
        <f t="shared" si="6"/>
        <v>45918</v>
      </c>
      <c r="C54" s="97">
        <v>90.0</v>
      </c>
      <c r="D54" s="98" t="s">
        <v>44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99"/>
      <c r="B55" s="107"/>
      <c r="C55" s="100"/>
      <c r="D55" s="10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02" t="s">
        <v>20</v>
      </c>
      <c r="B56" s="103"/>
      <c r="C56" s="104">
        <f>SUM(C50:C55)</f>
        <v>1110</v>
      </c>
      <c r="D56" s="9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09" t="s">
        <v>49</v>
      </c>
      <c r="B57" s="110"/>
      <c r="C57" s="111">
        <f>SUM(C16,C24,C32,C40,C48,C56)</f>
        <v>7920</v>
      </c>
      <c r="D57" s="9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>
        <f>C58*0.1</f>
        <v>903</v>
      </c>
      <c r="C58" s="112">
        <f>C56+C57</f>
        <v>9030</v>
      </c>
      <c r="D58" s="3">
        <f>B58+C58</f>
        <v>9933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58.88"/>
    <col customWidth="1" min="5" max="24" width="9.13"/>
    <col customWidth="1" min="25" max="26" width="10.0"/>
  </cols>
  <sheetData>
    <row r="1" ht="12.75" customHeight="1">
      <c r="A1" s="77"/>
      <c r="B1" s="78"/>
      <c r="C1" s="78"/>
      <c r="D1" s="78"/>
      <c r="E1" s="79"/>
      <c r="F1" s="79"/>
      <c r="G1" s="79"/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5" t="s">
        <v>82</v>
      </c>
      <c r="B2" s="6"/>
      <c r="C2" s="6"/>
      <c r="D2" s="8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8" t="s">
        <v>1</v>
      </c>
      <c r="B3" s="81" t="str">
        <f>'Fuentes de Costos del Proyecto'!C3</f>
        <v/>
      </c>
      <c r="C3" s="82"/>
      <c r="D3" s="8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8" t="s">
        <v>2</v>
      </c>
      <c r="B4" s="81" t="str">
        <f>'Fuentes de Costos del Proyecto'!C4</f>
        <v/>
      </c>
      <c r="C4" s="82"/>
      <c r="D4" s="8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5" t="s">
        <v>54</v>
      </c>
      <c r="B6" s="86"/>
      <c r="C6" s="113"/>
      <c r="D6" s="8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5" t="s">
        <v>6</v>
      </c>
      <c r="B7" s="86"/>
      <c r="C7" s="113"/>
      <c r="D7" s="8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8" t="s">
        <v>55</v>
      </c>
      <c r="B8" s="90" t="s">
        <v>56</v>
      </c>
      <c r="C8" s="114" t="s">
        <v>57</v>
      </c>
      <c r="D8" s="90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1" t="s">
        <v>83</v>
      </c>
      <c r="B9" s="115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5" t="s">
        <v>84</v>
      </c>
      <c r="B10" s="116"/>
      <c r="C10" s="97">
        <v>5.0</v>
      </c>
      <c r="D10" s="117" t="s">
        <v>85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5" t="s">
        <v>86</v>
      </c>
      <c r="B11" s="116"/>
      <c r="C11" s="97">
        <v>5.0</v>
      </c>
      <c r="D11" s="95" t="s">
        <v>87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5" t="s">
        <v>88</v>
      </c>
      <c r="B12" s="116"/>
      <c r="C12" s="97">
        <v>5.0</v>
      </c>
      <c r="D12" s="118" t="s">
        <v>89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9"/>
      <c r="B13" s="116"/>
      <c r="C13" s="100">
        <v>0.0</v>
      </c>
      <c r="D13" s="10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9"/>
      <c r="B14" s="116"/>
      <c r="C14" s="100">
        <v>0.0</v>
      </c>
      <c r="D14" s="10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9"/>
      <c r="B15" s="116"/>
      <c r="C15" s="100">
        <v>0.0</v>
      </c>
      <c r="D15" s="10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2" t="s">
        <v>20</v>
      </c>
      <c r="B16" s="119"/>
      <c r="C16" s="104">
        <f>SUM(C10:C15)</f>
        <v>15</v>
      </c>
      <c r="D16" s="9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1" t="s">
        <v>90</v>
      </c>
      <c r="B17" s="120"/>
      <c r="C17" s="93"/>
      <c r="D17" s="9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95" t="s">
        <v>91</v>
      </c>
      <c r="B18" s="116"/>
      <c r="C18" s="97">
        <v>7.0</v>
      </c>
      <c r="D18" s="118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5" t="s">
        <v>93</v>
      </c>
      <c r="B19" s="116"/>
      <c r="C19" s="97">
        <v>5.0</v>
      </c>
      <c r="D19" s="118" t="s">
        <v>94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 t="s">
        <v>95</v>
      </c>
      <c r="B20" s="116"/>
      <c r="C20" s="97">
        <v>3.0</v>
      </c>
      <c r="D20" s="118" t="s">
        <v>96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9"/>
      <c r="B21" s="116"/>
      <c r="C21" s="100">
        <v>0.0</v>
      </c>
      <c r="D21" s="10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9"/>
      <c r="B22" s="116"/>
      <c r="C22" s="100">
        <v>0.0</v>
      </c>
      <c r="D22" s="10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6"/>
      <c r="B23" s="116"/>
      <c r="C23" s="100">
        <v>0.0</v>
      </c>
      <c r="D23" s="10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2" t="s">
        <v>20</v>
      </c>
      <c r="B24" s="119"/>
      <c r="C24" s="104">
        <f>SUM(C18:C23)</f>
        <v>15</v>
      </c>
      <c r="D24" s="9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1" t="s">
        <v>97</v>
      </c>
      <c r="B25" s="120"/>
      <c r="C25" s="93"/>
      <c r="D25" s="9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5" t="s">
        <v>98</v>
      </c>
      <c r="B26" s="116"/>
      <c r="C26" s="97">
        <v>10.0</v>
      </c>
      <c r="D26" s="121" t="s">
        <v>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5" t="s">
        <v>100</v>
      </c>
      <c r="B27" s="116"/>
      <c r="C27" s="97">
        <v>7.0</v>
      </c>
      <c r="D27" s="118" t="s">
        <v>101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5" t="s">
        <v>102</v>
      </c>
      <c r="B28" s="116"/>
      <c r="C28" s="97">
        <v>5.0</v>
      </c>
      <c r="D28" s="118" t="s">
        <v>103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9"/>
      <c r="B29" s="116"/>
      <c r="C29" s="97">
        <v>0.0</v>
      </c>
      <c r="D29" s="10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9"/>
      <c r="B30" s="116"/>
      <c r="C30" s="100">
        <v>0.0</v>
      </c>
      <c r="D30" s="10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6"/>
      <c r="B31" s="116"/>
      <c r="C31" s="100">
        <v>0.0</v>
      </c>
      <c r="D31" s="10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2" t="s">
        <v>20</v>
      </c>
      <c r="B32" s="119"/>
      <c r="C32" s="104">
        <f>SUM(C26:C31)</f>
        <v>22</v>
      </c>
      <c r="D32" s="9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1" t="s">
        <v>104</v>
      </c>
      <c r="B33" s="120"/>
      <c r="C33" s="93"/>
      <c r="D33" s="9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95" t="s">
        <v>105</v>
      </c>
      <c r="B34" s="116"/>
      <c r="C34" s="97">
        <v>8.0</v>
      </c>
      <c r="D34" s="118" t="s">
        <v>106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5" t="s">
        <v>107</v>
      </c>
      <c r="B35" s="116"/>
      <c r="C35" s="97">
        <v>6.0</v>
      </c>
      <c r="D35" s="118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5" t="s">
        <v>109</v>
      </c>
      <c r="B36" s="116"/>
      <c r="C36" s="97">
        <v>4.0</v>
      </c>
      <c r="D36" s="118" t="s">
        <v>110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9"/>
      <c r="B37" s="116"/>
      <c r="C37" s="100">
        <v>0.0</v>
      </c>
      <c r="D37" s="10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9"/>
      <c r="B38" s="116"/>
      <c r="C38" s="100">
        <v>0.0</v>
      </c>
      <c r="D38" s="10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6"/>
      <c r="B39" s="116"/>
      <c r="C39" s="100">
        <v>0.0</v>
      </c>
      <c r="D39" s="10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2" t="s">
        <v>20</v>
      </c>
      <c r="B40" s="119"/>
      <c r="C40" s="104">
        <f>SUM(C34:C39)</f>
        <v>18</v>
      </c>
      <c r="D40" s="9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1" t="s">
        <v>111</v>
      </c>
      <c r="B41" s="120"/>
      <c r="C41" s="93"/>
      <c r="D41" s="9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6"/>
      <c r="B42" s="116"/>
      <c r="C42" s="100">
        <v>0.0</v>
      </c>
      <c r="D42" s="10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9"/>
      <c r="B43" s="116"/>
      <c r="C43" s="100">
        <v>0.0</v>
      </c>
      <c r="D43" s="10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9"/>
      <c r="B44" s="116"/>
      <c r="C44" s="100">
        <v>0.0</v>
      </c>
      <c r="D44" s="10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99"/>
      <c r="B45" s="116"/>
      <c r="C45" s="100">
        <v>0.0</v>
      </c>
      <c r="D45" s="10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9"/>
      <c r="B46" s="116"/>
      <c r="C46" s="100">
        <v>0.0</v>
      </c>
      <c r="D46" s="10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6"/>
      <c r="B47" s="116"/>
      <c r="C47" s="100">
        <v>0.0</v>
      </c>
      <c r="D47" s="10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2" t="s">
        <v>78</v>
      </c>
      <c r="B48" s="119"/>
      <c r="C48" s="104">
        <f>SUM(C42:C47)</f>
        <v>0</v>
      </c>
      <c r="D48" s="9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22" t="s">
        <v>112</v>
      </c>
      <c r="B49" s="110"/>
      <c r="C49" s="111">
        <f>SUM(C16,C24,C32,C40,C48)</f>
        <v>70</v>
      </c>
      <c r="D49" s="9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79"/>
    </row>
    <row r="2" ht="52.5" customHeight="1">
      <c r="A2" s="123" t="s">
        <v>113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ht="12.75" customHeight="1"/>
    <row r="4" ht="24.75" customHeight="1">
      <c r="A4" s="126" t="s">
        <v>114</v>
      </c>
    </row>
    <row r="5" ht="12.75" customHeight="1">
      <c r="A5" s="127" t="s">
        <v>115</v>
      </c>
    </row>
    <row r="6" ht="12.75" customHeight="1">
      <c r="A6" s="127" t="s">
        <v>116</v>
      </c>
    </row>
    <row r="7" ht="12.75" customHeight="1">
      <c r="A7" s="127" t="s">
        <v>117</v>
      </c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2.75" customHeight="1">
      <c r="A8" s="129" t="s">
        <v>118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2.75" customHeight="1">
      <c r="A9" s="127" t="s">
        <v>119</v>
      </c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2.75" customHeight="1">
      <c r="A10" s="127" t="s">
        <v>120</v>
      </c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2.75" customHeight="1">
      <c r="A11" s="130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5.75" customHeight="1">
      <c r="A12" s="131" t="s">
        <v>121</v>
      </c>
    </row>
    <row r="13" ht="12.75" customHeight="1"/>
    <row r="14" ht="12.75" customHeight="1"/>
    <row r="15" ht="12.75" customHeight="1">
      <c r="A15" s="132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33" t="s">
        <v>122</v>
      </c>
      <c r="C2" s="21"/>
      <c r="D2" s="21"/>
      <c r="E2" s="21"/>
      <c r="F2" s="22"/>
    </row>
    <row r="3" ht="26.25" customHeight="1">
      <c r="A3" s="1"/>
      <c r="B3" s="134" t="s">
        <v>123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5" t="s">
        <v>124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29" t="s">
        <v>125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9" t="s">
        <v>126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9" t="s">
        <v>127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9" t="s">
        <v>128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ht="38.25" customHeight="1">
      <c r="A10" s="137"/>
      <c r="B10" s="138" t="s">
        <v>129</v>
      </c>
      <c r="C10" s="138" t="s">
        <v>130</v>
      </c>
      <c r="D10" s="138" t="s">
        <v>131</v>
      </c>
      <c r="E10" s="138" t="s">
        <v>132</v>
      </c>
      <c r="F10" s="138" t="s">
        <v>133</v>
      </c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ht="12.75" customHeight="1">
      <c r="B11" s="139">
        <v>45717.0</v>
      </c>
      <c r="C11" s="140">
        <v>300.0</v>
      </c>
      <c r="D11" s="141">
        <f>SUM(C11)</f>
        <v>300</v>
      </c>
      <c r="E11" s="140">
        <v>300.0</v>
      </c>
      <c r="F11" s="142">
        <f>SUM(E11)</f>
        <v>300</v>
      </c>
    </row>
    <row r="12" ht="12.75" customHeight="1">
      <c r="B12" s="139">
        <v>45748.0</v>
      </c>
      <c r="C12" s="140">
        <v>2180.0</v>
      </c>
      <c r="D12" s="141">
        <f>SUM(C11:C12)</f>
        <v>2480</v>
      </c>
      <c r="E12" s="140">
        <v>2180.0</v>
      </c>
      <c r="F12" s="142">
        <f>SUM(E11:E12)</f>
        <v>2480</v>
      </c>
    </row>
    <row r="13" ht="12.75" customHeight="1">
      <c r="B13" s="139">
        <v>45778.0</v>
      </c>
      <c r="C13" s="140">
        <v>1400.0</v>
      </c>
      <c r="D13" s="141">
        <f>SUM(C11:C13)</f>
        <v>3880</v>
      </c>
      <c r="E13" s="140">
        <v>1400.0</v>
      </c>
      <c r="F13" s="142">
        <f>SUM(E11:E13)</f>
        <v>3880</v>
      </c>
    </row>
    <row r="14" ht="12.75" customHeight="1">
      <c r="B14" s="139">
        <v>45809.0</v>
      </c>
      <c r="C14" s="140">
        <v>1350.0</v>
      </c>
      <c r="D14" s="141">
        <f>SUM(C11:C14)</f>
        <v>5230</v>
      </c>
      <c r="E14" s="140">
        <v>1350.0</v>
      </c>
      <c r="F14" s="142">
        <f>SUM(E11:E14)</f>
        <v>5230</v>
      </c>
    </row>
    <row r="15" ht="12.75" customHeight="1">
      <c r="B15" s="139">
        <v>45839.0</v>
      </c>
      <c r="C15" s="140">
        <v>1580.0</v>
      </c>
      <c r="D15" s="141">
        <f>SUM(C11:C15)</f>
        <v>6810</v>
      </c>
      <c r="E15" s="140">
        <v>1580.0</v>
      </c>
      <c r="F15" s="142">
        <f>SUM(E11:E15)</f>
        <v>6810</v>
      </c>
    </row>
    <row r="16" ht="12.75" customHeight="1">
      <c r="B16" s="139">
        <v>45870.0</v>
      </c>
      <c r="C16" s="140">
        <v>2220.0</v>
      </c>
      <c r="D16" s="141">
        <f>SUM(C11:C16)</f>
        <v>9030</v>
      </c>
      <c r="E16" s="140">
        <v>2220.0</v>
      </c>
      <c r="F16" s="142">
        <f>SUM(E11:E16)</f>
        <v>9030</v>
      </c>
    </row>
    <row r="17" ht="12.75" customHeight="1">
      <c r="B17" s="143"/>
      <c r="C17" s="144"/>
      <c r="D17" s="141"/>
      <c r="E17" s="144"/>
      <c r="F17" s="142"/>
    </row>
    <row r="18" ht="12.75" customHeight="1">
      <c r="B18" s="143"/>
      <c r="C18" s="144"/>
      <c r="D18" s="141"/>
      <c r="E18" s="144"/>
      <c r="F18" s="142"/>
    </row>
    <row r="19" ht="12.75" customHeight="1">
      <c r="B19" s="143"/>
      <c r="C19" s="144"/>
      <c r="D19" s="141"/>
      <c r="E19" s="144"/>
      <c r="F19" s="142"/>
    </row>
    <row r="20" ht="12.75" customHeight="1">
      <c r="B20" s="143"/>
      <c r="C20" s="144"/>
      <c r="D20" s="141"/>
      <c r="E20" s="144"/>
      <c r="F20" s="142"/>
    </row>
    <row r="21" ht="12.75" customHeight="1">
      <c r="B21" s="143"/>
      <c r="C21" s="144"/>
      <c r="D21" s="141"/>
      <c r="E21" s="144"/>
      <c r="F21" s="142"/>
    </row>
    <row r="22" ht="12.75" customHeight="1">
      <c r="B22" s="143"/>
      <c r="C22" s="144"/>
      <c r="D22" s="141"/>
      <c r="E22" s="144"/>
      <c r="F22" s="142"/>
    </row>
    <row r="23" ht="12.75" customHeight="1">
      <c r="B23" s="143"/>
      <c r="C23" s="144"/>
      <c r="D23" s="141"/>
      <c r="E23" s="144"/>
      <c r="F23" s="142"/>
    </row>
    <row r="24" ht="12.75" customHeight="1">
      <c r="B24" s="143"/>
      <c r="C24" s="144"/>
      <c r="D24" s="141"/>
      <c r="E24" s="144"/>
      <c r="F24" s="142"/>
    </row>
    <row r="25" ht="12.75" customHeight="1">
      <c r="B25" s="143"/>
      <c r="C25" s="144"/>
      <c r="D25" s="141"/>
      <c r="E25" s="144"/>
      <c r="F25" s="142"/>
    </row>
    <row r="26" ht="12.75" customHeight="1">
      <c r="B26" s="143"/>
      <c r="C26" s="144"/>
      <c r="D26" s="141"/>
      <c r="E26" s="144"/>
      <c r="F26" s="142"/>
    </row>
    <row r="27" ht="12.75" customHeight="1">
      <c r="B27" s="143"/>
      <c r="C27" s="144"/>
      <c r="D27" s="141"/>
      <c r="E27" s="144"/>
      <c r="F27" s="142"/>
    </row>
    <row r="28" ht="12.75" customHeight="1">
      <c r="B28" s="143"/>
      <c r="C28" s="144"/>
      <c r="D28" s="141"/>
      <c r="E28" s="144"/>
      <c r="F28" s="142"/>
    </row>
    <row r="29" ht="12.75" customHeight="1">
      <c r="B29" s="143"/>
      <c r="C29" s="144"/>
      <c r="D29" s="141"/>
      <c r="E29" s="144"/>
      <c r="F29" s="142"/>
    </row>
    <row r="30" ht="12.75" customHeight="1">
      <c r="B30" s="143"/>
      <c r="C30" s="144"/>
      <c r="D30" s="141"/>
      <c r="E30" s="144"/>
      <c r="F30" s="142"/>
    </row>
    <row r="31" ht="12.75" customHeight="1">
      <c r="B31" s="143"/>
      <c r="C31" s="144"/>
      <c r="D31" s="141"/>
      <c r="E31" s="144"/>
      <c r="F31" s="142"/>
    </row>
    <row r="32" ht="12.75" customHeight="1">
      <c r="B32" s="143"/>
      <c r="C32" s="144"/>
      <c r="D32" s="141"/>
      <c r="E32" s="144"/>
      <c r="F32" s="142"/>
    </row>
    <row r="33" ht="12.75" customHeight="1">
      <c r="B33" s="143"/>
      <c r="C33" s="144"/>
      <c r="D33" s="141"/>
      <c r="E33" s="144"/>
      <c r="F33" s="142"/>
    </row>
    <row r="34" ht="12.75" customHeight="1">
      <c r="B34" s="143"/>
      <c r="C34" s="144"/>
      <c r="D34" s="141"/>
      <c r="E34" s="144"/>
      <c r="F34" s="142"/>
    </row>
    <row r="35" ht="12.75" customHeight="1">
      <c r="B35" s="143"/>
      <c r="C35" s="144"/>
      <c r="D35" s="141"/>
      <c r="E35" s="144"/>
      <c r="F35" s="142"/>
    </row>
    <row r="36" ht="12.75" customHeight="1">
      <c r="B36" s="143"/>
      <c r="C36" s="144"/>
      <c r="D36" s="141"/>
      <c r="E36" s="144"/>
      <c r="F36" s="142"/>
    </row>
    <row r="37" ht="12.75" customHeight="1">
      <c r="B37" s="143"/>
      <c r="C37" s="144"/>
      <c r="D37" s="141"/>
      <c r="E37" s="144"/>
      <c r="F37" s="142"/>
    </row>
    <row r="38" ht="12.75" customHeight="1">
      <c r="B38" s="143"/>
      <c r="C38" s="144"/>
      <c r="D38" s="141"/>
      <c r="E38" s="144"/>
      <c r="F38" s="142"/>
    </row>
    <row r="39" ht="12.75" customHeight="1">
      <c r="B39" s="143"/>
      <c r="C39" s="144"/>
      <c r="D39" s="141"/>
      <c r="E39" s="144"/>
      <c r="F39" s="142"/>
    </row>
    <row r="40" ht="12.75" customHeight="1">
      <c r="B40" s="143"/>
      <c r="C40" s="144"/>
      <c r="D40" s="141"/>
      <c r="E40" s="144"/>
      <c r="F40" s="142"/>
    </row>
    <row r="41" ht="12.75" customHeight="1">
      <c r="B41" s="143"/>
      <c r="C41" s="144"/>
      <c r="D41" s="141"/>
      <c r="E41" s="144"/>
      <c r="F41" s="142"/>
    </row>
    <row r="42" ht="12.75" customHeight="1">
      <c r="B42" s="143"/>
      <c r="C42" s="144"/>
      <c r="D42" s="141"/>
      <c r="E42" s="144"/>
      <c r="F42" s="142"/>
    </row>
    <row r="43" ht="12.75" customHeight="1">
      <c r="B43" s="143"/>
      <c r="C43" s="144"/>
      <c r="D43" s="141"/>
      <c r="E43" s="144"/>
      <c r="F43" s="142"/>
    </row>
    <row r="44" ht="12.75" customHeight="1">
      <c r="B44" s="143"/>
      <c r="C44" s="144"/>
      <c r="D44" s="141"/>
      <c r="E44" s="144"/>
      <c r="F44" s="142"/>
    </row>
    <row r="45" ht="12.75" customHeight="1">
      <c r="B45" s="143"/>
      <c r="C45" s="144"/>
      <c r="D45" s="141"/>
      <c r="E45" s="144"/>
      <c r="F45" s="142"/>
    </row>
    <row r="46" ht="12.75" customHeight="1">
      <c r="B46" s="143"/>
      <c r="C46" s="144"/>
      <c r="D46" s="141"/>
      <c r="E46" s="144"/>
      <c r="F46" s="142"/>
    </row>
    <row r="47" ht="12.75" customHeight="1">
      <c r="B47" s="143"/>
      <c r="C47" s="144"/>
      <c r="D47" s="141"/>
      <c r="E47" s="144"/>
      <c r="F47" s="142"/>
    </row>
    <row r="48" ht="12.75" customHeight="1">
      <c r="B48" s="143"/>
      <c r="C48" s="144"/>
      <c r="D48" s="141"/>
      <c r="E48" s="144"/>
      <c r="F48" s="142"/>
    </row>
    <row r="49" ht="12.75" customHeight="1">
      <c r="B49" s="143"/>
      <c r="C49" s="144"/>
      <c r="D49" s="141"/>
      <c r="E49" s="144"/>
      <c r="F49" s="142"/>
    </row>
    <row r="50" ht="12.75" customHeight="1">
      <c r="B50" s="143"/>
      <c r="C50" s="144"/>
      <c r="D50" s="141"/>
      <c r="E50" s="144"/>
      <c r="F50" s="142"/>
    </row>
    <row r="51" ht="12.75" customHeight="1">
      <c r="B51" s="143"/>
      <c r="C51" s="144"/>
      <c r="D51" s="141"/>
      <c r="E51" s="144"/>
      <c r="F51" s="142"/>
    </row>
    <row r="52" ht="12.75" customHeight="1">
      <c r="B52" s="143"/>
      <c r="C52" s="144"/>
      <c r="D52" s="141"/>
      <c r="E52" s="144"/>
      <c r="F52" s="142"/>
    </row>
    <row r="53" ht="12.75" customHeight="1">
      <c r="B53" s="143"/>
      <c r="C53" s="144"/>
      <c r="D53" s="141"/>
      <c r="E53" s="144"/>
      <c r="F53" s="142"/>
    </row>
    <row r="54" ht="12.75" customHeight="1">
      <c r="B54" s="143"/>
      <c r="C54" s="144"/>
      <c r="D54" s="141"/>
      <c r="E54" s="144"/>
      <c r="F54" s="142"/>
    </row>
    <row r="55" ht="12.75" customHeight="1">
      <c r="B55" s="143"/>
      <c r="C55" s="144"/>
      <c r="D55" s="141"/>
      <c r="E55" s="144"/>
      <c r="F55" s="142"/>
    </row>
    <row r="56" ht="12.75" customHeight="1">
      <c r="B56" s="143"/>
      <c r="C56" s="144"/>
      <c r="D56" s="141"/>
      <c r="E56" s="144"/>
      <c r="F56" s="142"/>
    </row>
    <row r="57" ht="12.75" customHeight="1">
      <c r="B57" s="143"/>
      <c r="C57" s="144"/>
      <c r="D57" s="141"/>
      <c r="E57" s="144"/>
      <c r="F57" s="142"/>
    </row>
    <row r="58" ht="12.75" customHeight="1">
      <c r="B58" s="143"/>
      <c r="C58" s="144"/>
      <c r="D58" s="141"/>
      <c r="E58" s="144"/>
      <c r="F58" s="142"/>
    </row>
    <row r="59" ht="12.75" customHeight="1">
      <c r="B59" s="143"/>
      <c r="C59" s="144"/>
      <c r="D59" s="141"/>
      <c r="E59" s="144"/>
      <c r="F59" s="142"/>
    </row>
    <row r="60" ht="12.75" customHeight="1">
      <c r="B60" s="143"/>
      <c r="C60" s="144"/>
      <c r="D60" s="141"/>
      <c r="E60" s="144"/>
      <c r="F60" s="142"/>
    </row>
    <row r="61" ht="12.75" customHeight="1">
      <c r="B61" s="143"/>
      <c r="C61" s="144"/>
      <c r="D61" s="141"/>
      <c r="E61" s="144"/>
      <c r="F61" s="142"/>
    </row>
    <row r="62" ht="12.75" customHeight="1">
      <c r="B62" s="143"/>
      <c r="C62" s="144"/>
      <c r="D62" s="141"/>
      <c r="E62" s="144"/>
      <c r="F62" s="142"/>
    </row>
    <row r="63" ht="12.75" customHeight="1">
      <c r="B63" s="143"/>
      <c r="C63" s="144"/>
      <c r="D63" s="141"/>
      <c r="E63" s="144"/>
      <c r="F63" s="142"/>
    </row>
    <row r="64" ht="12.75" customHeight="1">
      <c r="B64" s="143"/>
      <c r="C64" s="144"/>
      <c r="D64" s="141"/>
      <c r="E64" s="144"/>
      <c r="F64" s="142"/>
    </row>
    <row r="65" ht="12.75" customHeight="1">
      <c r="B65" s="143"/>
      <c r="C65" s="144"/>
      <c r="D65" s="141"/>
      <c r="E65" s="144"/>
      <c r="F65" s="142"/>
    </row>
    <row r="66" ht="12.75" customHeight="1">
      <c r="B66" s="143"/>
      <c r="C66" s="144"/>
      <c r="D66" s="141"/>
      <c r="E66" s="144"/>
      <c r="F66" s="142"/>
    </row>
    <row r="67" ht="12.75" customHeight="1">
      <c r="B67" s="143"/>
      <c r="C67" s="144"/>
      <c r="D67" s="141"/>
      <c r="E67" s="144"/>
      <c r="F67" s="142"/>
    </row>
    <row r="68" ht="12.75" customHeight="1">
      <c r="B68" s="143"/>
      <c r="C68" s="144"/>
      <c r="D68" s="141"/>
      <c r="E68" s="144"/>
      <c r="F68" s="142"/>
    </row>
    <row r="69" ht="12.75" customHeight="1">
      <c r="B69" s="143"/>
      <c r="C69" s="144"/>
      <c r="D69" s="141"/>
      <c r="E69" s="144"/>
      <c r="F69" s="142"/>
    </row>
    <row r="70" ht="12.75" customHeight="1">
      <c r="B70" s="143"/>
      <c r="C70" s="144"/>
      <c r="D70" s="141"/>
      <c r="E70" s="144"/>
      <c r="F70" s="142"/>
    </row>
    <row r="71" ht="12.75" customHeight="1">
      <c r="B71" s="143"/>
      <c r="C71" s="144"/>
      <c r="D71" s="141"/>
      <c r="E71" s="144"/>
      <c r="F71" s="142"/>
    </row>
    <row r="72" ht="12.75" customHeight="1">
      <c r="B72" s="143"/>
      <c r="C72" s="144"/>
      <c r="D72" s="141"/>
      <c r="E72" s="144"/>
      <c r="F72" s="142"/>
    </row>
    <row r="73" ht="12.75" customHeight="1">
      <c r="B73" s="143"/>
      <c r="C73" s="144"/>
      <c r="D73" s="141"/>
      <c r="E73" s="144"/>
      <c r="F73" s="142"/>
    </row>
    <row r="74" ht="12.75" customHeight="1">
      <c r="B74" s="143"/>
      <c r="C74" s="144"/>
      <c r="D74" s="141"/>
      <c r="E74" s="144"/>
      <c r="F74" s="142"/>
    </row>
    <row r="75" ht="12.75" customHeight="1">
      <c r="B75" s="143"/>
      <c r="C75" s="144"/>
      <c r="D75" s="141"/>
      <c r="E75" s="144"/>
      <c r="F75" s="142"/>
    </row>
    <row r="76" ht="12.75" customHeight="1">
      <c r="B76" s="143"/>
      <c r="C76" s="144"/>
      <c r="D76" s="141"/>
      <c r="E76" s="144"/>
      <c r="F76" s="142"/>
    </row>
    <row r="77" ht="12.75" customHeight="1">
      <c r="B77" s="143"/>
      <c r="C77" s="144"/>
      <c r="D77" s="141"/>
      <c r="E77" s="144"/>
      <c r="F77" s="142"/>
    </row>
    <row r="78" ht="12.75" customHeight="1">
      <c r="B78" s="143"/>
      <c r="C78" s="144"/>
      <c r="D78" s="141"/>
      <c r="E78" s="144"/>
      <c r="F78" s="142"/>
    </row>
    <row r="79" ht="12.75" customHeight="1">
      <c r="B79" s="143"/>
      <c r="C79" s="144"/>
      <c r="D79" s="141"/>
      <c r="E79" s="144"/>
      <c r="F79" s="142"/>
    </row>
    <row r="80" ht="12.75" customHeight="1">
      <c r="B80" s="143"/>
      <c r="C80" s="144"/>
      <c r="D80" s="141"/>
      <c r="E80" s="144"/>
      <c r="F80" s="142"/>
    </row>
    <row r="81" ht="12.75" customHeight="1">
      <c r="B81" s="143"/>
      <c r="C81" s="144"/>
      <c r="D81" s="141"/>
      <c r="E81" s="144"/>
      <c r="F81" s="142"/>
    </row>
    <row r="82" ht="12.75" customHeight="1">
      <c r="B82" s="143"/>
      <c r="C82" s="144"/>
      <c r="D82" s="141"/>
      <c r="E82" s="144"/>
      <c r="F82" s="142"/>
    </row>
    <row r="83" ht="12.75" customHeight="1">
      <c r="B83" s="143"/>
      <c r="C83" s="144"/>
      <c r="D83" s="141"/>
      <c r="E83" s="144"/>
      <c r="F83" s="142"/>
    </row>
    <row r="84" ht="12.75" customHeight="1">
      <c r="B84" s="143"/>
      <c r="C84" s="144"/>
      <c r="D84" s="141"/>
      <c r="E84" s="144"/>
      <c r="F84" s="142"/>
    </row>
    <row r="85" ht="12.75" customHeight="1">
      <c r="B85" s="143"/>
      <c r="C85" s="144"/>
      <c r="D85" s="141"/>
      <c r="E85" s="144"/>
      <c r="F85" s="142"/>
    </row>
    <row r="86" ht="12.75" customHeight="1">
      <c r="B86" s="143"/>
      <c r="C86" s="144"/>
      <c r="D86" s="141"/>
      <c r="E86" s="144"/>
      <c r="F86" s="142"/>
    </row>
    <row r="87" ht="12.75" customHeight="1">
      <c r="B87" s="143"/>
      <c r="C87" s="144"/>
      <c r="D87" s="141"/>
      <c r="E87" s="144"/>
      <c r="F87" s="142"/>
    </row>
    <row r="88" ht="12.75" customHeight="1">
      <c r="B88" s="143"/>
      <c r="C88" s="144"/>
      <c r="D88" s="141"/>
      <c r="E88" s="144"/>
      <c r="F88" s="142"/>
    </row>
    <row r="89" ht="12.75" customHeight="1">
      <c r="B89" s="143"/>
      <c r="C89" s="144"/>
      <c r="D89" s="141"/>
      <c r="E89" s="144"/>
      <c r="F89" s="142"/>
    </row>
    <row r="90" ht="12.75" customHeight="1">
      <c r="B90" s="143"/>
      <c r="C90" s="144"/>
      <c r="D90" s="141"/>
      <c r="E90" s="144"/>
      <c r="F90" s="142"/>
    </row>
    <row r="91" ht="12.75" customHeight="1">
      <c r="B91" s="143"/>
      <c r="C91" s="144"/>
      <c r="D91" s="141"/>
      <c r="E91" s="144"/>
      <c r="F91" s="142"/>
    </row>
    <row r="92" ht="12.75" customHeight="1">
      <c r="B92" s="143"/>
      <c r="C92" s="144"/>
      <c r="D92" s="141"/>
      <c r="E92" s="144"/>
      <c r="F92" s="142"/>
    </row>
    <row r="93" ht="12.75" customHeight="1">
      <c r="B93" s="143"/>
      <c r="C93" s="144"/>
      <c r="D93" s="141"/>
      <c r="E93" s="144"/>
      <c r="F93" s="142"/>
    </row>
    <row r="94" ht="12.75" customHeight="1">
      <c r="B94" s="143"/>
      <c r="C94" s="144"/>
      <c r="D94" s="141"/>
      <c r="E94" s="144"/>
      <c r="F94" s="142"/>
    </row>
    <row r="95" ht="12.75" customHeight="1">
      <c r="B95" s="143"/>
      <c r="C95" s="144"/>
      <c r="D95" s="141"/>
      <c r="E95" s="144"/>
      <c r="F95" s="142"/>
    </row>
    <row r="96" ht="12.75" customHeight="1">
      <c r="B96" s="143"/>
      <c r="C96" s="144"/>
      <c r="D96" s="141"/>
      <c r="E96" s="144"/>
      <c r="F96" s="142"/>
    </row>
    <row r="97" ht="12.75" customHeight="1">
      <c r="B97" s="143"/>
      <c r="C97" s="144"/>
      <c r="D97" s="141"/>
      <c r="E97" s="144"/>
      <c r="F97" s="142"/>
    </row>
    <row r="98" ht="12.75" customHeight="1">
      <c r="B98" s="145"/>
      <c r="C98" s="146"/>
      <c r="D98" s="147"/>
      <c r="E98" s="146"/>
      <c r="F98" s="148"/>
    </row>
    <row r="99" ht="12.75" customHeight="1"/>
    <row r="100" ht="12.75" customHeight="1">
      <c r="B100" s="2" t="s">
        <v>134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