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ak Mehrotra\Desktop\IIM Research 2020\"/>
    </mc:Choice>
  </mc:AlternateContent>
  <xr:revisionPtr revIDLastSave="0" documentId="13_ncr:1_{19471264-592E-4574-821B-57BEF3AA51B0}" xr6:coauthVersionLast="46" xr6:coauthVersionMax="46" xr10:uidLastSave="{00000000-0000-0000-0000-000000000000}"/>
  <bookViews>
    <workbookView xWindow="-108" yWindow="-108" windowWidth="23256" windowHeight="12576" activeTab="1" xr2:uid="{8805070A-1CF1-411D-8D62-A5321A2CE4B2}"/>
  </bookViews>
  <sheets>
    <sheet name="Original1" sheetId="2" r:id="rId1"/>
    <sheet name="Case 1" sheetId="12" r:id="rId2"/>
    <sheet name="Case 3" sheetId="8" r:id="rId3"/>
    <sheet name="Original2" sheetId="3" r:id="rId4"/>
    <sheet name="Case 2" sheetId="13" r:id="rId5"/>
    <sheet name="Case 4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H47" i="9" l="1"/>
  <c r="F47" i="9"/>
  <c r="E47" i="9"/>
  <c r="H46" i="9"/>
  <c r="F46" i="9"/>
  <c r="E46" i="9"/>
  <c r="H45" i="9"/>
  <c r="F45" i="9"/>
  <c r="E45" i="9"/>
  <c r="H44" i="9"/>
  <c r="F44" i="9"/>
  <c r="E44" i="9"/>
  <c r="H43" i="9"/>
  <c r="F43" i="9"/>
  <c r="E43" i="9"/>
  <c r="H42" i="9"/>
  <c r="F42" i="9"/>
  <c r="E42" i="9"/>
  <c r="H41" i="9"/>
  <c r="F41" i="9"/>
  <c r="E41" i="9"/>
  <c r="H40" i="9"/>
  <c r="F40" i="9"/>
  <c r="E40" i="9"/>
  <c r="H39" i="9"/>
  <c r="F39" i="9"/>
  <c r="E39" i="9"/>
  <c r="H38" i="9"/>
  <c r="F38" i="9"/>
  <c r="E38" i="9"/>
  <c r="H37" i="9"/>
  <c r="F37" i="9"/>
  <c r="E37" i="9"/>
  <c r="H36" i="9"/>
  <c r="F36" i="9"/>
  <c r="E36" i="9"/>
  <c r="H35" i="9"/>
  <c r="F35" i="9"/>
  <c r="E35" i="9"/>
  <c r="H34" i="9"/>
  <c r="F34" i="9"/>
  <c r="E34" i="9"/>
  <c r="H33" i="9"/>
  <c r="F33" i="9"/>
  <c r="E33" i="9"/>
  <c r="H32" i="9"/>
  <c r="F32" i="9"/>
  <c r="E32" i="9"/>
  <c r="H31" i="9"/>
  <c r="F31" i="9"/>
  <c r="E31" i="9"/>
  <c r="H30" i="9"/>
  <c r="F30" i="9"/>
  <c r="E30" i="9"/>
  <c r="H29" i="9"/>
  <c r="F29" i="9"/>
  <c r="E29" i="9"/>
  <c r="H28" i="9"/>
  <c r="F28" i="9"/>
  <c r="E28" i="9"/>
  <c r="H27" i="9"/>
  <c r="F27" i="9"/>
  <c r="E27" i="9"/>
  <c r="H26" i="9"/>
  <c r="F26" i="9"/>
  <c r="E26" i="9"/>
  <c r="H25" i="9"/>
  <c r="F25" i="9"/>
  <c r="E25" i="9"/>
  <c r="H24" i="9"/>
  <c r="F24" i="9"/>
  <c r="E24" i="9"/>
  <c r="H23" i="9"/>
  <c r="F23" i="9"/>
  <c r="E23" i="9"/>
  <c r="H22" i="9"/>
  <c r="F22" i="9"/>
  <c r="E22" i="9"/>
  <c r="H21" i="9"/>
  <c r="F21" i="9"/>
  <c r="E21" i="9"/>
  <c r="H20" i="9"/>
  <c r="F20" i="9"/>
  <c r="E20" i="9"/>
  <c r="H19" i="9"/>
  <c r="F19" i="9"/>
  <c r="E19" i="9"/>
  <c r="H18" i="9"/>
  <c r="F18" i="9"/>
  <c r="E18" i="9"/>
  <c r="H17" i="9"/>
  <c r="F17" i="9"/>
  <c r="E17" i="9"/>
  <c r="H16" i="9"/>
  <c r="F16" i="9"/>
  <c r="E16" i="9"/>
  <c r="H15" i="9"/>
  <c r="F15" i="9"/>
  <c r="E15" i="9"/>
  <c r="H14" i="9"/>
  <c r="F14" i="9"/>
  <c r="E14" i="9"/>
  <c r="H13" i="9"/>
  <c r="F13" i="9"/>
  <c r="E13" i="9"/>
  <c r="H12" i="9"/>
  <c r="F12" i="9"/>
  <c r="E12" i="9"/>
  <c r="H11" i="9"/>
  <c r="F11" i="9"/>
  <c r="E11" i="9"/>
  <c r="H10" i="9"/>
  <c r="F10" i="9"/>
  <c r="E10" i="9"/>
  <c r="H9" i="9"/>
  <c r="F9" i="9"/>
  <c r="E9" i="9"/>
  <c r="H8" i="9"/>
  <c r="F8" i="9"/>
  <c r="E8" i="9"/>
  <c r="H7" i="9"/>
  <c r="F7" i="9"/>
  <c r="E7" i="9"/>
  <c r="H6" i="9"/>
  <c r="F6" i="9"/>
  <c r="E6" i="9"/>
  <c r="H5" i="9"/>
  <c r="F5" i="9"/>
  <c r="E5" i="9"/>
  <c r="H4" i="9"/>
  <c r="F4" i="9"/>
  <c r="E4" i="9"/>
  <c r="H3" i="9"/>
  <c r="F3" i="9"/>
  <c r="E3" i="9"/>
  <c r="H2" i="9"/>
  <c r="F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2" i="8"/>
  <c r="E2" i="8"/>
  <c r="F2" i="8"/>
  <c r="G2" i="8"/>
  <c r="H2" i="8"/>
  <c r="H47" i="8"/>
  <c r="G47" i="8"/>
  <c r="F47" i="8"/>
  <c r="E47" i="8"/>
  <c r="H46" i="8"/>
  <c r="G46" i="8"/>
  <c r="F46" i="8"/>
  <c r="E46" i="8"/>
  <c r="H45" i="8"/>
  <c r="G45" i="8"/>
  <c r="F45" i="8"/>
  <c r="E45" i="8"/>
  <c r="H44" i="8"/>
  <c r="G44" i="8"/>
  <c r="F44" i="8"/>
  <c r="E44" i="8"/>
  <c r="H43" i="8"/>
  <c r="G43" i="8"/>
  <c r="F43" i="8"/>
  <c r="E43" i="8"/>
  <c r="H42" i="8"/>
  <c r="G42" i="8"/>
  <c r="F42" i="8"/>
  <c r="E42" i="8"/>
  <c r="H41" i="8"/>
  <c r="G41" i="8"/>
  <c r="F41" i="8"/>
  <c r="E41" i="8"/>
  <c r="H40" i="8"/>
  <c r="G40" i="8"/>
  <c r="F40" i="8"/>
  <c r="E40" i="8"/>
  <c r="H39" i="8"/>
  <c r="G39" i="8"/>
  <c r="F39" i="8"/>
  <c r="E39" i="8"/>
  <c r="H38" i="8"/>
  <c r="G38" i="8"/>
  <c r="F38" i="8"/>
  <c r="E38" i="8"/>
  <c r="H37" i="8"/>
  <c r="G37" i="8"/>
  <c r="F37" i="8"/>
  <c r="E37" i="8"/>
  <c r="H36" i="8"/>
  <c r="G36" i="8"/>
  <c r="F36" i="8"/>
  <c r="E36" i="8"/>
  <c r="H35" i="8"/>
  <c r="G35" i="8"/>
  <c r="F35" i="8"/>
  <c r="E35" i="8"/>
  <c r="H34" i="8"/>
  <c r="G34" i="8"/>
  <c r="F34" i="8"/>
  <c r="E34" i="8"/>
  <c r="H33" i="8"/>
  <c r="G33" i="8"/>
  <c r="F33" i="8"/>
  <c r="E33" i="8"/>
  <c r="H32" i="8"/>
  <c r="G32" i="8"/>
  <c r="F32" i="8"/>
  <c r="E32" i="8"/>
  <c r="H31" i="8"/>
  <c r="G31" i="8"/>
  <c r="F31" i="8"/>
  <c r="E31" i="8"/>
  <c r="H30" i="8"/>
  <c r="G30" i="8"/>
  <c r="F30" i="8"/>
  <c r="E30" i="8"/>
  <c r="H29" i="8"/>
  <c r="G29" i="8"/>
  <c r="F29" i="8"/>
  <c r="E29" i="8"/>
  <c r="H28" i="8"/>
  <c r="G28" i="8"/>
  <c r="F28" i="8"/>
  <c r="E28" i="8"/>
  <c r="H27" i="8"/>
  <c r="G27" i="8"/>
  <c r="F27" i="8"/>
  <c r="E27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22" i="8"/>
  <c r="G22" i="8"/>
  <c r="F22" i="8"/>
  <c r="E22" i="8"/>
  <c r="H21" i="8"/>
  <c r="G21" i="8"/>
  <c r="F21" i="8"/>
  <c r="E21" i="8"/>
  <c r="H20" i="8"/>
  <c r="G20" i="8"/>
  <c r="F20" i="8"/>
  <c r="E20" i="8"/>
  <c r="H19" i="8"/>
  <c r="G19" i="8"/>
  <c r="F19" i="8"/>
  <c r="E19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3" i="13"/>
  <c r="D3" i="13"/>
  <c r="E3" i="13"/>
  <c r="F3" i="13"/>
  <c r="G3" i="13"/>
  <c r="H3" i="13"/>
  <c r="C4" i="13"/>
  <c r="D4" i="13"/>
  <c r="E4" i="13"/>
  <c r="F4" i="13"/>
  <c r="G4" i="13"/>
  <c r="H4" i="13"/>
  <c r="C5" i="13"/>
  <c r="D5" i="13"/>
  <c r="E5" i="13"/>
  <c r="F5" i="13"/>
  <c r="G5" i="13"/>
  <c r="H5" i="13"/>
  <c r="C6" i="13"/>
  <c r="D6" i="13"/>
  <c r="E6" i="13"/>
  <c r="F6" i="13"/>
  <c r="G6" i="13"/>
  <c r="H6" i="13"/>
  <c r="C7" i="13"/>
  <c r="D7" i="13"/>
  <c r="E7" i="13"/>
  <c r="F7" i="13"/>
  <c r="G7" i="13"/>
  <c r="H7" i="13"/>
  <c r="C8" i="13"/>
  <c r="D8" i="13"/>
  <c r="E8" i="13"/>
  <c r="F8" i="13"/>
  <c r="G8" i="13"/>
  <c r="H8" i="13"/>
  <c r="C9" i="13"/>
  <c r="D9" i="13"/>
  <c r="E9" i="13"/>
  <c r="F9" i="13"/>
  <c r="G9" i="13"/>
  <c r="H9" i="13"/>
  <c r="C10" i="13"/>
  <c r="D10" i="13"/>
  <c r="E10" i="13"/>
  <c r="F10" i="13"/>
  <c r="G10" i="13"/>
  <c r="H10" i="13"/>
  <c r="C11" i="13"/>
  <c r="D11" i="13"/>
  <c r="E11" i="13"/>
  <c r="F11" i="13"/>
  <c r="G11" i="13"/>
  <c r="H11" i="13"/>
  <c r="C12" i="13"/>
  <c r="D12" i="13"/>
  <c r="E12" i="13"/>
  <c r="F12" i="13"/>
  <c r="G12" i="13"/>
  <c r="H12" i="13"/>
  <c r="C13" i="13"/>
  <c r="D13" i="13"/>
  <c r="E13" i="13"/>
  <c r="F13" i="13"/>
  <c r="G13" i="13"/>
  <c r="H13" i="13"/>
  <c r="C14" i="13"/>
  <c r="D14" i="13"/>
  <c r="E14" i="13"/>
  <c r="F14" i="13"/>
  <c r="G14" i="13"/>
  <c r="H14" i="13"/>
  <c r="C15" i="13"/>
  <c r="D15" i="13"/>
  <c r="E15" i="13"/>
  <c r="F15" i="13"/>
  <c r="G15" i="13"/>
  <c r="H15" i="13"/>
  <c r="C16" i="13"/>
  <c r="D16" i="13"/>
  <c r="E16" i="13"/>
  <c r="F16" i="13"/>
  <c r="G16" i="13"/>
  <c r="H16" i="13"/>
  <c r="C17" i="13"/>
  <c r="D17" i="13"/>
  <c r="E17" i="13"/>
  <c r="F17" i="13"/>
  <c r="G17" i="13"/>
  <c r="H17" i="13"/>
  <c r="C18" i="13"/>
  <c r="D18" i="13"/>
  <c r="E18" i="13"/>
  <c r="F18" i="13"/>
  <c r="G18" i="13"/>
  <c r="H18" i="13"/>
  <c r="C19" i="13"/>
  <c r="D19" i="13"/>
  <c r="E19" i="13"/>
  <c r="F19" i="13"/>
  <c r="G19" i="13"/>
  <c r="H19" i="13"/>
  <c r="C20" i="13"/>
  <c r="D20" i="13"/>
  <c r="E20" i="13"/>
  <c r="F20" i="13"/>
  <c r="G20" i="13"/>
  <c r="H20" i="13"/>
  <c r="C21" i="13"/>
  <c r="D21" i="13"/>
  <c r="E21" i="13"/>
  <c r="F21" i="13"/>
  <c r="G21" i="13"/>
  <c r="H21" i="13"/>
  <c r="C22" i="13"/>
  <c r="D22" i="13"/>
  <c r="E22" i="13"/>
  <c r="F22" i="13"/>
  <c r="G22" i="13"/>
  <c r="H22" i="13"/>
  <c r="C23" i="13"/>
  <c r="D23" i="13"/>
  <c r="E23" i="13"/>
  <c r="F23" i="13"/>
  <c r="G23" i="13"/>
  <c r="H23" i="13"/>
  <c r="C24" i="13"/>
  <c r="D24" i="13"/>
  <c r="E24" i="13"/>
  <c r="F24" i="13"/>
  <c r="G24" i="13"/>
  <c r="H24" i="13"/>
  <c r="C25" i="13"/>
  <c r="D25" i="13"/>
  <c r="E25" i="13"/>
  <c r="F25" i="13"/>
  <c r="G25" i="13"/>
  <c r="H25" i="13"/>
  <c r="C26" i="13"/>
  <c r="D26" i="13"/>
  <c r="E26" i="13"/>
  <c r="F26" i="13"/>
  <c r="G26" i="13"/>
  <c r="H26" i="13"/>
  <c r="C27" i="13"/>
  <c r="D27" i="13"/>
  <c r="E27" i="13"/>
  <c r="F27" i="13"/>
  <c r="G27" i="13"/>
  <c r="H27" i="13"/>
  <c r="C28" i="13"/>
  <c r="D28" i="13"/>
  <c r="E28" i="13"/>
  <c r="F28" i="13"/>
  <c r="G28" i="13"/>
  <c r="H28" i="13"/>
  <c r="C29" i="13"/>
  <c r="D29" i="13"/>
  <c r="E29" i="13"/>
  <c r="F29" i="13"/>
  <c r="G29" i="13"/>
  <c r="H29" i="13"/>
  <c r="C30" i="13"/>
  <c r="D30" i="13"/>
  <c r="E30" i="13"/>
  <c r="F30" i="13"/>
  <c r="G30" i="13"/>
  <c r="H30" i="13"/>
  <c r="C31" i="13"/>
  <c r="D31" i="13"/>
  <c r="E31" i="13"/>
  <c r="F31" i="13"/>
  <c r="G31" i="13"/>
  <c r="H31" i="13"/>
  <c r="C32" i="13"/>
  <c r="D32" i="13"/>
  <c r="E32" i="13"/>
  <c r="F32" i="13"/>
  <c r="G32" i="13"/>
  <c r="H32" i="13"/>
  <c r="C33" i="13"/>
  <c r="D33" i="13"/>
  <c r="E33" i="13"/>
  <c r="F33" i="13"/>
  <c r="G33" i="13"/>
  <c r="H33" i="13"/>
  <c r="C34" i="13"/>
  <c r="D34" i="13"/>
  <c r="E34" i="13"/>
  <c r="F34" i="13"/>
  <c r="G34" i="13"/>
  <c r="H34" i="13"/>
  <c r="C35" i="13"/>
  <c r="D35" i="13"/>
  <c r="E35" i="13"/>
  <c r="F35" i="13"/>
  <c r="G35" i="13"/>
  <c r="H35" i="13"/>
  <c r="C36" i="13"/>
  <c r="D36" i="13"/>
  <c r="E36" i="13"/>
  <c r="F36" i="13"/>
  <c r="G36" i="13"/>
  <c r="H36" i="13"/>
  <c r="C37" i="13"/>
  <c r="D37" i="13"/>
  <c r="E37" i="13"/>
  <c r="F37" i="13"/>
  <c r="G37" i="13"/>
  <c r="H37" i="13"/>
  <c r="C38" i="13"/>
  <c r="D38" i="13"/>
  <c r="E38" i="13"/>
  <c r="F38" i="13"/>
  <c r="G38" i="13"/>
  <c r="H38" i="13"/>
  <c r="C39" i="13"/>
  <c r="D39" i="13"/>
  <c r="E39" i="13"/>
  <c r="F39" i="13"/>
  <c r="G39" i="13"/>
  <c r="H39" i="13"/>
  <c r="C40" i="13"/>
  <c r="D40" i="13"/>
  <c r="E40" i="13"/>
  <c r="F40" i="13"/>
  <c r="G40" i="13"/>
  <c r="H40" i="13"/>
  <c r="C41" i="13"/>
  <c r="D41" i="13"/>
  <c r="E41" i="13"/>
  <c r="F41" i="13"/>
  <c r="G41" i="13"/>
  <c r="H41" i="13"/>
  <c r="C42" i="13"/>
  <c r="D42" i="13"/>
  <c r="E42" i="13"/>
  <c r="F42" i="13"/>
  <c r="G42" i="13"/>
  <c r="H42" i="13"/>
  <c r="C43" i="13"/>
  <c r="D43" i="13"/>
  <c r="E43" i="13"/>
  <c r="F43" i="13"/>
  <c r="G43" i="13"/>
  <c r="H43" i="13"/>
  <c r="C44" i="13"/>
  <c r="D44" i="13"/>
  <c r="E44" i="13"/>
  <c r="F44" i="13"/>
  <c r="G44" i="13"/>
  <c r="H44" i="13"/>
  <c r="C45" i="13"/>
  <c r="D45" i="13"/>
  <c r="E45" i="13"/>
  <c r="F45" i="13"/>
  <c r="G45" i="13"/>
  <c r="H45" i="13"/>
  <c r="C46" i="13"/>
  <c r="D46" i="13"/>
  <c r="E46" i="13"/>
  <c r="F46" i="13"/>
  <c r="G46" i="13"/>
  <c r="H46" i="13"/>
  <c r="C47" i="13"/>
  <c r="D47" i="13"/>
  <c r="E47" i="13"/>
  <c r="F47" i="13"/>
  <c r="G47" i="13"/>
  <c r="H47" i="13"/>
  <c r="F2" i="12"/>
  <c r="H2" i="13"/>
  <c r="G2" i="13"/>
  <c r="F2" i="13"/>
  <c r="E2" i="13"/>
  <c r="D2" i="13"/>
  <c r="C2" i="13"/>
  <c r="E2" i="12"/>
  <c r="G2" i="12"/>
  <c r="D2" i="12"/>
  <c r="C2" i="12"/>
</calcChain>
</file>

<file path=xl/sharedStrings.xml><?xml version="1.0" encoding="utf-8"?>
<sst xmlns="http://schemas.openxmlformats.org/spreadsheetml/2006/main" count="52" uniqueCount="12">
  <si>
    <t>Year</t>
  </si>
  <si>
    <t>GVA</t>
  </si>
  <si>
    <t>GFCF_Pub</t>
  </si>
  <si>
    <t>GFCF_Pri</t>
  </si>
  <si>
    <t>TCA</t>
  </si>
  <si>
    <t>GIA</t>
  </si>
  <si>
    <t>PerCapita_Foodgrains</t>
  </si>
  <si>
    <t>Fertiliser_Consumption</t>
  </si>
  <si>
    <t>Annual_Rainfall</t>
  </si>
  <si>
    <t>Institutional_Credit_PA</t>
  </si>
  <si>
    <t>Institutional_Credit_FA</t>
  </si>
  <si>
    <t>Fertiliser_Cons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</si>
</sst>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name val="Times New Roman"/>
      <family val="1"/>
    </font>
    <font>
      <sz val="8.5"/>
      <color rgb="FF231F20"/>
      <name val="Arial"/>
      <family val="2"/>
    </font>
    <font>
      <sz val="9"/>
      <color rgb="FF000000"/>
      <name val="Arial"/>
      <family val="2"/>
    </font>
    <font>
      <sz val="7.5"/>
      <color rgb="FF231F2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3">
    <xf numFmtId="0" fontId="0" fillId="0" borderId="0" xfId="0"/>
    <xf numFmtId="2" fontId="0" fillId="0" borderId="0" xfId="0" applyNumberFormat="1"/>
    <xf numFmtId="2" fontId="5" fillId="0" borderId="5" xfId="0" applyNumberFormat="1" applyFont="1" applyBorder="1" applyAlignment="1">
      <alignment horizontal="right" vertical="top" shrinkToFit="1"/>
    </xf>
    <xf numFmtId="2" fontId="3" fillId="0" borderId="5" xfId="0" applyNumberFormat="1" applyFont="1" applyBorder="1" applyAlignment="1">
      <alignment horizontal="right" vertical="top" shrinkToFit="1"/>
    </xf>
    <xf numFmtId="2" fontId="3" fillId="0" borderId="0" xfId="0" applyNumberFormat="1" applyFont="1" applyAlignment="1">
      <alignment horizontal="right" vertical="top" shrinkToFit="1"/>
    </xf>
    <xf numFmtId="2" fontId="4" fillId="0" borderId="4" xfId="0" applyNumberFormat="1" applyFont="1" applyBorder="1" applyAlignment="1">
      <alignment horizontal="right" vertical="top" shrinkToFit="1"/>
    </xf>
    <xf numFmtId="0" fontId="0" fillId="0" borderId="0" xfId="0" applyNumberFormat="1"/>
    <xf numFmtId="49" fontId="0" fillId="0" borderId="0" xfId="0" applyNumberFormat="1"/>
    <xf numFmtId="2" fontId="1" fillId="0" borderId="1" xfId="0" applyNumberFormat="1" applyFont="1" applyBorder="1" applyAlignment="1"/>
    <xf numFmtId="2" fontId="2" fillId="0" borderId="2" xfId="0" applyNumberFormat="1" applyFont="1" applyBorder="1" applyAlignment="1"/>
    <xf numFmtId="2" fontId="2" fillId="0" borderId="3" xfId="0" applyNumberFormat="1" applyFont="1" applyBorder="1" applyAlignment="1"/>
    <xf numFmtId="3" fontId="1" fillId="0" borderId="0" xfId="0" applyNumberFormat="1" applyFont="1" applyBorder="1" applyAlignment="1">
      <alignment horizontal="right" vertical="center" wrapText="1" indent="1"/>
    </xf>
    <xf numFmtId="4" fontId="0" fillId="0" borderId="0" xfId="0" applyNumberFormat="1"/>
    <xf numFmtId="2" fontId="1" fillId="0" borderId="0" xfId="0" applyNumberFormat="1" applyFont="1" applyBorder="1" applyAlignment="1">
      <alignment horizontal="right" vertical="center" wrapText="1" indent="1"/>
    </xf>
    <xf numFmtId="4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165" fontId="0" fillId="0" borderId="6" xfId="0" applyNumberFormat="1" applyBorder="1"/>
    <xf numFmtId="165" fontId="0" fillId="0" borderId="11" xfId="0" applyNumberFormat="1" applyBorder="1"/>
    <xf numFmtId="165" fontId="0" fillId="0" borderId="13" xfId="0" applyNumberFormat="1" applyBorder="1"/>
    <xf numFmtId="165" fontId="0" fillId="0" borderId="14" xfId="0" applyNumberFormat="1" applyBorder="1"/>
  </cellXfs>
  <cellStyles count="3">
    <cellStyle name="Normal" xfId="0" builtinId="0"/>
    <cellStyle name="Normal 2" xfId="2" xr:uid="{27255AA8-BF0E-4C63-BAA8-04736D4DB305}"/>
    <cellStyle name="Normal 3" xfId="1" xr:uid="{B0A49DCD-45B0-457E-AA00-36AE50121233}"/>
  </cellStyles>
  <dxfs count="26">
    <dxf>
      <numFmt numFmtId="165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CCBD8-55D5-4370-BE68-EAC0780236A3}" name="Table1" displayName="Table1" ref="A1:H47" totalsRowShown="0" headerRowDxfId="22" headerRowBorderDxfId="24" tableBorderDxfId="25" totalsRowBorderDxfId="23">
  <autoFilter ref="A1:H47" xr:uid="{C1181C67-9C42-4781-8876-0F8789DE11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654DEE-5574-4531-B0D7-245DADE6E1C0}" name="Year" dataDxfId="7"/>
    <tableColumn id="2" xr3:uid="{3B20C794-DB54-4FC1-A94F-F355E871343C}" name="GVA" dataDxfId="6">
      <calculatedColumnFormula>Original1!B2</calculatedColumnFormula>
    </tableColumn>
    <tableColumn id="3" xr3:uid="{8BCE0582-73B8-42E2-9F7F-30408702E483}" name="GFCF_Pub" dataDxfId="5">
      <calculatedColumnFormula>(Original1!C2/Original1!E2)</calculatedColumnFormula>
    </tableColumn>
    <tableColumn id="4" xr3:uid="{1606919B-E7A4-4EAA-B572-1D2429385B16}" name="GFCF_Pri" dataDxfId="4">
      <calculatedColumnFormula>(Original1!D2/Original1!E2)</calculatedColumnFormula>
    </tableColumn>
    <tableColumn id="5" xr3:uid="{DA8E42FC-4E37-4542-B8F4-8D8CA986E620}" name="GIA" dataDxfId="3">
      <calculatedColumnFormula>Original1!F2</calculatedColumnFormula>
    </tableColumn>
    <tableColumn id="6" xr3:uid="{A26368B9-C36B-43C1-9C9B-C2AF92127AC3}" name="Fertiliser_Cons" dataDxfId="2">
      <calculatedColumnFormula>Original1!G2/Original1!E2</calculatedColumnFormula>
    </tableColumn>
    <tableColumn id="7" xr3:uid="{614B7E00-1F2C-4EC3-A82B-08E6EB597285}" name="Institutional_Credit_PA" dataDxfId="1">
      <calculatedColumnFormula>(Original1!H2/Original1!E2)</calculatedColumnFormula>
    </tableColumn>
    <tableColumn id="8" xr3:uid="{6E2D01C2-0C22-4E91-AB48-9B7D77391B14}" name="Institutional_Credit_FA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F82D1D-149D-4231-B68F-F8119C24EE93}" name="Table2" displayName="Table2" ref="A1:H47" totalsRowShown="0" headerRowDxfId="16" headerRowBorderDxfId="18" tableBorderDxfId="19" totalsRowBorderDxfId="17">
  <autoFilter ref="A1:H47" xr:uid="{8ADF7AA5-18C3-4B31-8551-6E5A689040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62F584F-4231-409A-9FC8-44C250771EC7}" name="Year" dataDxfId="15"/>
    <tableColumn id="2" xr3:uid="{C8C6800F-31D7-4412-9AE9-E144BA72CD4C}" name="GVA" dataDxfId="14"/>
    <tableColumn id="3" xr3:uid="{86DEEC6F-10F3-4299-91D4-E65488FCBB99}" name="GFCF_Pub" dataDxfId="13">
      <calculatedColumnFormula>'Case 3'!L2/Original2!E2</calculatedColumnFormula>
    </tableColumn>
    <tableColumn id="4" xr3:uid="{E19DE88E-0D1A-4164-BEA2-80CF7E0E34D0}" name="GFCF_Pri" dataDxfId="12">
      <calculatedColumnFormula>'Case 3'!N2/Original2!E2</calculatedColumnFormula>
    </tableColumn>
    <tableColumn id="5" xr3:uid="{FD25DC09-2998-46E1-8B3C-1452C0D28AFD}" name="GIA" dataDxfId="11">
      <calculatedColumnFormula>Original2!F2</calculatedColumnFormula>
    </tableColumn>
    <tableColumn id="6" xr3:uid="{0F869D1F-72E4-40C1-9AF5-42B6521B20E5}" name="Fertiliser_Cons" dataDxfId="10">
      <calculatedColumnFormula>Original2!G2/Original2!E2</calculatedColumnFormula>
    </tableColumn>
    <tableColumn id="7" xr3:uid="{9C607556-E413-499C-B770-A326C137003D}" name="Institutional_Credit_PA" dataDxfId="9">
      <calculatedColumnFormula>(Original1!H2/Original1!E2)</calculatedColumnFormula>
    </tableColumn>
    <tableColumn id="8" xr3:uid="{389EB13C-F77F-4104-B972-7BDA4D196AC6}" name="Institutional_Credit_FA" dataDxfId="8">
      <calculatedColumnFormula>Original2!H2/Original2!E2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4619-C9C2-4854-834D-6DF29164134C}">
  <dimension ref="A1:J52"/>
  <sheetViews>
    <sheetView workbookViewId="0">
      <selection activeCell="D14" sqref="D14"/>
    </sheetView>
  </sheetViews>
  <sheetFormatPr defaultRowHeight="14.4" x14ac:dyDescent="0.3"/>
  <cols>
    <col min="2" max="2" width="13.77734375" bestFit="1" customWidth="1"/>
    <col min="3" max="3" width="19.77734375" bestFit="1" customWidth="1"/>
    <col min="4" max="4" width="20.6640625" bestFit="1" customWidth="1"/>
    <col min="5" max="5" width="16.88671875" bestFit="1" customWidth="1"/>
    <col min="6" max="6" width="17.33203125" bestFit="1" customWidth="1"/>
    <col min="7" max="7" width="19.44140625" bestFit="1" customWidth="1"/>
    <col min="8" max="8" width="16.21875" bestFit="1" customWidth="1"/>
    <col min="9" max="9" width="27.88671875" bestFit="1" customWidth="1"/>
    <col min="10" max="10" width="13.77734375" bestFit="1" customWidth="1"/>
  </cols>
  <sheetData>
    <row r="1" spans="1:10" x14ac:dyDescent="0.3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6</v>
      </c>
      <c r="J1" t="s">
        <v>8</v>
      </c>
    </row>
    <row r="2" spans="1:10" x14ac:dyDescent="0.3">
      <c r="A2" s="6">
        <v>1971</v>
      </c>
      <c r="B2" s="1">
        <v>408256.54</v>
      </c>
      <c r="C2" s="8">
        <v>11017.64</v>
      </c>
      <c r="D2" s="1">
        <v>25229.31</v>
      </c>
      <c r="E2" s="1">
        <v>165.79</v>
      </c>
      <c r="F2" s="1">
        <v>38.200000000000003</v>
      </c>
      <c r="G2" s="1">
        <v>2256.6</v>
      </c>
      <c r="H2" s="1">
        <v>20444.908001393305</v>
      </c>
      <c r="I2" s="1">
        <v>171.1</v>
      </c>
      <c r="J2" s="1">
        <v>1247</v>
      </c>
    </row>
    <row r="3" spans="1:10" x14ac:dyDescent="0.3">
      <c r="A3" s="6">
        <v>1972</v>
      </c>
      <c r="B3" s="1">
        <v>397408.21</v>
      </c>
      <c r="C3" s="8">
        <v>11864.82</v>
      </c>
      <c r="D3" s="1">
        <v>26764.55</v>
      </c>
      <c r="E3" s="1">
        <v>165.19</v>
      </c>
      <c r="F3" s="1">
        <v>38.43</v>
      </c>
      <c r="G3" s="1">
        <v>2656.8</v>
      </c>
      <c r="H3" s="1">
        <v>21872.649534665143</v>
      </c>
      <c r="I3" s="1">
        <v>170.6</v>
      </c>
      <c r="J3" s="1">
        <v>1218</v>
      </c>
    </row>
    <row r="4" spans="1:10" x14ac:dyDescent="0.3">
      <c r="A4" s="6">
        <v>1973</v>
      </c>
      <c r="B4" s="1">
        <v>375004.96</v>
      </c>
      <c r="C4" s="8">
        <v>15516.3</v>
      </c>
      <c r="D4" s="1">
        <v>24619.78</v>
      </c>
      <c r="E4" s="1">
        <v>162.15</v>
      </c>
      <c r="F4" s="1">
        <v>39.06</v>
      </c>
      <c r="G4" s="1">
        <v>2767.9</v>
      </c>
      <c r="H4" s="1">
        <v>26076.537881434269</v>
      </c>
      <c r="I4" s="1">
        <v>153.9</v>
      </c>
      <c r="J4" s="1">
        <v>948.5</v>
      </c>
    </row>
    <row r="5" spans="1:10" x14ac:dyDescent="0.3">
      <c r="A5" s="6">
        <v>1974</v>
      </c>
      <c r="B5" s="1">
        <v>406559.92</v>
      </c>
      <c r="C5" s="8">
        <v>13784.46</v>
      </c>
      <c r="D5" s="1">
        <v>25250.400000000001</v>
      </c>
      <c r="E5" s="1">
        <v>169.87</v>
      </c>
      <c r="F5" s="1">
        <v>40.28</v>
      </c>
      <c r="G5" s="1">
        <v>2838.6</v>
      </c>
      <c r="H5" s="1">
        <v>20922.151621704401</v>
      </c>
      <c r="I5" s="1">
        <v>164.70000000000002</v>
      </c>
      <c r="J5" s="1">
        <v>1214</v>
      </c>
    </row>
    <row r="6" spans="1:10" x14ac:dyDescent="0.3">
      <c r="A6" s="6">
        <v>1975</v>
      </c>
      <c r="B6" s="1">
        <v>395400.67</v>
      </c>
      <c r="C6" s="8">
        <v>12822.34</v>
      </c>
      <c r="D6" s="1">
        <v>27462.44</v>
      </c>
      <c r="E6" s="1">
        <v>164.19</v>
      </c>
      <c r="F6" s="1">
        <v>41.74</v>
      </c>
      <c r="G6" s="1">
        <v>2573.3000000000002</v>
      </c>
      <c r="H6" s="1">
        <v>19586.671049235913</v>
      </c>
      <c r="I6" s="1">
        <v>148</v>
      </c>
      <c r="J6" s="1">
        <v>1043.7</v>
      </c>
    </row>
    <row r="7" spans="1:10" x14ac:dyDescent="0.3">
      <c r="A7" s="6">
        <v>1976</v>
      </c>
      <c r="B7" s="1">
        <v>451392.02</v>
      </c>
      <c r="C7" s="8">
        <v>14120.23</v>
      </c>
      <c r="D7" s="1">
        <v>25454.09</v>
      </c>
      <c r="E7" s="1">
        <v>171.3</v>
      </c>
      <c r="F7" s="1">
        <v>43.36</v>
      </c>
      <c r="G7" s="1">
        <v>2893.7</v>
      </c>
      <c r="H7" s="1">
        <v>25250.044167814776</v>
      </c>
      <c r="I7" s="1">
        <v>155.30000000000001</v>
      </c>
      <c r="J7" s="1">
        <v>1290.2</v>
      </c>
    </row>
    <row r="8" spans="1:10" x14ac:dyDescent="0.3">
      <c r="A8" s="6">
        <v>1977</v>
      </c>
      <c r="B8" s="1">
        <v>423879.74</v>
      </c>
      <c r="C8" s="8">
        <v>19321.169999999998</v>
      </c>
      <c r="D8" s="1">
        <v>27786.26</v>
      </c>
      <c r="E8" s="1">
        <v>167.33</v>
      </c>
      <c r="F8" s="1">
        <v>43.55</v>
      </c>
      <c r="G8" s="1">
        <v>3410.9</v>
      </c>
      <c r="H8" s="1">
        <v>30449.952035275506</v>
      </c>
      <c r="I8" s="1">
        <v>156.80000000000001</v>
      </c>
      <c r="J8" s="1">
        <v>1124.8</v>
      </c>
    </row>
    <row r="9" spans="1:10" x14ac:dyDescent="0.3">
      <c r="A9" s="6">
        <v>1978</v>
      </c>
      <c r="B9" s="1">
        <v>476771.85</v>
      </c>
      <c r="C9" s="8">
        <v>21326.22</v>
      </c>
      <c r="D9" s="1">
        <v>30984.43</v>
      </c>
      <c r="E9" s="1">
        <v>172.23</v>
      </c>
      <c r="F9" s="1">
        <v>46.08</v>
      </c>
      <c r="G9" s="1">
        <v>4285.8</v>
      </c>
      <c r="H9" s="1">
        <v>29304.453351683536</v>
      </c>
      <c r="I9" s="1">
        <v>170.79999999999998</v>
      </c>
      <c r="J9" s="1">
        <v>1270.4000000000001</v>
      </c>
    </row>
    <row r="10" spans="1:10" x14ac:dyDescent="0.3">
      <c r="A10" s="6">
        <v>1979</v>
      </c>
      <c r="B10" s="1">
        <v>486154.23999999999</v>
      </c>
      <c r="C10" s="8">
        <v>22969.02</v>
      </c>
      <c r="D10" s="1">
        <v>32939.9</v>
      </c>
      <c r="E10" s="1">
        <v>174.8</v>
      </c>
      <c r="F10" s="1">
        <v>48.31</v>
      </c>
      <c r="G10" s="1">
        <v>5116.8999999999996</v>
      </c>
      <c r="H10" s="1">
        <v>36368.35258453375</v>
      </c>
      <c r="I10" s="1">
        <v>173.9</v>
      </c>
      <c r="J10" s="1">
        <v>1239.3</v>
      </c>
    </row>
    <row r="11" spans="1:10" x14ac:dyDescent="0.3">
      <c r="A11" s="6">
        <v>1980</v>
      </c>
      <c r="B11" s="1">
        <v>421252.35</v>
      </c>
      <c r="C11" s="8">
        <v>23966.02</v>
      </c>
      <c r="D11" s="1">
        <v>33975.599999999999</v>
      </c>
      <c r="E11" s="1">
        <v>169.59</v>
      </c>
      <c r="F11" s="1">
        <v>49.21</v>
      </c>
      <c r="G11" s="1">
        <v>5255.4</v>
      </c>
      <c r="H11" s="1">
        <v>35439.115440174523</v>
      </c>
      <c r="I11" s="1">
        <v>150.20000000000002</v>
      </c>
      <c r="J11" s="1">
        <v>1023.4</v>
      </c>
    </row>
    <row r="12" spans="1:10" x14ac:dyDescent="0.3">
      <c r="A12" s="6">
        <v>1981</v>
      </c>
      <c r="B12" s="1">
        <v>481403.59</v>
      </c>
      <c r="C12" s="8">
        <v>26406.28</v>
      </c>
      <c r="D12" s="1">
        <v>30913.56</v>
      </c>
      <c r="E12" s="1">
        <v>172.63</v>
      </c>
      <c r="F12" s="1">
        <v>49.78</v>
      </c>
      <c r="G12" s="12">
        <v>5515.6</v>
      </c>
      <c r="H12" s="2">
        <v>36159.415206685058</v>
      </c>
      <c r="I12" s="1">
        <v>166</v>
      </c>
      <c r="J12" s="1">
        <v>1189.5</v>
      </c>
    </row>
    <row r="13" spans="1:10" x14ac:dyDescent="0.3">
      <c r="A13" s="6">
        <v>1982</v>
      </c>
      <c r="B13" s="1">
        <v>504799.04</v>
      </c>
      <c r="C13" s="8">
        <v>24122.01</v>
      </c>
      <c r="D13" s="1">
        <v>23537.43</v>
      </c>
      <c r="E13" s="1">
        <v>176.75</v>
      </c>
      <c r="F13" s="1">
        <v>51.41</v>
      </c>
      <c r="G13" s="1">
        <v>6067.2</v>
      </c>
      <c r="H13" s="2">
        <v>40610.157968952</v>
      </c>
      <c r="I13" s="1">
        <v>166.10000000000002</v>
      </c>
      <c r="J13" s="1">
        <v>1171.5999999999999</v>
      </c>
    </row>
    <row r="14" spans="1:10" x14ac:dyDescent="0.3">
      <c r="A14" s="6">
        <v>1983</v>
      </c>
      <c r="B14" s="1">
        <v>504056.99</v>
      </c>
      <c r="C14" s="8">
        <v>23629.81</v>
      </c>
      <c r="D14" s="1">
        <v>25976.34</v>
      </c>
      <c r="E14" s="1">
        <v>172.75</v>
      </c>
      <c r="F14" s="1">
        <v>51.83</v>
      </c>
      <c r="G14" s="1">
        <v>6401.4</v>
      </c>
      <c r="H14" s="3">
        <v>38556.257620453616</v>
      </c>
      <c r="I14" s="1">
        <v>159.5</v>
      </c>
      <c r="J14" s="1">
        <v>1086.8</v>
      </c>
    </row>
    <row r="15" spans="1:10" x14ac:dyDescent="0.3">
      <c r="A15" s="6">
        <v>1984</v>
      </c>
      <c r="B15" s="1">
        <v>558517.38</v>
      </c>
      <c r="C15" s="8">
        <v>24144.26</v>
      </c>
      <c r="D15" s="1">
        <v>30231.16</v>
      </c>
      <c r="E15" s="1">
        <v>179.56</v>
      </c>
      <c r="F15" s="1">
        <v>53.82</v>
      </c>
      <c r="G15" s="1">
        <v>7710.1</v>
      </c>
      <c r="H15" s="4">
        <v>41938.762613390878</v>
      </c>
      <c r="I15" s="1">
        <v>175</v>
      </c>
      <c r="J15" s="1">
        <v>1331.5</v>
      </c>
    </row>
    <row r="16" spans="1:10" x14ac:dyDescent="0.3">
      <c r="A16" s="6">
        <v>1985</v>
      </c>
      <c r="B16" s="1">
        <v>566811.46</v>
      </c>
      <c r="C16" s="8">
        <v>22778.06</v>
      </c>
      <c r="D16" s="1">
        <v>27113.5</v>
      </c>
      <c r="E16" s="1">
        <v>176.33</v>
      </c>
      <c r="F16" s="1">
        <v>54.53</v>
      </c>
      <c r="G16" s="1">
        <v>8211</v>
      </c>
      <c r="H16" s="4">
        <v>46451.594774445417</v>
      </c>
      <c r="I16" s="1">
        <v>165.5</v>
      </c>
      <c r="J16" s="1">
        <v>1155.9000000000001</v>
      </c>
    </row>
    <row r="17" spans="1:10" x14ac:dyDescent="0.3">
      <c r="A17" s="6">
        <v>1986</v>
      </c>
      <c r="B17" s="1">
        <v>567943.5</v>
      </c>
      <c r="C17" s="8">
        <v>20442.05</v>
      </c>
      <c r="D17" s="1">
        <v>27164.93</v>
      </c>
      <c r="E17" s="1">
        <v>178.46</v>
      </c>
      <c r="F17" s="1">
        <v>54.28</v>
      </c>
      <c r="G17" s="1">
        <v>8474.1</v>
      </c>
      <c r="H17" s="4">
        <v>53837.823069715996</v>
      </c>
      <c r="I17" s="1">
        <v>174.3</v>
      </c>
      <c r="J17" s="1">
        <v>1140</v>
      </c>
    </row>
    <row r="18" spans="1:10" x14ac:dyDescent="0.3">
      <c r="A18" s="6">
        <v>1987</v>
      </c>
      <c r="B18" s="1">
        <v>565600.35</v>
      </c>
      <c r="C18" s="8">
        <v>20216.14</v>
      </c>
      <c r="D18" s="1">
        <v>30308.05</v>
      </c>
      <c r="E18" s="1">
        <v>176.41</v>
      </c>
      <c r="F18" s="1">
        <v>55.76</v>
      </c>
      <c r="G18" s="1">
        <v>8644.9</v>
      </c>
      <c r="H18" s="4">
        <v>53229.238319212265</v>
      </c>
      <c r="I18" s="1">
        <v>172</v>
      </c>
      <c r="J18" s="1">
        <v>1126.5999999999999</v>
      </c>
    </row>
    <row r="19" spans="1:10" x14ac:dyDescent="0.3">
      <c r="A19" s="6">
        <v>1988</v>
      </c>
      <c r="B19" s="1">
        <v>555743.06999999995</v>
      </c>
      <c r="C19" s="8">
        <v>20573.03</v>
      </c>
      <c r="D19" s="1">
        <v>41394.44</v>
      </c>
      <c r="E19" s="1">
        <v>170.74</v>
      </c>
      <c r="F19" s="1">
        <v>56.04</v>
      </c>
      <c r="G19" s="1">
        <v>8784.2999999999993</v>
      </c>
      <c r="H19" s="4">
        <v>56978.272482192668</v>
      </c>
      <c r="I19" s="1">
        <v>163.4</v>
      </c>
      <c r="J19" s="1">
        <v>1078.9000000000001</v>
      </c>
    </row>
    <row r="20" spans="1:10" x14ac:dyDescent="0.3">
      <c r="A20" s="6">
        <v>1989</v>
      </c>
      <c r="B20" s="1">
        <v>649673.39</v>
      </c>
      <c r="C20" s="8">
        <v>18995.64</v>
      </c>
      <c r="D20" s="1">
        <v>38774.67</v>
      </c>
      <c r="E20" s="1">
        <v>182.28</v>
      </c>
      <c r="F20" s="1">
        <v>61.13</v>
      </c>
      <c r="G20" s="1">
        <v>11040.1</v>
      </c>
      <c r="H20" s="4">
        <v>55389.597619204884</v>
      </c>
      <c r="I20" s="1">
        <v>180.10000000000002</v>
      </c>
      <c r="J20" s="1">
        <v>1351</v>
      </c>
    </row>
    <row r="21" spans="1:10" x14ac:dyDescent="0.3">
      <c r="A21" s="6">
        <v>1990</v>
      </c>
      <c r="B21" s="1">
        <v>652207.56000000006</v>
      </c>
      <c r="C21" s="8">
        <v>16038.5</v>
      </c>
      <c r="D21" s="1">
        <v>41531.29</v>
      </c>
      <c r="E21" s="1">
        <v>182.27</v>
      </c>
      <c r="F21" s="1">
        <v>61.85</v>
      </c>
      <c r="G21" s="1">
        <v>11568.2</v>
      </c>
      <c r="H21" s="4">
        <v>61409.937101611256</v>
      </c>
      <c r="I21" s="1">
        <v>172.5</v>
      </c>
      <c r="J21" s="1">
        <v>1122.4000000000001</v>
      </c>
    </row>
    <row r="22" spans="1:10" x14ac:dyDescent="0.3">
      <c r="A22" s="6">
        <v>1991</v>
      </c>
      <c r="B22" s="1">
        <v>680256.34</v>
      </c>
      <c r="C22" s="8">
        <v>15564.75</v>
      </c>
      <c r="D22" s="1">
        <v>72466.03</v>
      </c>
      <c r="E22" s="1">
        <v>185.74</v>
      </c>
      <c r="F22" s="1">
        <v>63.2</v>
      </c>
      <c r="G22" s="1">
        <v>12546.2</v>
      </c>
      <c r="H22" s="4">
        <v>52086.170866390479</v>
      </c>
      <c r="I22" s="1">
        <v>186.2</v>
      </c>
      <c r="J22" s="1">
        <v>1400.6</v>
      </c>
    </row>
    <row r="23" spans="1:10" x14ac:dyDescent="0.3">
      <c r="A23" s="6">
        <v>1992</v>
      </c>
      <c r="B23" s="1">
        <v>664200.93000000005</v>
      </c>
      <c r="C23" s="8">
        <v>14016.16</v>
      </c>
      <c r="D23" s="1">
        <v>46503.89</v>
      </c>
      <c r="E23" s="1">
        <v>182.24</v>
      </c>
      <c r="F23" s="1">
        <v>65.680000000000007</v>
      </c>
      <c r="G23" s="1">
        <v>12728</v>
      </c>
      <c r="H23" s="4">
        <v>49939.973406321435</v>
      </c>
      <c r="I23" s="1">
        <v>171.1</v>
      </c>
      <c r="J23" s="1">
        <v>1159.9000000000001</v>
      </c>
    </row>
    <row r="24" spans="1:10" x14ac:dyDescent="0.3">
      <c r="A24" s="6">
        <v>1993</v>
      </c>
      <c r="B24" s="1">
        <v>711332.33</v>
      </c>
      <c r="C24" s="8">
        <v>15303.98</v>
      </c>
      <c r="D24" s="1">
        <v>63010.28</v>
      </c>
      <c r="E24" s="1">
        <v>185.7</v>
      </c>
      <c r="F24" s="1">
        <v>66.760000000000005</v>
      </c>
      <c r="G24" s="1">
        <v>12154.5</v>
      </c>
      <c r="H24" s="4">
        <v>50488.616400728912</v>
      </c>
      <c r="I24" s="1">
        <v>169.39999999999998</v>
      </c>
      <c r="J24" s="1">
        <v>1121.3</v>
      </c>
    </row>
    <row r="25" spans="1:10" x14ac:dyDescent="0.3">
      <c r="A25" s="6">
        <v>1994</v>
      </c>
      <c r="B25" s="1">
        <v>733997.19</v>
      </c>
      <c r="C25" s="8">
        <v>16585.310000000001</v>
      </c>
      <c r="D25" s="1">
        <v>49840.36</v>
      </c>
      <c r="E25" s="1">
        <v>186.58</v>
      </c>
      <c r="F25" s="1">
        <v>68.260000000000005</v>
      </c>
      <c r="G25" s="1">
        <v>12366.3</v>
      </c>
      <c r="H25" s="4">
        <v>56563.624359000001</v>
      </c>
      <c r="I25" s="1">
        <v>172</v>
      </c>
      <c r="J25" s="1">
        <v>1201.9000000000001</v>
      </c>
    </row>
    <row r="26" spans="1:10" x14ac:dyDescent="0.3">
      <c r="A26" s="6">
        <v>1995</v>
      </c>
      <c r="B26" s="1">
        <v>768922.72</v>
      </c>
      <c r="C26" s="8">
        <v>17834.939999999999</v>
      </c>
      <c r="D26" s="1">
        <v>43206.69</v>
      </c>
      <c r="E26" s="1">
        <v>188.05</v>
      </c>
      <c r="F26" s="1">
        <v>70.650000000000006</v>
      </c>
      <c r="G26" s="1">
        <v>13563.6</v>
      </c>
      <c r="H26" s="4">
        <v>61079.414541450773</v>
      </c>
      <c r="I26" s="1">
        <v>180.8</v>
      </c>
      <c r="J26" s="1">
        <v>1295.5999999999999</v>
      </c>
    </row>
    <row r="27" spans="1:10" x14ac:dyDescent="0.3">
      <c r="A27" s="6">
        <v>1996</v>
      </c>
      <c r="B27" s="1">
        <v>761233.42</v>
      </c>
      <c r="C27" s="8">
        <v>17634.919999999998</v>
      </c>
      <c r="D27" s="1">
        <v>42272.92</v>
      </c>
      <c r="E27" s="1">
        <v>187.47</v>
      </c>
      <c r="F27" s="1">
        <v>71.349999999999994</v>
      </c>
      <c r="G27" s="1">
        <v>13876.2</v>
      </c>
      <c r="H27" s="4">
        <v>71239.423747805267</v>
      </c>
      <c r="I27" s="1">
        <v>173.5</v>
      </c>
      <c r="J27" s="1">
        <v>1243.5999999999999</v>
      </c>
    </row>
    <row r="28" spans="1:10" x14ac:dyDescent="0.3">
      <c r="A28" s="6">
        <v>1997</v>
      </c>
      <c r="B28" s="1">
        <v>840849.03</v>
      </c>
      <c r="C28" s="8">
        <v>16131.32</v>
      </c>
      <c r="D28" s="1">
        <v>47694.39</v>
      </c>
      <c r="E28" s="1">
        <v>189.5</v>
      </c>
      <c r="F28" s="1">
        <v>76.03</v>
      </c>
      <c r="G28" s="1">
        <v>14308.1</v>
      </c>
      <c r="H28" s="4">
        <v>73091.719318851246</v>
      </c>
      <c r="I28" s="1">
        <v>183.6</v>
      </c>
      <c r="J28" s="1">
        <v>1181.8</v>
      </c>
    </row>
    <row r="29" spans="1:10" x14ac:dyDescent="0.3">
      <c r="A29" s="6">
        <v>1998</v>
      </c>
      <c r="B29" s="1">
        <v>815526.91</v>
      </c>
      <c r="C29" s="8">
        <v>13627.34</v>
      </c>
      <c r="D29" s="1">
        <v>53691.76</v>
      </c>
      <c r="E29" s="1">
        <v>189.99</v>
      </c>
      <c r="F29" s="1">
        <v>75.67</v>
      </c>
      <c r="G29" s="1">
        <v>16187.8</v>
      </c>
      <c r="H29" s="4">
        <v>77450.199288378775</v>
      </c>
      <c r="I29" s="1">
        <v>163.19999999999999</v>
      </c>
      <c r="J29" s="1">
        <v>1171.4000000000001</v>
      </c>
    </row>
    <row r="30" spans="1:10" x14ac:dyDescent="0.3">
      <c r="A30" s="6">
        <v>1999</v>
      </c>
      <c r="B30" s="1">
        <v>874004.45</v>
      </c>
      <c r="C30" s="8">
        <v>14454.34</v>
      </c>
      <c r="D30" s="1">
        <v>62551.38</v>
      </c>
      <c r="E30" s="1">
        <v>191.65</v>
      </c>
      <c r="F30" s="1">
        <v>78.67</v>
      </c>
      <c r="G30" s="1">
        <v>16797.5</v>
      </c>
      <c r="H30" s="4">
        <v>78867.236345070429</v>
      </c>
      <c r="I30" s="1">
        <v>170</v>
      </c>
      <c r="J30" s="1">
        <v>1243.5</v>
      </c>
    </row>
    <row r="31" spans="1:10" x14ac:dyDescent="0.3">
      <c r="A31" s="6">
        <v>2000</v>
      </c>
      <c r="B31" s="1">
        <v>895083.36</v>
      </c>
      <c r="C31" s="8">
        <v>15620.41</v>
      </c>
      <c r="D31" s="1">
        <v>94605.77</v>
      </c>
      <c r="E31" s="1">
        <v>188.4</v>
      </c>
      <c r="F31" s="1">
        <v>79.22</v>
      </c>
      <c r="G31" s="1">
        <v>18068.900000000001</v>
      </c>
      <c r="H31" s="4">
        <v>108579.65592531645</v>
      </c>
      <c r="I31" s="1">
        <v>165.9</v>
      </c>
      <c r="J31" s="1">
        <v>1132</v>
      </c>
    </row>
    <row r="32" spans="1:10" x14ac:dyDescent="0.3">
      <c r="A32" s="6">
        <v>2001</v>
      </c>
      <c r="B32" s="1">
        <v>889097.11</v>
      </c>
      <c r="C32" s="8">
        <v>14283.97</v>
      </c>
      <c r="D32" s="1">
        <v>86746.82</v>
      </c>
      <c r="E32" s="1">
        <v>185.34</v>
      </c>
      <c r="F32" s="1">
        <v>76.19</v>
      </c>
      <c r="G32" s="1">
        <v>16702.3</v>
      </c>
      <c r="H32" s="4">
        <v>111723.94660984616</v>
      </c>
      <c r="I32" s="1">
        <v>151.9</v>
      </c>
      <c r="J32" s="1">
        <v>1050.4000000000001</v>
      </c>
    </row>
    <row r="33" spans="1:10" x14ac:dyDescent="0.3">
      <c r="A33" s="6">
        <v>2002</v>
      </c>
      <c r="B33" s="1">
        <v>946891.73</v>
      </c>
      <c r="C33" s="8">
        <v>17607.18</v>
      </c>
      <c r="D33" s="1">
        <v>113825.47</v>
      </c>
      <c r="E33" s="1">
        <v>188.01</v>
      </c>
      <c r="F33" s="1">
        <v>78.37</v>
      </c>
      <c r="G33" s="1">
        <v>17359.7</v>
      </c>
      <c r="H33" s="4">
        <v>121251.43253266033</v>
      </c>
      <c r="I33" s="1">
        <v>180.4</v>
      </c>
      <c r="J33" s="1">
        <v>1083.3</v>
      </c>
    </row>
    <row r="34" spans="1:10" x14ac:dyDescent="0.3">
      <c r="A34" s="6">
        <v>2003</v>
      </c>
      <c r="B34" s="1">
        <v>869336.74</v>
      </c>
      <c r="C34" s="8">
        <v>15977.4</v>
      </c>
      <c r="D34" s="1">
        <v>102057.31</v>
      </c>
      <c r="E34" s="1">
        <v>173.89</v>
      </c>
      <c r="F34" s="1">
        <v>73.06</v>
      </c>
      <c r="G34" s="1">
        <v>16094.1</v>
      </c>
      <c r="H34" s="4">
        <v>141124.21409482759</v>
      </c>
      <c r="I34" s="1">
        <v>159.69999999999999</v>
      </c>
      <c r="J34" s="1">
        <v>920.8</v>
      </c>
    </row>
    <row r="35" spans="1:10" x14ac:dyDescent="0.3">
      <c r="A35" s="6">
        <v>2004</v>
      </c>
      <c r="B35" s="1">
        <v>964218.56</v>
      </c>
      <c r="C35" s="8">
        <v>18799.3</v>
      </c>
      <c r="D35" s="1">
        <v>92651.199999999997</v>
      </c>
      <c r="E35" s="1">
        <v>189.66</v>
      </c>
      <c r="F35" s="1">
        <v>78.040000000000006</v>
      </c>
      <c r="G35" s="1">
        <v>16799.099999999999</v>
      </c>
      <c r="H35" s="4">
        <v>173180.8003090909</v>
      </c>
      <c r="I35" s="1">
        <v>168.9</v>
      </c>
      <c r="J35" s="1">
        <v>1174.5</v>
      </c>
    </row>
    <row r="36" spans="1:10" x14ac:dyDescent="0.3">
      <c r="A36" s="6">
        <v>2005</v>
      </c>
      <c r="B36" s="1">
        <v>964751.44</v>
      </c>
      <c r="C36" s="8">
        <v>25843.89</v>
      </c>
      <c r="D36" s="1">
        <v>93208.51</v>
      </c>
      <c r="E36" s="1">
        <v>191.1</v>
      </c>
      <c r="F36" s="1">
        <v>81.08</v>
      </c>
      <c r="G36" s="1">
        <v>18398.400000000001</v>
      </c>
      <c r="H36" s="4">
        <v>210921.90900000001</v>
      </c>
      <c r="I36" s="1">
        <v>154.19999999999999</v>
      </c>
      <c r="J36" s="1">
        <v>1071.3</v>
      </c>
    </row>
    <row r="37" spans="1:10" x14ac:dyDescent="0.3">
      <c r="A37" s="6">
        <v>2006</v>
      </c>
      <c r="B37" s="1">
        <v>1020718.14</v>
      </c>
      <c r="C37" s="8">
        <v>30694.92</v>
      </c>
      <c r="D37" s="1">
        <v>107931.16</v>
      </c>
      <c r="E37" s="1">
        <v>192.74</v>
      </c>
      <c r="F37" s="1">
        <v>84.28</v>
      </c>
      <c r="G37" s="1">
        <v>20340.3</v>
      </c>
      <c r="H37" s="4">
        <v>276581.07670182176</v>
      </c>
      <c r="I37" s="1">
        <v>162.5</v>
      </c>
      <c r="J37" s="1">
        <v>1232.5</v>
      </c>
    </row>
    <row r="38" spans="1:10" x14ac:dyDescent="0.3">
      <c r="A38" s="6">
        <v>2007</v>
      </c>
      <c r="B38" s="1">
        <v>1052993.22</v>
      </c>
      <c r="C38" s="8">
        <v>36462.53</v>
      </c>
      <c r="D38" s="1">
        <v>121396.69</v>
      </c>
      <c r="E38" s="1">
        <v>192.38</v>
      </c>
      <c r="F38" s="1">
        <v>86.75</v>
      </c>
      <c r="G38" s="1">
        <v>21651</v>
      </c>
      <c r="H38" s="4">
        <v>332103.70866141742</v>
      </c>
      <c r="I38" s="1">
        <v>161.6</v>
      </c>
      <c r="J38" s="1">
        <v>1199.4000000000001</v>
      </c>
    </row>
    <row r="39" spans="1:10" x14ac:dyDescent="0.3">
      <c r="A39" s="6">
        <v>2008</v>
      </c>
      <c r="B39" s="1">
        <v>1121724.52</v>
      </c>
      <c r="C39" s="8">
        <v>37166.93</v>
      </c>
      <c r="D39" s="1">
        <v>146468.96</v>
      </c>
      <c r="E39" s="1">
        <v>195.22</v>
      </c>
      <c r="F39" s="1">
        <v>88.06</v>
      </c>
      <c r="G39" s="1">
        <v>22570.1</v>
      </c>
      <c r="H39" s="4">
        <v>315166.1493139629</v>
      </c>
      <c r="I39" s="1">
        <v>159.19999999999999</v>
      </c>
      <c r="J39" s="1">
        <v>1215.5999999999999</v>
      </c>
    </row>
    <row r="40" spans="1:10" x14ac:dyDescent="0.3">
      <c r="A40" s="6">
        <v>2009</v>
      </c>
      <c r="B40" s="1">
        <v>1119183.57</v>
      </c>
      <c r="C40" s="8">
        <v>32568.799999999999</v>
      </c>
      <c r="D40" s="1">
        <v>156942.23000000001</v>
      </c>
      <c r="E40" s="1">
        <v>195.33</v>
      </c>
      <c r="F40" s="1">
        <v>88.9</v>
      </c>
      <c r="G40" s="1">
        <v>24909.3</v>
      </c>
      <c r="H40" s="4">
        <v>358319.94763636368</v>
      </c>
      <c r="I40" s="1">
        <v>162.1</v>
      </c>
      <c r="J40" s="1">
        <v>1132.0999999999999</v>
      </c>
    </row>
    <row r="41" spans="1:10" x14ac:dyDescent="0.3">
      <c r="A41" s="6">
        <v>2010</v>
      </c>
      <c r="B41" s="1">
        <v>1105962.8799999999</v>
      </c>
      <c r="C41" s="8">
        <v>36632.26</v>
      </c>
      <c r="D41" s="1">
        <v>167427.29999999999</v>
      </c>
      <c r="E41" s="1">
        <v>189.19</v>
      </c>
      <c r="F41" s="1">
        <v>85.09</v>
      </c>
      <c r="G41" s="1">
        <v>26486.400000000001</v>
      </c>
      <c r="H41" s="5">
        <v>497212.09941898007</v>
      </c>
      <c r="I41" s="1">
        <v>159.5</v>
      </c>
      <c r="J41" s="1">
        <v>959.3</v>
      </c>
    </row>
    <row r="42" spans="1:10" x14ac:dyDescent="0.3">
      <c r="A42" s="6">
        <v>2011</v>
      </c>
      <c r="B42" s="1">
        <v>1220690.99</v>
      </c>
      <c r="C42" s="8">
        <v>31587.73</v>
      </c>
      <c r="D42" s="1">
        <v>195012.55</v>
      </c>
      <c r="E42" s="1">
        <v>197.68</v>
      </c>
      <c r="F42" s="1">
        <v>88.94</v>
      </c>
      <c r="G42" s="1">
        <v>28122.2</v>
      </c>
      <c r="H42" s="5">
        <v>514247.18914473691</v>
      </c>
      <c r="I42" s="1">
        <v>170.9</v>
      </c>
      <c r="J42" s="1">
        <v>1200.5</v>
      </c>
    </row>
    <row r="43" spans="1:10" x14ac:dyDescent="0.3">
      <c r="A43" s="6">
        <v>2012</v>
      </c>
      <c r="B43" s="1">
        <v>1309485</v>
      </c>
      <c r="C43" s="9">
        <v>33723</v>
      </c>
      <c r="D43" s="1">
        <v>220279</v>
      </c>
      <c r="E43" s="1">
        <v>195.8</v>
      </c>
      <c r="F43" s="1">
        <v>91.79</v>
      </c>
      <c r="G43" s="1">
        <v>27790</v>
      </c>
      <c r="H43" s="5">
        <v>511029</v>
      </c>
      <c r="I43" s="1">
        <v>169.3</v>
      </c>
      <c r="J43" s="1">
        <v>1110.0999999999999</v>
      </c>
    </row>
    <row r="44" spans="1:10" x14ac:dyDescent="0.3">
      <c r="A44" s="6">
        <v>2013</v>
      </c>
      <c r="B44" s="1">
        <v>1328184</v>
      </c>
      <c r="C44" s="9">
        <v>33877</v>
      </c>
      <c r="D44" s="1">
        <v>194877</v>
      </c>
      <c r="E44" s="1">
        <v>194.22</v>
      </c>
      <c r="F44" s="1">
        <v>92.24</v>
      </c>
      <c r="G44" s="1">
        <v>25536.2</v>
      </c>
      <c r="H44" s="5">
        <v>545219.92818671453</v>
      </c>
      <c r="I44" s="1">
        <v>179.5</v>
      </c>
      <c r="J44" s="1">
        <v>1073.5</v>
      </c>
    </row>
    <row r="45" spans="1:10" x14ac:dyDescent="0.3">
      <c r="A45" s="6">
        <v>2014</v>
      </c>
      <c r="B45" s="1">
        <v>1400618</v>
      </c>
      <c r="C45" s="9">
        <v>31676</v>
      </c>
      <c r="D45" s="1">
        <v>227768</v>
      </c>
      <c r="E45" s="1">
        <v>200.95</v>
      </c>
      <c r="F45" s="1">
        <v>95.76</v>
      </c>
      <c r="G45" s="1">
        <v>24482.400000000001</v>
      </c>
      <c r="H45" s="5">
        <v>596504.90196078434</v>
      </c>
      <c r="I45" s="1">
        <v>178.6</v>
      </c>
      <c r="J45" s="1">
        <v>1216.2</v>
      </c>
    </row>
    <row r="46" spans="1:10" x14ac:dyDescent="0.3">
      <c r="A46" s="6">
        <v>2015</v>
      </c>
      <c r="B46" s="1">
        <v>1388874</v>
      </c>
      <c r="C46" s="9">
        <v>34647</v>
      </c>
      <c r="D46" s="1">
        <v>211178</v>
      </c>
      <c r="E46" s="1">
        <v>198.38</v>
      </c>
      <c r="F46" s="1">
        <v>96.75</v>
      </c>
      <c r="G46" s="1">
        <v>25581.3</v>
      </c>
      <c r="H46" s="5">
        <v>675721.82254196645</v>
      </c>
      <c r="I46" s="1">
        <v>169.8</v>
      </c>
      <c r="J46" s="1">
        <v>1033.7</v>
      </c>
    </row>
    <row r="47" spans="1:10" x14ac:dyDescent="0.3">
      <c r="A47" s="6">
        <v>2016</v>
      </c>
      <c r="B47" s="1">
        <v>1388981</v>
      </c>
      <c r="C47" s="9">
        <v>39806</v>
      </c>
      <c r="D47" s="1">
        <v>169585</v>
      </c>
      <c r="E47" s="1">
        <v>197.05</v>
      </c>
      <c r="F47" s="1">
        <v>96.62</v>
      </c>
      <c r="G47" s="1">
        <v>26752.6</v>
      </c>
      <c r="H47" s="5">
        <v>734758.42696629209</v>
      </c>
      <c r="I47" s="1">
        <v>177.7</v>
      </c>
      <c r="J47" s="1">
        <v>1093.2</v>
      </c>
    </row>
    <row r="48" spans="1:10" x14ac:dyDescent="0.3">
      <c r="A48" s="6">
        <v>2017</v>
      </c>
      <c r="B48" s="1">
        <v>1481830</v>
      </c>
      <c r="C48" s="9">
        <v>43890</v>
      </c>
      <c r="D48" s="1">
        <v>191609</v>
      </c>
      <c r="E48" s="1"/>
      <c r="F48" s="1"/>
      <c r="G48" s="1">
        <v>25949.9</v>
      </c>
      <c r="H48" s="5">
        <v>826807.60279286257</v>
      </c>
      <c r="I48" s="1">
        <v>178.4</v>
      </c>
      <c r="J48" s="1"/>
    </row>
    <row r="49" spans="1:10" x14ac:dyDescent="0.3">
      <c r="A49" s="6">
        <v>2018</v>
      </c>
      <c r="B49" s="1">
        <v>1560630</v>
      </c>
      <c r="C49" s="9">
        <v>43099</v>
      </c>
      <c r="D49" s="1">
        <v>204591</v>
      </c>
      <c r="E49" s="1"/>
      <c r="F49" s="1"/>
      <c r="G49" s="1">
        <v>26593.4</v>
      </c>
      <c r="H49" s="5">
        <v>894718.98928024503</v>
      </c>
      <c r="I49" s="1">
        <v>180.1</v>
      </c>
      <c r="J49" s="1"/>
    </row>
    <row r="50" spans="1:10" ht="15" thickBot="1" x14ac:dyDescent="0.35">
      <c r="A50" s="6">
        <v>2019</v>
      </c>
      <c r="B50" s="1">
        <v>1590214</v>
      </c>
      <c r="C50" s="10">
        <v>58074</v>
      </c>
      <c r="D50" s="1">
        <v>211038</v>
      </c>
      <c r="E50" s="1"/>
      <c r="F50" s="1"/>
      <c r="G50" s="1">
        <v>27228.2</v>
      </c>
      <c r="H50" s="5">
        <v>936535.02235469455</v>
      </c>
      <c r="I50" s="1">
        <v>179.6</v>
      </c>
      <c r="J50" s="1"/>
    </row>
    <row r="52" spans="1:10" x14ac:dyDescent="0.3">
      <c r="D52" s="1"/>
    </row>
  </sheetData>
  <conditionalFormatting sqref="C50">
    <cfRule type="containsBlanks" dxfId="21" priority="1">
      <formula>LEN(TRIM(C50))=0</formula>
    </cfRule>
  </conditionalFormatting>
  <conditionalFormatting sqref="C43:C49">
    <cfRule type="containsBlanks" dxfId="20" priority="2">
      <formula>LEN(TRIM(C43))=0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000F-30BD-40A0-974A-1B3C4B5A9FF2}">
  <dimension ref="A1:H47"/>
  <sheetViews>
    <sheetView tabSelected="1" topLeftCell="A19" workbookViewId="0">
      <selection activeCell="K37" sqref="K37"/>
    </sheetView>
  </sheetViews>
  <sheetFormatPr defaultRowHeight="14.4" x14ac:dyDescent="0.3"/>
  <cols>
    <col min="2" max="2" width="11.5546875" bestFit="1" customWidth="1"/>
    <col min="3" max="3" width="11" customWidth="1"/>
    <col min="4" max="4" width="10.109375" customWidth="1"/>
    <col min="5" max="5" width="9" bestFit="1" customWidth="1"/>
    <col min="6" max="6" width="14.88671875" customWidth="1"/>
    <col min="7" max="7" width="21.6640625" customWidth="1"/>
    <col min="8" max="8" width="21.5546875" customWidth="1"/>
  </cols>
  <sheetData>
    <row r="1" spans="1:8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11</v>
      </c>
      <c r="G1" s="15" t="s">
        <v>9</v>
      </c>
      <c r="H1" s="16" t="s">
        <v>10</v>
      </c>
    </row>
    <row r="2" spans="1:8" x14ac:dyDescent="0.3">
      <c r="A2" s="17">
        <v>1971</v>
      </c>
      <c r="B2" s="19">
        <f>Original1!B2</f>
        <v>408256.54</v>
      </c>
      <c r="C2" s="19">
        <f>(Original1!C2/Original1!E2)</f>
        <v>66.455395379697208</v>
      </c>
      <c r="D2" s="19">
        <f>(Original1!D2/Original1!E2)</f>
        <v>152.17630737680199</v>
      </c>
      <c r="E2" s="19">
        <f>Original1!F2</f>
        <v>38.200000000000003</v>
      </c>
      <c r="F2" s="19">
        <f>Original1!G2/Original1!E2</f>
        <v>13.611194885095603</v>
      </c>
      <c r="G2" s="19">
        <f>(Original1!H2/Original1!E2)</f>
        <v>123.31810122078114</v>
      </c>
      <c r="H2" s="20">
        <v>118.43273613986121</v>
      </c>
    </row>
    <row r="3" spans="1:8" x14ac:dyDescent="0.3">
      <c r="A3" s="17">
        <v>1972</v>
      </c>
      <c r="B3" s="19">
        <f>Original1!B3</f>
        <v>397408.21</v>
      </c>
      <c r="C3" s="19">
        <f>(Original1!C3/Original1!E3)</f>
        <v>71.825292087898788</v>
      </c>
      <c r="D3" s="19">
        <f>(Original1!D3/Original1!E3)</f>
        <v>162.02282220473393</v>
      </c>
      <c r="E3" s="19">
        <f>Original1!F3</f>
        <v>38.43</v>
      </c>
      <c r="F3" s="19">
        <f>Original1!G3/Original1!E3</f>
        <v>16.083298020461289</v>
      </c>
      <c r="G3" s="19">
        <f>(Original1!H3/Original1!E3)</f>
        <v>132.4090413140332</v>
      </c>
      <c r="H3" s="20">
        <v>126.91197000458756</v>
      </c>
    </row>
    <row r="4" spans="1:8" x14ac:dyDescent="0.3">
      <c r="A4" s="17">
        <v>1973</v>
      </c>
      <c r="B4" s="19">
        <f>Original1!B4</f>
        <v>375004.96</v>
      </c>
      <c r="C4" s="19">
        <f>(Original1!C4/Original1!E4)</f>
        <v>95.691026827012024</v>
      </c>
      <c r="D4" s="19">
        <f>(Original1!D4/Original1!E4)</f>
        <v>151.83336416897933</v>
      </c>
      <c r="E4" s="19">
        <f>Original1!F4</f>
        <v>39.06</v>
      </c>
      <c r="F4" s="19">
        <f>Original1!G4/Original1!E4</f>
        <v>17.0699969164354</v>
      </c>
      <c r="G4" s="19">
        <f>(Original1!H4/Original1!E4)</f>
        <v>160.81737823887923</v>
      </c>
      <c r="H4" s="20">
        <v>153.75261377983824</v>
      </c>
    </row>
    <row r="5" spans="1:8" x14ac:dyDescent="0.3">
      <c r="A5" s="17">
        <v>1974</v>
      </c>
      <c r="B5" s="19">
        <f>Original1!B5</f>
        <v>406559.92</v>
      </c>
      <c r="C5" s="19">
        <f>(Original1!C5/Original1!E5)</f>
        <v>81.147112497792421</v>
      </c>
      <c r="D5" s="19">
        <f>(Original1!D5/Original1!E5)</f>
        <v>148.64543474421617</v>
      </c>
      <c r="E5" s="19">
        <f>Original1!F5</f>
        <v>40.28</v>
      </c>
      <c r="F5" s="19">
        <f>Original1!G5/Original1!E5</f>
        <v>16.710425619591451</v>
      </c>
      <c r="G5" s="19">
        <f>(Original1!H5/Original1!E5)</f>
        <v>123.16566563668924</v>
      </c>
      <c r="H5" s="20">
        <v>122.78918691285682</v>
      </c>
    </row>
    <row r="6" spans="1:8" x14ac:dyDescent="0.3">
      <c r="A6" s="17">
        <v>1975</v>
      </c>
      <c r="B6" s="19">
        <f>Original1!B6</f>
        <v>395400.67</v>
      </c>
      <c r="C6" s="19">
        <f>(Original1!C6/Original1!E6)</f>
        <v>78.094524636092331</v>
      </c>
      <c r="D6" s="19">
        <f>(Original1!D6/Original1!E6)</f>
        <v>167.260125464401</v>
      </c>
      <c r="E6" s="19">
        <f>Original1!F6</f>
        <v>41.74</v>
      </c>
      <c r="F6" s="19">
        <f>Original1!G6/Original1!E6</f>
        <v>15.672696266520497</v>
      </c>
      <c r="G6" s="19">
        <f>(Original1!H6/Original1!E6)</f>
        <v>119.29271605600775</v>
      </c>
      <c r="H6" s="20">
        <v>118.16159578492258</v>
      </c>
    </row>
    <row r="7" spans="1:8" x14ac:dyDescent="0.3">
      <c r="A7" s="17">
        <v>1976</v>
      </c>
      <c r="B7" s="19">
        <f>Original1!B7</f>
        <v>451392.02</v>
      </c>
      <c r="C7" s="19">
        <f>(Original1!C7/Original1!E7)</f>
        <v>82.429830706363092</v>
      </c>
      <c r="D7" s="19">
        <f>(Original1!D7/Original1!E7)</f>
        <v>148.59363689433741</v>
      </c>
      <c r="E7" s="19">
        <f>Original1!F7</f>
        <v>43.36</v>
      </c>
      <c r="F7" s="19">
        <f>Original1!G7/Original1!E7</f>
        <v>16.892586106246348</v>
      </c>
      <c r="G7" s="19">
        <f>(Original1!H7/Original1!E7)</f>
        <v>147.4024761693799</v>
      </c>
      <c r="H7" s="20">
        <v>143.3790041814658</v>
      </c>
    </row>
    <row r="8" spans="1:8" x14ac:dyDescent="0.3">
      <c r="A8" s="17">
        <v>1977</v>
      </c>
      <c r="B8" s="19">
        <f>Original1!B8</f>
        <v>423879.74</v>
      </c>
      <c r="C8" s="19">
        <f>(Original1!C8/Original1!E8)</f>
        <v>115.46745951114562</v>
      </c>
      <c r="D8" s="19">
        <f>(Original1!D8/Original1!E8)</f>
        <v>166.05665451503015</v>
      </c>
      <c r="E8" s="19">
        <f>Original1!F8</f>
        <v>43.55</v>
      </c>
      <c r="F8" s="19">
        <f>Original1!G8/Original1!E8</f>
        <v>20.384270603000058</v>
      </c>
      <c r="G8" s="19">
        <f>(Original1!H8/Original1!E8)</f>
        <v>181.97544992096758</v>
      </c>
      <c r="H8" s="20">
        <v>188.15794142685846</v>
      </c>
    </row>
    <row r="9" spans="1:8" x14ac:dyDescent="0.3">
      <c r="A9" s="17">
        <v>1978</v>
      </c>
      <c r="B9" s="19">
        <f>Original1!B9</f>
        <v>476771.85</v>
      </c>
      <c r="C9" s="19">
        <f>(Original1!C9/Original1!E9)</f>
        <v>123.8240724612437</v>
      </c>
      <c r="D9" s="19">
        <f>(Original1!D9/Original1!E9)</f>
        <v>179.90146896591767</v>
      </c>
      <c r="E9" s="19">
        <f>Original1!F9</f>
        <v>46.08</v>
      </c>
      <c r="F9" s="19">
        <f>Original1!G9/Original1!E9</f>
        <v>24.884166521511933</v>
      </c>
      <c r="G9" s="19">
        <f>(Original1!H9/Original1!E9)</f>
        <v>170.14720636174613</v>
      </c>
      <c r="H9" s="20">
        <v>173.00774391365468</v>
      </c>
    </row>
    <row r="10" spans="1:8" x14ac:dyDescent="0.3">
      <c r="A10" s="17">
        <v>1979</v>
      </c>
      <c r="B10" s="19">
        <f>Original1!B10</f>
        <v>486154.23999999999</v>
      </c>
      <c r="C10" s="19">
        <f>(Original1!C10/Original1!E10)</f>
        <v>131.40171624713957</v>
      </c>
      <c r="D10" s="19">
        <f>(Original1!D10/Original1!E10)</f>
        <v>188.44336384439359</v>
      </c>
      <c r="E10" s="19">
        <f>Original1!F10</f>
        <v>48.31</v>
      </c>
      <c r="F10" s="19">
        <f>Original1!G10/Original1!E10</f>
        <v>29.272883295194504</v>
      </c>
      <c r="G10" s="19">
        <f>(Original1!H10/Original1!E10)</f>
        <v>208.05693698245852</v>
      </c>
      <c r="H10" s="20">
        <v>210.23966905027822</v>
      </c>
    </row>
    <row r="11" spans="1:8" x14ac:dyDescent="0.3">
      <c r="A11" s="17">
        <v>1980</v>
      </c>
      <c r="B11" s="19">
        <f>Original1!B11</f>
        <v>421252.35</v>
      </c>
      <c r="C11" s="19">
        <f>(Original1!C11/Original1!E11)</f>
        <v>141.3174125832891</v>
      </c>
      <c r="D11" s="19">
        <f>(Original1!D11/Original1!E11)</f>
        <v>200.33964266761009</v>
      </c>
      <c r="E11" s="19">
        <f>Original1!F11</f>
        <v>49.21</v>
      </c>
      <c r="F11" s="19">
        <f>Original1!G11/Original1!E11</f>
        <v>30.988855474969039</v>
      </c>
      <c r="G11" s="19">
        <f>(Original1!H11/Original1!E11)</f>
        <v>208.96936989312178</v>
      </c>
      <c r="H11" s="20">
        <v>222.09356917671258</v>
      </c>
    </row>
    <row r="12" spans="1:8" x14ac:dyDescent="0.3">
      <c r="A12" s="17">
        <v>1981</v>
      </c>
      <c r="B12" s="19">
        <f>Original1!B12</f>
        <v>481403.59</v>
      </c>
      <c r="C12" s="19">
        <f>(Original1!C12/Original1!E12)</f>
        <v>152.96460638359497</v>
      </c>
      <c r="D12" s="19">
        <f>(Original1!D12/Original1!E12)</f>
        <v>179.07408909227829</v>
      </c>
      <c r="E12" s="19">
        <f>Original1!F12</f>
        <v>49.78</v>
      </c>
      <c r="F12" s="19">
        <f>Original1!G12/Original1!E12</f>
        <v>31.950414180617507</v>
      </c>
      <c r="G12" s="19">
        <f>(Original1!H12/Original1!E12)</f>
        <v>209.46194292234873</v>
      </c>
      <c r="H12" s="20">
        <v>229.69436470534575</v>
      </c>
    </row>
    <row r="13" spans="1:8" x14ac:dyDescent="0.3">
      <c r="A13" s="17">
        <v>1982</v>
      </c>
      <c r="B13" s="19">
        <f>Original1!B13</f>
        <v>504799.04</v>
      </c>
      <c r="C13" s="19">
        <f>(Original1!C13/Original1!E13)</f>
        <v>136.47530410183876</v>
      </c>
      <c r="D13" s="19">
        <f>(Original1!D13/Original1!E13)</f>
        <v>133.1679207920792</v>
      </c>
      <c r="E13" s="19">
        <f>Original1!F13</f>
        <v>51.41</v>
      </c>
      <c r="F13" s="19">
        <f>Original1!G13/Original1!E13</f>
        <v>34.326449787835926</v>
      </c>
      <c r="G13" s="19">
        <f>(Original1!H13/Original1!E13)</f>
        <v>229.76044112561246</v>
      </c>
      <c r="H13" s="20">
        <v>248.15841797920226</v>
      </c>
    </row>
    <row r="14" spans="1:8" x14ac:dyDescent="0.3">
      <c r="A14" s="17">
        <v>1983</v>
      </c>
      <c r="B14" s="19">
        <f>Original1!B14</f>
        <v>504056.99</v>
      </c>
      <c r="C14" s="19">
        <f>(Original1!C14/Original1!E14)</f>
        <v>136.78616497829233</v>
      </c>
      <c r="D14" s="19">
        <f>(Original1!D14/Original1!E14)</f>
        <v>150.36955137481911</v>
      </c>
      <c r="E14" s="19">
        <f>Original1!F14</f>
        <v>51.83</v>
      </c>
      <c r="F14" s="19">
        <f>Original1!G14/Original1!E14</f>
        <v>37.055861070911718</v>
      </c>
      <c r="G14" s="19">
        <f>(Original1!H14/Original1!E14)</f>
        <v>223.19107160899344</v>
      </c>
      <c r="H14" s="20">
        <v>231.51595893238641</v>
      </c>
    </row>
    <row r="15" spans="1:8" x14ac:dyDescent="0.3">
      <c r="A15" s="17">
        <v>1984</v>
      </c>
      <c r="B15" s="19">
        <f>Original1!B15</f>
        <v>558517.38</v>
      </c>
      <c r="C15" s="19">
        <f>(Original1!C15/Original1!E15)</f>
        <v>134.46346625083535</v>
      </c>
      <c r="D15" s="19">
        <f>(Original1!D15/Original1!E15)</f>
        <v>168.36244152372467</v>
      </c>
      <c r="E15" s="19">
        <f>Original1!F15</f>
        <v>53.82</v>
      </c>
      <c r="F15" s="19">
        <f>Original1!G15/Original1!E15</f>
        <v>42.938850523501898</v>
      </c>
      <c r="G15" s="19">
        <f>(Original1!H15/Original1!E15)</f>
        <v>233.56405999883535</v>
      </c>
      <c r="H15" s="20">
        <v>235.71472978715647</v>
      </c>
    </row>
    <row r="16" spans="1:8" x14ac:dyDescent="0.3">
      <c r="A16" s="17">
        <v>1985</v>
      </c>
      <c r="B16" s="19">
        <f>Original1!B16</f>
        <v>566811.46</v>
      </c>
      <c r="C16" s="19">
        <f>(Original1!C16/Original1!E16)</f>
        <v>129.1785856065332</v>
      </c>
      <c r="D16" s="19">
        <f>(Original1!D16/Original1!E16)</f>
        <v>153.76566664776271</v>
      </c>
      <c r="E16" s="19">
        <f>Original1!F16</f>
        <v>54.53</v>
      </c>
      <c r="F16" s="19">
        <f>Original1!G16/Original1!E16</f>
        <v>46.566097657800711</v>
      </c>
      <c r="G16" s="19">
        <f>(Original1!H16/Original1!E16)</f>
        <v>263.43557406252717</v>
      </c>
      <c r="H16" s="20">
        <v>270.92962274465197</v>
      </c>
    </row>
    <row r="17" spans="1:8" x14ac:dyDescent="0.3">
      <c r="A17" s="17">
        <v>1986</v>
      </c>
      <c r="B17" s="19">
        <f>Original1!B17</f>
        <v>567943.5</v>
      </c>
      <c r="C17" s="19">
        <f>(Original1!C17/Original1!E17)</f>
        <v>114.54695730135603</v>
      </c>
      <c r="D17" s="19">
        <f>(Original1!D17/Original1!E17)</f>
        <v>152.21859240165864</v>
      </c>
      <c r="E17" s="19">
        <f>Original1!F17</f>
        <v>54.28</v>
      </c>
      <c r="F17" s="19">
        <f>Original1!G17/Original1!E17</f>
        <v>47.484590384399866</v>
      </c>
      <c r="G17" s="19">
        <f>(Original1!H17/Original1!E17)</f>
        <v>301.68005754631849</v>
      </c>
      <c r="H17" s="20">
        <v>305.42659992027234</v>
      </c>
    </row>
    <row r="18" spans="1:8" x14ac:dyDescent="0.3">
      <c r="A18" s="17">
        <v>1987</v>
      </c>
      <c r="B18" s="19">
        <f>Original1!B18</f>
        <v>565600.35</v>
      </c>
      <c r="C18" s="19">
        <f>(Original1!C18/Original1!E18)</f>
        <v>114.59747179865087</v>
      </c>
      <c r="D18" s="19">
        <f>(Original1!D18/Original1!E18)</f>
        <v>171.80460291366703</v>
      </c>
      <c r="E18" s="19">
        <f>Original1!F18</f>
        <v>55.76</v>
      </c>
      <c r="F18" s="19">
        <f>Original1!G18/Original1!E18</f>
        <v>49.004591576441243</v>
      </c>
      <c r="G18" s="19">
        <f>(Original1!H18/Original1!E18)</f>
        <v>301.73594648382897</v>
      </c>
      <c r="H18" s="20">
        <v>302.30395422829037</v>
      </c>
    </row>
    <row r="19" spans="1:8" x14ac:dyDescent="0.3">
      <c r="A19" s="17">
        <v>1988</v>
      </c>
      <c r="B19" s="19">
        <f>Original1!B19</f>
        <v>555743.06999999995</v>
      </c>
      <c r="C19" s="19">
        <f>(Original1!C19/Original1!E19)</f>
        <v>120.49332318144546</v>
      </c>
      <c r="D19" s="19">
        <f>(Original1!D19/Original1!E19)</f>
        <v>242.44137284760455</v>
      </c>
      <c r="E19" s="19">
        <f>Original1!F19</f>
        <v>56.04</v>
      </c>
      <c r="F19" s="19">
        <f>Original1!G19/Original1!E19</f>
        <v>51.448401077661934</v>
      </c>
      <c r="G19" s="19">
        <f>(Original1!H19/Original1!E19)</f>
        <v>333.71367273159581</v>
      </c>
      <c r="H19" s="20">
        <v>341.41826366621007</v>
      </c>
    </row>
    <row r="20" spans="1:8" x14ac:dyDescent="0.3">
      <c r="A20" s="17">
        <v>1989</v>
      </c>
      <c r="B20" s="19">
        <f>Original1!B20</f>
        <v>649673.39</v>
      </c>
      <c r="C20" s="19">
        <f>(Original1!C20/Original1!E20)</f>
        <v>104.21132323897301</v>
      </c>
      <c r="D20" s="19">
        <f>(Original1!D20/Original1!E20)</f>
        <v>212.72037524687292</v>
      </c>
      <c r="E20" s="19">
        <f>Original1!F20</f>
        <v>61.13</v>
      </c>
      <c r="F20" s="19">
        <f>Original1!G20/Original1!E20</f>
        <v>60.566710555189822</v>
      </c>
      <c r="G20" s="19">
        <f>(Original1!H20/Original1!E20)</f>
        <v>303.87095468073778</v>
      </c>
      <c r="H20" s="20">
        <v>296.69874989441104</v>
      </c>
    </row>
    <row r="21" spans="1:8" x14ac:dyDescent="0.3">
      <c r="A21" s="17">
        <v>1990</v>
      </c>
      <c r="B21" s="19">
        <f>Original1!B21</f>
        <v>652207.56000000006</v>
      </c>
      <c r="C21" s="19">
        <f>(Original1!C21/Original1!E21)</f>
        <v>87.993087178361762</v>
      </c>
      <c r="D21" s="19">
        <f>(Original1!D21/Original1!E21)</f>
        <v>227.85587315520931</v>
      </c>
      <c r="E21" s="19">
        <f>Original1!F21</f>
        <v>61.85</v>
      </c>
      <c r="F21" s="19">
        <f>Original1!G21/Original1!E21</f>
        <v>63.467383551873596</v>
      </c>
      <c r="G21" s="19">
        <f>(Original1!H21/Original1!E21)</f>
        <v>336.91741428436524</v>
      </c>
      <c r="H21" s="20">
        <v>332.0322162188678</v>
      </c>
    </row>
    <row r="22" spans="1:8" x14ac:dyDescent="0.3">
      <c r="A22" s="17">
        <v>1991</v>
      </c>
      <c r="B22" s="19">
        <f>Original1!B22</f>
        <v>680256.34</v>
      </c>
      <c r="C22" s="19">
        <f>(Original1!C22/Original1!E22)</f>
        <v>83.798589426079459</v>
      </c>
      <c r="D22" s="19">
        <f>(Original1!D22/Original1!E22)</f>
        <v>390.14767955206202</v>
      </c>
      <c r="E22" s="19">
        <f>Original1!F22</f>
        <v>63.2</v>
      </c>
      <c r="F22" s="19">
        <f>Original1!G22/Original1!E22</f>
        <v>67.547108861849892</v>
      </c>
      <c r="G22" s="19">
        <f>(Original1!H22/Original1!E22)</f>
        <v>280.42516887256636</v>
      </c>
      <c r="H22" s="20">
        <v>279.1751306183528</v>
      </c>
    </row>
    <row r="23" spans="1:8" x14ac:dyDescent="0.3">
      <c r="A23" s="17">
        <v>1992</v>
      </c>
      <c r="B23" s="19">
        <f>Original1!B23</f>
        <v>664200.93000000005</v>
      </c>
      <c r="C23" s="19">
        <f>(Original1!C23/Original1!E23)</f>
        <v>76.910447761194021</v>
      </c>
      <c r="D23" s="19">
        <f>(Original1!D23/Original1!E23)</f>
        <v>255.17937884108866</v>
      </c>
      <c r="E23" s="19">
        <f>Original1!F23</f>
        <v>65.680000000000007</v>
      </c>
      <c r="F23" s="19">
        <f>Original1!G23/Original1!E23</f>
        <v>69.841966637401228</v>
      </c>
      <c r="G23" s="19">
        <f>(Original1!H23/Original1!E23)</f>
        <v>274.03409463521416</v>
      </c>
      <c r="H23" s="20">
        <v>267.99931626180995</v>
      </c>
    </row>
    <row r="24" spans="1:8" x14ac:dyDescent="0.3">
      <c r="A24" s="17">
        <v>1993</v>
      </c>
      <c r="B24" s="19">
        <f>Original1!B24</f>
        <v>711332.33</v>
      </c>
      <c r="C24" s="19">
        <f>(Original1!C24/Original1!E24)</f>
        <v>82.412385568120627</v>
      </c>
      <c r="D24" s="19">
        <f>(Original1!D24/Original1!E24)</f>
        <v>339.3122240172321</v>
      </c>
      <c r="E24" s="19">
        <f>Original1!F24</f>
        <v>66.760000000000005</v>
      </c>
      <c r="F24" s="19">
        <f>Original1!G24/Original1!E24</f>
        <v>65.452342487883683</v>
      </c>
      <c r="G24" s="19">
        <f>(Original1!H24/Original1!E24)</f>
        <v>271.88269467274591</v>
      </c>
      <c r="H24" s="20">
        <v>254.21082378100616</v>
      </c>
    </row>
    <row r="25" spans="1:8" x14ac:dyDescent="0.3">
      <c r="A25" s="17">
        <v>1994</v>
      </c>
      <c r="B25" s="19">
        <f>Original1!B25</f>
        <v>733997.19</v>
      </c>
      <c r="C25" s="19">
        <f>(Original1!C25/Original1!E25)</f>
        <v>88.891145889162829</v>
      </c>
      <c r="D25" s="19">
        <f>(Original1!D25/Original1!E25)</f>
        <v>267.12595133454818</v>
      </c>
      <c r="E25" s="19">
        <f>Original1!F25</f>
        <v>68.260000000000005</v>
      </c>
      <c r="F25" s="19">
        <f>Original1!G25/Original1!E25</f>
        <v>66.278808018008348</v>
      </c>
      <c r="G25" s="19">
        <f>(Original1!H25/Original1!E25)</f>
        <v>303.16016914460283</v>
      </c>
      <c r="H25" s="20">
        <v>288.8663576642727</v>
      </c>
    </row>
    <row r="26" spans="1:8" x14ac:dyDescent="0.3">
      <c r="A26" s="17">
        <v>1995</v>
      </c>
      <c r="B26" s="19">
        <f>Original1!B26</f>
        <v>768922.72</v>
      </c>
      <c r="C26" s="19">
        <f>(Original1!C26/Original1!E26)</f>
        <v>94.841478330231311</v>
      </c>
      <c r="D26" s="19">
        <f>(Original1!D26/Original1!E26)</f>
        <v>229.76171231055571</v>
      </c>
      <c r="E26" s="19">
        <f>Original1!F26</f>
        <v>70.650000000000006</v>
      </c>
      <c r="F26" s="19">
        <f>Original1!G26/Original1!E26</f>
        <v>72.127625631480981</v>
      </c>
      <c r="G26" s="19">
        <f>(Original1!H26/Original1!E26)</f>
        <v>324.8041188059068</v>
      </c>
      <c r="H26" s="20">
        <v>317.72092063281042</v>
      </c>
    </row>
    <row r="27" spans="1:8" x14ac:dyDescent="0.3">
      <c r="A27" s="17">
        <v>1996</v>
      </c>
      <c r="B27" s="19">
        <f>Original1!B27</f>
        <v>761233.42</v>
      </c>
      <c r="C27" s="19">
        <f>(Original1!C27/Original1!E27)</f>
        <v>94.067957539873035</v>
      </c>
      <c r="D27" s="19">
        <f>(Original1!D27/Original1!E27)</f>
        <v>225.49165199765295</v>
      </c>
      <c r="E27" s="19">
        <f>Original1!F27</f>
        <v>71.349999999999994</v>
      </c>
      <c r="F27" s="19">
        <f>Original1!G27/Original1!E27</f>
        <v>74.018242918867017</v>
      </c>
      <c r="G27" s="19">
        <f>(Original1!H27/Original1!E27)</f>
        <v>380.00439402467202</v>
      </c>
      <c r="H27" s="20">
        <v>371.2729495180767</v>
      </c>
    </row>
    <row r="28" spans="1:8" x14ac:dyDescent="0.3">
      <c r="A28" s="17">
        <v>1997</v>
      </c>
      <c r="B28" s="19">
        <f>Original1!B28</f>
        <v>840849.03</v>
      </c>
      <c r="C28" s="19">
        <f>(Original1!C28/Original1!E28)</f>
        <v>85.125699208443265</v>
      </c>
      <c r="D28" s="19">
        <f>(Original1!D28/Original1!E28)</f>
        <v>251.68543535620051</v>
      </c>
      <c r="E28" s="19">
        <f>Original1!F28</f>
        <v>76.03</v>
      </c>
      <c r="F28" s="19">
        <f>Original1!G28/Original1!E28</f>
        <v>75.504485488126647</v>
      </c>
      <c r="G28" s="19">
        <f>(Original1!H28/Original1!E28)</f>
        <v>385.70828136596964</v>
      </c>
      <c r="H28" s="20">
        <v>363.50720297405479</v>
      </c>
    </row>
    <row r="29" spans="1:8" x14ac:dyDescent="0.3">
      <c r="A29" s="17">
        <v>1998</v>
      </c>
      <c r="B29" s="19">
        <f>Original1!B29</f>
        <v>815526.91</v>
      </c>
      <c r="C29" s="19">
        <f>(Original1!C29/Original1!E29)</f>
        <v>71.726617190378434</v>
      </c>
      <c r="D29" s="19">
        <f>(Original1!D29/Original1!E29)</f>
        <v>282.6030843728617</v>
      </c>
      <c r="E29" s="19">
        <f>Original1!F29</f>
        <v>75.67</v>
      </c>
      <c r="F29" s="19">
        <f>Original1!G29/Original1!E29</f>
        <v>85.203431759566286</v>
      </c>
      <c r="G29" s="19">
        <f>(Original1!H29/Original1!E29)</f>
        <v>407.6540833116415</v>
      </c>
      <c r="H29" s="20">
        <v>382.93934124277962</v>
      </c>
    </row>
    <row r="30" spans="1:8" x14ac:dyDescent="0.3">
      <c r="A30" s="17">
        <v>1999</v>
      </c>
      <c r="B30" s="19">
        <f>Original1!B30</f>
        <v>874004.45</v>
      </c>
      <c r="C30" s="19">
        <f>(Original1!C30/Original1!E30)</f>
        <v>75.420506130967908</v>
      </c>
      <c r="D30" s="19">
        <f>(Original1!D30/Original1!E30)</f>
        <v>326.38340725280455</v>
      </c>
      <c r="E30" s="19">
        <f>Original1!F30</f>
        <v>78.67</v>
      </c>
      <c r="F30" s="19">
        <f>Original1!G30/Original1!E30</f>
        <v>87.646751891468824</v>
      </c>
      <c r="G30" s="19">
        <f>(Original1!H30/Original1!E30)</f>
        <v>411.51701719316685</v>
      </c>
      <c r="H30" s="20">
        <v>384.24244418067883</v>
      </c>
    </row>
    <row r="31" spans="1:8" x14ac:dyDescent="0.3">
      <c r="A31" s="17">
        <v>2000</v>
      </c>
      <c r="B31" s="19">
        <f>Original1!B31</f>
        <v>895083.36</v>
      </c>
      <c r="C31" s="19">
        <f>(Original1!C31/Original1!E31)</f>
        <v>82.910881104033962</v>
      </c>
      <c r="D31" s="19">
        <f>(Original1!D31/Original1!E31)</f>
        <v>502.1537685774947</v>
      </c>
      <c r="E31" s="19">
        <f>Original1!F31</f>
        <v>79.22</v>
      </c>
      <c r="F31" s="19">
        <f>Original1!G31/Original1!E31</f>
        <v>95.907112526539279</v>
      </c>
      <c r="G31" s="19">
        <f>(Original1!H31/Original1!E31)</f>
        <v>576.32513760783672</v>
      </c>
      <c r="H31" s="20">
        <v>524.26573766043839</v>
      </c>
    </row>
    <row r="32" spans="1:8" x14ac:dyDescent="0.3">
      <c r="A32" s="17">
        <v>2001</v>
      </c>
      <c r="B32" s="19">
        <f>Original1!B32</f>
        <v>889097.11</v>
      </c>
      <c r="C32" s="19">
        <f>(Original1!C32/Original1!E32)</f>
        <v>77.069008309053629</v>
      </c>
      <c r="D32" s="19">
        <f>(Original1!D32/Original1!E32)</f>
        <v>468.04154526815586</v>
      </c>
      <c r="E32" s="19">
        <f>Original1!F32</f>
        <v>76.19</v>
      </c>
      <c r="F32" s="19">
        <f>Original1!G32/Original1!E32</f>
        <v>90.117082119348225</v>
      </c>
      <c r="G32" s="19">
        <f>(Original1!H32/Original1!E32)</f>
        <v>602.80536640685307</v>
      </c>
      <c r="H32" s="20">
        <v>547.43292801341249</v>
      </c>
    </row>
    <row r="33" spans="1:8" x14ac:dyDescent="0.3">
      <c r="A33" s="17">
        <v>2002</v>
      </c>
      <c r="B33" s="19">
        <f>Original1!B33</f>
        <v>946891.73</v>
      </c>
      <c r="C33" s="19">
        <f>(Original1!C33/Original1!E33)</f>
        <v>93.650231370671776</v>
      </c>
      <c r="D33" s="19">
        <f>(Original1!D33/Original1!E33)</f>
        <v>605.42242433913088</v>
      </c>
      <c r="E33" s="19">
        <f>Original1!F33</f>
        <v>78.37</v>
      </c>
      <c r="F33" s="19">
        <f>Original1!G33/Original1!E33</f>
        <v>92.333918408595295</v>
      </c>
      <c r="G33" s="19">
        <f>(Original1!H33/Original1!E33)</f>
        <v>644.92012410329414</v>
      </c>
      <c r="H33" s="20">
        <v>587.6428884813206</v>
      </c>
    </row>
    <row r="34" spans="1:8" x14ac:dyDescent="0.3">
      <c r="A34" s="17">
        <v>2003</v>
      </c>
      <c r="B34" s="19">
        <f>Original1!B34</f>
        <v>869336.74</v>
      </c>
      <c r="C34" s="19">
        <f>(Original1!C34/Original1!E34)</f>
        <v>91.882224394732305</v>
      </c>
      <c r="D34" s="19">
        <f>(Original1!D34/Original1!E34)</f>
        <v>586.90729771694748</v>
      </c>
      <c r="E34" s="19">
        <f>Original1!F34</f>
        <v>73.06</v>
      </c>
      <c r="F34" s="19">
        <f>Original1!G34/Original1!E34</f>
        <v>92.553338317327061</v>
      </c>
      <c r="G34" s="19">
        <f>(Original1!H34/Original1!E34)</f>
        <v>811.57176430402899</v>
      </c>
      <c r="H34" s="20">
        <v>750.86696322991054</v>
      </c>
    </row>
    <row r="35" spans="1:8" x14ac:dyDescent="0.3">
      <c r="A35" s="17">
        <v>2004</v>
      </c>
      <c r="B35" s="19">
        <f>Original1!B35</f>
        <v>964218.56</v>
      </c>
      <c r="C35" s="19">
        <f>(Original1!C35/Original1!E35)</f>
        <v>99.121058736686706</v>
      </c>
      <c r="D35" s="19">
        <f>(Original1!D35/Original1!E35)</f>
        <v>488.5120742381103</v>
      </c>
      <c r="E35" s="19">
        <f>Original1!F35</f>
        <v>78.040000000000006</v>
      </c>
      <c r="F35" s="19">
        <f>Original1!G35/Original1!E35</f>
        <v>88.574818095539385</v>
      </c>
      <c r="G35" s="19">
        <f>(Original1!H35/Original1!E35)</f>
        <v>913.11188605447069</v>
      </c>
      <c r="H35" s="20">
        <v>870.05923439334242</v>
      </c>
    </row>
    <row r="36" spans="1:8" x14ac:dyDescent="0.3">
      <c r="A36" s="17">
        <v>2005</v>
      </c>
      <c r="B36" s="19">
        <f>Original1!B36</f>
        <v>964751.44</v>
      </c>
      <c r="C36" s="19">
        <f>(Original1!C36/Original1!E36)</f>
        <v>135.23751962323391</v>
      </c>
      <c r="D36" s="19">
        <f>(Original1!D36/Original1!E36)</f>
        <v>487.74730507587651</v>
      </c>
      <c r="E36" s="19">
        <f>Original1!F36</f>
        <v>81.08</v>
      </c>
      <c r="F36" s="19">
        <f>Original1!G36/Original1!E36</f>
        <v>96.276295133437998</v>
      </c>
      <c r="G36" s="19">
        <f>(Original1!H36/Original1!E36)</f>
        <v>1103.7253218210362</v>
      </c>
      <c r="H36" s="20">
        <v>1061.8465777080062</v>
      </c>
    </row>
    <row r="37" spans="1:8" x14ac:dyDescent="0.3">
      <c r="A37" s="17">
        <v>2006</v>
      </c>
      <c r="B37" s="19">
        <f>Original1!B37</f>
        <v>1020718.14</v>
      </c>
      <c r="C37" s="19">
        <f>(Original1!C37/Original1!E37)</f>
        <v>159.2555774618657</v>
      </c>
      <c r="D37" s="19">
        <f>(Original1!D37/Original1!E37)</f>
        <v>559.98318978935356</v>
      </c>
      <c r="E37" s="19">
        <f>Original1!F37</f>
        <v>84.28</v>
      </c>
      <c r="F37" s="19">
        <f>Original1!G37/Original1!E37</f>
        <v>105.53232333713811</v>
      </c>
      <c r="G37" s="19">
        <f>(Original1!H37/Original1!E37)</f>
        <v>1434.9957284519132</v>
      </c>
      <c r="H37" s="20">
        <v>1366.1395713744796</v>
      </c>
    </row>
    <row r="38" spans="1:8" x14ac:dyDescent="0.3">
      <c r="A38" s="17">
        <v>2007</v>
      </c>
      <c r="B38" s="19">
        <f>Original1!B38</f>
        <v>1052993.22</v>
      </c>
      <c r="C38" s="19">
        <f>(Original1!C38/Original1!E38)</f>
        <v>189.53389125688742</v>
      </c>
      <c r="D38" s="19">
        <f>(Original1!D38/Original1!E38)</f>
        <v>631.02552240357625</v>
      </c>
      <c r="E38" s="19">
        <f>Original1!F38</f>
        <v>86.75</v>
      </c>
      <c r="F38" s="19">
        <f>Original1!G38/Original1!E38</f>
        <v>112.54288387566275</v>
      </c>
      <c r="G38" s="19">
        <f>(Original1!H38/Original1!E38)</f>
        <v>1726.2901999241992</v>
      </c>
      <c r="H38" s="20">
        <v>1643.5344684424626</v>
      </c>
    </row>
    <row r="39" spans="1:8" x14ac:dyDescent="0.3">
      <c r="A39" s="17">
        <v>2008</v>
      </c>
      <c r="B39" s="19">
        <f>Original1!B39</f>
        <v>1121724.52</v>
      </c>
      <c r="C39" s="19">
        <f>(Original1!C39/Original1!E39)</f>
        <v>190.38484786394838</v>
      </c>
      <c r="D39" s="19">
        <f>(Original1!D39/Original1!E39)</f>
        <v>750.27640610593176</v>
      </c>
      <c r="E39" s="19">
        <f>Original1!F39</f>
        <v>88.06</v>
      </c>
      <c r="F39" s="19">
        <f>Original1!G39/Original1!E39</f>
        <v>115.61366663251715</v>
      </c>
      <c r="G39" s="19">
        <f>(Original1!H39/Original1!E39)</f>
        <v>1614.415271560101</v>
      </c>
      <c r="H39" s="20">
        <v>1556.9291793939888</v>
      </c>
    </row>
    <row r="40" spans="1:8" x14ac:dyDescent="0.3">
      <c r="A40" s="17">
        <v>2009</v>
      </c>
      <c r="B40" s="19">
        <f>Original1!B40</f>
        <v>1119183.57</v>
      </c>
      <c r="C40" s="19">
        <f>(Original1!C40/Original1!E40)</f>
        <v>166.73731633645625</v>
      </c>
      <c r="D40" s="19">
        <f>(Original1!D40/Original1!E40)</f>
        <v>803.47222648850664</v>
      </c>
      <c r="E40" s="19">
        <f>Original1!F40</f>
        <v>88.9</v>
      </c>
      <c r="F40" s="19">
        <f>Original1!G40/Original1!E40</f>
        <v>127.52418983259099</v>
      </c>
      <c r="G40" s="19">
        <f>(Original1!H40/Original1!E40)</f>
        <v>1834.4337666326917</v>
      </c>
      <c r="H40" s="20">
        <v>1800.1786522420171</v>
      </c>
    </row>
    <row r="41" spans="1:8" x14ac:dyDescent="0.3">
      <c r="A41" s="17">
        <v>2010</v>
      </c>
      <c r="B41" s="19">
        <f>Original1!B41</f>
        <v>1105962.8799999999</v>
      </c>
      <c r="C41" s="19">
        <f>(Original1!C41/Original1!E41)</f>
        <v>193.62683017072786</v>
      </c>
      <c r="D41" s="19">
        <f>(Original1!D41/Original1!E41)</f>
        <v>884.96907870394841</v>
      </c>
      <c r="E41" s="19">
        <f>Original1!F41</f>
        <v>85.09</v>
      </c>
      <c r="F41" s="19">
        <f>Original1!G41/Original1!E41</f>
        <v>139.99894286167347</v>
      </c>
      <c r="G41" s="19">
        <f>(Original1!H41/Original1!E41)</f>
        <v>2628.1098336010364</v>
      </c>
      <c r="H41" s="20">
        <v>2520.2561308750851</v>
      </c>
    </row>
    <row r="42" spans="1:8" x14ac:dyDescent="0.3">
      <c r="A42" s="17">
        <v>2011</v>
      </c>
      <c r="B42" s="19">
        <f>Original1!B42</f>
        <v>1220690.99</v>
      </c>
      <c r="C42" s="19">
        <f>(Original1!C42/Original1!E42)</f>
        <v>159.79223998381221</v>
      </c>
      <c r="D42" s="19">
        <f>(Original1!D42/Original1!E42)</f>
        <v>986.50622217725606</v>
      </c>
      <c r="E42" s="19">
        <f>Original1!F42</f>
        <v>88.94</v>
      </c>
      <c r="F42" s="19">
        <f>Original1!G42/Original1!E42</f>
        <v>142.26123027114528</v>
      </c>
      <c r="G42" s="19">
        <f>(Original1!H42/Original1!E42)</f>
        <v>2601.4123287370339</v>
      </c>
      <c r="H42" s="20">
        <v>2541.7244180601888</v>
      </c>
    </row>
    <row r="43" spans="1:8" x14ac:dyDescent="0.3">
      <c r="A43" s="17">
        <v>2012</v>
      </c>
      <c r="B43" s="19">
        <f>Original1!B43</f>
        <v>1309485</v>
      </c>
      <c r="C43" s="19">
        <f>(Original1!C43/Original1!E43)</f>
        <v>172.23186925434115</v>
      </c>
      <c r="D43" s="19">
        <f>(Original1!D43/Original1!E43)</f>
        <v>1125.0204290091931</v>
      </c>
      <c r="E43" s="19">
        <f>Original1!F43</f>
        <v>91.79</v>
      </c>
      <c r="F43" s="19">
        <f>Original1!G43/Original1!E43</f>
        <v>141.9305413687436</v>
      </c>
      <c r="G43" s="19">
        <f>(Original1!H43/Original1!E43)</f>
        <v>2609.9540347293155</v>
      </c>
      <c r="H43" s="20">
        <v>2609.9540347293155</v>
      </c>
    </row>
    <row r="44" spans="1:8" x14ac:dyDescent="0.3">
      <c r="A44" s="17">
        <v>2013</v>
      </c>
      <c r="B44" s="19">
        <f>Original1!B44</f>
        <v>1328184</v>
      </c>
      <c r="C44" s="19">
        <f>(Original1!C44/Original1!E44)</f>
        <v>174.42590876325815</v>
      </c>
      <c r="D44" s="19">
        <f>(Original1!D44/Original1!E44)</f>
        <v>1003.3827618164968</v>
      </c>
      <c r="E44" s="19">
        <f>Original1!F44</f>
        <v>92.24</v>
      </c>
      <c r="F44" s="19">
        <f>Original1!G44/Original1!E44</f>
        <v>131.48079497477087</v>
      </c>
      <c r="G44" s="19">
        <f>(Original1!H44/Original1!E44)</f>
        <v>2807.2285459103828</v>
      </c>
      <c r="H44" s="20">
        <v>2819.8851218612867</v>
      </c>
    </row>
    <row r="45" spans="1:8" x14ac:dyDescent="0.3">
      <c r="A45" s="17">
        <v>2014</v>
      </c>
      <c r="B45" s="19">
        <f>Original1!B45</f>
        <v>1400618</v>
      </c>
      <c r="C45" s="19">
        <f>(Original1!C45/Original1!E45)</f>
        <v>157.63125155511321</v>
      </c>
      <c r="D45" s="19">
        <f>(Original1!D45/Original1!E45)</f>
        <v>1133.4560836028863</v>
      </c>
      <c r="E45" s="19">
        <f>Original1!F45</f>
        <v>95.76</v>
      </c>
      <c r="F45" s="19">
        <f>Original1!G45/Original1!E45</f>
        <v>121.83329186364769</v>
      </c>
      <c r="G45" s="19">
        <f>(Original1!H45/Original1!E45)</f>
        <v>2968.4244934599869</v>
      </c>
      <c r="H45" s="20">
        <v>2918.3546827269265</v>
      </c>
    </row>
    <row r="46" spans="1:8" x14ac:dyDescent="0.3">
      <c r="A46" s="17">
        <v>2015</v>
      </c>
      <c r="B46" s="19">
        <f>Original1!B46</f>
        <v>1388874</v>
      </c>
      <c r="C46" s="19">
        <f>(Original1!C46/Original1!E46)</f>
        <v>174.64966226434117</v>
      </c>
      <c r="D46" s="19">
        <f>(Original1!D46/Original1!E46)</f>
        <v>1064.512551668515</v>
      </c>
      <c r="E46" s="19">
        <f>Original1!F46</f>
        <v>96.75</v>
      </c>
      <c r="F46" s="19">
        <f>Original1!G46/Original1!E46</f>
        <v>128.95100312531505</v>
      </c>
      <c r="G46" s="19">
        <f>(Original1!H46/Original1!E46)</f>
        <v>3406.1993272606437</v>
      </c>
      <c r="H46" s="20">
        <v>3240.4223257817985</v>
      </c>
    </row>
    <row r="47" spans="1:8" x14ac:dyDescent="0.3">
      <c r="A47" s="18">
        <v>2016</v>
      </c>
      <c r="B47" s="21">
        <f>Original1!B47</f>
        <v>1388981</v>
      </c>
      <c r="C47" s="21">
        <f>(Original1!C47/Original1!E47)</f>
        <v>202.00964222278608</v>
      </c>
      <c r="D47" s="21">
        <f>(Original1!D47/Original1!E47)</f>
        <v>860.61913219994915</v>
      </c>
      <c r="E47" s="21">
        <f>Original1!F47</f>
        <v>96.62</v>
      </c>
      <c r="F47" s="21">
        <f>Original1!G47/Original1!E47</f>
        <v>135.76554174067493</v>
      </c>
      <c r="G47" s="21">
        <f>(Original1!H47/Original1!E47)</f>
        <v>3728.7918140892771</v>
      </c>
      <c r="H47" s="22">
        <v>3444.0879172388732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8C14-42CE-403C-B8D7-16CE5EE08E1A}">
  <dimension ref="A1:AU47"/>
  <sheetViews>
    <sheetView topLeftCell="A19" workbookViewId="0">
      <selection activeCell="G1" sqref="G1:G47"/>
    </sheetView>
  </sheetViews>
  <sheetFormatPr defaultRowHeight="14.4" x14ac:dyDescent="0.3"/>
  <cols>
    <col min="2" max="2" width="10.5546875" bestFit="1" customWidth="1"/>
    <col min="13" max="13" width="10.5546875" bestFit="1" customWidth="1"/>
    <col min="14" max="14" width="9.5546875" bestFit="1" customWidth="1"/>
  </cols>
  <sheetData>
    <row r="1" spans="1:47" x14ac:dyDescent="0.3">
      <c r="A1" s="7" t="s">
        <v>0</v>
      </c>
      <c r="B1" t="s">
        <v>1</v>
      </c>
      <c r="C1" t="s">
        <v>2</v>
      </c>
      <c r="D1" t="s">
        <v>3</v>
      </c>
      <c r="E1" t="s">
        <v>5</v>
      </c>
      <c r="F1" t="s">
        <v>11</v>
      </c>
      <c r="G1" t="s">
        <v>9</v>
      </c>
      <c r="H1" t="s">
        <v>6</v>
      </c>
    </row>
    <row r="2" spans="1:47" x14ac:dyDescent="0.3">
      <c r="A2">
        <v>1971</v>
      </c>
      <c r="B2">
        <v>545461.90599879879</v>
      </c>
      <c r="C2">
        <f>L2/Original1!E2</f>
        <v>70.226088698120094</v>
      </c>
      <c r="D2">
        <f>N2/Original1!E2</f>
        <v>153.8353308030853</v>
      </c>
      <c r="E2" s="1">
        <f>Original1!F2</f>
        <v>38.200000000000003</v>
      </c>
      <c r="F2">
        <f>Original1!G2/Original1!E2</f>
        <v>13.611194885095603</v>
      </c>
      <c r="G2">
        <f>(Original1!H2/Original1!E2)</f>
        <v>123.31810122078114</v>
      </c>
      <c r="H2" s="1">
        <f>(Original1!I2)</f>
        <v>171.1</v>
      </c>
      <c r="L2" s="13">
        <v>11642.783245261329</v>
      </c>
      <c r="M2" s="1">
        <v>37147.142739104842</v>
      </c>
      <c r="N2" s="1">
        <f>M2-L2</f>
        <v>25504.359493843513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x14ac:dyDescent="0.3">
      <c r="A3">
        <v>1972</v>
      </c>
      <c r="B3">
        <v>540865.5339238476</v>
      </c>
      <c r="C3">
        <f>L3/Original1!E3</f>
        <v>76.102378480741251</v>
      </c>
      <c r="D3">
        <f>N3/Original1!E3</f>
        <v>163.82820263314434</v>
      </c>
      <c r="E3" s="1">
        <f>Original1!F3</f>
        <v>38.43</v>
      </c>
      <c r="F3">
        <f>Original1!G3/Original1!E3</f>
        <v>16.083298020461289</v>
      </c>
      <c r="G3">
        <f>(Original1!H3/Original1!E3)</f>
        <v>132.4090413140332</v>
      </c>
      <c r="H3" s="1">
        <f>(Original1!I3)</f>
        <v>170.6</v>
      </c>
      <c r="L3" s="13">
        <v>12571.351901233647</v>
      </c>
      <c r="M3" s="1">
        <v>39634.132694202759</v>
      </c>
      <c r="N3" s="1">
        <f t="shared" ref="N3:N47" si="0">M3-L3</f>
        <v>27062.780792969112</v>
      </c>
    </row>
    <row r="4" spans="1:47" x14ac:dyDescent="0.3">
      <c r="A4">
        <v>1973</v>
      </c>
      <c r="B4">
        <v>517681.06101263576</v>
      </c>
      <c r="C4">
        <f>L4/Original1!E4</f>
        <v>99.22520220194815</v>
      </c>
      <c r="D4">
        <f>N4/Original1!E4</f>
        <v>153.80049967960204</v>
      </c>
      <c r="E4" s="1">
        <f>Original1!F4</f>
        <v>39.06</v>
      </c>
      <c r="F4">
        <f>Original1!G4/Original1!E4</f>
        <v>17.0699969164354</v>
      </c>
      <c r="G4">
        <f>(Original1!H4/Original1!E4)</f>
        <v>160.81737823887923</v>
      </c>
      <c r="H4" s="1">
        <f>(Original1!I4)</f>
        <v>153.9</v>
      </c>
      <c r="L4" s="13">
        <v>16089.366537045893</v>
      </c>
      <c r="M4" s="1">
        <v>41028.117560093364</v>
      </c>
      <c r="N4" s="1">
        <f t="shared" si="0"/>
        <v>24938.751023047473</v>
      </c>
    </row>
    <row r="5" spans="1:47" x14ac:dyDescent="0.3">
      <c r="A5">
        <v>1974</v>
      </c>
      <c r="B5">
        <v>545967.30393367982</v>
      </c>
      <c r="C5">
        <f>L5/Original1!E5</f>
        <v>84.381011499147462</v>
      </c>
      <c r="D5">
        <f>N5/Original1!E5</f>
        <v>150.65109374747601</v>
      </c>
      <c r="E5" s="1">
        <f>Original1!F5</f>
        <v>40.28</v>
      </c>
      <c r="F5">
        <f>Original1!G5/Original1!E5</f>
        <v>16.710425619591451</v>
      </c>
      <c r="G5">
        <f>(Original1!H5/Original1!E5)</f>
        <v>123.16566563668924</v>
      </c>
      <c r="H5" s="1">
        <f>(Original1!I5)</f>
        <v>164.70000000000002</v>
      </c>
      <c r="L5" s="13">
        <v>14333.802423360179</v>
      </c>
      <c r="M5" s="1">
        <v>39924.903718243928</v>
      </c>
      <c r="N5" s="1">
        <f t="shared" si="0"/>
        <v>25591.101294883749</v>
      </c>
    </row>
    <row r="6" spans="1:47" x14ac:dyDescent="0.3">
      <c r="A6">
        <v>1975</v>
      </c>
      <c r="B6">
        <v>546808.40750902146</v>
      </c>
      <c r="C6">
        <f>L6/Original1!E6</f>
        <v>81.414516059818581</v>
      </c>
      <c r="D6">
        <f>N6/Original1!E6</f>
        <v>169.59169955156926</v>
      </c>
      <c r="E6" s="1">
        <f>Original1!F6</f>
        <v>41.74</v>
      </c>
      <c r="F6">
        <f>Original1!G6/Original1!E6</f>
        <v>15.672696266520497</v>
      </c>
      <c r="G6">
        <f>(Original1!H6/Original1!E6)</f>
        <v>119.29271605600775</v>
      </c>
      <c r="H6" s="1">
        <f>(Original1!I6)</f>
        <v>148</v>
      </c>
      <c r="L6" s="13">
        <v>13367.449391861614</v>
      </c>
      <c r="M6" s="1">
        <v>41212.71054123377</v>
      </c>
      <c r="N6" s="1">
        <f t="shared" si="0"/>
        <v>27845.261149372156</v>
      </c>
    </row>
    <row r="7" spans="1:47" x14ac:dyDescent="0.3">
      <c r="A7">
        <v>1976</v>
      </c>
      <c r="B7">
        <v>607455.47289378732</v>
      </c>
      <c r="C7">
        <f>L7/Original1!E7</f>
        <v>86.043091819533075</v>
      </c>
      <c r="D7">
        <f>N7/Original1!E7</f>
        <v>150.72632256078651</v>
      </c>
      <c r="E7" s="1">
        <f>Original1!F7</f>
        <v>43.36</v>
      </c>
      <c r="F7">
        <f>Original1!G7/Original1!E7</f>
        <v>16.892586106246348</v>
      </c>
      <c r="G7">
        <f>(Original1!H7/Original1!E7)</f>
        <v>147.4024761693799</v>
      </c>
      <c r="H7" s="1">
        <f>(Original1!I7)</f>
        <v>155.30000000000001</v>
      </c>
      <c r="L7" s="13">
        <v>14739.181628686016</v>
      </c>
      <c r="M7" s="1">
        <v>40558.600683348748</v>
      </c>
      <c r="N7" s="1">
        <f t="shared" si="0"/>
        <v>25819.419054662732</v>
      </c>
    </row>
    <row r="8" spans="1:47" x14ac:dyDescent="0.3">
      <c r="A8">
        <v>1977</v>
      </c>
      <c r="B8">
        <v>574747.67116842256</v>
      </c>
      <c r="C8">
        <f>L8/Original1!E8</f>
        <v>120.90483207628101</v>
      </c>
      <c r="D8">
        <f>N8/Original1!E8</f>
        <v>168.3538670548871</v>
      </c>
      <c r="E8" s="1">
        <f>Original1!F8</f>
        <v>43.55</v>
      </c>
      <c r="F8">
        <f>Original1!G8/Original1!E8</f>
        <v>20.384270603000058</v>
      </c>
      <c r="G8">
        <f>(Original1!H8/Original1!E8)</f>
        <v>181.97544992096758</v>
      </c>
      <c r="H8" s="1">
        <f>(Original1!I8)</f>
        <v>156.80000000000001</v>
      </c>
      <c r="L8" s="13">
        <v>20231.005551324102</v>
      </c>
      <c r="M8" s="1">
        <v>48401.658125618364</v>
      </c>
      <c r="N8" s="1">
        <f t="shared" si="0"/>
        <v>28170.652574294261</v>
      </c>
    </row>
    <row r="9" spans="1:47" x14ac:dyDescent="0.3">
      <c r="A9">
        <v>1978</v>
      </c>
      <c r="B9">
        <v>612001.25348022277</v>
      </c>
      <c r="C9">
        <f>L9/Original1!E9</f>
        <v>129.07695969264606</v>
      </c>
      <c r="D9">
        <f>N9/Original1!E9</f>
        <v>182.36323750109801</v>
      </c>
      <c r="E9" s="1">
        <f>Original1!F9</f>
        <v>46.08</v>
      </c>
      <c r="F9">
        <f>Original1!G9/Original1!E9</f>
        <v>24.884166521511933</v>
      </c>
      <c r="G9">
        <f>(Original1!H9/Original1!E9)</f>
        <v>170.14720636174613</v>
      </c>
      <c r="H9" s="1">
        <f>(Original1!I9)</f>
        <v>170.79999999999998</v>
      </c>
      <c r="L9" s="13">
        <v>22230.924767864428</v>
      </c>
      <c r="M9" s="1">
        <v>53639.345162678539</v>
      </c>
      <c r="N9" s="1">
        <f t="shared" si="0"/>
        <v>31408.420394814111</v>
      </c>
    </row>
    <row r="10" spans="1:47" x14ac:dyDescent="0.3">
      <c r="A10">
        <v>1979</v>
      </c>
      <c r="B10">
        <v>628634.02684181009</v>
      </c>
      <c r="C10">
        <f>L10/Original1!E10</f>
        <v>137.34464942405424</v>
      </c>
      <c r="D10">
        <f>N10/Original1!E10</f>
        <v>190.38475074528952</v>
      </c>
      <c r="E10" s="1">
        <f>Original1!F10</f>
        <v>48.31</v>
      </c>
      <c r="F10">
        <f>Original1!G10/Original1!E10</f>
        <v>29.272883295194504</v>
      </c>
      <c r="G10">
        <f>(Original1!H10/Original1!E10)</f>
        <v>208.05693698245852</v>
      </c>
      <c r="H10" s="1">
        <f>(Original1!I10)</f>
        <v>173.9</v>
      </c>
      <c r="L10" s="13">
        <v>24007.844719324683</v>
      </c>
      <c r="M10" s="1">
        <v>57287.099149601294</v>
      </c>
      <c r="N10" s="1">
        <f t="shared" si="0"/>
        <v>33279.254430276611</v>
      </c>
    </row>
    <row r="11" spans="1:47" x14ac:dyDescent="0.3">
      <c r="A11">
        <v>1980</v>
      </c>
      <c r="B11">
        <v>552329.54421067378</v>
      </c>
      <c r="C11">
        <f>L11/Original1!E11</f>
        <v>147.64332724905501</v>
      </c>
      <c r="D11">
        <f>N11/Original1!E11</f>
        <v>202.19224997238234</v>
      </c>
      <c r="E11" s="1">
        <f>Original1!F11</f>
        <v>49.21</v>
      </c>
      <c r="F11">
        <f>Original1!G11/Original1!E11</f>
        <v>30.988855474969039</v>
      </c>
      <c r="G11">
        <f>(Original1!H11/Original1!E11)</f>
        <v>208.96936989312178</v>
      </c>
      <c r="H11" s="1">
        <f>(Original1!I11)</f>
        <v>150.20000000000002</v>
      </c>
      <c r="L11" s="13">
        <v>25038.831868167239</v>
      </c>
      <c r="M11" s="1">
        <v>59328.615540983563</v>
      </c>
      <c r="N11" s="1">
        <f t="shared" si="0"/>
        <v>34289.783672816324</v>
      </c>
    </row>
    <row r="12" spans="1:47" x14ac:dyDescent="0.3">
      <c r="A12">
        <v>1981</v>
      </c>
      <c r="B12">
        <v>611072.91593605082</v>
      </c>
      <c r="C12">
        <f>L12/Original1!E12</f>
        <v>160.9646995681106</v>
      </c>
      <c r="D12">
        <f>N12/Original1!E12</f>
        <v>180.431824229575</v>
      </c>
      <c r="E12" s="1">
        <f>Original1!F12</f>
        <v>49.78</v>
      </c>
      <c r="F12">
        <f>Original1!G12/Original1!E12</f>
        <v>31.950414180617507</v>
      </c>
      <c r="G12">
        <f>(Original1!H12/Original1!E12)</f>
        <v>209.46194292234873</v>
      </c>
      <c r="H12" s="1">
        <f>(Original1!I12)</f>
        <v>166</v>
      </c>
      <c r="L12" s="13">
        <v>27787.336086442934</v>
      </c>
      <c r="M12" s="1">
        <v>58935.281903194467</v>
      </c>
      <c r="N12" s="1">
        <f t="shared" si="0"/>
        <v>31147.945816751533</v>
      </c>
    </row>
    <row r="13" spans="1:47" x14ac:dyDescent="0.3">
      <c r="A13">
        <v>1982</v>
      </c>
      <c r="B13">
        <v>637817.06563862727</v>
      </c>
      <c r="C13">
        <f>L13/Original1!E13</f>
        <v>144.15663821486592</v>
      </c>
      <c r="D13">
        <f>N13/Original1!E13</f>
        <v>134.34810251902249</v>
      </c>
      <c r="E13" s="1">
        <f>Original1!F13</f>
        <v>51.41</v>
      </c>
      <c r="F13">
        <f>Original1!G13/Original1!E13</f>
        <v>34.326449787835926</v>
      </c>
      <c r="G13">
        <f>(Original1!H13/Original1!E13)</f>
        <v>229.76044112561246</v>
      </c>
      <c r="H13" s="1">
        <f>(Original1!I13)</f>
        <v>166.10000000000002</v>
      </c>
      <c r="L13" s="13">
        <v>25479.685804477551</v>
      </c>
      <c r="M13" s="1">
        <v>49225.712924714775</v>
      </c>
      <c r="N13" s="1">
        <f t="shared" si="0"/>
        <v>23746.027120237224</v>
      </c>
    </row>
    <row r="14" spans="1:47" x14ac:dyDescent="0.3">
      <c r="A14">
        <v>1983</v>
      </c>
      <c r="B14">
        <v>634638.68986962049</v>
      </c>
      <c r="C14">
        <f>L14/Original1!E14</f>
        <v>145.47871740888019</v>
      </c>
      <c r="D14">
        <f>N14/Original1!E14</f>
        <v>151.83962775040933</v>
      </c>
      <c r="E14" s="1">
        <f>Original1!F14</f>
        <v>51.83</v>
      </c>
      <c r="F14">
        <f>Original1!G14/Original1!E14</f>
        <v>37.055861070911718</v>
      </c>
      <c r="G14">
        <f>(Original1!H14/Original1!E14)</f>
        <v>223.19107160899344</v>
      </c>
      <c r="H14" s="1">
        <f>(Original1!I14)</f>
        <v>159.5</v>
      </c>
      <c r="L14" s="13">
        <v>25131.448432384052</v>
      </c>
      <c r="M14" s="1">
        <v>51361.744126267266</v>
      </c>
      <c r="N14" s="1">
        <f t="shared" si="0"/>
        <v>26230.295693883214</v>
      </c>
    </row>
    <row r="15" spans="1:47" x14ac:dyDescent="0.3">
      <c r="A15">
        <v>1984</v>
      </c>
      <c r="B15">
        <v>688440.92180069629</v>
      </c>
      <c r="C15">
        <f>L15/Original1!E15</f>
        <v>144.39680268140359</v>
      </c>
      <c r="D15">
        <f>N15/Original1!E15</f>
        <v>170.18418574473938</v>
      </c>
      <c r="E15" s="1">
        <f>Original1!F15</f>
        <v>53.82</v>
      </c>
      <c r="F15">
        <f>Original1!G15/Original1!E15</f>
        <v>42.938850523501898</v>
      </c>
      <c r="G15">
        <f>(Original1!H15/Original1!E15)</f>
        <v>233.56405999883535</v>
      </c>
      <c r="H15" s="1">
        <f>(Original1!I15)</f>
        <v>175</v>
      </c>
      <c r="L15" s="13">
        <v>25927.889889472826</v>
      </c>
      <c r="M15" s="1">
        <v>56486.162281798228</v>
      </c>
      <c r="N15" s="1">
        <f t="shared" si="0"/>
        <v>30558.272392325402</v>
      </c>
    </row>
    <row r="16" spans="1:47" x14ac:dyDescent="0.3">
      <c r="A16">
        <v>1985</v>
      </c>
      <c r="B16">
        <v>698470.40736883855</v>
      </c>
      <c r="C16">
        <f>L16/Original1!E16</f>
        <v>138.67813939427339</v>
      </c>
      <c r="D16">
        <f>N16/Original1!E16</f>
        <v>155.49176443990103</v>
      </c>
      <c r="E16" s="1">
        <f>Original1!F16</f>
        <v>54.53</v>
      </c>
      <c r="F16">
        <f>Original1!G16/Original1!E16</f>
        <v>46.566097657800711</v>
      </c>
      <c r="G16">
        <f>(Original1!H16/Original1!E16)</f>
        <v>263.43557406252717</v>
      </c>
      <c r="H16" s="1">
        <f>(Original1!I16)</f>
        <v>165.5</v>
      </c>
      <c r="L16" s="13">
        <v>24453.116319392229</v>
      </c>
      <c r="M16" s="1">
        <v>51870.979143079981</v>
      </c>
      <c r="N16" s="1">
        <f t="shared" si="0"/>
        <v>27417.862823687752</v>
      </c>
    </row>
    <row r="17" spans="1:14" x14ac:dyDescent="0.3">
      <c r="A17">
        <v>1986</v>
      </c>
      <c r="B17">
        <v>700916.84087458684</v>
      </c>
      <c r="C17">
        <f>L17/Original1!E17</f>
        <v>122.26962265500664</v>
      </c>
      <c r="D17">
        <f>N17/Original1!E17</f>
        <v>154.25372619380832</v>
      </c>
      <c r="E17" s="1">
        <f>Original1!F17</f>
        <v>54.28</v>
      </c>
      <c r="F17">
        <f>Original1!G17/Original1!E17</f>
        <v>47.484590384399866</v>
      </c>
      <c r="G17">
        <f>(Original1!H17/Original1!E17)</f>
        <v>301.68005754631849</v>
      </c>
      <c r="H17" s="1">
        <f>(Original1!I17)</f>
        <v>174.3</v>
      </c>
      <c r="L17" s="13">
        <v>21820.236859012486</v>
      </c>
      <c r="M17" s="1">
        <v>49348.35683555952</v>
      </c>
      <c r="N17" s="1">
        <f t="shared" si="0"/>
        <v>27528.119976547034</v>
      </c>
    </row>
    <row r="18" spans="1:14" x14ac:dyDescent="0.3">
      <c r="A18">
        <v>1987</v>
      </c>
      <c r="B18">
        <v>697273.09549736115</v>
      </c>
      <c r="C18">
        <f>L18/Original1!E18</f>
        <v>124.82379026538091</v>
      </c>
      <c r="D18">
        <f>N18/Original1!E18</f>
        <v>174.0373288127233</v>
      </c>
      <c r="E18" s="1">
        <f>Original1!F18</f>
        <v>55.76</v>
      </c>
      <c r="F18">
        <f>Original1!G18/Original1!E18</f>
        <v>49.004591576441243</v>
      </c>
      <c r="G18">
        <f>(Original1!H18/Original1!E18)</f>
        <v>301.73594648382897</v>
      </c>
      <c r="H18" s="1">
        <f>(Original1!I18)</f>
        <v>172</v>
      </c>
      <c r="L18" s="13">
        <v>22020.164840715846</v>
      </c>
      <c r="M18" s="1">
        <v>52722.090016568363</v>
      </c>
      <c r="N18" s="1">
        <f t="shared" si="0"/>
        <v>30701.925175852517</v>
      </c>
    </row>
    <row r="19" spans="1:14" x14ac:dyDescent="0.3">
      <c r="A19">
        <v>1988</v>
      </c>
      <c r="B19">
        <v>685938.8742434961</v>
      </c>
      <c r="C19">
        <f>L19/Original1!E19</f>
        <v>129.90712459851625</v>
      </c>
      <c r="D19">
        <f>N19/Original1!E19</f>
        <v>247.00366768842284</v>
      </c>
      <c r="E19" s="1">
        <f>Original1!F19</f>
        <v>56.04</v>
      </c>
      <c r="F19">
        <f>Original1!G19/Original1!E19</f>
        <v>51.448401077661934</v>
      </c>
      <c r="G19">
        <f>(Original1!H19/Original1!E19)</f>
        <v>333.71367273159581</v>
      </c>
      <c r="H19" s="1">
        <f>(Original1!I19)</f>
        <v>163.4</v>
      </c>
      <c r="L19" s="13">
        <v>22180.342453950663</v>
      </c>
      <c r="M19" s="1">
        <v>64353.748675071984</v>
      </c>
      <c r="N19" s="1">
        <f t="shared" si="0"/>
        <v>42173.406221121317</v>
      </c>
    </row>
    <row r="20" spans="1:14" x14ac:dyDescent="0.3">
      <c r="A20">
        <v>1989</v>
      </c>
      <c r="B20">
        <v>781182.01494561543</v>
      </c>
      <c r="C20">
        <f>L20/Original1!E20</f>
        <v>113.58768242993871</v>
      </c>
      <c r="D20">
        <f>N20/Original1!E20</f>
        <v>216.57300022291165</v>
      </c>
      <c r="E20" s="1">
        <f>Original1!F20</f>
        <v>61.13</v>
      </c>
      <c r="F20">
        <f>Original1!G20/Original1!E20</f>
        <v>60.566710555189822</v>
      </c>
      <c r="G20">
        <f>(Original1!H20/Original1!E20)</f>
        <v>303.87095468073778</v>
      </c>
      <c r="H20" s="1">
        <f>(Original1!I20)</f>
        <v>180.10000000000002</v>
      </c>
      <c r="L20" s="13">
        <v>20704.762753329229</v>
      </c>
      <c r="M20" s="1">
        <v>60181.689233961559</v>
      </c>
      <c r="N20" s="1">
        <f t="shared" si="0"/>
        <v>39476.926480632334</v>
      </c>
    </row>
    <row r="21" spans="1:14" x14ac:dyDescent="0.3">
      <c r="A21">
        <v>1990</v>
      </c>
      <c r="B21">
        <v>797067.55712278257</v>
      </c>
      <c r="C21">
        <f>L21/Original1!E21</f>
        <v>97.967526871251252</v>
      </c>
      <c r="D21">
        <f>N21/Original1!E21</f>
        <v>232.38778342110027</v>
      </c>
      <c r="E21" s="1">
        <f>Original1!F21</f>
        <v>61.85</v>
      </c>
      <c r="F21">
        <f>Original1!G21/Original1!E21</f>
        <v>63.467383551873596</v>
      </c>
      <c r="G21">
        <f>(Original1!H21/Original1!E21)</f>
        <v>336.91741428436524</v>
      </c>
      <c r="H21" s="1">
        <f>(Original1!I21)</f>
        <v>172.5</v>
      </c>
      <c r="L21" s="13">
        <v>17856.541122822968</v>
      </c>
      <c r="M21" s="1">
        <v>60213.862406986911</v>
      </c>
      <c r="N21" s="1">
        <f t="shared" si="0"/>
        <v>42357.321284163947</v>
      </c>
    </row>
    <row r="22" spans="1:14" x14ac:dyDescent="0.3">
      <c r="A22">
        <v>1991</v>
      </c>
      <c r="B22">
        <v>824777.34913534904</v>
      </c>
      <c r="C22">
        <f>L22/Original1!E22</f>
        <v>94.620181447903207</v>
      </c>
      <c r="D22">
        <f>N22/Original1!E22</f>
        <v>395.36224609705653</v>
      </c>
      <c r="E22" s="1">
        <f>Original1!F22</f>
        <v>63.2</v>
      </c>
      <c r="F22">
        <f>Original1!G22/Original1!E22</f>
        <v>67.547108861849892</v>
      </c>
      <c r="G22">
        <f>(Original1!H22/Original1!E22)</f>
        <v>280.42516887256636</v>
      </c>
      <c r="H22" s="1">
        <f>(Original1!I22)</f>
        <v>186.2</v>
      </c>
      <c r="L22" s="13">
        <v>17574.752502133542</v>
      </c>
      <c r="M22" s="1">
        <v>91009.336092200829</v>
      </c>
      <c r="N22" s="1">
        <f t="shared" si="0"/>
        <v>73434.583590067283</v>
      </c>
    </row>
    <row r="23" spans="1:14" x14ac:dyDescent="0.3">
      <c r="A23">
        <v>1992</v>
      </c>
      <c r="B23">
        <v>810603.67572536482</v>
      </c>
      <c r="C23">
        <f>L23/Original1!E23</f>
        <v>86.772467270858272</v>
      </c>
      <c r="D23">
        <f>N23/Original1!E23</f>
        <v>259.94853338604076</v>
      </c>
      <c r="E23" s="1">
        <f>Original1!F23</f>
        <v>65.680000000000007</v>
      </c>
      <c r="F23">
        <f>Original1!G23/Original1!E23</f>
        <v>69.841966637401228</v>
      </c>
      <c r="G23">
        <f>(Original1!H23/Original1!E23)</f>
        <v>274.03409463521416</v>
      </c>
      <c r="H23" s="1">
        <f>(Original1!I23)</f>
        <v>171.1</v>
      </c>
      <c r="L23" s="13">
        <v>15813.414435441211</v>
      </c>
      <c r="M23" s="1">
        <v>63186.435159713285</v>
      </c>
      <c r="N23" s="1">
        <f t="shared" si="0"/>
        <v>47373.020724272072</v>
      </c>
    </row>
    <row r="24" spans="1:14" x14ac:dyDescent="0.3">
      <c r="A24">
        <v>1993</v>
      </c>
      <c r="B24">
        <v>857345.31249084894</v>
      </c>
      <c r="C24">
        <f>L24/Original1!E24</f>
        <v>92.315714225210826</v>
      </c>
      <c r="D24">
        <f>N24/Original1!E24</f>
        <v>345.74065123092367</v>
      </c>
      <c r="E24" s="1">
        <f>Original1!F24</f>
        <v>66.760000000000005</v>
      </c>
      <c r="F24">
        <f>Original1!G24/Original1!E24</f>
        <v>65.452342487883683</v>
      </c>
      <c r="G24">
        <f>(Original1!H24/Original1!E24)</f>
        <v>271.88269467274591</v>
      </c>
      <c r="H24" s="1">
        <f>(Original1!I24)</f>
        <v>169.39999999999998</v>
      </c>
      <c r="L24" s="13">
        <v>17143.02813162165</v>
      </c>
      <c r="M24" s="1">
        <v>81347.067065204174</v>
      </c>
      <c r="N24" s="1">
        <f t="shared" si="0"/>
        <v>64204.038933582524</v>
      </c>
    </row>
    <row r="25" spans="1:14" x14ac:dyDescent="0.3">
      <c r="A25">
        <v>1994</v>
      </c>
      <c r="B25">
        <v>882846.36929875449</v>
      </c>
      <c r="C25">
        <f>L25/Original1!E25</f>
        <v>97.981291352760806</v>
      </c>
      <c r="D25">
        <f>N25/Original1!E25</f>
        <v>274.22693994507483</v>
      </c>
      <c r="E25" s="1">
        <f>Original1!F25</f>
        <v>68.260000000000005</v>
      </c>
      <c r="F25">
        <f>Original1!G25/Original1!E25</f>
        <v>66.278808018008348</v>
      </c>
      <c r="G25">
        <f>(Original1!H25/Original1!E25)</f>
        <v>303.16016914460283</v>
      </c>
      <c r="H25" s="1">
        <f>(Original1!I25)</f>
        <v>172</v>
      </c>
      <c r="L25" s="13">
        <v>18281.349340598113</v>
      </c>
      <c r="M25" s="1">
        <v>69446.611795550183</v>
      </c>
      <c r="N25" s="1">
        <f t="shared" si="0"/>
        <v>51165.26245495207</v>
      </c>
    </row>
    <row r="26" spans="1:14" x14ac:dyDescent="0.3">
      <c r="A26">
        <v>1995</v>
      </c>
      <c r="B26">
        <v>922968.13997086673</v>
      </c>
      <c r="C26">
        <f>L26/Original1!E26</f>
        <v>103.37394951869476</v>
      </c>
      <c r="D26">
        <f>N26/Original1!E26</f>
        <v>236.76644602249766</v>
      </c>
      <c r="E26" s="1">
        <f>Original1!F26</f>
        <v>70.650000000000006</v>
      </c>
      <c r="F26">
        <f>Original1!G26/Original1!E26</f>
        <v>72.127625631480981</v>
      </c>
      <c r="G26">
        <f>(Original1!H26/Original1!E26)</f>
        <v>324.8041188059068</v>
      </c>
      <c r="H26" s="1">
        <f>(Original1!I26)</f>
        <v>180.8</v>
      </c>
      <c r="L26" s="13">
        <v>19439.471206990551</v>
      </c>
      <c r="M26" s="1">
        <v>63963.401381521238</v>
      </c>
      <c r="N26" s="1">
        <f t="shared" si="0"/>
        <v>44523.930174530688</v>
      </c>
    </row>
    <row r="27" spans="1:14" x14ac:dyDescent="0.3">
      <c r="A27">
        <v>1996</v>
      </c>
      <c r="B27">
        <v>916672.65178253513</v>
      </c>
      <c r="C27">
        <f>L27/Original1!E27</f>
        <v>102.96866372925936</v>
      </c>
      <c r="D27">
        <f>N27/Original1!E27</f>
        <v>233.15165647520251</v>
      </c>
      <c r="E27" s="1">
        <f>Original1!F27</f>
        <v>71.349999999999994</v>
      </c>
      <c r="F27">
        <f>Original1!G27/Original1!E27</f>
        <v>74.018242918867017</v>
      </c>
      <c r="G27">
        <f>(Original1!H27/Original1!E27)</f>
        <v>380.00439402467202</v>
      </c>
      <c r="H27" s="1">
        <f>(Original1!I27)</f>
        <v>173.5</v>
      </c>
      <c r="L27" s="13">
        <v>19303.535389324254</v>
      </c>
      <c r="M27" s="1">
        <v>63012.476428730472</v>
      </c>
      <c r="N27" s="1">
        <f t="shared" si="0"/>
        <v>43708.941039406214</v>
      </c>
    </row>
    <row r="28" spans="1:14" x14ac:dyDescent="0.3">
      <c r="A28">
        <v>1997</v>
      </c>
      <c r="B28">
        <v>1001123.6853807846</v>
      </c>
      <c r="C28">
        <f>L28/Original1!E28</f>
        <v>94.178009176758636</v>
      </c>
      <c r="D28">
        <f>N28/Original1!E28</f>
        <v>260.54871158964289</v>
      </c>
      <c r="E28" s="1">
        <f>Original1!F28</f>
        <v>76.03</v>
      </c>
      <c r="F28">
        <f>Original1!G28/Original1!E28</f>
        <v>75.504485488126647</v>
      </c>
      <c r="G28">
        <f>(Original1!H28/Original1!E28)</f>
        <v>385.70828136596964</v>
      </c>
      <c r="H28" s="1">
        <f>(Original1!I28)</f>
        <v>183.6</v>
      </c>
      <c r="L28" s="13">
        <v>17846.732738995761</v>
      </c>
      <c r="M28" s="1">
        <v>67220.713585233098</v>
      </c>
      <c r="N28" s="1">
        <f t="shared" si="0"/>
        <v>49373.980846237333</v>
      </c>
    </row>
    <row r="29" spans="1:14" x14ac:dyDescent="0.3">
      <c r="A29">
        <v>1998</v>
      </c>
      <c r="B29">
        <v>979434.40422289912</v>
      </c>
      <c r="C29">
        <f>L29/Original1!E29</f>
        <v>81.539557765198026</v>
      </c>
      <c r="D29">
        <f>N29/Original1!E29</f>
        <v>293.99756636104325</v>
      </c>
      <c r="E29" s="1">
        <f>Original1!F29</f>
        <v>75.67</v>
      </c>
      <c r="F29">
        <f>Original1!G29/Original1!E29</f>
        <v>85.203431759566286</v>
      </c>
      <c r="G29">
        <f>(Original1!H29/Original1!E29)</f>
        <v>407.6540833116415</v>
      </c>
      <c r="H29" s="1">
        <f>(Original1!I29)</f>
        <v>163.19999999999999</v>
      </c>
      <c r="L29" s="13">
        <v>15491.700579809974</v>
      </c>
      <c r="M29" s="1">
        <v>71348.298212744587</v>
      </c>
      <c r="N29" s="1">
        <f t="shared" si="0"/>
        <v>55856.597632934616</v>
      </c>
    </row>
    <row r="30" spans="1:14" x14ac:dyDescent="0.3">
      <c r="A30">
        <v>1999</v>
      </c>
      <c r="B30">
        <v>1037291.2566134059</v>
      </c>
      <c r="C30">
        <f>L30/Original1!E30</f>
        <v>86.639366636877057</v>
      </c>
      <c r="D30">
        <f>N30/Original1!E30</f>
        <v>339.89030182799587</v>
      </c>
      <c r="E30" s="1">
        <f>Original1!F30</f>
        <v>78.67</v>
      </c>
      <c r="F30">
        <f>Original1!G30/Original1!E30</f>
        <v>87.646751891468824</v>
      </c>
      <c r="G30">
        <f>(Original1!H30/Original1!E30)</f>
        <v>411.51701719316685</v>
      </c>
      <c r="H30" s="1">
        <f>(Original1!I30)</f>
        <v>170</v>
      </c>
      <c r="L30" s="13">
        <v>16604.434615957489</v>
      </c>
      <c r="M30" s="1">
        <v>81744.410961292902</v>
      </c>
      <c r="N30" s="1">
        <f t="shared" si="0"/>
        <v>65139.97634533541</v>
      </c>
    </row>
    <row r="31" spans="1:14" x14ac:dyDescent="0.3">
      <c r="A31">
        <v>2000</v>
      </c>
      <c r="B31">
        <v>1066583.2183769853</v>
      </c>
      <c r="C31">
        <f>L31/Original1!E31</f>
        <v>93.073362884589429</v>
      </c>
      <c r="D31">
        <f>N31/Original1!E31</f>
        <v>526.86422213342644</v>
      </c>
      <c r="E31" s="1">
        <f>Original1!F31</f>
        <v>79.22</v>
      </c>
      <c r="F31">
        <f>Original1!G31/Original1!E31</f>
        <v>95.907112526539279</v>
      </c>
      <c r="G31">
        <f>(Original1!H31/Original1!E31)</f>
        <v>576.32513760783672</v>
      </c>
      <c r="H31" s="1">
        <f>(Original1!I31)</f>
        <v>165.9</v>
      </c>
      <c r="L31" s="13">
        <v>17535.02156745665</v>
      </c>
      <c r="M31" s="1">
        <v>116796.2410173942</v>
      </c>
      <c r="N31" s="1">
        <f t="shared" si="0"/>
        <v>99261.219449937547</v>
      </c>
    </row>
    <row r="32" spans="1:14" x14ac:dyDescent="0.3">
      <c r="A32">
        <v>2001</v>
      </c>
      <c r="B32">
        <v>1066056.4162553656</v>
      </c>
      <c r="C32">
        <f>L32/Original1!E32</f>
        <v>87.530099162179695</v>
      </c>
      <c r="D32">
        <f>N32/Original1!E32</f>
        <v>492.07518113028073</v>
      </c>
      <c r="E32" s="1">
        <f>Original1!F32</f>
        <v>76.19</v>
      </c>
      <c r="F32">
        <f>Original1!G32/Original1!E32</f>
        <v>90.117082119348225</v>
      </c>
      <c r="G32">
        <f>(Original1!H32/Original1!E32)</f>
        <v>602.80536640685307</v>
      </c>
      <c r="H32" s="1">
        <f>(Original1!I32)</f>
        <v>151.9</v>
      </c>
      <c r="L32" s="13">
        <v>16222.828578718385</v>
      </c>
      <c r="M32" s="1">
        <v>107424.04264940461</v>
      </c>
      <c r="N32" s="1">
        <f t="shared" si="0"/>
        <v>91201.214070686226</v>
      </c>
    </row>
    <row r="33" spans="1:14" x14ac:dyDescent="0.3">
      <c r="A33">
        <v>2002</v>
      </c>
      <c r="B33">
        <v>1130115.235275548</v>
      </c>
      <c r="C33">
        <f>L33/Original1!E33</f>
        <v>105.06647484666325</v>
      </c>
      <c r="D33">
        <f>N33/Original1!E33</f>
        <v>638.67709157799641</v>
      </c>
      <c r="E33" s="1">
        <f>Original1!F33</f>
        <v>78.37</v>
      </c>
      <c r="F33">
        <f>Original1!G33/Original1!E33</f>
        <v>92.333918408595295</v>
      </c>
      <c r="G33">
        <f>(Original1!H33/Original1!E33)</f>
        <v>644.92012410329414</v>
      </c>
      <c r="H33" s="1">
        <f>(Original1!I33)</f>
        <v>180.4</v>
      </c>
      <c r="L33" s="13">
        <v>19753.547935921157</v>
      </c>
      <c r="M33" s="1">
        <v>139831.22792350026</v>
      </c>
      <c r="N33" s="1">
        <f t="shared" si="0"/>
        <v>120077.6799875791</v>
      </c>
    </row>
    <row r="34" spans="1:14" x14ac:dyDescent="0.3">
      <c r="A34">
        <v>2003</v>
      </c>
      <c r="B34">
        <v>1055380.3766686395</v>
      </c>
      <c r="C34">
        <f>L34/Original1!E34</f>
        <v>101.54002898856351</v>
      </c>
      <c r="D34">
        <f>N34/Original1!E34</f>
        <v>623.67315777407543</v>
      </c>
      <c r="E34" s="1">
        <f>Original1!F34</f>
        <v>73.06</v>
      </c>
      <c r="F34">
        <f>Original1!G34/Original1!E34</f>
        <v>92.553338317327061</v>
      </c>
      <c r="G34">
        <f>(Original1!H34/Original1!E34)</f>
        <v>811.57176430402899</v>
      </c>
      <c r="H34" s="1">
        <f>(Original1!I34)</f>
        <v>159.69999999999999</v>
      </c>
      <c r="L34" s="13">
        <v>17656.795640821307</v>
      </c>
      <c r="M34" s="1">
        <v>126107.32104615528</v>
      </c>
      <c r="N34" s="1">
        <f t="shared" si="0"/>
        <v>108450.52540533397</v>
      </c>
    </row>
    <row r="35" spans="1:14" x14ac:dyDescent="0.3">
      <c r="A35">
        <v>2004</v>
      </c>
      <c r="B35">
        <v>1150406.4977377963</v>
      </c>
      <c r="C35">
        <f>L35/Original1!E35</f>
        <v>114.30347258157518</v>
      </c>
      <c r="D35">
        <f>N35/Original1!E35</f>
        <v>518.01040568649489</v>
      </c>
      <c r="E35" s="1">
        <f>Original1!F35</f>
        <v>78.040000000000006</v>
      </c>
      <c r="F35">
        <f>Original1!G35/Original1!E35</f>
        <v>88.574818095539385</v>
      </c>
      <c r="G35">
        <f>(Original1!H35/Original1!E35)</f>
        <v>913.11188605447069</v>
      </c>
      <c r="H35" s="1">
        <f>(Original1!I35)</f>
        <v>168.9</v>
      </c>
      <c r="L35" s="13">
        <v>21678.796609821547</v>
      </c>
      <c r="M35" s="1">
        <v>119924.65015232217</v>
      </c>
      <c r="N35" s="1">
        <f t="shared" si="0"/>
        <v>98245.853542500612</v>
      </c>
    </row>
    <row r="36" spans="1:14" x14ac:dyDescent="0.3">
      <c r="A36">
        <v>2005</v>
      </c>
      <c r="B36">
        <v>1152840.6722833845</v>
      </c>
      <c r="C36">
        <f>L36/Original1!E36</f>
        <v>143.78624872010167</v>
      </c>
      <c r="D36">
        <f>N36/Original1!E36</f>
        <v>512.68076725324784</v>
      </c>
      <c r="E36" s="1">
        <f>Original1!F36</f>
        <v>81.08</v>
      </c>
      <c r="F36">
        <f>Original1!G36/Original1!E36</f>
        <v>96.276295133437998</v>
      </c>
      <c r="G36">
        <f>(Original1!H36/Original1!E36)</f>
        <v>1103.7253218210362</v>
      </c>
      <c r="H36" s="1">
        <f>(Original1!I36)</f>
        <v>154.19999999999999</v>
      </c>
      <c r="L36" s="13">
        <v>27477.55213041143</v>
      </c>
      <c r="M36" s="1">
        <v>125450.84675250707</v>
      </c>
      <c r="N36" s="1">
        <f t="shared" si="0"/>
        <v>97973.294622095651</v>
      </c>
    </row>
    <row r="37" spans="1:14" x14ac:dyDescent="0.3">
      <c r="A37">
        <v>2006</v>
      </c>
      <c r="B37">
        <v>1208284.9771248514</v>
      </c>
      <c r="C37">
        <f>L37/Original1!E37</f>
        <v>169.80257205022139</v>
      </c>
      <c r="D37">
        <f>N37/Original1!E37</f>
        <v>588.09154118529511</v>
      </c>
      <c r="E37" s="1">
        <f>Original1!F37</f>
        <v>84.28</v>
      </c>
      <c r="F37">
        <f>Original1!G37/Original1!E37</f>
        <v>105.53232333713811</v>
      </c>
      <c r="G37">
        <f>(Original1!H37/Original1!E37)</f>
        <v>1434.9957284519132</v>
      </c>
      <c r="H37" s="1">
        <f>(Original1!I37)</f>
        <v>162.5</v>
      </c>
      <c r="L37" s="13">
        <v>32727.747736959671</v>
      </c>
      <c r="M37" s="1">
        <v>146076.51138501347</v>
      </c>
      <c r="N37" s="1">
        <f t="shared" si="0"/>
        <v>113348.76364805379</v>
      </c>
    </row>
    <row r="38" spans="1:14" x14ac:dyDescent="0.3">
      <c r="A38">
        <v>2007</v>
      </c>
      <c r="B38">
        <v>1243794.001468244</v>
      </c>
      <c r="C38">
        <f>L38/Original1!E38</f>
        <v>201.92064561128871</v>
      </c>
      <c r="D38">
        <f>N38/Original1!E38</f>
        <v>662.73955328659213</v>
      </c>
      <c r="E38" s="1">
        <f>Original1!F38</f>
        <v>86.75</v>
      </c>
      <c r="F38">
        <f>Original1!G38/Original1!E38</f>
        <v>112.54288387566275</v>
      </c>
      <c r="G38">
        <f>(Original1!H38/Original1!E38)</f>
        <v>1726.2901999241992</v>
      </c>
      <c r="H38" s="1">
        <f>(Original1!I38)</f>
        <v>161.6</v>
      </c>
      <c r="L38" s="13">
        <v>38845.493802699719</v>
      </c>
      <c r="M38" s="1">
        <v>166343.32906397432</v>
      </c>
      <c r="N38" s="1">
        <f t="shared" si="0"/>
        <v>127497.83526127459</v>
      </c>
    </row>
    <row r="39" spans="1:14" x14ac:dyDescent="0.3">
      <c r="A39">
        <v>2008</v>
      </c>
      <c r="B39">
        <v>1312283.2275361093</v>
      </c>
      <c r="C39">
        <f>L39/Original1!E39</f>
        <v>200.35712938199336</v>
      </c>
      <c r="D39">
        <f>N39/Original1!E39</f>
        <v>790.859767645798</v>
      </c>
      <c r="E39" s="1">
        <f>Original1!F39</f>
        <v>88.06</v>
      </c>
      <c r="F39">
        <f>Original1!G39/Original1!E39</f>
        <v>115.61366663251715</v>
      </c>
      <c r="G39">
        <f>(Original1!H39/Original1!E39)</f>
        <v>1614.415271560101</v>
      </c>
      <c r="H39" s="1">
        <f>(Original1!I39)</f>
        <v>159.19999999999999</v>
      </c>
      <c r="L39" s="13">
        <v>39113.718797952744</v>
      </c>
      <c r="M39" s="1">
        <v>193505.36263776544</v>
      </c>
      <c r="N39" s="1">
        <f t="shared" si="0"/>
        <v>154391.64383981269</v>
      </c>
    </row>
    <row r="40" spans="1:14" x14ac:dyDescent="0.3">
      <c r="A40">
        <v>2009</v>
      </c>
      <c r="B40">
        <v>1309078.7072208144</v>
      </c>
      <c r="C40">
        <f>L40/Original1!E40</f>
        <v>175.5336893591552</v>
      </c>
      <c r="D40">
        <f>N40/Original1!E40</f>
        <v>846.81954488619351</v>
      </c>
      <c r="E40" s="1">
        <f>Original1!F40</f>
        <v>88.9</v>
      </c>
      <c r="F40">
        <f>Original1!G40/Original1!E40</f>
        <v>127.52418983259099</v>
      </c>
      <c r="G40">
        <f>(Original1!H40/Original1!E40)</f>
        <v>1834.4337666326917</v>
      </c>
      <c r="H40" s="1">
        <f>(Original1!I40)</f>
        <v>162.1</v>
      </c>
      <c r="L40" s="13">
        <v>34286.995542523786</v>
      </c>
      <c r="M40" s="1">
        <v>199696.25724514399</v>
      </c>
      <c r="N40" s="1">
        <f t="shared" si="0"/>
        <v>165409.26170262019</v>
      </c>
    </row>
    <row r="41" spans="1:14" x14ac:dyDescent="0.3">
      <c r="A41">
        <v>2010</v>
      </c>
      <c r="B41">
        <v>1297555.7643773283</v>
      </c>
      <c r="C41">
        <f>L41/Original1!E41</f>
        <v>203.91299327420802</v>
      </c>
      <c r="D41">
        <f>N41/Original1!E41</f>
        <v>932.65182924743135</v>
      </c>
      <c r="E41" s="1">
        <f>Original1!F41</f>
        <v>85.09</v>
      </c>
      <c r="F41">
        <f>Original1!G41/Original1!E41</f>
        <v>139.99894286167347</v>
      </c>
      <c r="G41">
        <f>(Original1!H41/Original1!E41)</f>
        <v>2628.1098336010364</v>
      </c>
      <c r="H41" s="1">
        <f>(Original1!I41)</f>
        <v>159.5</v>
      </c>
      <c r="L41" s="13">
        <v>38578.299197547414</v>
      </c>
      <c r="M41" s="1">
        <v>215026.69877286896</v>
      </c>
      <c r="N41" s="1">
        <f t="shared" si="0"/>
        <v>176448.39957532153</v>
      </c>
    </row>
    <row r="42" spans="1:14" x14ac:dyDescent="0.3">
      <c r="A42">
        <v>2011</v>
      </c>
      <c r="B42">
        <v>1411633.7308399591</v>
      </c>
      <c r="C42">
        <f>L42/Original1!E42</f>
        <v>168.2183551957244</v>
      </c>
      <c r="D42">
        <f>N42/Original1!E42</f>
        <v>1039.6876626156482</v>
      </c>
      <c r="E42" s="1">
        <f>Original1!F42</f>
        <v>88.94</v>
      </c>
      <c r="F42">
        <f>Original1!G42/Original1!E42</f>
        <v>142.26123027114528</v>
      </c>
      <c r="G42">
        <f>(Original1!H42/Original1!E42)</f>
        <v>2601.4123287370339</v>
      </c>
      <c r="H42" s="1">
        <f>(Original1!I42)</f>
        <v>170.9</v>
      </c>
      <c r="L42" s="13">
        <v>33253.4044550908</v>
      </c>
      <c r="M42" s="1">
        <v>238778.86160095214</v>
      </c>
      <c r="N42" s="1">
        <f t="shared" si="0"/>
        <v>205525.45714586135</v>
      </c>
    </row>
    <row r="43" spans="1:14" x14ac:dyDescent="0.3">
      <c r="A43">
        <v>2012</v>
      </c>
      <c r="B43">
        <v>1501947.2919545979</v>
      </c>
      <c r="C43">
        <f>L43/Original1!E43</f>
        <v>181.69560776302347</v>
      </c>
      <c r="D43">
        <f>N43/Original1!E43</f>
        <v>1185.2822804217694</v>
      </c>
      <c r="E43" s="1">
        <f>Original1!F43</f>
        <v>91.79</v>
      </c>
      <c r="F43">
        <f>Original1!G43/Original1!E43</f>
        <v>141.9305413687436</v>
      </c>
      <c r="G43">
        <f>(Original1!H43/Original1!E43)</f>
        <v>2609.9540347293155</v>
      </c>
      <c r="H43" s="1">
        <f>(Original1!I43)</f>
        <v>169.3</v>
      </c>
      <c r="L43" s="13">
        <v>35576</v>
      </c>
      <c r="M43" s="1">
        <v>267654.27050658246</v>
      </c>
      <c r="N43" s="1">
        <f t="shared" si="0"/>
        <v>232078.27050658246</v>
      </c>
    </row>
    <row r="44" spans="1:14" x14ac:dyDescent="0.3">
      <c r="A44">
        <v>2013</v>
      </c>
      <c r="B44">
        <v>1524289</v>
      </c>
      <c r="C44">
        <f>L44/Original1!E44</f>
        <v>184.86767583153124</v>
      </c>
      <c r="D44">
        <f>N44/Original1!E44</f>
        <v>1069.9979404798682</v>
      </c>
      <c r="E44" s="1">
        <f>Original1!F44</f>
        <v>92.24</v>
      </c>
      <c r="F44">
        <f>Original1!G44/Original1!E44</f>
        <v>131.48079497477087</v>
      </c>
      <c r="G44">
        <f>(Original1!H44/Original1!E44)</f>
        <v>2807.2285459103828</v>
      </c>
      <c r="H44" s="1">
        <f>(Original1!I44)</f>
        <v>179.5</v>
      </c>
      <c r="L44" s="1">
        <v>35905</v>
      </c>
      <c r="M44" s="1">
        <v>243720</v>
      </c>
      <c r="N44" s="1">
        <f t="shared" si="0"/>
        <v>207815</v>
      </c>
    </row>
    <row r="45" spans="1:14" x14ac:dyDescent="0.3">
      <c r="A45">
        <v>2014</v>
      </c>
      <c r="B45">
        <v>1609198</v>
      </c>
      <c r="C45">
        <f>L45/Original1!E45</f>
        <v>167.36003981089823</v>
      </c>
      <c r="D45">
        <f>N45/Original1!E45</f>
        <v>1206.3548146305052</v>
      </c>
      <c r="E45" s="1">
        <f>Original1!F45</f>
        <v>95.76</v>
      </c>
      <c r="F45">
        <f>Original1!G45/Original1!E45</f>
        <v>121.83329186364769</v>
      </c>
      <c r="G45">
        <f>(Original1!H45/Original1!E45)</f>
        <v>2968.4244934599869</v>
      </c>
      <c r="H45" s="1">
        <f>(Original1!I45)</f>
        <v>178.6</v>
      </c>
      <c r="L45" s="1">
        <v>33631</v>
      </c>
      <c r="M45" s="1">
        <v>276048</v>
      </c>
      <c r="N45" s="1">
        <f t="shared" si="0"/>
        <v>242417</v>
      </c>
    </row>
    <row r="46" spans="1:14" x14ac:dyDescent="0.3">
      <c r="A46">
        <v>2015</v>
      </c>
      <c r="B46">
        <v>1605715</v>
      </c>
      <c r="C46">
        <f>L46/Original1!E46</f>
        <v>186.10242968041135</v>
      </c>
      <c r="D46">
        <f>N46/Original1!E46</f>
        <v>1144.8129851799576</v>
      </c>
      <c r="E46" s="1">
        <f>Original1!F46</f>
        <v>96.75</v>
      </c>
      <c r="F46">
        <f>Original1!G46/Original1!E46</f>
        <v>128.95100312531505</v>
      </c>
      <c r="G46">
        <f>(Original1!H46/Original1!E46)</f>
        <v>3406.1993272606437</v>
      </c>
      <c r="H46" s="1">
        <f>(Original1!I46)</f>
        <v>169.8</v>
      </c>
      <c r="L46" s="1">
        <v>36919</v>
      </c>
      <c r="M46" s="1">
        <v>264027</v>
      </c>
      <c r="N46" s="1">
        <f t="shared" si="0"/>
        <v>227108</v>
      </c>
    </row>
    <row r="47" spans="1:14" x14ac:dyDescent="0.3">
      <c r="A47">
        <v>2016</v>
      </c>
      <c r="B47">
        <v>1616146</v>
      </c>
      <c r="C47">
        <f>L47/Original1!E47</f>
        <v>214.60035523978684</v>
      </c>
      <c r="D47">
        <f>N47/Original1!E47</f>
        <v>948.52575488454704</v>
      </c>
      <c r="E47" s="1">
        <f>Original1!F47</f>
        <v>96.62</v>
      </c>
      <c r="F47">
        <f>Original1!G47/Original1!E47</f>
        <v>135.76554174067493</v>
      </c>
      <c r="G47">
        <f>(Original1!H47/Original1!E47)</f>
        <v>3728.7918140892771</v>
      </c>
      <c r="H47" s="1">
        <f>(Original1!I47)</f>
        <v>177.7</v>
      </c>
      <c r="L47" s="1">
        <v>42287</v>
      </c>
      <c r="M47" s="1">
        <v>229194</v>
      </c>
      <c r="N47" s="1">
        <f t="shared" si="0"/>
        <v>186907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39F6-E343-4DAF-8A53-9E58E0D676BC}">
  <dimension ref="A1:J50"/>
  <sheetViews>
    <sheetView workbookViewId="0">
      <selection activeCell="F2" sqref="F2"/>
    </sheetView>
  </sheetViews>
  <sheetFormatPr defaultRowHeight="14.4" x14ac:dyDescent="0.3"/>
  <cols>
    <col min="2" max="2" width="10.5546875" bestFit="1" customWidth="1"/>
    <col min="3" max="3" width="9.109375" bestFit="1" customWidth="1"/>
    <col min="4" max="4" width="9.5546875" bestFit="1" customWidth="1"/>
    <col min="5" max="5" width="6.5546875" bestFit="1" customWidth="1"/>
    <col min="6" max="6" width="5.5546875" bestFit="1" customWidth="1"/>
    <col min="7" max="8" width="20" bestFit="1" customWidth="1"/>
    <col min="9" max="9" width="19" bestFit="1" customWidth="1"/>
    <col min="10" max="10" width="13.77734375" bestFit="1" customWidth="1"/>
  </cols>
  <sheetData>
    <row r="1" spans="1:10" x14ac:dyDescent="0.3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10</v>
      </c>
      <c r="I1" t="s">
        <v>6</v>
      </c>
      <c r="J1" t="s">
        <v>8</v>
      </c>
    </row>
    <row r="2" spans="1:10" x14ac:dyDescent="0.3">
      <c r="A2">
        <v>1971</v>
      </c>
      <c r="B2" s="1">
        <v>408256.54</v>
      </c>
      <c r="C2" s="1">
        <v>11017.64</v>
      </c>
      <c r="D2" s="1">
        <v>25229.31</v>
      </c>
      <c r="E2" s="1">
        <v>165.79</v>
      </c>
      <c r="F2" s="1">
        <v>38.200000000000003</v>
      </c>
      <c r="G2" s="1">
        <v>2256.6</v>
      </c>
      <c r="H2" s="1">
        <v>19634.963324627588</v>
      </c>
      <c r="I2" s="1">
        <v>171.1</v>
      </c>
      <c r="J2" s="1">
        <v>1247</v>
      </c>
    </row>
    <row r="3" spans="1:10" x14ac:dyDescent="0.3">
      <c r="A3">
        <v>1972</v>
      </c>
      <c r="B3" s="1">
        <v>397408.21</v>
      </c>
      <c r="C3" s="1">
        <v>11864.82</v>
      </c>
      <c r="D3" s="1">
        <v>26764.55</v>
      </c>
      <c r="E3" s="1">
        <v>165.19</v>
      </c>
      <c r="F3" s="1">
        <v>38.43</v>
      </c>
      <c r="G3" s="1">
        <v>2656.8</v>
      </c>
      <c r="H3" s="1">
        <v>20964.588325057819</v>
      </c>
      <c r="I3" s="1">
        <v>170.6</v>
      </c>
      <c r="J3" s="1">
        <v>1218</v>
      </c>
    </row>
    <row r="4" spans="1:10" x14ac:dyDescent="0.3">
      <c r="A4">
        <v>1973</v>
      </c>
      <c r="B4" s="1">
        <v>375004.96</v>
      </c>
      <c r="C4" s="1">
        <v>15516.3</v>
      </c>
      <c r="D4" s="1">
        <v>24619.78</v>
      </c>
      <c r="E4" s="1">
        <v>162.15</v>
      </c>
      <c r="F4" s="1">
        <v>39.06</v>
      </c>
      <c r="G4" s="1">
        <v>2767.9</v>
      </c>
      <c r="H4" s="1">
        <v>24930.986324400772</v>
      </c>
      <c r="I4" s="1">
        <v>153.9</v>
      </c>
      <c r="J4" s="1">
        <v>948.5</v>
      </c>
    </row>
    <row r="5" spans="1:10" x14ac:dyDescent="0.3">
      <c r="A5">
        <v>1974</v>
      </c>
      <c r="B5" s="1">
        <v>406559.92</v>
      </c>
      <c r="C5" s="1">
        <v>13784.46</v>
      </c>
      <c r="D5" s="1">
        <v>25250.400000000001</v>
      </c>
      <c r="E5" s="1">
        <v>169.87</v>
      </c>
      <c r="F5" s="1">
        <v>40.28</v>
      </c>
      <c r="G5" s="1">
        <v>2838.6</v>
      </c>
      <c r="H5" s="1">
        <v>20858.19918088699</v>
      </c>
      <c r="I5" s="1">
        <v>164.70000000000002</v>
      </c>
      <c r="J5" s="1">
        <v>1214</v>
      </c>
    </row>
    <row r="6" spans="1:10" x14ac:dyDescent="0.3">
      <c r="A6">
        <v>1975</v>
      </c>
      <c r="B6" s="1">
        <v>395400.67</v>
      </c>
      <c r="C6" s="1">
        <v>12822.34</v>
      </c>
      <c r="D6" s="1">
        <v>27462.44</v>
      </c>
      <c r="E6" s="1">
        <v>164.19</v>
      </c>
      <c r="F6" s="1">
        <v>41.74</v>
      </c>
      <c r="G6" s="1">
        <v>2573.3000000000002</v>
      </c>
      <c r="H6" s="1">
        <v>19400.952411926439</v>
      </c>
      <c r="I6" s="1">
        <v>148</v>
      </c>
      <c r="J6" s="1">
        <v>1043.7</v>
      </c>
    </row>
    <row r="7" spans="1:10" x14ac:dyDescent="0.3">
      <c r="A7">
        <v>1976</v>
      </c>
      <c r="B7" s="1">
        <v>451392.02</v>
      </c>
      <c r="C7" s="1">
        <v>14120.23</v>
      </c>
      <c r="D7" s="1">
        <v>25454.09</v>
      </c>
      <c r="E7" s="1">
        <v>171.3</v>
      </c>
      <c r="F7" s="1">
        <v>43.36</v>
      </c>
      <c r="G7" s="1">
        <v>2893.7</v>
      </c>
      <c r="H7" s="1">
        <v>24560.823416285093</v>
      </c>
      <c r="I7" s="1">
        <v>155.30000000000001</v>
      </c>
      <c r="J7" s="1">
        <v>1290.2</v>
      </c>
    </row>
    <row r="8" spans="1:10" x14ac:dyDescent="0.3">
      <c r="A8">
        <v>1977</v>
      </c>
      <c r="B8" s="1">
        <v>423879.74</v>
      </c>
      <c r="C8" s="1">
        <v>19321.169999999998</v>
      </c>
      <c r="D8" s="1">
        <v>27786.26</v>
      </c>
      <c r="E8" s="1">
        <v>167.33</v>
      </c>
      <c r="F8" s="1">
        <v>43.55</v>
      </c>
      <c r="G8" s="1">
        <v>3410.9</v>
      </c>
      <c r="H8" s="1">
        <v>31484.468338956227</v>
      </c>
      <c r="I8" s="1">
        <v>156.80000000000001</v>
      </c>
      <c r="J8" s="1">
        <v>1124.8</v>
      </c>
    </row>
    <row r="9" spans="1:10" x14ac:dyDescent="0.3">
      <c r="A9">
        <v>1978</v>
      </c>
      <c r="B9" s="1">
        <v>476771.85</v>
      </c>
      <c r="C9" s="1">
        <v>21326.22</v>
      </c>
      <c r="D9" s="1">
        <v>30984.43</v>
      </c>
      <c r="E9" s="1">
        <v>172.23</v>
      </c>
      <c r="F9" s="1">
        <v>46.08</v>
      </c>
      <c r="G9" s="1">
        <v>4285.8</v>
      </c>
      <c r="H9" s="1">
        <v>29797.123734248744</v>
      </c>
      <c r="I9" s="1">
        <v>170.79999999999998</v>
      </c>
      <c r="J9" s="1">
        <v>1270.4000000000001</v>
      </c>
    </row>
    <row r="10" spans="1:10" x14ac:dyDescent="0.3">
      <c r="A10">
        <v>1979</v>
      </c>
      <c r="B10" s="1">
        <v>486154.23999999999</v>
      </c>
      <c r="C10" s="1">
        <v>22969.02</v>
      </c>
      <c r="D10" s="1">
        <v>32939.9</v>
      </c>
      <c r="E10" s="1">
        <v>174.8</v>
      </c>
      <c r="F10" s="1">
        <v>48.31</v>
      </c>
      <c r="G10" s="1">
        <v>5116.8999999999996</v>
      </c>
      <c r="H10" s="1">
        <v>36749.894149988635</v>
      </c>
      <c r="I10" s="1">
        <v>173.9</v>
      </c>
      <c r="J10" s="1">
        <v>1239.3</v>
      </c>
    </row>
    <row r="11" spans="1:10" x14ac:dyDescent="0.3">
      <c r="A11">
        <v>1980</v>
      </c>
      <c r="B11" s="1">
        <v>421252.35</v>
      </c>
      <c r="C11" s="1">
        <v>23966.02</v>
      </c>
      <c r="D11" s="1">
        <v>33975.599999999999</v>
      </c>
      <c r="E11" s="1">
        <v>169.59</v>
      </c>
      <c r="F11" s="1">
        <v>49.21</v>
      </c>
      <c r="G11" s="1">
        <v>5255.4</v>
      </c>
      <c r="H11" s="1">
        <v>37664.848396678688</v>
      </c>
      <c r="I11" s="1">
        <v>150.20000000000002</v>
      </c>
      <c r="J11" s="1">
        <v>1023.4</v>
      </c>
    </row>
    <row r="12" spans="1:10" x14ac:dyDescent="0.3">
      <c r="A12">
        <v>1981</v>
      </c>
      <c r="B12" s="1">
        <v>481403.59</v>
      </c>
      <c r="C12" s="1">
        <v>26406.28</v>
      </c>
      <c r="D12" s="1">
        <v>30913.56</v>
      </c>
      <c r="E12" s="1">
        <v>172.63</v>
      </c>
      <c r="F12" s="1">
        <v>49.78</v>
      </c>
      <c r="G12" s="1">
        <v>5515.6</v>
      </c>
      <c r="H12" s="1">
        <v>39652.138179083835</v>
      </c>
      <c r="I12" s="1">
        <v>166</v>
      </c>
      <c r="J12" s="1">
        <v>1189.5</v>
      </c>
    </row>
    <row r="13" spans="1:10" x14ac:dyDescent="0.3">
      <c r="A13">
        <v>1982</v>
      </c>
      <c r="B13" s="1">
        <v>504799.04</v>
      </c>
      <c r="C13" s="1">
        <v>24122.01</v>
      </c>
      <c r="D13" s="1">
        <v>23537.43</v>
      </c>
      <c r="E13" s="1">
        <v>176.75</v>
      </c>
      <c r="F13" s="1">
        <v>51.41</v>
      </c>
      <c r="G13" s="1">
        <v>6067.2</v>
      </c>
      <c r="H13" s="1">
        <v>43862.000377823999</v>
      </c>
      <c r="I13" s="1">
        <v>166.10000000000002</v>
      </c>
      <c r="J13" s="1">
        <v>1171.5999999999999</v>
      </c>
    </row>
    <row r="14" spans="1:10" x14ac:dyDescent="0.3">
      <c r="A14">
        <v>1983</v>
      </c>
      <c r="B14" s="1">
        <v>504056.99</v>
      </c>
      <c r="C14" s="1">
        <v>23629.81</v>
      </c>
      <c r="D14" s="1">
        <v>25976.34</v>
      </c>
      <c r="E14" s="1">
        <v>172.75</v>
      </c>
      <c r="F14" s="1">
        <v>51.83</v>
      </c>
      <c r="G14" s="1">
        <v>6401.4</v>
      </c>
      <c r="H14" s="1">
        <v>39994.381905569753</v>
      </c>
      <c r="I14" s="1">
        <v>159.5</v>
      </c>
      <c r="J14" s="1">
        <v>1086.8</v>
      </c>
    </row>
    <row r="15" spans="1:10" x14ac:dyDescent="0.3">
      <c r="A15">
        <v>1984</v>
      </c>
      <c r="B15" s="1">
        <v>558517.38</v>
      </c>
      <c r="C15" s="1">
        <v>24144.26</v>
      </c>
      <c r="D15" s="1">
        <v>30231.16</v>
      </c>
      <c r="E15" s="1">
        <v>179.56</v>
      </c>
      <c r="F15" s="1">
        <v>53.82</v>
      </c>
      <c r="G15" s="1">
        <v>7710.1</v>
      </c>
      <c r="H15" s="1">
        <v>42324.936880581816</v>
      </c>
      <c r="I15" s="1">
        <v>175</v>
      </c>
      <c r="J15" s="1">
        <v>1331.5</v>
      </c>
    </row>
    <row r="16" spans="1:10" x14ac:dyDescent="0.3">
      <c r="A16">
        <v>1985</v>
      </c>
      <c r="B16" s="1">
        <v>566811.46</v>
      </c>
      <c r="C16" s="1">
        <v>22778.06</v>
      </c>
      <c r="D16" s="1">
        <v>27113.5</v>
      </c>
      <c r="E16" s="1">
        <v>176.33</v>
      </c>
      <c r="F16" s="1">
        <v>54.53</v>
      </c>
      <c r="G16" s="1">
        <v>8211</v>
      </c>
      <c r="H16" s="1">
        <v>47773.020378564484</v>
      </c>
      <c r="I16" s="1">
        <v>165.5</v>
      </c>
      <c r="J16" s="1">
        <v>1155.9000000000001</v>
      </c>
    </row>
    <row r="17" spans="1:10" x14ac:dyDescent="0.3">
      <c r="A17">
        <v>1986</v>
      </c>
      <c r="B17" s="1">
        <v>567943.5</v>
      </c>
      <c r="C17" s="1">
        <v>20442.05</v>
      </c>
      <c r="D17" s="1">
        <v>27164.93</v>
      </c>
      <c r="E17" s="1">
        <v>178.46</v>
      </c>
      <c r="F17" s="1">
        <v>54.28</v>
      </c>
      <c r="G17" s="1">
        <v>8474.1</v>
      </c>
      <c r="H17" s="1">
        <v>54506.431021771808</v>
      </c>
      <c r="I17" s="1">
        <v>174.3</v>
      </c>
      <c r="J17" s="1">
        <v>1140</v>
      </c>
    </row>
    <row r="18" spans="1:10" x14ac:dyDescent="0.3">
      <c r="A18">
        <v>1987</v>
      </c>
      <c r="B18" s="1">
        <v>565600.35</v>
      </c>
      <c r="C18" s="1">
        <v>20216.14</v>
      </c>
      <c r="D18" s="1">
        <v>30308.05</v>
      </c>
      <c r="E18" s="1">
        <v>176.41</v>
      </c>
      <c r="F18" s="1">
        <v>55.76</v>
      </c>
      <c r="G18" s="1">
        <v>8644.9</v>
      </c>
      <c r="H18" s="1">
        <v>53329.440565412704</v>
      </c>
      <c r="I18" s="1">
        <v>172</v>
      </c>
      <c r="J18" s="1">
        <v>1126.5999999999999</v>
      </c>
    </row>
    <row r="19" spans="1:10" x14ac:dyDescent="0.3">
      <c r="A19">
        <v>1988</v>
      </c>
      <c r="B19" s="1">
        <v>555743.06999999995</v>
      </c>
      <c r="C19" s="1">
        <v>20573.03</v>
      </c>
      <c r="D19" s="1">
        <v>41394.44</v>
      </c>
      <c r="E19" s="1">
        <v>170.74</v>
      </c>
      <c r="F19" s="1">
        <v>56.04</v>
      </c>
      <c r="G19" s="1">
        <v>8784.2999999999993</v>
      </c>
      <c r="H19" s="1">
        <v>58293.754338368708</v>
      </c>
      <c r="I19" s="1">
        <v>163.4</v>
      </c>
      <c r="J19" s="1">
        <v>1078.9000000000001</v>
      </c>
    </row>
    <row r="20" spans="1:10" x14ac:dyDescent="0.3">
      <c r="A20">
        <v>1989</v>
      </c>
      <c r="B20" s="1">
        <v>649673.39</v>
      </c>
      <c r="C20" s="1">
        <v>18995.64</v>
      </c>
      <c r="D20" s="1">
        <v>38774.67</v>
      </c>
      <c r="E20" s="1">
        <v>182.28</v>
      </c>
      <c r="F20" s="1">
        <v>61.13</v>
      </c>
      <c r="G20" s="1">
        <v>11040.1</v>
      </c>
      <c r="H20" s="1">
        <v>54082.248130753243</v>
      </c>
      <c r="I20" s="1">
        <v>180.10000000000002</v>
      </c>
      <c r="J20" s="1">
        <v>1351</v>
      </c>
    </row>
    <row r="21" spans="1:10" x14ac:dyDescent="0.3">
      <c r="A21">
        <v>1990</v>
      </c>
      <c r="B21" s="1">
        <v>652207.56000000006</v>
      </c>
      <c r="C21" s="1">
        <v>16038.5</v>
      </c>
      <c r="D21" s="1">
        <v>41531.29</v>
      </c>
      <c r="E21" s="1">
        <v>182.27</v>
      </c>
      <c r="F21" s="1">
        <v>61.85</v>
      </c>
      <c r="G21" s="1">
        <v>11568.2</v>
      </c>
      <c r="H21" s="1">
        <v>60519.512050213038</v>
      </c>
      <c r="I21" s="1">
        <v>172.5</v>
      </c>
      <c r="J21" s="1">
        <v>1122.4000000000001</v>
      </c>
    </row>
    <row r="22" spans="1:10" x14ac:dyDescent="0.3">
      <c r="A22">
        <v>1991</v>
      </c>
      <c r="B22" s="1">
        <v>680256.34</v>
      </c>
      <c r="C22" s="1">
        <v>15564.75</v>
      </c>
      <c r="D22" s="1">
        <v>72466.03</v>
      </c>
      <c r="E22" s="1">
        <v>185.74</v>
      </c>
      <c r="F22" s="1">
        <v>63.2</v>
      </c>
      <c r="G22" s="1">
        <v>12546.2</v>
      </c>
      <c r="H22" s="1">
        <v>51853.988761052846</v>
      </c>
      <c r="I22" s="1">
        <v>186.2</v>
      </c>
      <c r="J22" s="1">
        <v>1400.6</v>
      </c>
    </row>
    <row r="23" spans="1:10" x14ac:dyDescent="0.3">
      <c r="A23">
        <v>1992</v>
      </c>
      <c r="B23" s="1">
        <v>664200.93000000005</v>
      </c>
      <c r="C23" s="1">
        <v>14016.16</v>
      </c>
      <c r="D23" s="1">
        <v>46503.89</v>
      </c>
      <c r="E23" s="1">
        <v>182.24</v>
      </c>
      <c r="F23" s="1">
        <v>65.680000000000007</v>
      </c>
      <c r="G23" s="1">
        <v>12728</v>
      </c>
      <c r="H23" s="1">
        <v>48840.195395552248</v>
      </c>
      <c r="I23" s="1">
        <v>171.1</v>
      </c>
      <c r="J23" s="1">
        <v>1159.9000000000001</v>
      </c>
    </row>
    <row r="24" spans="1:10" x14ac:dyDescent="0.3">
      <c r="A24">
        <v>1993</v>
      </c>
      <c r="B24" s="1">
        <v>711332.33</v>
      </c>
      <c r="C24" s="1">
        <v>15303.98</v>
      </c>
      <c r="D24" s="1">
        <v>63010.28</v>
      </c>
      <c r="E24" s="1">
        <v>185.7</v>
      </c>
      <c r="F24" s="1">
        <v>66.760000000000005</v>
      </c>
      <c r="G24" s="1">
        <v>12154.5</v>
      </c>
      <c r="H24" s="1">
        <v>47206.949976132841</v>
      </c>
      <c r="I24" s="1">
        <v>169.39999999999998</v>
      </c>
      <c r="J24" s="1">
        <v>1121.3</v>
      </c>
    </row>
    <row r="25" spans="1:10" x14ac:dyDescent="0.3">
      <c r="A25">
        <v>1994</v>
      </c>
      <c r="B25" s="1">
        <v>733997.19</v>
      </c>
      <c r="C25" s="1">
        <v>16585.310000000001</v>
      </c>
      <c r="D25" s="1">
        <v>49840.36</v>
      </c>
      <c r="E25" s="1">
        <v>186.58</v>
      </c>
      <c r="F25" s="1">
        <v>68.260000000000005</v>
      </c>
      <c r="G25" s="1">
        <v>12366.3</v>
      </c>
      <c r="H25" s="1">
        <v>53896.685013000002</v>
      </c>
      <c r="I25" s="1">
        <v>172</v>
      </c>
      <c r="J25" s="1">
        <v>1201.9000000000001</v>
      </c>
    </row>
    <row r="26" spans="1:10" x14ac:dyDescent="0.3">
      <c r="A26">
        <v>1995</v>
      </c>
      <c r="B26" s="1">
        <v>768922.72</v>
      </c>
      <c r="C26" s="1">
        <v>17834.939999999999</v>
      </c>
      <c r="D26" s="1">
        <v>43206.69</v>
      </c>
      <c r="E26" s="1">
        <v>188.05</v>
      </c>
      <c r="F26" s="1">
        <v>70.650000000000006</v>
      </c>
      <c r="G26" s="1">
        <v>13563.6</v>
      </c>
      <c r="H26" s="1">
        <v>59747.419125000008</v>
      </c>
      <c r="I26" s="1">
        <v>180.8</v>
      </c>
      <c r="J26" s="1">
        <v>1295.5999999999999</v>
      </c>
    </row>
    <row r="27" spans="1:10" x14ac:dyDescent="0.3">
      <c r="A27">
        <v>1996</v>
      </c>
      <c r="B27" s="1">
        <v>761233.42</v>
      </c>
      <c r="C27" s="1">
        <v>17634.919999999998</v>
      </c>
      <c r="D27" s="1">
        <v>42272.92</v>
      </c>
      <c r="E27" s="1">
        <v>187.47</v>
      </c>
      <c r="F27" s="1">
        <v>71.349999999999994</v>
      </c>
      <c r="G27" s="1">
        <v>13876.2</v>
      </c>
      <c r="H27" s="1">
        <v>69602.539846153843</v>
      </c>
      <c r="I27" s="1">
        <v>173.5</v>
      </c>
      <c r="J27" s="1">
        <v>1243.5999999999999</v>
      </c>
    </row>
    <row r="28" spans="1:10" x14ac:dyDescent="0.3">
      <c r="A28">
        <v>1997</v>
      </c>
      <c r="B28" s="1">
        <v>840849.03</v>
      </c>
      <c r="C28" s="1">
        <v>16131.32</v>
      </c>
      <c r="D28" s="1">
        <v>47694.39</v>
      </c>
      <c r="E28" s="1">
        <v>189.5</v>
      </c>
      <c r="F28" s="1">
        <v>76.03</v>
      </c>
      <c r="G28" s="1">
        <v>14308.1</v>
      </c>
      <c r="H28" s="1">
        <v>68884.614963583386</v>
      </c>
      <c r="I28" s="1">
        <v>183.6</v>
      </c>
      <c r="J28" s="1">
        <v>1181.8</v>
      </c>
    </row>
    <row r="29" spans="1:10" x14ac:dyDescent="0.3">
      <c r="A29">
        <v>1998</v>
      </c>
      <c r="B29" s="1">
        <v>815526.91</v>
      </c>
      <c r="C29" s="1">
        <v>13627.34</v>
      </c>
      <c r="D29" s="1">
        <v>53691.76</v>
      </c>
      <c r="E29" s="1">
        <v>189.99</v>
      </c>
      <c r="F29" s="1">
        <v>75.67</v>
      </c>
      <c r="G29" s="1">
        <v>16187.8</v>
      </c>
      <c r="H29" s="1">
        <v>72754.6454427157</v>
      </c>
      <c r="I29" s="1">
        <v>163.19999999999999</v>
      </c>
      <c r="J29" s="1">
        <v>1171.4000000000001</v>
      </c>
    </row>
    <row r="30" spans="1:10" x14ac:dyDescent="0.3">
      <c r="A30">
        <v>1999</v>
      </c>
      <c r="B30" s="1">
        <v>874004.45</v>
      </c>
      <c r="C30" s="1">
        <v>14454.34</v>
      </c>
      <c r="D30" s="1">
        <v>62551.38</v>
      </c>
      <c r="E30" s="1">
        <v>191.65</v>
      </c>
      <c r="F30" s="1">
        <v>78.67</v>
      </c>
      <c r="G30" s="1">
        <v>16797.5</v>
      </c>
      <c r="H30" s="1">
        <v>73640.064427227102</v>
      </c>
      <c r="I30" s="1">
        <v>170</v>
      </c>
      <c r="J30" s="1">
        <v>1243.5</v>
      </c>
    </row>
    <row r="31" spans="1:10" x14ac:dyDescent="0.3">
      <c r="A31">
        <v>2000</v>
      </c>
      <c r="B31" s="1">
        <v>895083.36</v>
      </c>
      <c r="C31" s="1">
        <v>15620.41</v>
      </c>
      <c r="D31" s="1">
        <v>94605.77</v>
      </c>
      <c r="E31" s="1">
        <v>188.4</v>
      </c>
      <c r="F31" s="1">
        <v>79.22</v>
      </c>
      <c r="G31" s="1">
        <v>18068.900000000001</v>
      </c>
      <c r="H31" s="1">
        <v>98771.664975226595</v>
      </c>
      <c r="I31" s="1">
        <v>165.9</v>
      </c>
      <c r="J31" s="1">
        <v>1132</v>
      </c>
    </row>
    <row r="32" spans="1:10" x14ac:dyDescent="0.3">
      <c r="A32">
        <v>2001</v>
      </c>
      <c r="B32" s="1">
        <v>889097.11</v>
      </c>
      <c r="C32" s="1">
        <v>14283.97</v>
      </c>
      <c r="D32" s="1">
        <v>86746.82</v>
      </c>
      <c r="E32" s="1">
        <v>185.34</v>
      </c>
      <c r="F32" s="1">
        <v>76.19</v>
      </c>
      <c r="G32" s="1">
        <v>16702.3</v>
      </c>
      <c r="H32" s="1">
        <v>101461.21887800588</v>
      </c>
      <c r="I32" s="1">
        <v>151.9</v>
      </c>
      <c r="J32" s="1">
        <v>1050.4000000000001</v>
      </c>
    </row>
    <row r="33" spans="1:10" x14ac:dyDescent="0.3">
      <c r="A33">
        <v>2002</v>
      </c>
      <c r="B33" s="1">
        <v>946891.73</v>
      </c>
      <c r="C33" s="1">
        <v>17607.18</v>
      </c>
      <c r="D33" s="1">
        <v>113825.47</v>
      </c>
      <c r="E33" s="1">
        <v>188.01</v>
      </c>
      <c r="F33" s="1">
        <v>78.37</v>
      </c>
      <c r="G33" s="1">
        <v>17359.7</v>
      </c>
      <c r="H33" s="1">
        <v>110482.73946337309</v>
      </c>
      <c r="I33" s="1">
        <v>180.4</v>
      </c>
      <c r="J33" s="1">
        <v>1083.3</v>
      </c>
    </row>
    <row r="34" spans="1:10" x14ac:dyDescent="0.3">
      <c r="A34">
        <v>2003</v>
      </c>
      <c r="B34" s="1">
        <v>869336.74</v>
      </c>
      <c r="C34" s="1">
        <v>15977.4</v>
      </c>
      <c r="D34" s="1">
        <v>102057.31</v>
      </c>
      <c r="E34" s="1">
        <v>173.89</v>
      </c>
      <c r="F34" s="1">
        <v>73.06</v>
      </c>
      <c r="G34" s="1">
        <v>16094.1</v>
      </c>
      <c r="H34" s="1">
        <v>130568.25623604913</v>
      </c>
      <c r="I34" s="1">
        <v>159.69999999999999</v>
      </c>
      <c r="J34" s="1">
        <v>920.8</v>
      </c>
    </row>
    <row r="35" spans="1:10" x14ac:dyDescent="0.3">
      <c r="A35">
        <v>2004</v>
      </c>
      <c r="B35" s="1">
        <v>964218.56</v>
      </c>
      <c r="C35" s="1">
        <v>18799.3</v>
      </c>
      <c r="D35" s="1">
        <v>92651.199999999997</v>
      </c>
      <c r="E35" s="1">
        <v>189.66</v>
      </c>
      <c r="F35" s="1">
        <v>78.040000000000006</v>
      </c>
      <c r="G35" s="1">
        <v>16799.099999999999</v>
      </c>
      <c r="H35" s="1">
        <v>165015.43439504132</v>
      </c>
      <c r="I35" s="1">
        <v>168.9</v>
      </c>
      <c r="J35" s="1">
        <v>1174.5</v>
      </c>
    </row>
    <row r="36" spans="1:10" x14ac:dyDescent="0.3">
      <c r="A36">
        <v>2005</v>
      </c>
      <c r="B36" s="1">
        <v>964751.44</v>
      </c>
      <c r="C36" s="1">
        <v>25843.89</v>
      </c>
      <c r="D36" s="1">
        <v>93208.51</v>
      </c>
      <c r="E36" s="1">
        <v>191.1</v>
      </c>
      <c r="F36" s="1">
        <v>81.08</v>
      </c>
      <c r="G36" s="1">
        <v>18398.400000000001</v>
      </c>
      <c r="H36" s="1">
        <v>202918.88099999999</v>
      </c>
      <c r="I36" s="1">
        <v>154.19999999999999</v>
      </c>
      <c r="J36" s="1">
        <v>1071.3</v>
      </c>
    </row>
    <row r="37" spans="1:10" x14ac:dyDescent="0.3">
      <c r="A37">
        <v>2006</v>
      </c>
      <c r="B37" s="1">
        <v>1020718.14</v>
      </c>
      <c r="C37" s="1">
        <v>30694.92</v>
      </c>
      <c r="D37" s="1">
        <v>107931.16</v>
      </c>
      <c r="E37" s="1">
        <v>192.74</v>
      </c>
      <c r="F37" s="1">
        <v>84.28</v>
      </c>
      <c r="G37" s="1">
        <v>20340.3</v>
      </c>
      <c r="H37" s="1">
        <v>263309.74098671722</v>
      </c>
      <c r="I37" s="1">
        <v>162.5</v>
      </c>
      <c r="J37" s="1">
        <v>1232.5</v>
      </c>
    </row>
    <row r="38" spans="1:10" x14ac:dyDescent="0.3">
      <c r="A38">
        <v>2007</v>
      </c>
      <c r="B38" s="1">
        <v>1052993.22</v>
      </c>
      <c r="C38" s="1">
        <v>36462.53</v>
      </c>
      <c r="D38" s="1">
        <v>121396.69</v>
      </c>
      <c r="E38" s="1">
        <v>192.38</v>
      </c>
      <c r="F38" s="1">
        <v>86.75</v>
      </c>
      <c r="G38" s="1">
        <v>21651</v>
      </c>
      <c r="H38" s="1">
        <v>316183.16103896097</v>
      </c>
      <c r="I38" s="1">
        <v>161.6</v>
      </c>
      <c r="J38" s="1">
        <v>1199.4000000000001</v>
      </c>
    </row>
    <row r="39" spans="1:10" x14ac:dyDescent="0.3">
      <c r="A39">
        <v>2008</v>
      </c>
      <c r="B39" s="1">
        <v>1121724.52</v>
      </c>
      <c r="C39" s="1">
        <v>37166.93</v>
      </c>
      <c r="D39" s="1">
        <v>146468.96</v>
      </c>
      <c r="E39" s="1">
        <v>195.22</v>
      </c>
      <c r="F39" s="1">
        <v>88.06</v>
      </c>
      <c r="G39" s="1">
        <v>22570.1</v>
      </c>
      <c r="H39" s="1">
        <v>303943.71440129448</v>
      </c>
      <c r="I39" s="1">
        <v>159.19999999999999</v>
      </c>
      <c r="J39" s="1">
        <v>1215.5999999999999</v>
      </c>
    </row>
    <row r="40" spans="1:10" x14ac:dyDescent="0.3">
      <c r="A40">
        <v>2009</v>
      </c>
      <c r="B40" s="1">
        <v>1119183.57</v>
      </c>
      <c r="C40" s="1">
        <v>32568.799999999999</v>
      </c>
      <c r="D40" s="1">
        <v>156942.23000000001</v>
      </c>
      <c r="E40" s="1">
        <v>195.33</v>
      </c>
      <c r="F40" s="1">
        <v>88.9</v>
      </c>
      <c r="G40" s="1">
        <v>24909.3</v>
      </c>
      <c r="H40" s="1">
        <v>351628.89614243322</v>
      </c>
      <c r="I40" s="1">
        <v>162.1</v>
      </c>
      <c r="J40" s="1">
        <v>1132.0999999999999</v>
      </c>
    </row>
    <row r="41" spans="1:10" x14ac:dyDescent="0.3">
      <c r="A41">
        <v>2010</v>
      </c>
      <c r="B41" s="1">
        <v>1105962.8799999999</v>
      </c>
      <c r="C41" s="1">
        <v>36632.26</v>
      </c>
      <c r="D41" s="1">
        <v>167427.29999999999</v>
      </c>
      <c r="E41" s="1">
        <v>189.19</v>
      </c>
      <c r="F41" s="1">
        <v>85.09</v>
      </c>
      <c r="G41" s="1">
        <v>26486.400000000001</v>
      </c>
      <c r="H41" s="1">
        <v>476807.25740025734</v>
      </c>
      <c r="I41" s="1">
        <v>159.5</v>
      </c>
      <c r="J41" s="1">
        <v>959.3</v>
      </c>
    </row>
    <row r="42" spans="1:10" x14ac:dyDescent="0.3">
      <c r="A42">
        <v>2011</v>
      </c>
      <c r="B42" s="1">
        <v>1220690.99</v>
      </c>
      <c r="C42" s="1">
        <v>31587.73</v>
      </c>
      <c r="D42" s="1">
        <v>195012.55</v>
      </c>
      <c r="E42" s="1">
        <v>197.68</v>
      </c>
      <c r="F42" s="1">
        <v>88.94</v>
      </c>
      <c r="G42" s="1">
        <v>28122.2</v>
      </c>
      <c r="H42" s="1">
        <v>502448.08296213811</v>
      </c>
      <c r="I42" s="1">
        <v>170.9</v>
      </c>
      <c r="J42" s="1">
        <v>1200.5</v>
      </c>
    </row>
    <row r="43" spans="1:10" x14ac:dyDescent="0.3">
      <c r="A43">
        <v>2012</v>
      </c>
      <c r="B43" s="1">
        <v>1309485</v>
      </c>
      <c r="C43" s="1">
        <v>33723</v>
      </c>
      <c r="D43" s="1">
        <v>220279</v>
      </c>
      <c r="E43" s="1">
        <v>195.8</v>
      </c>
      <c r="F43" s="1">
        <v>91.79</v>
      </c>
      <c r="G43" s="1">
        <v>27790</v>
      </c>
      <c r="H43" s="1">
        <v>511029</v>
      </c>
      <c r="I43" s="1">
        <v>169.3</v>
      </c>
      <c r="J43" s="1">
        <v>1110.0999999999999</v>
      </c>
    </row>
    <row r="44" spans="1:10" x14ac:dyDescent="0.3">
      <c r="A44">
        <v>2013</v>
      </c>
      <c r="B44" s="1">
        <v>1328184</v>
      </c>
      <c r="C44" s="1">
        <v>33877</v>
      </c>
      <c r="D44" s="1">
        <v>194877</v>
      </c>
      <c r="E44" s="1">
        <v>194.22</v>
      </c>
      <c r="F44" s="1">
        <v>92.24</v>
      </c>
      <c r="G44" s="1">
        <v>25536.2</v>
      </c>
      <c r="H44" s="1">
        <v>547678.08836789906</v>
      </c>
      <c r="I44" s="1">
        <v>179.5</v>
      </c>
      <c r="J44" s="1">
        <v>1073.5</v>
      </c>
    </row>
    <row r="45" spans="1:10" x14ac:dyDescent="0.3">
      <c r="A45">
        <v>2014</v>
      </c>
      <c r="B45" s="1">
        <v>1400618</v>
      </c>
      <c r="C45" s="1">
        <v>31676</v>
      </c>
      <c r="D45" s="1">
        <v>227768</v>
      </c>
      <c r="E45" s="1">
        <v>200.95</v>
      </c>
      <c r="F45" s="1">
        <v>95.76</v>
      </c>
      <c r="G45" s="1">
        <v>24482.400000000001</v>
      </c>
      <c r="H45" s="1">
        <v>586443.37349397584</v>
      </c>
      <c r="I45" s="1">
        <v>178.6</v>
      </c>
      <c r="J45" s="1">
        <v>1216.2</v>
      </c>
    </row>
    <row r="46" spans="1:10" x14ac:dyDescent="0.3">
      <c r="A46">
        <v>2015</v>
      </c>
      <c r="B46" s="1">
        <v>1388874</v>
      </c>
      <c r="C46" s="1">
        <v>34647</v>
      </c>
      <c r="D46" s="1">
        <v>211178</v>
      </c>
      <c r="E46" s="1">
        <v>198.38</v>
      </c>
      <c r="F46" s="1">
        <v>96.75</v>
      </c>
      <c r="G46" s="1">
        <v>25581.3</v>
      </c>
      <c r="H46" s="1">
        <v>642834.98098859319</v>
      </c>
      <c r="I46" s="1">
        <v>169.8</v>
      </c>
      <c r="J46" s="1">
        <v>1033.7</v>
      </c>
    </row>
    <row r="47" spans="1:10" x14ac:dyDescent="0.3">
      <c r="A47">
        <v>2016</v>
      </c>
      <c r="B47" s="1">
        <v>1388981</v>
      </c>
      <c r="C47" s="1">
        <v>39806</v>
      </c>
      <c r="D47" s="1">
        <v>169585</v>
      </c>
      <c r="E47" s="1">
        <v>197.05</v>
      </c>
      <c r="F47" s="1">
        <v>96.62</v>
      </c>
      <c r="G47" s="1">
        <v>26752.6</v>
      </c>
      <c r="H47" s="1">
        <v>678657.52409192</v>
      </c>
      <c r="I47" s="1">
        <v>177.7</v>
      </c>
      <c r="J47" s="1">
        <v>1093.2</v>
      </c>
    </row>
    <row r="48" spans="1:10" x14ac:dyDescent="0.3">
      <c r="A48">
        <v>2017</v>
      </c>
      <c r="B48" s="1">
        <v>1481830</v>
      </c>
      <c r="C48" s="1">
        <v>43890</v>
      </c>
      <c r="D48" s="1">
        <v>191609</v>
      </c>
      <c r="E48" s="1"/>
      <c r="F48" s="1"/>
      <c r="G48" s="1">
        <v>25949.9</v>
      </c>
      <c r="H48" s="1">
        <v>759625.80185317178</v>
      </c>
      <c r="I48" s="1">
        <v>178.4</v>
      </c>
      <c r="J48" s="1"/>
    </row>
    <row r="49" spans="1:10" x14ac:dyDescent="0.3">
      <c r="A49">
        <v>2018</v>
      </c>
      <c r="B49" s="1">
        <v>1560630</v>
      </c>
      <c r="C49" s="1">
        <v>43099</v>
      </c>
      <c r="D49" s="1">
        <v>204591</v>
      </c>
      <c r="E49" s="1"/>
      <c r="F49" s="1"/>
      <c r="G49" s="1">
        <v>26593.4</v>
      </c>
      <c r="H49" s="1">
        <v>815993.71508379886</v>
      </c>
      <c r="I49" s="1">
        <v>180.1</v>
      </c>
      <c r="J49" s="1"/>
    </row>
    <row r="50" spans="1:10" x14ac:dyDescent="0.3">
      <c r="A50">
        <v>2019</v>
      </c>
      <c r="B50" s="1">
        <v>1590214</v>
      </c>
      <c r="C50" s="1">
        <v>58074</v>
      </c>
      <c r="D50" s="1">
        <v>211038</v>
      </c>
      <c r="E50" s="1"/>
      <c r="F50" s="1"/>
      <c r="G50" s="1">
        <v>27228.2</v>
      </c>
      <c r="H50" s="1">
        <v>874620.73764787766</v>
      </c>
      <c r="I50" s="1">
        <v>179.6</v>
      </c>
      <c r="J5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5CF-3E96-40DC-BA0C-C88E71B80A88}">
  <dimension ref="A1:H47"/>
  <sheetViews>
    <sheetView workbookViewId="0"/>
  </sheetViews>
  <sheetFormatPr defaultRowHeight="14.4" x14ac:dyDescent="0.3"/>
  <cols>
    <col min="2" max="2" width="10.5546875" bestFit="1" customWidth="1"/>
  </cols>
  <sheetData>
    <row r="1" spans="1:8" x14ac:dyDescent="0.3">
      <c r="A1" s="7" t="s">
        <v>0</v>
      </c>
      <c r="B1" t="s">
        <v>1</v>
      </c>
      <c r="C1" t="s">
        <v>2</v>
      </c>
      <c r="D1" t="s">
        <v>3</v>
      </c>
      <c r="E1" t="s">
        <v>5</v>
      </c>
      <c r="F1" t="s">
        <v>11</v>
      </c>
      <c r="G1" t="s">
        <v>10</v>
      </c>
      <c r="H1" t="s">
        <v>6</v>
      </c>
    </row>
    <row r="2" spans="1:8" x14ac:dyDescent="0.3">
      <c r="A2">
        <v>1971</v>
      </c>
      <c r="B2" s="1">
        <f>Original2!B2</f>
        <v>408256.54</v>
      </c>
      <c r="C2">
        <f>Original2!C2/Original2!E2</f>
        <v>66.455395379697208</v>
      </c>
      <c r="D2">
        <f>Original2!D2/Original2!E2</f>
        <v>152.17630737680199</v>
      </c>
      <c r="E2" s="1">
        <f>Original2!F2</f>
        <v>38.200000000000003</v>
      </c>
      <c r="F2">
        <f>Original2!G2/Original2!E2</f>
        <v>13.611194885095603</v>
      </c>
      <c r="G2">
        <f>Original2!H2/Original2!E2</f>
        <v>118.43273613986121</v>
      </c>
      <c r="H2" s="1">
        <f>Original2!I2</f>
        <v>171.1</v>
      </c>
    </row>
    <row r="3" spans="1:8" x14ac:dyDescent="0.3">
      <c r="A3">
        <v>1972</v>
      </c>
      <c r="B3" s="1">
        <f>Original2!B3</f>
        <v>397408.21</v>
      </c>
      <c r="C3">
        <f>Original2!C3/Original2!E3</f>
        <v>71.825292087898788</v>
      </c>
      <c r="D3">
        <f>Original2!D3/Original2!E3</f>
        <v>162.02282220473393</v>
      </c>
      <c r="E3" s="1">
        <f>Original2!F3</f>
        <v>38.43</v>
      </c>
      <c r="F3">
        <f>Original2!G3/Original2!E3</f>
        <v>16.083298020461289</v>
      </c>
      <c r="G3">
        <f>Original2!H3/Original2!E3</f>
        <v>126.91197000458756</v>
      </c>
      <c r="H3" s="1">
        <f>Original2!I3</f>
        <v>170.6</v>
      </c>
    </row>
    <row r="4" spans="1:8" x14ac:dyDescent="0.3">
      <c r="A4">
        <v>1973</v>
      </c>
      <c r="B4" s="1">
        <f>Original2!B4</f>
        <v>375004.96</v>
      </c>
      <c r="C4">
        <f>Original2!C4/Original2!E4</f>
        <v>95.691026827012024</v>
      </c>
      <c r="D4">
        <f>Original2!D4/Original2!E4</f>
        <v>151.83336416897933</v>
      </c>
      <c r="E4" s="1">
        <f>Original2!F4</f>
        <v>39.06</v>
      </c>
      <c r="F4">
        <f>Original2!G4/Original2!E4</f>
        <v>17.0699969164354</v>
      </c>
      <c r="G4">
        <f>Original2!H4/Original2!E4</f>
        <v>153.75261377983824</v>
      </c>
      <c r="H4" s="1">
        <f>Original2!I4</f>
        <v>153.9</v>
      </c>
    </row>
    <row r="5" spans="1:8" x14ac:dyDescent="0.3">
      <c r="A5">
        <v>1974</v>
      </c>
      <c r="B5" s="1">
        <f>Original2!B5</f>
        <v>406559.92</v>
      </c>
      <c r="C5">
        <f>Original2!C5/Original2!E5</f>
        <v>81.147112497792421</v>
      </c>
      <c r="D5">
        <f>Original2!D5/Original2!E5</f>
        <v>148.64543474421617</v>
      </c>
      <c r="E5" s="1">
        <f>Original2!F5</f>
        <v>40.28</v>
      </c>
      <c r="F5">
        <f>Original2!G5/Original2!E5</f>
        <v>16.710425619591451</v>
      </c>
      <c r="G5">
        <f>Original2!H5/Original2!E5</f>
        <v>122.78918691285682</v>
      </c>
      <c r="H5" s="1">
        <f>Original2!I5</f>
        <v>164.70000000000002</v>
      </c>
    </row>
    <row r="6" spans="1:8" x14ac:dyDescent="0.3">
      <c r="A6">
        <v>1975</v>
      </c>
      <c r="B6" s="1">
        <f>Original2!B6</f>
        <v>395400.67</v>
      </c>
      <c r="C6">
        <f>Original2!C6/Original2!E6</f>
        <v>78.094524636092331</v>
      </c>
      <c r="D6">
        <f>Original2!D6/Original2!E6</f>
        <v>167.260125464401</v>
      </c>
      <c r="E6" s="1">
        <f>Original2!F6</f>
        <v>41.74</v>
      </c>
      <c r="F6">
        <f>Original2!G6/Original2!E6</f>
        <v>15.672696266520497</v>
      </c>
      <c r="G6">
        <f>Original2!H6/Original2!E6</f>
        <v>118.16159578492258</v>
      </c>
      <c r="H6" s="1">
        <f>Original2!I6</f>
        <v>148</v>
      </c>
    </row>
    <row r="7" spans="1:8" x14ac:dyDescent="0.3">
      <c r="A7">
        <v>1976</v>
      </c>
      <c r="B7" s="1">
        <f>Original2!B7</f>
        <v>451392.02</v>
      </c>
      <c r="C7">
        <f>Original2!C7/Original2!E7</f>
        <v>82.429830706363092</v>
      </c>
      <c r="D7">
        <f>Original2!D7/Original2!E7</f>
        <v>148.59363689433741</v>
      </c>
      <c r="E7" s="1">
        <f>Original2!F7</f>
        <v>43.36</v>
      </c>
      <c r="F7">
        <f>Original2!G7/Original2!E7</f>
        <v>16.892586106246348</v>
      </c>
      <c r="G7">
        <f>Original2!H7/Original2!E7</f>
        <v>143.3790041814658</v>
      </c>
      <c r="H7" s="1">
        <f>Original2!I7</f>
        <v>155.30000000000001</v>
      </c>
    </row>
    <row r="8" spans="1:8" x14ac:dyDescent="0.3">
      <c r="A8">
        <v>1977</v>
      </c>
      <c r="B8" s="1">
        <f>Original2!B8</f>
        <v>423879.74</v>
      </c>
      <c r="C8">
        <f>Original2!C8/Original2!E8</f>
        <v>115.46745951114562</v>
      </c>
      <c r="D8">
        <f>Original2!D8/Original2!E8</f>
        <v>166.05665451503015</v>
      </c>
      <c r="E8" s="1">
        <f>Original2!F8</f>
        <v>43.55</v>
      </c>
      <c r="F8">
        <f>Original2!G8/Original2!E8</f>
        <v>20.384270603000058</v>
      </c>
      <c r="G8">
        <f>Original2!H8/Original2!E8</f>
        <v>188.15794142685846</v>
      </c>
      <c r="H8" s="1">
        <f>Original2!I8</f>
        <v>156.80000000000001</v>
      </c>
    </row>
    <row r="9" spans="1:8" x14ac:dyDescent="0.3">
      <c r="A9">
        <v>1978</v>
      </c>
      <c r="B9" s="1">
        <f>Original2!B9</f>
        <v>476771.85</v>
      </c>
      <c r="C9">
        <f>Original2!C9/Original2!E9</f>
        <v>123.8240724612437</v>
      </c>
      <c r="D9">
        <f>Original2!D9/Original2!E9</f>
        <v>179.90146896591767</v>
      </c>
      <c r="E9" s="1">
        <f>Original2!F9</f>
        <v>46.08</v>
      </c>
      <c r="F9">
        <f>Original2!G9/Original2!E9</f>
        <v>24.884166521511933</v>
      </c>
      <c r="G9">
        <f>Original2!H9/Original2!E9</f>
        <v>173.00774391365468</v>
      </c>
      <c r="H9" s="1">
        <f>Original2!I9</f>
        <v>170.79999999999998</v>
      </c>
    </row>
    <row r="10" spans="1:8" x14ac:dyDescent="0.3">
      <c r="A10">
        <v>1979</v>
      </c>
      <c r="B10" s="1">
        <f>Original2!B10</f>
        <v>486154.23999999999</v>
      </c>
      <c r="C10">
        <f>Original2!C10/Original2!E10</f>
        <v>131.40171624713957</v>
      </c>
      <c r="D10">
        <f>Original2!D10/Original2!E10</f>
        <v>188.44336384439359</v>
      </c>
      <c r="E10" s="1">
        <f>Original2!F10</f>
        <v>48.31</v>
      </c>
      <c r="F10">
        <f>Original2!G10/Original2!E10</f>
        <v>29.272883295194504</v>
      </c>
      <c r="G10">
        <f>Original2!H10/Original2!E10</f>
        <v>210.23966905027822</v>
      </c>
      <c r="H10" s="1">
        <f>Original2!I10</f>
        <v>173.9</v>
      </c>
    </row>
    <row r="11" spans="1:8" x14ac:dyDescent="0.3">
      <c r="A11">
        <v>1980</v>
      </c>
      <c r="B11" s="1">
        <f>Original2!B11</f>
        <v>421252.35</v>
      </c>
      <c r="C11">
        <f>Original2!C11/Original2!E11</f>
        <v>141.3174125832891</v>
      </c>
      <c r="D11">
        <f>Original2!D11/Original2!E11</f>
        <v>200.33964266761009</v>
      </c>
      <c r="E11" s="1">
        <f>Original2!F11</f>
        <v>49.21</v>
      </c>
      <c r="F11">
        <f>Original2!G11/Original2!E11</f>
        <v>30.988855474969039</v>
      </c>
      <c r="G11">
        <f>Original2!H11/Original2!E11</f>
        <v>222.09356917671258</v>
      </c>
      <c r="H11" s="1">
        <f>Original2!I11</f>
        <v>150.20000000000002</v>
      </c>
    </row>
    <row r="12" spans="1:8" x14ac:dyDescent="0.3">
      <c r="A12">
        <v>1981</v>
      </c>
      <c r="B12" s="1">
        <f>Original2!B12</f>
        <v>481403.59</v>
      </c>
      <c r="C12">
        <f>Original2!C12/Original2!E12</f>
        <v>152.96460638359497</v>
      </c>
      <c r="D12">
        <f>Original2!D12/Original2!E12</f>
        <v>179.07408909227829</v>
      </c>
      <c r="E12" s="1">
        <f>Original2!F12</f>
        <v>49.78</v>
      </c>
      <c r="F12">
        <f>Original2!G12/Original2!E12</f>
        <v>31.950414180617507</v>
      </c>
      <c r="G12">
        <f>Original2!H12/Original2!E12</f>
        <v>229.69436470534575</v>
      </c>
      <c r="H12" s="1">
        <f>Original2!I12</f>
        <v>166</v>
      </c>
    </row>
    <row r="13" spans="1:8" x14ac:dyDescent="0.3">
      <c r="A13">
        <v>1982</v>
      </c>
      <c r="B13" s="1">
        <f>Original2!B13</f>
        <v>504799.04</v>
      </c>
      <c r="C13">
        <f>Original2!C13/Original2!E13</f>
        <v>136.47530410183876</v>
      </c>
      <c r="D13">
        <f>Original2!D13/Original2!E13</f>
        <v>133.1679207920792</v>
      </c>
      <c r="E13" s="1">
        <f>Original2!F13</f>
        <v>51.41</v>
      </c>
      <c r="F13">
        <f>Original2!G13/Original2!E13</f>
        <v>34.326449787835926</v>
      </c>
      <c r="G13">
        <f>Original2!H13/Original2!E13</f>
        <v>248.15841797920226</v>
      </c>
      <c r="H13" s="1">
        <f>Original2!I13</f>
        <v>166.10000000000002</v>
      </c>
    </row>
    <row r="14" spans="1:8" x14ac:dyDescent="0.3">
      <c r="A14">
        <v>1983</v>
      </c>
      <c r="B14" s="1">
        <f>Original2!B14</f>
        <v>504056.99</v>
      </c>
      <c r="C14">
        <f>Original2!C14/Original2!E14</f>
        <v>136.78616497829233</v>
      </c>
      <c r="D14">
        <f>Original2!D14/Original2!E14</f>
        <v>150.36955137481911</v>
      </c>
      <c r="E14" s="1">
        <f>Original2!F14</f>
        <v>51.83</v>
      </c>
      <c r="F14">
        <f>Original2!G14/Original2!E14</f>
        <v>37.055861070911718</v>
      </c>
      <c r="G14">
        <f>Original2!H14/Original2!E14</f>
        <v>231.51595893238641</v>
      </c>
      <c r="H14" s="1">
        <f>Original2!I14</f>
        <v>159.5</v>
      </c>
    </row>
    <row r="15" spans="1:8" x14ac:dyDescent="0.3">
      <c r="A15">
        <v>1984</v>
      </c>
      <c r="B15" s="1">
        <f>Original2!B15</f>
        <v>558517.38</v>
      </c>
      <c r="C15">
        <f>Original2!C15/Original2!E15</f>
        <v>134.46346625083535</v>
      </c>
      <c r="D15">
        <f>Original2!D15/Original2!E15</f>
        <v>168.36244152372467</v>
      </c>
      <c r="E15" s="1">
        <f>Original2!F15</f>
        <v>53.82</v>
      </c>
      <c r="F15">
        <f>Original2!G15/Original2!E15</f>
        <v>42.938850523501898</v>
      </c>
      <c r="G15">
        <f>Original2!H15/Original2!E15</f>
        <v>235.71472978715647</v>
      </c>
      <c r="H15" s="1">
        <f>Original2!I15</f>
        <v>175</v>
      </c>
    </row>
    <row r="16" spans="1:8" x14ac:dyDescent="0.3">
      <c r="A16">
        <v>1985</v>
      </c>
      <c r="B16" s="1">
        <f>Original2!B16</f>
        <v>566811.46</v>
      </c>
      <c r="C16">
        <f>Original2!C16/Original2!E16</f>
        <v>129.1785856065332</v>
      </c>
      <c r="D16">
        <f>Original2!D16/Original2!E16</f>
        <v>153.76566664776271</v>
      </c>
      <c r="E16" s="1">
        <f>Original2!F16</f>
        <v>54.53</v>
      </c>
      <c r="F16">
        <f>Original2!G16/Original2!E16</f>
        <v>46.566097657800711</v>
      </c>
      <c r="G16">
        <f>Original2!H16/Original2!E16</f>
        <v>270.92962274465197</v>
      </c>
      <c r="H16" s="1">
        <f>Original2!I16</f>
        <v>165.5</v>
      </c>
    </row>
    <row r="17" spans="1:8" x14ac:dyDescent="0.3">
      <c r="A17">
        <v>1986</v>
      </c>
      <c r="B17" s="1">
        <f>Original2!B17</f>
        <v>567943.5</v>
      </c>
      <c r="C17">
        <f>Original2!C17/Original2!E17</f>
        <v>114.54695730135603</v>
      </c>
      <c r="D17">
        <f>Original2!D17/Original2!E17</f>
        <v>152.21859240165864</v>
      </c>
      <c r="E17" s="1">
        <f>Original2!F17</f>
        <v>54.28</v>
      </c>
      <c r="F17">
        <f>Original2!G17/Original2!E17</f>
        <v>47.484590384399866</v>
      </c>
      <c r="G17">
        <f>Original2!H17/Original2!E17</f>
        <v>305.42659992027234</v>
      </c>
      <c r="H17" s="1">
        <f>Original2!I17</f>
        <v>174.3</v>
      </c>
    </row>
    <row r="18" spans="1:8" x14ac:dyDescent="0.3">
      <c r="A18">
        <v>1987</v>
      </c>
      <c r="B18" s="1">
        <f>Original2!B18</f>
        <v>565600.35</v>
      </c>
      <c r="C18">
        <f>Original2!C18/Original2!E18</f>
        <v>114.59747179865087</v>
      </c>
      <c r="D18">
        <f>Original2!D18/Original2!E18</f>
        <v>171.80460291366703</v>
      </c>
      <c r="E18" s="1">
        <f>Original2!F18</f>
        <v>55.76</v>
      </c>
      <c r="F18">
        <f>Original2!G18/Original2!E18</f>
        <v>49.004591576441243</v>
      </c>
      <c r="G18">
        <f>Original2!H18/Original2!E18</f>
        <v>302.30395422829037</v>
      </c>
      <c r="H18" s="1">
        <f>Original2!I18</f>
        <v>172</v>
      </c>
    </row>
    <row r="19" spans="1:8" x14ac:dyDescent="0.3">
      <c r="A19">
        <v>1988</v>
      </c>
      <c r="B19" s="1">
        <f>Original2!B19</f>
        <v>555743.06999999995</v>
      </c>
      <c r="C19">
        <f>Original2!C19/Original2!E19</f>
        <v>120.49332318144546</v>
      </c>
      <c r="D19">
        <f>Original2!D19/Original2!E19</f>
        <v>242.44137284760455</v>
      </c>
      <c r="E19" s="1">
        <f>Original2!F19</f>
        <v>56.04</v>
      </c>
      <c r="F19">
        <f>Original2!G19/Original2!E19</f>
        <v>51.448401077661934</v>
      </c>
      <c r="G19">
        <f>Original2!H19/Original2!E19</f>
        <v>341.41826366621007</v>
      </c>
      <c r="H19" s="1">
        <f>Original2!I19</f>
        <v>163.4</v>
      </c>
    </row>
    <row r="20" spans="1:8" x14ac:dyDescent="0.3">
      <c r="A20">
        <v>1989</v>
      </c>
      <c r="B20" s="1">
        <f>Original2!B20</f>
        <v>649673.39</v>
      </c>
      <c r="C20">
        <f>Original2!C20/Original2!E20</f>
        <v>104.21132323897301</v>
      </c>
      <c r="D20">
        <f>Original2!D20/Original2!E20</f>
        <v>212.72037524687292</v>
      </c>
      <c r="E20" s="1">
        <f>Original2!F20</f>
        <v>61.13</v>
      </c>
      <c r="F20">
        <f>Original2!G20/Original2!E20</f>
        <v>60.566710555189822</v>
      </c>
      <c r="G20">
        <f>Original2!H20/Original2!E20</f>
        <v>296.69874989441104</v>
      </c>
      <c r="H20" s="1">
        <f>Original2!I20</f>
        <v>180.10000000000002</v>
      </c>
    </row>
    <row r="21" spans="1:8" x14ac:dyDescent="0.3">
      <c r="A21">
        <v>1990</v>
      </c>
      <c r="B21" s="1">
        <f>Original2!B21</f>
        <v>652207.56000000006</v>
      </c>
      <c r="C21">
        <f>Original2!C21/Original2!E21</f>
        <v>87.993087178361762</v>
      </c>
      <c r="D21">
        <f>Original2!D21/Original2!E21</f>
        <v>227.85587315520931</v>
      </c>
      <c r="E21" s="1">
        <f>Original2!F21</f>
        <v>61.85</v>
      </c>
      <c r="F21">
        <f>Original2!G21/Original2!E21</f>
        <v>63.467383551873596</v>
      </c>
      <c r="G21">
        <f>Original2!H21/Original2!E21</f>
        <v>332.0322162188678</v>
      </c>
      <c r="H21" s="1">
        <f>Original2!I21</f>
        <v>172.5</v>
      </c>
    </row>
    <row r="22" spans="1:8" x14ac:dyDescent="0.3">
      <c r="A22">
        <v>1991</v>
      </c>
      <c r="B22" s="1">
        <f>Original2!B22</f>
        <v>680256.34</v>
      </c>
      <c r="C22">
        <f>Original2!C22/Original2!E22</f>
        <v>83.798589426079459</v>
      </c>
      <c r="D22">
        <f>Original2!D22/Original2!E22</f>
        <v>390.14767955206202</v>
      </c>
      <c r="E22" s="1">
        <f>Original2!F22</f>
        <v>63.2</v>
      </c>
      <c r="F22">
        <f>Original2!G22/Original2!E22</f>
        <v>67.547108861849892</v>
      </c>
      <c r="G22">
        <f>Original2!H22/Original2!E22</f>
        <v>279.1751306183528</v>
      </c>
      <c r="H22" s="1">
        <f>Original2!I22</f>
        <v>186.2</v>
      </c>
    </row>
    <row r="23" spans="1:8" x14ac:dyDescent="0.3">
      <c r="A23">
        <v>1992</v>
      </c>
      <c r="B23" s="1">
        <f>Original2!B23</f>
        <v>664200.93000000005</v>
      </c>
      <c r="C23">
        <f>Original2!C23/Original2!E23</f>
        <v>76.910447761194021</v>
      </c>
      <c r="D23">
        <f>Original2!D23/Original2!E23</f>
        <v>255.17937884108866</v>
      </c>
      <c r="E23" s="1">
        <f>Original2!F23</f>
        <v>65.680000000000007</v>
      </c>
      <c r="F23">
        <f>Original2!G23/Original2!E23</f>
        <v>69.841966637401228</v>
      </c>
      <c r="G23">
        <f>Original2!H23/Original2!E23</f>
        <v>267.99931626180995</v>
      </c>
      <c r="H23" s="1">
        <f>Original2!I23</f>
        <v>171.1</v>
      </c>
    </row>
    <row r="24" spans="1:8" x14ac:dyDescent="0.3">
      <c r="A24">
        <v>1993</v>
      </c>
      <c r="B24" s="1">
        <f>Original2!B24</f>
        <v>711332.33</v>
      </c>
      <c r="C24">
        <f>Original2!C24/Original2!E24</f>
        <v>82.412385568120627</v>
      </c>
      <c r="D24">
        <f>Original2!D24/Original2!E24</f>
        <v>339.3122240172321</v>
      </c>
      <c r="E24" s="1">
        <f>Original2!F24</f>
        <v>66.760000000000005</v>
      </c>
      <c r="F24">
        <f>Original2!G24/Original2!E24</f>
        <v>65.452342487883683</v>
      </c>
      <c r="G24">
        <f>Original2!H24/Original2!E24</f>
        <v>254.21082378100616</v>
      </c>
      <c r="H24" s="1">
        <f>Original2!I24</f>
        <v>169.39999999999998</v>
      </c>
    </row>
    <row r="25" spans="1:8" x14ac:dyDescent="0.3">
      <c r="A25">
        <v>1994</v>
      </c>
      <c r="B25" s="1">
        <f>Original2!B25</f>
        <v>733997.19</v>
      </c>
      <c r="C25">
        <f>Original2!C25/Original2!E25</f>
        <v>88.891145889162829</v>
      </c>
      <c r="D25">
        <f>Original2!D25/Original2!E25</f>
        <v>267.12595133454818</v>
      </c>
      <c r="E25" s="1">
        <f>Original2!F25</f>
        <v>68.260000000000005</v>
      </c>
      <c r="F25">
        <f>Original2!G25/Original2!E25</f>
        <v>66.278808018008348</v>
      </c>
      <c r="G25">
        <f>Original2!H25/Original2!E25</f>
        <v>288.8663576642727</v>
      </c>
      <c r="H25" s="1">
        <f>Original2!I25</f>
        <v>172</v>
      </c>
    </row>
    <row r="26" spans="1:8" x14ac:dyDescent="0.3">
      <c r="A26">
        <v>1995</v>
      </c>
      <c r="B26" s="1">
        <f>Original2!B26</f>
        <v>768922.72</v>
      </c>
      <c r="C26">
        <f>Original2!C26/Original2!E26</f>
        <v>94.841478330231311</v>
      </c>
      <c r="D26">
        <f>Original2!D26/Original2!E26</f>
        <v>229.76171231055571</v>
      </c>
      <c r="E26" s="1">
        <f>Original2!F26</f>
        <v>70.650000000000006</v>
      </c>
      <c r="F26">
        <f>Original2!G26/Original2!E26</f>
        <v>72.127625631480981</v>
      </c>
      <c r="G26">
        <f>Original2!H26/Original2!E26</f>
        <v>317.72092063281042</v>
      </c>
      <c r="H26" s="1">
        <f>Original2!I26</f>
        <v>180.8</v>
      </c>
    </row>
    <row r="27" spans="1:8" x14ac:dyDescent="0.3">
      <c r="A27">
        <v>1996</v>
      </c>
      <c r="B27" s="1">
        <f>Original2!B27</f>
        <v>761233.42</v>
      </c>
      <c r="C27">
        <f>Original2!C27/Original2!E27</f>
        <v>94.067957539873035</v>
      </c>
      <c r="D27">
        <f>Original2!D27/Original2!E27</f>
        <v>225.49165199765295</v>
      </c>
      <c r="E27" s="1">
        <f>Original2!F27</f>
        <v>71.349999999999994</v>
      </c>
      <c r="F27">
        <f>Original2!G27/Original2!E27</f>
        <v>74.018242918867017</v>
      </c>
      <c r="G27">
        <f>Original2!H27/Original2!E27</f>
        <v>371.2729495180767</v>
      </c>
      <c r="H27" s="1">
        <f>Original2!I27</f>
        <v>173.5</v>
      </c>
    </row>
    <row r="28" spans="1:8" x14ac:dyDescent="0.3">
      <c r="A28">
        <v>1997</v>
      </c>
      <c r="B28" s="1">
        <f>Original2!B28</f>
        <v>840849.03</v>
      </c>
      <c r="C28">
        <f>Original2!C28/Original2!E28</f>
        <v>85.125699208443265</v>
      </c>
      <c r="D28">
        <f>Original2!D28/Original2!E28</f>
        <v>251.68543535620051</v>
      </c>
      <c r="E28" s="1">
        <f>Original2!F28</f>
        <v>76.03</v>
      </c>
      <c r="F28">
        <f>Original2!G28/Original2!E28</f>
        <v>75.504485488126647</v>
      </c>
      <c r="G28">
        <f>Original2!H28/Original2!E28</f>
        <v>363.50720297405479</v>
      </c>
      <c r="H28" s="1">
        <f>Original2!I28</f>
        <v>183.6</v>
      </c>
    </row>
    <row r="29" spans="1:8" x14ac:dyDescent="0.3">
      <c r="A29">
        <v>1998</v>
      </c>
      <c r="B29" s="1">
        <f>Original2!B29</f>
        <v>815526.91</v>
      </c>
      <c r="C29">
        <f>Original2!C29/Original2!E29</f>
        <v>71.726617190378434</v>
      </c>
      <c r="D29">
        <f>Original2!D29/Original2!E29</f>
        <v>282.6030843728617</v>
      </c>
      <c r="E29" s="1">
        <f>Original2!F29</f>
        <v>75.67</v>
      </c>
      <c r="F29">
        <f>Original2!G29/Original2!E29</f>
        <v>85.203431759566286</v>
      </c>
      <c r="G29">
        <f>Original2!H29/Original2!E29</f>
        <v>382.93934124277962</v>
      </c>
      <c r="H29" s="1">
        <f>Original2!I29</f>
        <v>163.19999999999999</v>
      </c>
    </row>
    <row r="30" spans="1:8" x14ac:dyDescent="0.3">
      <c r="A30">
        <v>1999</v>
      </c>
      <c r="B30" s="1">
        <f>Original2!B30</f>
        <v>874004.45</v>
      </c>
      <c r="C30">
        <f>Original2!C30/Original2!E30</f>
        <v>75.420506130967908</v>
      </c>
      <c r="D30">
        <f>Original2!D30/Original2!E30</f>
        <v>326.38340725280455</v>
      </c>
      <c r="E30" s="1">
        <f>Original2!F30</f>
        <v>78.67</v>
      </c>
      <c r="F30">
        <f>Original2!G30/Original2!E30</f>
        <v>87.646751891468824</v>
      </c>
      <c r="G30">
        <f>Original2!H30/Original2!E30</f>
        <v>384.24244418067883</v>
      </c>
      <c r="H30" s="1">
        <f>Original2!I30</f>
        <v>170</v>
      </c>
    </row>
    <row r="31" spans="1:8" x14ac:dyDescent="0.3">
      <c r="A31">
        <v>2000</v>
      </c>
      <c r="B31" s="1">
        <f>Original2!B31</f>
        <v>895083.36</v>
      </c>
      <c r="C31">
        <f>Original2!C31/Original2!E31</f>
        <v>82.910881104033962</v>
      </c>
      <c r="D31">
        <f>Original2!D31/Original2!E31</f>
        <v>502.1537685774947</v>
      </c>
      <c r="E31" s="1">
        <f>Original2!F31</f>
        <v>79.22</v>
      </c>
      <c r="F31">
        <f>Original2!G31/Original2!E31</f>
        <v>95.907112526539279</v>
      </c>
      <c r="G31">
        <f>Original2!H31/Original2!E31</f>
        <v>524.26573766043839</v>
      </c>
      <c r="H31" s="1">
        <f>Original2!I31</f>
        <v>165.9</v>
      </c>
    </row>
    <row r="32" spans="1:8" x14ac:dyDescent="0.3">
      <c r="A32">
        <v>2001</v>
      </c>
      <c r="B32" s="1">
        <f>Original2!B32</f>
        <v>889097.11</v>
      </c>
      <c r="C32">
        <f>Original2!C32/Original2!E32</f>
        <v>77.069008309053629</v>
      </c>
      <c r="D32">
        <f>Original2!D32/Original2!E32</f>
        <v>468.04154526815586</v>
      </c>
      <c r="E32" s="1">
        <f>Original2!F32</f>
        <v>76.19</v>
      </c>
      <c r="F32">
        <f>Original2!G32/Original2!E32</f>
        <v>90.117082119348225</v>
      </c>
      <c r="G32">
        <f>Original2!H32/Original2!E32</f>
        <v>547.43292801341249</v>
      </c>
      <c r="H32" s="1">
        <f>Original2!I32</f>
        <v>151.9</v>
      </c>
    </row>
    <row r="33" spans="1:8" x14ac:dyDescent="0.3">
      <c r="A33">
        <v>2002</v>
      </c>
      <c r="B33" s="1">
        <f>Original2!B33</f>
        <v>946891.73</v>
      </c>
      <c r="C33">
        <f>Original2!C33/Original2!E33</f>
        <v>93.650231370671776</v>
      </c>
      <c r="D33">
        <f>Original2!D33/Original2!E33</f>
        <v>605.42242433913088</v>
      </c>
      <c r="E33" s="1">
        <f>Original2!F33</f>
        <v>78.37</v>
      </c>
      <c r="F33">
        <f>Original2!G33/Original2!E33</f>
        <v>92.333918408595295</v>
      </c>
      <c r="G33">
        <f>Original2!H33/Original2!E33</f>
        <v>587.6428884813206</v>
      </c>
      <c r="H33" s="1">
        <f>Original2!I33</f>
        <v>180.4</v>
      </c>
    </row>
    <row r="34" spans="1:8" x14ac:dyDescent="0.3">
      <c r="A34">
        <v>2003</v>
      </c>
      <c r="B34" s="1">
        <f>Original2!B34</f>
        <v>869336.74</v>
      </c>
      <c r="C34">
        <f>Original2!C34/Original2!E34</f>
        <v>91.882224394732305</v>
      </c>
      <c r="D34">
        <f>Original2!D34/Original2!E34</f>
        <v>586.90729771694748</v>
      </c>
      <c r="E34" s="1">
        <f>Original2!F34</f>
        <v>73.06</v>
      </c>
      <c r="F34">
        <f>Original2!G34/Original2!E34</f>
        <v>92.553338317327061</v>
      </c>
      <c r="G34">
        <f>Original2!H34/Original2!E34</f>
        <v>750.86696322991054</v>
      </c>
      <c r="H34" s="1">
        <f>Original2!I34</f>
        <v>159.69999999999999</v>
      </c>
    </row>
    <row r="35" spans="1:8" x14ac:dyDescent="0.3">
      <c r="A35">
        <v>2004</v>
      </c>
      <c r="B35" s="1">
        <f>Original2!B35</f>
        <v>964218.56</v>
      </c>
      <c r="C35">
        <f>Original2!C35/Original2!E35</f>
        <v>99.121058736686706</v>
      </c>
      <c r="D35">
        <f>Original2!D35/Original2!E35</f>
        <v>488.5120742381103</v>
      </c>
      <c r="E35" s="1">
        <f>Original2!F35</f>
        <v>78.040000000000006</v>
      </c>
      <c r="F35">
        <f>Original2!G35/Original2!E35</f>
        <v>88.574818095539385</v>
      </c>
      <c r="G35">
        <f>Original2!H35/Original2!E35</f>
        <v>870.05923439334242</v>
      </c>
      <c r="H35" s="1">
        <f>Original2!I35</f>
        <v>168.9</v>
      </c>
    </row>
    <row r="36" spans="1:8" x14ac:dyDescent="0.3">
      <c r="A36">
        <v>2005</v>
      </c>
      <c r="B36" s="1">
        <f>Original2!B36</f>
        <v>964751.44</v>
      </c>
      <c r="C36">
        <f>Original2!C36/Original2!E36</f>
        <v>135.23751962323391</v>
      </c>
      <c r="D36">
        <f>Original2!D36/Original2!E36</f>
        <v>487.74730507587651</v>
      </c>
      <c r="E36" s="1">
        <f>Original2!F36</f>
        <v>81.08</v>
      </c>
      <c r="F36">
        <f>Original2!G36/Original2!E36</f>
        <v>96.276295133437998</v>
      </c>
      <c r="G36">
        <f>Original2!H36/Original2!E36</f>
        <v>1061.8465777080062</v>
      </c>
      <c r="H36" s="1">
        <f>Original2!I36</f>
        <v>154.19999999999999</v>
      </c>
    </row>
    <row r="37" spans="1:8" x14ac:dyDescent="0.3">
      <c r="A37">
        <v>2006</v>
      </c>
      <c r="B37" s="1">
        <f>Original2!B37</f>
        <v>1020718.14</v>
      </c>
      <c r="C37">
        <f>Original2!C37/Original2!E37</f>
        <v>159.2555774618657</v>
      </c>
      <c r="D37">
        <f>Original2!D37/Original2!E37</f>
        <v>559.98318978935356</v>
      </c>
      <c r="E37" s="1">
        <f>Original2!F37</f>
        <v>84.28</v>
      </c>
      <c r="F37">
        <f>Original2!G37/Original2!E37</f>
        <v>105.53232333713811</v>
      </c>
      <c r="G37">
        <f>Original2!H37/Original2!E37</f>
        <v>1366.1395713744796</v>
      </c>
      <c r="H37" s="1">
        <f>Original2!I37</f>
        <v>162.5</v>
      </c>
    </row>
    <row r="38" spans="1:8" x14ac:dyDescent="0.3">
      <c r="A38">
        <v>2007</v>
      </c>
      <c r="B38" s="1">
        <f>Original2!B38</f>
        <v>1052993.22</v>
      </c>
      <c r="C38">
        <f>Original2!C38/Original2!E38</f>
        <v>189.53389125688742</v>
      </c>
      <c r="D38">
        <f>Original2!D38/Original2!E38</f>
        <v>631.02552240357625</v>
      </c>
      <c r="E38" s="1">
        <f>Original2!F38</f>
        <v>86.75</v>
      </c>
      <c r="F38">
        <f>Original2!G38/Original2!E38</f>
        <v>112.54288387566275</v>
      </c>
      <c r="G38">
        <f>Original2!H38/Original2!E38</f>
        <v>1643.5344684424626</v>
      </c>
      <c r="H38" s="1">
        <f>Original2!I38</f>
        <v>161.6</v>
      </c>
    </row>
    <row r="39" spans="1:8" x14ac:dyDescent="0.3">
      <c r="A39">
        <v>2008</v>
      </c>
      <c r="B39" s="1">
        <f>Original2!B39</f>
        <v>1121724.52</v>
      </c>
      <c r="C39">
        <f>Original2!C39/Original2!E39</f>
        <v>190.38484786394838</v>
      </c>
      <c r="D39">
        <f>Original2!D39/Original2!E39</f>
        <v>750.27640610593176</v>
      </c>
      <c r="E39" s="1">
        <f>Original2!F39</f>
        <v>88.06</v>
      </c>
      <c r="F39">
        <f>Original2!G39/Original2!E39</f>
        <v>115.61366663251715</v>
      </c>
      <c r="G39">
        <f>Original2!H39/Original2!E39</f>
        <v>1556.9291793939888</v>
      </c>
      <c r="H39" s="1">
        <f>Original2!I39</f>
        <v>159.19999999999999</v>
      </c>
    </row>
    <row r="40" spans="1:8" x14ac:dyDescent="0.3">
      <c r="A40">
        <v>2009</v>
      </c>
      <c r="B40" s="1">
        <f>Original2!B40</f>
        <v>1119183.57</v>
      </c>
      <c r="C40">
        <f>Original2!C40/Original2!E40</f>
        <v>166.73731633645625</v>
      </c>
      <c r="D40">
        <f>Original2!D40/Original2!E40</f>
        <v>803.47222648850664</v>
      </c>
      <c r="E40" s="1">
        <f>Original2!F40</f>
        <v>88.9</v>
      </c>
      <c r="F40">
        <f>Original2!G40/Original2!E40</f>
        <v>127.52418983259099</v>
      </c>
      <c r="G40">
        <f>Original2!H40/Original2!E40</f>
        <v>1800.1786522420171</v>
      </c>
      <c r="H40" s="1">
        <f>Original2!I40</f>
        <v>162.1</v>
      </c>
    </row>
    <row r="41" spans="1:8" x14ac:dyDescent="0.3">
      <c r="A41">
        <v>2010</v>
      </c>
      <c r="B41" s="1">
        <f>Original2!B41</f>
        <v>1105962.8799999999</v>
      </c>
      <c r="C41">
        <f>Original2!C41/Original2!E41</f>
        <v>193.62683017072786</v>
      </c>
      <c r="D41">
        <f>Original2!D41/Original2!E41</f>
        <v>884.96907870394841</v>
      </c>
      <c r="E41" s="1">
        <f>Original2!F41</f>
        <v>85.09</v>
      </c>
      <c r="F41">
        <f>Original2!G41/Original2!E41</f>
        <v>139.99894286167347</v>
      </c>
      <c r="G41">
        <f>Original2!H41/Original2!E41</f>
        <v>2520.2561308750851</v>
      </c>
      <c r="H41" s="1">
        <f>Original2!I41</f>
        <v>159.5</v>
      </c>
    </row>
    <row r="42" spans="1:8" x14ac:dyDescent="0.3">
      <c r="A42">
        <v>2011</v>
      </c>
      <c r="B42" s="1">
        <f>Original2!B42</f>
        <v>1220690.99</v>
      </c>
      <c r="C42">
        <f>Original2!C42/Original2!E42</f>
        <v>159.79223998381221</v>
      </c>
      <c r="D42">
        <f>Original2!D42/Original2!E42</f>
        <v>986.50622217725606</v>
      </c>
      <c r="E42" s="1">
        <f>Original2!F42</f>
        <v>88.94</v>
      </c>
      <c r="F42">
        <f>Original2!G42/Original2!E42</f>
        <v>142.26123027114528</v>
      </c>
      <c r="G42">
        <f>Original2!H42/Original2!E42</f>
        <v>2541.7244180601888</v>
      </c>
      <c r="H42" s="1">
        <f>Original2!I42</f>
        <v>170.9</v>
      </c>
    </row>
    <row r="43" spans="1:8" x14ac:dyDescent="0.3">
      <c r="A43">
        <v>2012</v>
      </c>
      <c r="B43" s="1">
        <f>Original2!B43</f>
        <v>1309485</v>
      </c>
      <c r="C43">
        <f>Original2!C43/Original2!E43</f>
        <v>172.23186925434115</v>
      </c>
      <c r="D43">
        <f>Original2!D43/Original2!E43</f>
        <v>1125.0204290091931</v>
      </c>
      <c r="E43" s="1">
        <f>Original2!F43</f>
        <v>91.79</v>
      </c>
      <c r="F43">
        <f>Original2!G43/Original2!E43</f>
        <v>141.9305413687436</v>
      </c>
      <c r="G43">
        <f>Original2!H43/Original2!E43</f>
        <v>2609.9540347293155</v>
      </c>
      <c r="H43" s="1">
        <f>Original2!I43</f>
        <v>169.3</v>
      </c>
    </row>
    <row r="44" spans="1:8" x14ac:dyDescent="0.3">
      <c r="A44">
        <v>2013</v>
      </c>
      <c r="B44" s="1">
        <f>Original2!B44</f>
        <v>1328184</v>
      </c>
      <c r="C44">
        <f>Original2!C44/Original2!E44</f>
        <v>174.42590876325815</v>
      </c>
      <c r="D44">
        <f>Original2!D44/Original2!E44</f>
        <v>1003.3827618164968</v>
      </c>
      <c r="E44" s="1">
        <f>Original2!F44</f>
        <v>92.24</v>
      </c>
      <c r="F44">
        <f>Original2!G44/Original2!E44</f>
        <v>131.48079497477087</v>
      </c>
      <c r="G44">
        <f>Original2!H44/Original2!E44</f>
        <v>2819.8851218612867</v>
      </c>
      <c r="H44" s="1">
        <f>Original2!I44</f>
        <v>179.5</v>
      </c>
    </row>
    <row r="45" spans="1:8" x14ac:dyDescent="0.3">
      <c r="A45">
        <v>2014</v>
      </c>
      <c r="B45" s="1">
        <f>Original2!B45</f>
        <v>1400618</v>
      </c>
      <c r="C45">
        <f>Original2!C45/Original2!E45</f>
        <v>157.63125155511321</v>
      </c>
      <c r="D45">
        <f>Original2!D45/Original2!E45</f>
        <v>1133.4560836028863</v>
      </c>
      <c r="E45" s="1">
        <f>Original2!F45</f>
        <v>95.76</v>
      </c>
      <c r="F45">
        <f>Original2!G45/Original2!E45</f>
        <v>121.83329186364769</v>
      </c>
      <c r="G45">
        <f>Original2!H45/Original2!E45</f>
        <v>2918.3546827269265</v>
      </c>
      <c r="H45" s="1">
        <f>Original2!I45</f>
        <v>178.6</v>
      </c>
    </row>
    <row r="46" spans="1:8" x14ac:dyDescent="0.3">
      <c r="A46">
        <v>2015</v>
      </c>
      <c r="B46" s="1">
        <f>Original2!B46</f>
        <v>1388874</v>
      </c>
      <c r="C46">
        <f>Original2!C46/Original2!E46</f>
        <v>174.64966226434117</v>
      </c>
      <c r="D46">
        <f>Original2!D46/Original2!E46</f>
        <v>1064.512551668515</v>
      </c>
      <c r="E46" s="1">
        <f>Original2!F46</f>
        <v>96.75</v>
      </c>
      <c r="F46">
        <f>Original2!G46/Original2!E46</f>
        <v>128.95100312531505</v>
      </c>
      <c r="G46">
        <f>Original2!H46/Original2!E46</f>
        <v>3240.4223257817985</v>
      </c>
      <c r="H46" s="1">
        <f>Original2!I46</f>
        <v>169.8</v>
      </c>
    </row>
    <row r="47" spans="1:8" x14ac:dyDescent="0.3">
      <c r="A47">
        <v>2016</v>
      </c>
      <c r="B47" s="1">
        <f>Original2!B47</f>
        <v>1388981</v>
      </c>
      <c r="C47">
        <f>Original2!C47/Original2!E47</f>
        <v>202.00964222278608</v>
      </c>
      <c r="D47">
        <f>Original2!D47/Original2!E47</f>
        <v>860.61913219994915</v>
      </c>
      <c r="E47" s="1">
        <f>Original2!F47</f>
        <v>96.62</v>
      </c>
      <c r="F47">
        <f>Original2!G47/Original2!E47</f>
        <v>135.76554174067493</v>
      </c>
      <c r="G47">
        <f>Original2!H47/Original2!E47</f>
        <v>3444.0879172388732</v>
      </c>
      <c r="H47" s="1">
        <f>Original2!I47</f>
        <v>177.7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325F-1AAA-4AD9-B143-E6A98677352A}">
  <dimension ref="A1:H47"/>
  <sheetViews>
    <sheetView workbookViewId="0"/>
  </sheetViews>
  <sheetFormatPr defaultRowHeight="14.4" x14ac:dyDescent="0.3"/>
  <cols>
    <col min="2" max="2" width="11.5546875" bestFit="1" customWidth="1"/>
    <col min="3" max="3" width="11" customWidth="1"/>
    <col min="4" max="4" width="10.109375" customWidth="1"/>
    <col min="5" max="5" width="9" bestFit="1" customWidth="1"/>
    <col min="6" max="6" width="14.88671875" customWidth="1"/>
    <col min="7" max="7" width="21.6640625" customWidth="1"/>
    <col min="8" max="8" width="21.5546875" customWidth="1"/>
  </cols>
  <sheetData>
    <row r="1" spans="1:8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11</v>
      </c>
      <c r="G1" s="15" t="s">
        <v>9</v>
      </c>
      <c r="H1" s="16" t="s">
        <v>10</v>
      </c>
    </row>
    <row r="2" spans="1:8" x14ac:dyDescent="0.3">
      <c r="A2" s="17">
        <v>1971</v>
      </c>
      <c r="B2" s="19">
        <v>545461.90599879879</v>
      </c>
      <c r="C2" s="19">
        <f>'Case 3'!L2/Original2!E2</f>
        <v>70.226088698120094</v>
      </c>
      <c r="D2" s="19">
        <f>'Case 3'!N2/Original2!E2</f>
        <v>153.8353308030853</v>
      </c>
      <c r="E2" s="19">
        <f>Original2!F2</f>
        <v>38.200000000000003</v>
      </c>
      <c r="F2" s="19">
        <f>Original2!G2/Original2!E2</f>
        <v>13.611194885095603</v>
      </c>
      <c r="G2" s="19">
        <f>(Original1!H2/Original1!E2)</f>
        <v>123.31810122078114</v>
      </c>
      <c r="H2" s="20">
        <f>Original2!H2/Original2!E2</f>
        <v>118.43273613986121</v>
      </c>
    </row>
    <row r="3" spans="1:8" x14ac:dyDescent="0.3">
      <c r="A3" s="17">
        <v>1972</v>
      </c>
      <c r="B3" s="19">
        <v>540865.5339238476</v>
      </c>
      <c r="C3" s="19">
        <f>'Case 3'!L3/Original2!E3</f>
        <v>76.102378480741251</v>
      </c>
      <c r="D3" s="19">
        <f>'Case 3'!N3/Original2!E3</f>
        <v>163.82820263314434</v>
      </c>
      <c r="E3" s="19">
        <f>Original2!F3</f>
        <v>38.43</v>
      </c>
      <c r="F3" s="19">
        <f>Original2!G3/Original2!E3</f>
        <v>16.083298020461289</v>
      </c>
      <c r="G3" s="19">
        <f>(Original1!H3/Original1!E3)</f>
        <v>132.4090413140332</v>
      </c>
      <c r="H3" s="20">
        <f>Original2!H3/Original2!E3</f>
        <v>126.91197000458756</v>
      </c>
    </row>
    <row r="4" spans="1:8" x14ac:dyDescent="0.3">
      <c r="A4" s="17">
        <v>1973</v>
      </c>
      <c r="B4" s="19">
        <v>517681.06101263576</v>
      </c>
      <c r="C4" s="19">
        <f>'Case 3'!L4/Original2!E4</f>
        <v>99.22520220194815</v>
      </c>
      <c r="D4" s="19">
        <f>'Case 3'!N4/Original2!E4</f>
        <v>153.80049967960204</v>
      </c>
      <c r="E4" s="19">
        <f>Original2!F4</f>
        <v>39.06</v>
      </c>
      <c r="F4" s="19">
        <f>Original2!G4/Original2!E4</f>
        <v>17.0699969164354</v>
      </c>
      <c r="G4" s="19">
        <f>(Original1!H4/Original1!E4)</f>
        <v>160.81737823887923</v>
      </c>
      <c r="H4" s="20">
        <f>Original2!H4/Original2!E4</f>
        <v>153.75261377983824</v>
      </c>
    </row>
    <row r="5" spans="1:8" x14ac:dyDescent="0.3">
      <c r="A5" s="17">
        <v>1974</v>
      </c>
      <c r="B5" s="19">
        <v>545967.30393367982</v>
      </c>
      <c r="C5" s="19">
        <f>'Case 3'!L5/Original2!E5</f>
        <v>84.381011499147462</v>
      </c>
      <c r="D5" s="19">
        <f>'Case 3'!N5/Original2!E5</f>
        <v>150.65109374747601</v>
      </c>
      <c r="E5" s="19">
        <f>Original2!F5</f>
        <v>40.28</v>
      </c>
      <c r="F5" s="19">
        <f>Original2!G5/Original2!E5</f>
        <v>16.710425619591451</v>
      </c>
      <c r="G5" s="19">
        <f>(Original1!H5/Original1!E5)</f>
        <v>123.16566563668924</v>
      </c>
      <c r="H5" s="20">
        <f>Original2!H5/Original2!E5</f>
        <v>122.78918691285682</v>
      </c>
    </row>
    <row r="6" spans="1:8" x14ac:dyDescent="0.3">
      <c r="A6" s="17">
        <v>1975</v>
      </c>
      <c r="B6" s="19">
        <v>546808.40750902146</v>
      </c>
      <c r="C6" s="19">
        <f>'Case 3'!L6/Original2!E6</f>
        <v>81.414516059818581</v>
      </c>
      <c r="D6" s="19">
        <f>'Case 3'!N6/Original2!E6</f>
        <v>169.59169955156926</v>
      </c>
      <c r="E6" s="19">
        <f>Original2!F6</f>
        <v>41.74</v>
      </c>
      <c r="F6" s="19">
        <f>Original2!G6/Original2!E6</f>
        <v>15.672696266520497</v>
      </c>
      <c r="G6" s="19">
        <f>(Original1!H6/Original1!E6)</f>
        <v>119.29271605600775</v>
      </c>
      <c r="H6" s="20">
        <f>Original2!H6/Original2!E6</f>
        <v>118.16159578492258</v>
      </c>
    </row>
    <row r="7" spans="1:8" x14ac:dyDescent="0.3">
      <c r="A7" s="17">
        <v>1976</v>
      </c>
      <c r="B7" s="19">
        <v>607455.47289378732</v>
      </c>
      <c r="C7" s="19">
        <f>'Case 3'!L7/Original2!E7</f>
        <v>86.043091819533075</v>
      </c>
      <c r="D7" s="19">
        <f>'Case 3'!N7/Original2!E7</f>
        <v>150.72632256078651</v>
      </c>
      <c r="E7" s="19">
        <f>Original2!F7</f>
        <v>43.36</v>
      </c>
      <c r="F7" s="19">
        <f>Original2!G7/Original2!E7</f>
        <v>16.892586106246348</v>
      </c>
      <c r="G7" s="19">
        <f>(Original1!H7/Original1!E7)</f>
        <v>147.4024761693799</v>
      </c>
      <c r="H7" s="20">
        <f>Original2!H7/Original2!E7</f>
        <v>143.3790041814658</v>
      </c>
    </row>
    <row r="8" spans="1:8" x14ac:dyDescent="0.3">
      <c r="A8" s="17">
        <v>1977</v>
      </c>
      <c r="B8" s="19">
        <v>574747.67116842256</v>
      </c>
      <c r="C8" s="19">
        <f>'Case 3'!L8/Original2!E8</f>
        <v>120.90483207628101</v>
      </c>
      <c r="D8" s="19">
        <f>'Case 3'!N8/Original2!E8</f>
        <v>168.3538670548871</v>
      </c>
      <c r="E8" s="19">
        <f>Original2!F8</f>
        <v>43.55</v>
      </c>
      <c r="F8" s="19">
        <f>Original2!G8/Original2!E8</f>
        <v>20.384270603000058</v>
      </c>
      <c r="G8" s="19">
        <f>(Original1!H8/Original1!E8)</f>
        <v>181.97544992096758</v>
      </c>
      <c r="H8" s="20">
        <f>Original2!H8/Original2!E8</f>
        <v>188.15794142685846</v>
      </c>
    </row>
    <row r="9" spans="1:8" x14ac:dyDescent="0.3">
      <c r="A9" s="17">
        <v>1978</v>
      </c>
      <c r="B9" s="19">
        <v>612001.25348022277</v>
      </c>
      <c r="C9" s="19">
        <f>'Case 3'!L9/Original2!E9</f>
        <v>129.07695969264606</v>
      </c>
      <c r="D9" s="19">
        <f>'Case 3'!N9/Original2!E9</f>
        <v>182.36323750109801</v>
      </c>
      <c r="E9" s="19">
        <f>Original2!F9</f>
        <v>46.08</v>
      </c>
      <c r="F9" s="19">
        <f>Original2!G9/Original2!E9</f>
        <v>24.884166521511933</v>
      </c>
      <c r="G9" s="19">
        <f>(Original1!H9/Original1!E9)</f>
        <v>170.14720636174613</v>
      </c>
      <c r="H9" s="20">
        <f>Original2!H9/Original2!E9</f>
        <v>173.00774391365468</v>
      </c>
    </row>
    <row r="10" spans="1:8" x14ac:dyDescent="0.3">
      <c r="A10" s="17">
        <v>1979</v>
      </c>
      <c r="B10" s="19">
        <v>628634.02684181009</v>
      </c>
      <c r="C10" s="19">
        <f>'Case 3'!L10/Original2!E10</f>
        <v>137.34464942405424</v>
      </c>
      <c r="D10" s="19">
        <f>'Case 3'!N10/Original2!E10</f>
        <v>190.38475074528952</v>
      </c>
      <c r="E10" s="19">
        <f>Original2!F10</f>
        <v>48.31</v>
      </c>
      <c r="F10" s="19">
        <f>Original2!G10/Original2!E10</f>
        <v>29.272883295194504</v>
      </c>
      <c r="G10" s="19">
        <f>(Original1!H10/Original1!E10)</f>
        <v>208.05693698245852</v>
      </c>
      <c r="H10" s="20">
        <f>Original2!H10/Original2!E10</f>
        <v>210.23966905027822</v>
      </c>
    </row>
    <row r="11" spans="1:8" x14ac:dyDescent="0.3">
      <c r="A11" s="17">
        <v>1980</v>
      </c>
      <c r="B11" s="19">
        <v>552329.54421067378</v>
      </c>
      <c r="C11" s="19">
        <f>'Case 3'!L11/Original2!E11</f>
        <v>147.64332724905501</v>
      </c>
      <c r="D11" s="19">
        <f>'Case 3'!N11/Original2!E11</f>
        <v>202.19224997238234</v>
      </c>
      <c r="E11" s="19">
        <f>Original2!F11</f>
        <v>49.21</v>
      </c>
      <c r="F11" s="19">
        <f>Original2!G11/Original2!E11</f>
        <v>30.988855474969039</v>
      </c>
      <c r="G11" s="19">
        <f>(Original1!H11/Original1!E11)</f>
        <v>208.96936989312178</v>
      </c>
      <c r="H11" s="20">
        <f>Original2!H11/Original2!E11</f>
        <v>222.09356917671258</v>
      </c>
    </row>
    <row r="12" spans="1:8" x14ac:dyDescent="0.3">
      <c r="A12" s="17">
        <v>1981</v>
      </c>
      <c r="B12" s="19">
        <v>611072.91593605082</v>
      </c>
      <c r="C12" s="19">
        <f>'Case 3'!L12/Original2!E12</f>
        <v>160.9646995681106</v>
      </c>
      <c r="D12" s="19">
        <f>'Case 3'!N12/Original2!E12</f>
        <v>180.431824229575</v>
      </c>
      <c r="E12" s="19">
        <f>Original2!F12</f>
        <v>49.78</v>
      </c>
      <c r="F12" s="19">
        <f>Original2!G12/Original2!E12</f>
        <v>31.950414180617507</v>
      </c>
      <c r="G12" s="19">
        <f>(Original1!H12/Original1!E12)</f>
        <v>209.46194292234873</v>
      </c>
      <c r="H12" s="20">
        <f>Original2!H12/Original2!E12</f>
        <v>229.69436470534575</v>
      </c>
    </row>
    <row r="13" spans="1:8" x14ac:dyDescent="0.3">
      <c r="A13" s="17">
        <v>1982</v>
      </c>
      <c r="B13" s="19">
        <v>637817.06563862727</v>
      </c>
      <c r="C13" s="19">
        <f>'Case 3'!L13/Original2!E13</f>
        <v>144.15663821486592</v>
      </c>
      <c r="D13" s="19">
        <f>'Case 3'!N13/Original2!E13</f>
        <v>134.34810251902249</v>
      </c>
      <c r="E13" s="19">
        <f>Original2!F13</f>
        <v>51.41</v>
      </c>
      <c r="F13" s="19">
        <f>Original2!G13/Original2!E13</f>
        <v>34.326449787835926</v>
      </c>
      <c r="G13" s="19">
        <f>(Original1!H13/Original1!E13)</f>
        <v>229.76044112561246</v>
      </c>
      <c r="H13" s="20">
        <f>Original2!H13/Original2!E13</f>
        <v>248.15841797920226</v>
      </c>
    </row>
    <row r="14" spans="1:8" x14ac:dyDescent="0.3">
      <c r="A14" s="17">
        <v>1983</v>
      </c>
      <c r="B14" s="19">
        <v>634638.68986962049</v>
      </c>
      <c r="C14" s="19">
        <f>'Case 3'!L14/Original2!E14</f>
        <v>145.47871740888019</v>
      </c>
      <c r="D14" s="19">
        <f>'Case 3'!N14/Original2!E14</f>
        <v>151.83962775040933</v>
      </c>
      <c r="E14" s="19">
        <f>Original2!F14</f>
        <v>51.83</v>
      </c>
      <c r="F14" s="19">
        <f>Original2!G14/Original2!E14</f>
        <v>37.055861070911718</v>
      </c>
      <c r="G14" s="19">
        <f>(Original1!H14/Original1!E14)</f>
        <v>223.19107160899344</v>
      </c>
      <c r="H14" s="20">
        <f>Original2!H14/Original2!E14</f>
        <v>231.51595893238641</v>
      </c>
    </row>
    <row r="15" spans="1:8" x14ac:dyDescent="0.3">
      <c r="A15" s="17">
        <v>1984</v>
      </c>
      <c r="B15" s="19">
        <v>688440.92180069629</v>
      </c>
      <c r="C15" s="19">
        <f>'Case 3'!L15/Original2!E15</f>
        <v>144.39680268140359</v>
      </c>
      <c r="D15" s="19">
        <f>'Case 3'!N15/Original2!E15</f>
        <v>170.18418574473938</v>
      </c>
      <c r="E15" s="19">
        <f>Original2!F15</f>
        <v>53.82</v>
      </c>
      <c r="F15" s="19">
        <f>Original2!G15/Original2!E15</f>
        <v>42.938850523501898</v>
      </c>
      <c r="G15" s="19">
        <f>(Original1!H15/Original1!E15)</f>
        <v>233.56405999883535</v>
      </c>
      <c r="H15" s="20">
        <f>Original2!H15/Original2!E15</f>
        <v>235.71472978715647</v>
      </c>
    </row>
    <row r="16" spans="1:8" x14ac:dyDescent="0.3">
      <c r="A16" s="17">
        <v>1985</v>
      </c>
      <c r="B16" s="19">
        <v>698470.40736883855</v>
      </c>
      <c r="C16" s="19">
        <f>'Case 3'!L16/Original2!E16</f>
        <v>138.67813939427339</v>
      </c>
      <c r="D16" s="19">
        <f>'Case 3'!N16/Original2!E16</f>
        <v>155.49176443990103</v>
      </c>
      <c r="E16" s="19">
        <f>Original2!F16</f>
        <v>54.53</v>
      </c>
      <c r="F16" s="19">
        <f>Original2!G16/Original2!E16</f>
        <v>46.566097657800711</v>
      </c>
      <c r="G16" s="19">
        <f>(Original1!H16/Original1!E16)</f>
        <v>263.43557406252717</v>
      </c>
      <c r="H16" s="20">
        <f>Original2!H16/Original2!E16</f>
        <v>270.92962274465197</v>
      </c>
    </row>
    <row r="17" spans="1:8" x14ac:dyDescent="0.3">
      <c r="A17" s="17">
        <v>1986</v>
      </c>
      <c r="B17" s="19">
        <v>700916.84087458684</v>
      </c>
      <c r="C17" s="19">
        <f>'Case 3'!L17/Original2!E17</f>
        <v>122.26962265500664</v>
      </c>
      <c r="D17" s="19">
        <f>'Case 3'!N17/Original2!E17</f>
        <v>154.25372619380832</v>
      </c>
      <c r="E17" s="19">
        <f>Original2!F17</f>
        <v>54.28</v>
      </c>
      <c r="F17" s="19">
        <f>Original2!G17/Original2!E17</f>
        <v>47.484590384399866</v>
      </c>
      <c r="G17" s="19">
        <f>(Original1!H17/Original1!E17)</f>
        <v>301.68005754631849</v>
      </c>
      <c r="H17" s="20">
        <f>Original2!H17/Original2!E17</f>
        <v>305.42659992027234</v>
      </c>
    </row>
    <row r="18" spans="1:8" x14ac:dyDescent="0.3">
      <c r="A18" s="17">
        <v>1987</v>
      </c>
      <c r="B18" s="19">
        <v>697273.09549736115</v>
      </c>
      <c r="C18" s="19">
        <f>'Case 3'!L18/Original2!E18</f>
        <v>124.82379026538091</v>
      </c>
      <c r="D18" s="19">
        <f>'Case 3'!N18/Original2!E18</f>
        <v>174.0373288127233</v>
      </c>
      <c r="E18" s="19">
        <f>Original2!F18</f>
        <v>55.76</v>
      </c>
      <c r="F18" s="19">
        <f>Original2!G18/Original2!E18</f>
        <v>49.004591576441243</v>
      </c>
      <c r="G18" s="19">
        <f>(Original1!H18/Original1!E18)</f>
        <v>301.73594648382897</v>
      </c>
      <c r="H18" s="20">
        <f>Original2!H18/Original2!E18</f>
        <v>302.30395422829037</v>
      </c>
    </row>
    <row r="19" spans="1:8" x14ac:dyDescent="0.3">
      <c r="A19" s="17">
        <v>1988</v>
      </c>
      <c r="B19" s="19">
        <v>685938.8742434961</v>
      </c>
      <c r="C19" s="19">
        <f>'Case 3'!L19/Original2!E19</f>
        <v>129.90712459851625</v>
      </c>
      <c r="D19" s="19">
        <f>'Case 3'!N19/Original2!E19</f>
        <v>247.00366768842284</v>
      </c>
      <c r="E19" s="19">
        <f>Original2!F19</f>
        <v>56.04</v>
      </c>
      <c r="F19" s="19">
        <f>Original2!G19/Original2!E19</f>
        <v>51.448401077661934</v>
      </c>
      <c r="G19" s="19">
        <f>(Original1!H19/Original1!E19)</f>
        <v>333.71367273159581</v>
      </c>
      <c r="H19" s="20">
        <f>Original2!H19/Original2!E19</f>
        <v>341.41826366621007</v>
      </c>
    </row>
    <row r="20" spans="1:8" x14ac:dyDescent="0.3">
      <c r="A20" s="17">
        <v>1989</v>
      </c>
      <c r="B20" s="19">
        <v>781182.01494561543</v>
      </c>
      <c r="C20" s="19">
        <f>'Case 3'!L20/Original2!E20</f>
        <v>113.58768242993871</v>
      </c>
      <c r="D20" s="19">
        <f>'Case 3'!N20/Original2!E20</f>
        <v>216.57300022291165</v>
      </c>
      <c r="E20" s="19">
        <f>Original2!F20</f>
        <v>61.13</v>
      </c>
      <c r="F20" s="19">
        <f>Original2!G20/Original2!E20</f>
        <v>60.566710555189822</v>
      </c>
      <c r="G20" s="19">
        <f>(Original1!H20/Original1!E20)</f>
        <v>303.87095468073778</v>
      </c>
      <c r="H20" s="20">
        <f>Original2!H20/Original2!E20</f>
        <v>296.69874989441104</v>
      </c>
    </row>
    <row r="21" spans="1:8" x14ac:dyDescent="0.3">
      <c r="A21" s="17">
        <v>1990</v>
      </c>
      <c r="B21" s="19">
        <v>797067.55712278257</v>
      </c>
      <c r="C21" s="19">
        <f>'Case 3'!L21/Original2!E21</f>
        <v>97.967526871251252</v>
      </c>
      <c r="D21" s="19">
        <f>'Case 3'!N21/Original2!E21</f>
        <v>232.38778342110027</v>
      </c>
      <c r="E21" s="19">
        <f>Original2!F21</f>
        <v>61.85</v>
      </c>
      <c r="F21" s="19">
        <f>Original2!G21/Original2!E21</f>
        <v>63.467383551873596</v>
      </c>
      <c r="G21" s="19">
        <f>(Original1!H21/Original1!E21)</f>
        <v>336.91741428436524</v>
      </c>
      <c r="H21" s="20">
        <f>Original2!H21/Original2!E21</f>
        <v>332.0322162188678</v>
      </c>
    </row>
    <row r="22" spans="1:8" x14ac:dyDescent="0.3">
      <c r="A22" s="17">
        <v>1991</v>
      </c>
      <c r="B22" s="19">
        <v>824777.34913534904</v>
      </c>
      <c r="C22" s="19">
        <f>'Case 3'!L22/Original2!E22</f>
        <v>94.620181447903207</v>
      </c>
      <c r="D22" s="19">
        <f>'Case 3'!N22/Original2!E22</f>
        <v>395.36224609705653</v>
      </c>
      <c r="E22" s="19">
        <f>Original2!F22</f>
        <v>63.2</v>
      </c>
      <c r="F22" s="19">
        <f>Original2!G22/Original2!E22</f>
        <v>67.547108861849892</v>
      </c>
      <c r="G22" s="19">
        <f>(Original1!H22/Original1!E22)</f>
        <v>280.42516887256636</v>
      </c>
      <c r="H22" s="20">
        <f>Original2!H22/Original2!E22</f>
        <v>279.1751306183528</v>
      </c>
    </row>
    <row r="23" spans="1:8" x14ac:dyDescent="0.3">
      <c r="A23" s="17">
        <v>1992</v>
      </c>
      <c r="B23" s="19">
        <v>810603.67572536482</v>
      </c>
      <c r="C23" s="19">
        <f>'Case 3'!L23/Original2!E23</f>
        <v>86.772467270858272</v>
      </c>
      <c r="D23" s="19">
        <f>'Case 3'!N23/Original2!E23</f>
        <v>259.94853338604076</v>
      </c>
      <c r="E23" s="19">
        <f>Original2!F23</f>
        <v>65.680000000000007</v>
      </c>
      <c r="F23" s="19">
        <f>Original2!G23/Original2!E23</f>
        <v>69.841966637401228</v>
      </c>
      <c r="G23" s="19">
        <f>(Original1!H23/Original1!E23)</f>
        <v>274.03409463521416</v>
      </c>
      <c r="H23" s="20">
        <f>Original2!H23/Original2!E23</f>
        <v>267.99931626180995</v>
      </c>
    </row>
    <row r="24" spans="1:8" x14ac:dyDescent="0.3">
      <c r="A24" s="17">
        <v>1993</v>
      </c>
      <c r="B24" s="19">
        <v>857345.31249084894</v>
      </c>
      <c r="C24" s="19">
        <f>'Case 3'!L24/Original2!E24</f>
        <v>92.315714225210826</v>
      </c>
      <c r="D24" s="19">
        <f>'Case 3'!N24/Original2!E24</f>
        <v>345.74065123092367</v>
      </c>
      <c r="E24" s="19">
        <f>Original2!F24</f>
        <v>66.760000000000005</v>
      </c>
      <c r="F24" s="19">
        <f>Original2!G24/Original2!E24</f>
        <v>65.452342487883683</v>
      </c>
      <c r="G24" s="19">
        <f>(Original1!H24/Original1!E24)</f>
        <v>271.88269467274591</v>
      </c>
      <c r="H24" s="20">
        <f>Original2!H24/Original2!E24</f>
        <v>254.21082378100616</v>
      </c>
    </row>
    <row r="25" spans="1:8" x14ac:dyDescent="0.3">
      <c r="A25" s="17">
        <v>1994</v>
      </c>
      <c r="B25" s="19">
        <v>882846.36929875449</v>
      </c>
      <c r="C25" s="19">
        <f>'Case 3'!L25/Original2!E25</f>
        <v>97.981291352760806</v>
      </c>
      <c r="D25" s="19">
        <f>'Case 3'!N25/Original2!E25</f>
        <v>274.22693994507483</v>
      </c>
      <c r="E25" s="19">
        <f>Original2!F25</f>
        <v>68.260000000000005</v>
      </c>
      <c r="F25" s="19">
        <f>Original2!G25/Original2!E25</f>
        <v>66.278808018008348</v>
      </c>
      <c r="G25" s="19">
        <f>(Original1!H25/Original1!E25)</f>
        <v>303.16016914460283</v>
      </c>
      <c r="H25" s="20">
        <f>Original2!H25/Original2!E25</f>
        <v>288.8663576642727</v>
      </c>
    </row>
    <row r="26" spans="1:8" x14ac:dyDescent="0.3">
      <c r="A26" s="17">
        <v>1995</v>
      </c>
      <c r="B26" s="19">
        <v>922968.13997086673</v>
      </c>
      <c r="C26" s="19">
        <f>'Case 3'!L26/Original2!E26</f>
        <v>103.37394951869476</v>
      </c>
      <c r="D26" s="19">
        <f>'Case 3'!N26/Original2!E26</f>
        <v>236.76644602249766</v>
      </c>
      <c r="E26" s="19">
        <f>Original2!F26</f>
        <v>70.650000000000006</v>
      </c>
      <c r="F26" s="19">
        <f>Original2!G26/Original2!E26</f>
        <v>72.127625631480981</v>
      </c>
      <c r="G26" s="19">
        <f>(Original1!H26/Original1!E26)</f>
        <v>324.8041188059068</v>
      </c>
      <c r="H26" s="20">
        <f>Original2!H26/Original2!E26</f>
        <v>317.72092063281042</v>
      </c>
    </row>
    <row r="27" spans="1:8" x14ac:dyDescent="0.3">
      <c r="A27" s="17">
        <v>1996</v>
      </c>
      <c r="B27" s="19">
        <v>916672.65178253513</v>
      </c>
      <c r="C27" s="19">
        <f>'Case 3'!L27/Original2!E27</f>
        <v>102.96866372925936</v>
      </c>
      <c r="D27" s="19">
        <f>'Case 3'!N27/Original2!E27</f>
        <v>233.15165647520251</v>
      </c>
      <c r="E27" s="19">
        <f>Original2!F27</f>
        <v>71.349999999999994</v>
      </c>
      <c r="F27" s="19">
        <f>Original2!G27/Original2!E27</f>
        <v>74.018242918867017</v>
      </c>
      <c r="G27" s="19">
        <f>(Original1!H27/Original1!E27)</f>
        <v>380.00439402467202</v>
      </c>
      <c r="H27" s="20">
        <f>Original2!H27/Original2!E27</f>
        <v>371.2729495180767</v>
      </c>
    </row>
    <row r="28" spans="1:8" x14ac:dyDescent="0.3">
      <c r="A28" s="17">
        <v>1997</v>
      </c>
      <c r="B28" s="19">
        <v>1001123.6853807846</v>
      </c>
      <c r="C28" s="19">
        <f>'Case 3'!L28/Original2!E28</f>
        <v>94.178009176758636</v>
      </c>
      <c r="D28" s="19">
        <f>'Case 3'!N28/Original2!E28</f>
        <v>260.54871158964289</v>
      </c>
      <c r="E28" s="19">
        <f>Original2!F28</f>
        <v>76.03</v>
      </c>
      <c r="F28" s="19">
        <f>Original2!G28/Original2!E28</f>
        <v>75.504485488126647</v>
      </c>
      <c r="G28" s="19">
        <f>(Original1!H28/Original1!E28)</f>
        <v>385.70828136596964</v>
      </c>
      <c r="H28" s="20">
        <f>Original2!H28/Original2!E28</f>
        <v>363.50720297405479</v>
      </c>
    </row>
    <row r="29" spans="1:8" x14ac:dyDescent="0.3">
      <c r="A29" s="17">
        <v>1998</v>
      </c>
      <c r="B29" s="19">
        <v>979434.40422289912</v>
      </c>
      <c r="C29" s="19">
        <f>'Case 3'!L29/Original2!E29</f>
        <v>81.539557765198026</v>
      </c>
      <c r="D29" s="19">
        <f>'Case 3'!N29/Original2!E29</f>
        <v>293.99756636104325</v>
      </c>
      <c r="E29" s="19">
        <f>Original2!F29</f>
        <v>75.67</v>
      </c>
      <c r="F29" s="19">
        <f>Original2!G29/Original2!E29</f>
        <v>85.203431759566286</v>
      </c>
      <c r="G29" s="19">
        <f>(Original1!H29/Original1!E29)</f>
        <v>407.6540833116415</v>
      </c>
      <c r="H29" s="20">
        <f>Original2!H29/Original2!E29</f>
        <v>382.93934124277962</v>
      </c>
    </row>
    <row r="30" spans="1:8" x14ac:dyDescent="0.3">
      <c r="A30" s="17">
        <v>1999</v>
      </c>
      <c r="B30" s="19">
        <v>1037291.2566134059</v>
      </c>
      <c r="C30" s="19">
        <f>'Case 3'!L30/Original2!E30</f>
        <v>86.639366636877057</v>
      </c>
      <c r="D30" s="19">
        <f>'Case 3'!N30/Original2!E30</f>
        <v>339.89030182799587</v>
      </c>
      <c r="E30" s="19">
        <f>Original2!F30</f>
        <v>78.67</v>
      </c>
      <c r="F30" s="19">
        <f>Original2!G30/Original2!E30</f>
        <v>87.646751891468824</v>
      </c>
      <c r="G30" s="19">
        <f>(Original1!H30/Original1!E30)</f>
        <v>411.51701719316685</v>
      </c>
      <c r="H30" s="20">
        <f>Original2!H30/Original2!E30</f>
        <v>384.24244418067883</v>
      </c>
    </row>
    <row r="31" spans="1:8" x14ac:dyDescent="0.3">
      <c r="A31" s="17">
        <v>2000</v>
      </c>
      <c r="B31" s="19">
        <v>1066583.2183769853</v>
      </c>
      <c r="C31" s="19">
        <f>'Case 3'!L31/Original2!E31</f>
        <v>93.073362884589429</v>
      </c>
      <c r="D31" s="19">
        <f>'Case 3'!N31/Original2!E31</f>
        <v>526.86422213342644</v>
      </c>
      <c r="E31" s="19">
        <f>Original2!F31</f>
        <v>79.22</v>
      </c>
      <c r="F31" s="19">
        <f>Original2!G31/Original2!E31</f>
        <v>95.907112526539279</v>
      </c>
      <c r="G31" s="19">
        <f>(Original1!H31/Original1!E31)</f>
        <v>576.32513760783672</v>
      </c>
      <c r="H31" s="20">
        <f>Original2!H31/Original2!E31</f>
        <v>524.26573766043839</v>
      </c>
    </row>
    <row r="32" spans="1:8" x14ac:dyDescent="0.3">
      <c r="A32" s="17">
        <v>2001</v>
      </c>
      <c r="B32" s="19">
        <v>1066056.4162553656</v>
      </c>
      <c r="C32" s="19">
        <f>'Case 3'!L32/Original2!E32</f>
        <v>87.530099162179695</v>
      </c>
      <c r="D32" s="19">
        <f>'Case 3'!N32/Original2!E32</f>
        <v>492.07518113028073</v>
      </c>
      <c r="E32" s="19">
        <f>Original2!F32</f>
        <v>76.19</v>
      </c>
      <c r="F32" s="19">
        <f>Original2!G32/Original2!E32</f>
        <v>90.117082119348225</v>
      </c>
      <c r="G32" s="19">
        <f>(Original1!H32/Original1!E32)</f>
        <v>602.80536640685307</v>
      </c>
      <c r="H32" s="20">
        <f>Original2!H32/Original2!E32</f>
        <v>547.43292801341249</v>
      </c>
    </row>
    <row r="33" spans="1:8" x14ac:dyDescent="0.3">
      <c r="A33" s="17">
        <v>2002</v>
      </c>
      <c r="B33" s="19">
        <v>1130115.235275548</v>
      </c>
      <c r="C33" s="19">
        <f>'Case 3'!L33/Original2!E33</f>
        <v>105.06647484666325</v>
      </c>
      <c r="D33" s="19">
        <f>'Case 3'!N33/Original2!E33</f>
        <v>638.67709157799641</v>
      </c>
      <c r="E33" s="19">
        <f>Original2!F33</f>
        <v>78.37</v>
      </c>
      <c r="F33" s="19">
        <f>Original2!G33/Original2!E33</f>
        <v>92.333918408595295</v>
      </c>
      <c r="G33" s="19">
        <f>(Original1!H33/Original1!E33)</f>
        <v>644.92012410329414</v>
      </c>
      <c r="H33" s="20">
        <f>Original2!H33/Original2!E33</f>
        <v>587.6428884813206</v>
      </c>
    </row>
    <row r="34" spans="1:8" x14ac:dyDescent="0.3">
      <c r="A34" s="17">
        <v>2003</v>
      </c>
      <c r="B34" s="19">
        <v>1055380.3766686395</v>
      </c>
      <c r="C34" s="19">
        <f>'Case 3'!L34/Original2!E34</f>
        <v>101.54002898856351</v>
      </c>
      <c r="D34" s="19">
        <f>'Case 3'!N34/Original2!E34</f>
        <v>623.67315777407543</v>
      </c>
      <c r="E34" s="19">
        <f>Original2!F34</f>
        <v>73.06</v>
      </c>
      <c r="F34" s="19">
        <f>Original2!G34/Original2!E34</f>
        <v>92.553338317327061</v>
      </c>
      <c r="G34" s="19">
        <f>(Original1!H34/Original1!E34)</f>
        <v>811.57176430402899</v>
      </c>
      <c r="H34" s="20">
        <f>Original2!H34/Original2!E34</f>
        <v>750.86696322991054</v>
      </c>
    </row>
    <row r="35" spans="1:8" x14ac:dyDescent="0.3">
      <c r="A35" s="17">
        <v>2004</v>
      </c>
      <c r="B35" s="19">
        <v>1150406.4977377963</v>
      </c>
      <c r="C35" s="19">
        <f>'Case 3'!L35/Original2!E35</f>
        <v>114.30347258157518</v>
      </c>
      <c r="D35" s="19">
        <f>'Case 3'!N35/Original2!E35</f>
        <v>518.01040568649489</v>
      </c>
      <c r="E35" s="19">
        <f>Original2!F35</f>
        <v>78.040000000000006</v>
      </c>
      <c r="F35" s="19">
        <f>Original2!G35/Original2!E35</f>
        <v>88.574818095539385</v>
      </c>
      <c r="G35" s="19">
        <f>(Original1!H35/Original1!E35)</f>
        <v>913.11188605447069</v>
      </c>
      <c r="H35" s="20">
        <f>Original2!H35/Original2!E35</f>
        <v>870.05923439334242</v>
      </c>
    </row>
    <row r="36" spans="1:8" x14ac:dyDescent="0.3">
      <c r="A36" s="17">
        <v>2005</v>
      </c>
      <c r="B36" s="19">
        <v>1152840.6722833845</v>
      </c>
      <c r="C36" s="19">
        <f>'Case 3'!L36/Original2!E36</f>
        <v>143.78624872010167</v>
      </c>
      <c r="D36" s="19">
        <f>'Case 3'!N36/Original2!E36</f>
        <v>512.68076725324784</v>
      </c>
      <c r="E36" s="19">
        <f>Original2!F36</f>
        <v>81.08</v>
      </c>
      <c r="F36" s="19">
        <f>Original2!G36/Original2!E36</f>
        <v>96.276295133437998</v>
      </c>
      <c r="G36" s="19">
        <f>(Original1!H36/Original1!E36)</f>
        <v>1103.7253218210362</v>
      </c>
      <c r="H36" s="20">
        <f>Original2!H36/Original2!E36</f>
        <v>1061.8465777080062</v>
      </c>
    </row>
    <row r="37" spans="1:8" x14ac:dyDescent="0.3">
      <c r="A37" s="17">
        <v>2006</v>
      </c>
      <c r="B37" s="19">
        <v>1208284.9771248514</v>
      </c>
      <c r="C37" s="19">
        <f>'Case 3'!L37/Original2!E37</f>
        <v>169.80257205022139</v>
      </c>
      <c r="D37" s="19">
        <f>'Case 3'!N37/Original2!E37</f>
        <v>588.09154118529511</v>
      </c>
      <c r="E37" s="19">
        <f>Original2!F37</f>
        <v>84.28</v>
      </c>
      <c r="F37" s="19">
        <f>Original2!G37/Original2!E37</f>
        <v>105.53232333713811</v>
      </c>
      <c r="G37" s="19">
        <f>(Original1!H37/Original1!E37)</f>
        <v>1434.9957284519132</v>
      </c>
      <c r="H37" s="20">
        <f>Original2!H37/Original2!E37</f>
        <v>1366.1395713744796</v>
      </c>
    </row>
    <row r="38" spans="1:8" x14ac:dyDescent="0.3">
      <c r="A38" s="17">
        <v>2007</v>
      </c>
      <c r="B38" s="19">
        <v>1243794.001468244</v>
      </c>
      <c r="C38" s="19">
        <f>'Case 3'!L38/Original2!E38</f>
        <v>201.92064561128871</v>
      </c>
      <c r="D38" s="19">
        <f>'Case 3'!N38/Original2!E38</f>
        <v>662.73955328659213</v>
      </c>
      <c r="E38" s="19">
        <f>Original2!F38</f>
        <v>86.75</v>
      </c>
      <c r="F38" s="19">
        <f>Original2!G38/Original2!E38</f>
        <v>112.54288387566275</v>
      </c>
      <c r="G38" s="19">
        <f>(Original1!H38/Original1!E38)</f>
        <v>1726.2901999241992</v>
      </c>
      <c r="H38" s="20">
        <f>Original2!H38/Original2!E38</f>
        <v>1643.5344684424626</v>
      </c>
    </row>
    <row r="39" spans="1:8" x14ac:dyDescent="0.3">
      <c r="A39" s="17">
        <v>2008</v>
      </c>
      <c r="B39" s="19">
        <v>1312283.2275361093</v>
      </c>
      <c r="C39" s="19">
        <f>'Case 3'!L39/Original2!E39</f>
        <v>200.35712938199336</v>
      </c>
      <c r="D39" s="19">
        <f>'Case 3'!N39/Original2!E39</f>
        <v>790.859767645798</v>
      </c>
      <c r="E39" s="19">
        <f>Original2!F39</f>
        <v>88.06</v>
      </c>
      <c r="F39" s="19">
        <f>Original2!G39/Original2!E39</f>
        <v>115.61366663251715</v>
      </c>
      <c r="G39" s="19">
        <f>(Original1!H39/Original1!E39)</f>
        <v>1614.415271560101</v>
      </c>
      <c r="H39" s="20">
        <f>Original2!H39/Original2!E39</f>
        <v>1556.9291793939888</v>
      </c>
    </row>
    <row r="40" spans="1:8" x14ac:dyDescent="0.3">
      <c r="A40" s="17">
        <v>2009</v>
      </c>
      <c r="B40" s="19">
        <v>1309078.7072208144</v>
      </c>
      <c r="C40" s="19">
        <f>'Case 3'!L40/Original2!E40</f>
        <v>175.5336893591552</v>
      </c>
      <c r="D40" s="19">
        <f>'Case 3'!N40/Original2!E40</f>
        <v>846.81954488619351</v>
      </c>
      <c r="E40" s="19">
        <f>Original2!F40</f>
        <v>88.9</v>
      </c>
      <c r="F40" s="19">
        <f>Original2!G40/Original2!E40</f>
        <v>127.52418983259099</v>
      </c>
      <c r="G40" s="19">
        <f>(Original1!H40/Original1!E40)</f>
        <v>1834.4337666326917</v>
      </c>
      <c r="H40" s="20">
        <f>Original2!H40/Original2!E40</f>
        <v>1800.1786522420171</v>
      </c>
    </row>
    <row r="41" spans="1:8" x14ac:dyDescent="0.3">
      <c r="A41" s="17">
        <v>2010</v>
      </c>
      <c r="B41" s="19">
        <v>1297555.7643773283</v>
      </c>
      <c r="C41" s="19">
        <f>'Case 3'!L41/Original2!E41</f>
        <v>203.91299327420802</v>
      </c>
      <c r="D41" s="19">
        <f>'Case 3'!N41/Original2!E41</f>
        <v>932.65182924743135</v>
      </c>
      <c r="E41" s="19">
        <f>Original2!F41</f>
        <v>85.09</v>
      </c>
      <c r="F41" s="19">
        <f>Original2!G41/Original2!E41</f>
        <v>139.99894286167347</v>
      </c>
      <c r="G41" s="19">
        <f>(Original1!H41/Original1!E41)</f>
        <v>2628.1098336010364</v>
      </c>
      <c r="H41" s="20">
        <f>Original2!H41/Original2!E41</f>
        <v>2520.2561308750851</v>
      </c>
    </row>
    <row r="42" spans="1:8" x14ac:dyDescent="0.3">
      <c r="A42" s="17">
        <v>2011</v>
      </c>
      <c r="B42" s="19">
        <v>1411633.7308399591</v>
      </c>
      <c r="C42" s="19">
        <f>'Case 3'!L42/Original2!E42</f>
        <v>168.2183551957244</v>
      </c>
      <c r="D42" s="19">
        <f>'Case 3'!N42/Original2!E42</f>
        <v>1039.6876626156482</v>
      </c>
      <c r="E42" s="19">
        <f>Original2!F42</f>
        <v>88.94</v>
      </c>
      <c r="F42" s="19">
        <f>Original2!G42/Original2!E42</f>
        <v>142.26123027114528</v>
      </c>
      <c r="G42" s="19">
        <f>(Original1!H42/Original1!E42)</f>
        <v>2601.4123287370339</v>
      </c>
      <c r="H42" s="20">
        <f>Original2!H42/Original2!E42</f>
        <v>2541.7244180601888</v>
      </c>
    </row>
    <row r="43" spans="1:8" x14ac:dyDescent="0.3">
      <c r="A43" s="17">
        <v>2012</v>
      </c>
      <c r="B43" s="19">
        <v>1501947.2919545979</v>
      </c>
      <c r="C43" s="19">
        <f>'Case 3'!L43/Original2!E43</f>
        <v>181.69560776302347</v>
      </c>
      <c r="D43" s="19">
        <f>'Case 3'!N43/Original2!E43</f>
        <v>1185.2822804217694</v>
      </c>
      <c r="E43" s="19">
        <f>Original2!F43</f>
        <v>91.79</v>
      </c>
      <c r="F43" s="19">
        <f>Original2!G43/Original2!E43</f>
        <v>141.9305413687436</v>
      </c>
      <c r="G43" s="19">
        <f>(Original1!H43/Original1!E43)</f>
        <v>2609.9540347293155</v>
      </c>
      <c r="H43" s="20">
        <f>Original2!H43/Original2!E43</f>
        <v>2609.9540347293155</v>
      </c>
    </row>
    <row r="44" spans="1:8" x14ac:dyDescent="0.3">
      <c r="A44" s="17">
        <v>2013</v>
      </c>
      <c r="B44" s="19">
        <v>1524289</v>
      </c>
      <c r="C44" s="19">
        <f>'Case 3'!L44/Original2!E44</f>
        <v>184.86767583153124</v>
      </c>
      <c r="D44" s="19">
        <f>'Case 3'!N44/Original2!E44</f>
        <v>1069.9979404798682</v>
      </c>
      <c r="E44" s="19">
        <f>Original2!F44</f>
        <v>92.24</v>
      </c>
      <c r="F44" s="19">
        <f>Original2!G44/Original2!E44</f>
        <v>131.48079497477087</v>
      </c>
      <c r="G44" s="19">
        <f>(Original1!H44/Original1!E44)</f>
        <v>2807.2285459103828</v>
      </c>
      <c r="H44" s="20">
        <f>Original2!H44/Original2!E44</f>
        <v>2819.8851218612867</v>
      </c>
    </row>
    <row r="45" spans="1:8" x14ac:dyDescent="0.3">
      <c r="A45" s="17">
        <v>2014</v>
      </c>
      <c r="B45" s="19">
        <v>1609198</v>
      </c>
      <c r="C45" s="19">
        <f>'Case 3'!L45/Original2!E45</f>
        <v>167.36003981089823</v>
      </c>
      <c r="D45" s="19">
        <f>'Case 3'!N45/Original2!E45</f>
        <v>1206.3548146305052</v>
      </c>
      <c r="E45" s="19">
        <f>Original2!F45</f>
        <v>95.76</v>
      </c>
      <c r="F45" s="19">
        <f>Original2!G45/Original2!E45</f>
        <v>121.83329186364769</v>
      </c>
      <c r="G45" s="19">
        <f>(Original1!H45/Original1!E45)</f>
        <v>2968.4244934599869</v>
      </c>
      <c r="H45" s="20">
        <f>Original2!H45/Original2!E45</f>
        <v>2918.3546827269265</v>
      </c>
    </row>
    <row r="46" spans="1:8" x14ac:dyDescent="0.3">
      <c r="A46" s="17">
        <v>2015</v>
      </c>
      <c r="B46" s="19">
        <v>1605715</v>
      </c>
      <c r="C46" s="19">
        <f>'Case 3'!L46/Original2!E46</f>
        <v>186.10242968041135</v>
      </c>
      <c r="D46" s="19">
        <f>'Case 3'!N46/Original2!E46</f>
        <v>1144.8129851799576</v>
      </c>
      <c r="E46" s="19">
        <f>Original2!F46</f>
        <v>96.75</v>
      </c>
      <c r="F46" s="19">
        <f>Original2!G46/Original2!E46</f>
        <v>128.95100312531505</v>
      </c>
      <c r="G46" s="19">
        <f>(Original1!H46/Original1!E46)</f>
        <v>3406.1993272606437</v>
      </c>
      <c r="H46" s="20">
        <f>Original2!H46/Original2!E46</f>
        <v>3240.4223257817985</v>
      </c>
    </row>
    <row r="47" spans="1:8" x14ac:dyDescent="0.3">
      <c r="A47" s="18">
        <v>2016</v>
      </c>
      <c r="B47" s="21">
        <v>1616146</v>
      </c>
      <c r="C47" s="21">
        <f>'Case 3'!L47/Original2!E47</f>
        <v>214.60035523978684</v>
      </c>
      <c r="D47" s="21">
        <f>'Case 3'!N47/Original2!E47</f>
        <v>948.52575488454704</v>
      </c>
      <c r="E47" s="21">
        <f>Original2!F47</f>
        <v>96.62</v>
      </c>
      <c r="F47" s="21">
        <f>Original2!G47/Original2!E47</f>
        <v>135.76554174067493</v>
      </c>
      <c r="G47" s="21">
        <f>(Original1!H47/Original1!E47)</f>
        <v>3728.7918140892771</v>
      </c>
      <c r="H47" s="22">
        <f>Original2!H47/Original2!E47</f>
        <v>3444.0879172388732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Original1</vt:lpstr>
      <vt:lpstr>Case 1</vt:lpstr>
      <vt:lpstr>Case 3</vt:lpstr>
      <vt:lpstr>Original2</vt:lpstr>
      <vt:lpstr>Case 2</vt:lpstr>
      <vt:lpstr>Case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 Mehrotra</dc:creator>
  <cp:lastModifiedBy>Raunak Mehrotra</cp:lastModifiedBy>
  <dcterms:created xsi:type="dcterms:W3CDTF">2020-10-23T16:59:18Z</dcterms:created>
  <dcterms:modified xsi:type="dcterms:W3CDTF">2021-04-11T00:28:06Z</dcterms:modified>
</cp:coreProperties>
</file>