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Raunak Pandey\OneDrive - McMaster University\Desktop\Pyomo\PyMHOpt_MVP\excel_files\"/>
    </mc:Choice>
  </mc:AlternateContent>
  <xr:revisionPtr revIDLastSave="0" documentId="13_ncr:1_{D9804CA9-1E2B-4C72-975C-672064F52F48}" xr6:coauthVersionLast="47" xr6:coauthVersionMax="47" xr10:uidLastSave="{00000000-0000-0000-0000-000000000000}"/>
  <bookViews>
    <workbookView xWindow="28680" yWindow="-120" windowWidth="29040" windowHeight="15720" tabRatio="916" firstSheet="1" activeTab="2" xr2:uid="{00000000-000D-0000-FFFF-FFFF00000000}"/>
  </bookViews>
  <sheets>
    <sheet name="USR_Global_parameters" sheetId="1" r:id="rId1"/>
    <sheet name="USR_NodeTPConfigs" sheetId="8" r:id="rId2"/>
    <sheet name="USR_TPSpecs" sheetId="4" r:id="rId3"/>
    <sheet name="USR_StreamConnectivity" sheetId="3" r:id="rId4"/>
    <sheet name="USR_TPLHSH" sheetId="6" r:id="rId5"/>
    <sheet name="USR_MaterialPropertyData" sheetId="7" r:id="rId6"/>
    <sheet name="USR_MaterialFractionData" sheetId="10" r:id="rId7"/>
    <sheet name="USER Nodes and parameters" sheetId="9" state="hidden" r:id="rId8"/>
    <sheet name="USR node model type vs time prd" sheetId="11"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0" i="4" l="1"/>
  <c r="K49" i="4"/>
  <c r="K41" i="4"/>
  <c r="C108" i="8"/>
  <c r="C107" i="8"/>
  <c r="C106" i="8"/>
  <c r="C105" i="8"/>
  <c r="K26" i="4"/>
  <c r="K27" i="4"/>
  <c r="K28" i="4"/>
  <c r="K29" i="4"/>
  <c r="K30" i="4"/>
  <c r="K31" i="4"/>
  <c r="K32" i="4"/>
  <c r="K33" i="4"/>
  <c r="K34" i="4"/>
  <c r="F30" i="4"/>
  <c r="F29" i="4"/>
  <c r="K62" i="4"/>
  <c r="K11" i="4"/>
  <c r="K10" i="4"/>
  <c r="K9" i="4"/>
  <c r="K148" i="4"/>
  <c r="K109" i="4"/>
  <c r="K12" i="4"/>
  <c r="K13" i="4"/>
  <c r="Y10" i="4"/>
  <c r="Y8" i="4"/>
  <c r="Y9" i="4"/>
  <c r="K14" i="4"/>
  <c r="K15" i="4"/>
  <c r="K16" i="4"/>
  <c r="K17" i="4"/>
  <c r="K18" i="4"/>
  <c r="K19" i="4"/>
  <c r="K20" i="4"/>
  <c r="K21" i="4"/>
  <c r="K22" i="4"/>
  <c r="K23" i="4"/>
  <c r="K24" i="4"/>
  <c r="K25" i="4"/>
  <c r="K35" i="4"/>
  <c r="K36" i="4"/>
  <c r="K37" i="4"/>
  <c r="K38" i="4"/>
  <c r="K39" i="4"/>
  <c r="K40" i="4"/>
  <c r="K42" i="4"/>
  <c r="K43" i="4"/>
  <c r="K44" i="4"/>
  <c r="K45" i="4"/>
  <c r="K46" i="4"/>
  <c r="K47" i="4"/>
  <c r="K48" i="4"/>
  <c r="K50" i="4"/>
  <c r="K51" i="4"/>
  <c r="K52" i="4"/>
  <c r="K53" i="4"/>
  <c r="K54" i="4"/>
  <c r="K55" i="4"/>
  <c r="K56" i="4"/>
  <c r="K57" i="4"/>
  <c r="K58" i="4"/>
  <c r="K59" i="4"/>
  <c r="K60" i="4"/>
  <c r="K61"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41" i="4"/>
  <c r="K142" i="4"/>
  <c r="K143" i="4"/>
  <c r="K144" i="4"/>
  <c r="K145" i="4"/>
  <c r="K146" i="4"/>
  <c r="K149" i="4"/>
  <c r="K150" i="4"/>
  <c r="K151" i="4"/>
  <c r="K152" i="4"/>
  <c r="K153" i="4"/>
  <c r="K154" i="4"/>
  <c r="K155" i="4"/>
  <c r="K156" i="4"/>
  <c r="K157" i="4"/>
  <c r="K158" i="4"/>
  <c r="K159" i="4"/>
  <c r="K160" i="4"/>
  <c r="K161" i="4"/>
  <c r="K162" i="4"/>
  <c r="K163" i="4"/>
  <c r="K164" i="4"/>
  <c r="K165" i="4"/>
  <c r="K166" i="4"/>
  <c r="C6"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7" i="8"/>
  <c r="J10" i="4" l="1"/>
  <c r="J11" i="4"/>
</calcChain>
</file>

<file path=xl/sharedStrings.xml><?xml version="1.0" encoding="utf-8"?>
<sst xmlns="http://schemas.openxmlformats.org/spreadsheetml/2006/main" count="4322" uniqueCount="679">
  <si>
    <t>This table specifies the number of time periods and the computational tasks that will be carried out</t>
  </si>
  <si>
    <t>NOTE: For each CALC Task user needs to specify which EQTYPE is to be solved.  That specification iis entered in "USR Calc Scope, model, EQTYPE" table.</t>
  </si>
  <si>
    <t>NOTE: For each CALC Task user needs to specify which degrees of freedom.  That specification is entered in "USR input Time-dependent vars" table.</t>
  </si>
  <si>
    <t>Equation type for each task is entered in 
"USR Calc Scope, model, EQTYPE" worksheet.</t>
  </si>
  <si>
    <t>Domain</t>
  </si>
  <si>
    <t>Hydrogen Plant</t>
  </si>
  <si>
    <t>PROJECT NAME</t>
  </si>
  <si>
    <t>PROJECT DESCRIPTION</t>
  </si>
  <si>
    <t>Task Configuartion</t>
  </si>
  <si>
    <t>Network Configuration</t>
  </si>
  <si>
    <t>NOTE: For each Project a ROOTNET exist which is the main network. User can define subnets as long as the parent network is a valid network.</t>
  </si>
  <si>
    <t>Task</t>
  </si>
  <si>
    <t>NTP</t>
  </si>
  <si>
    <t>Parent Net</t>
  </si>
  <si>
    <t>Net Name</t>
  </si>
  <si>
    <t>SIM1</t>
  </si>
  <si>
    <t>EXAMPLE_N</t>
  </si>
  <si>
    <t>NOTE: Network Names should be unique</t>
  </si>
  <si>
    <t>This table is used to enter the networks and subnetworks names, node names, node model types and which version of the node model to use in a given time period.  CALC tasks EQTYPE are also specified here.  Note that one can specify CALC task that uses different EQTYPE in different periods</t>
  </si>
  <si>
    <r>
      <rPr>
        <sz val="11"/>
        <color rgb="FF000000"/>
        <rFont val="Calibri"/>
        <family val="2"/>
        <scheme val="minor"/>
      </rPr>
      <t xml:space="preserve">ALGORITHM PHASE SPEC, </t>
    </r>
    <r>
      <rPr>
        <sz val="11"/>
        <color rgb="FFFF0000"/>
        <rFont val="Calibri"/>
        <family val="2"/>
        <scheme val="minor"/>
      </rPr>
      <t>SIM1 task example</t>
    </r>
  </si>
  <si>
    <t>(not needed)</t>
  </si>
  <si>
    <t>PHASE I</t>
  </si>
  <si>
    <t>Calc after Phase I</t>
  </si>
  <si>
    <t>PHASE II</t>
  </si>
  <si>
    <t>From tp#</t>
  </si>
  <si>
    <t>To tp#</t>
  </si>
  <si>
    <t>Node Name</t>
  </si>
  <si>
    <t>Model Type</t>
  </si>
  <si>
    <t>Model Calculation block</t>
  </si>
  <si>
    <t xml:space="preserve">EQ Type </t>
  </si>
  <si>
    <t>Calc @ iteration</t>
  </si>
  <si>
    <t>SOURCE</t>
  </si>
  <si>
    <t>BASE</t>
  </si>
  <si>
    <t>MH0</t>
  </si>
  <si>
    <t>none</t>
  </si>
  <si>
    <t>the parent net configuaration column is moved to USR input Global Parameters</t>
  </si>
  <si>
    <t>MIXER</t>
  </si>
  <si>
    <t>HEATEX</t>
  </si>
  <si>
    <t>SINK</t>
  </si>
  <si>
    <t>NOTE: For period 2 and higher, only the changes from period 1 are entered here.   That make it simple to specify changes from one time period to another.</t>
  </si>
  <si>
    <t>NOTE: If the number of periods in "USR input Global Parameters" is equal to 1, then this table does not need "From tp#" and "To tp#" columns.   That simplifies User INPUT tables for a one period model.</t>
  </si>
  <si>
    <t>This table is used to enter values of the variables that change in specific time periods. Please note that  this mechanism is also used to change value of parameters, as long as the parameters are accessible through INFO port of a block.
Entires under "Port, PortVar Name, Value, Spec" are copied from SYS Node Variables Spec table and then modified by the user.
NOTE: Each CALCULATIONAL TASK  needs such specification.  If there is no name of the CALC TASK specified, it is assumed that the table applies to all CALC TASKs.</t>
  </si>
  <si>
    <t>Network</t>
  </si>
  <si>
    <t>Node</t>
  </si>
  <si>
    <t>Port</t>
  </si>
  <si>
    <t>PortVar Name</t>
  </si>
  <si>
    <t>Value</t>
  </si>
  <si>
    <t>Spec</t>
  </si>
  <si>
    <t>Lower Bound</t>
  </si>
  <si>
    <t>Upper Bound</t>
  </si>
  <si>
    <t>OUT</t>
  </si>
  <si>
    <t>F</t>
  </si>
  <si>
    <t>INFO</t>
  </si>
  <si>
    <t>MF</t>
  </si>
  <si>
    <t>NOTE: Entires under "Port", "PortVar Name", Value" and "Spec" are copied from "SYS Node Varaiables Spec" table, where they are in the same sequence.</t>
  </si>
  <si>
    <t>"Variable to connect" column specifies the variables supposed to be connected between two ports. If it is empty, all the variables in the ports will get connected.</t>
  </si>
  <si>
    <t>Stream name</t>
  </si>
  <si>
    <t>Port Type</t>
  </si>
  <si>
    <t>Source  network</t>
  </si>
  <si>
    <t>Source node</t>
  </si>
  <si>
    <t xml:space="preserve">Source Port </t>
  </si>
  <si>
    <t>Terminal  network</t>
  </si>
  <si>
    <t xml:space="preserve">Terminal node </t>
  </si>
  <si>
    <t>Terminal Port</t>
  </si>
  <si>
    <t>Stream Content</t>
  </si>
  <si>
    <t>Content Instance</t>
  </si>
  <si>
    <t>Variables to connect?</t>
  </si>
  <si>
    <t>S3</t>
  </si>
  <si>
    <t>IN2</t>
  </si>
  <si>
    <t>O2</t>
  </si>
  <si>
    <t>O2_MIX_IN</t>
  </si>
  <si>
    <t>S7</t>
  </si>
  <si>
    <t>IN1</t>
  </si>
  <si>
    <t>NG_MIX_IN</t>
  </si>
  <si>
    <t>S7A</t>
  </si>
  <si>
    <t>IN</t>
  </si>
  <si>
    <t>NG_O2</t>
  </si>
  <si>
    <t>S8</t>
  </si>
  <si>
    <t>SYN_GAS</t>
  </si>
  <si>
    <t>LH Time Period</t>
  </si>
  <si>
    <t>SH Time Period Start</t>
  </si>
  <si>
    <t>SH Time Period End</t>
  </si>
  <si>
    <t xml:space="preserve"> </t>
  </si>
  <si>
    <t>NOTE: this table is used to align mapping between the long time horizon periods and short time horizon periods.</t>
  </si>
  <si>
    <t>Instance</t>
  </si>
  <si>
    <t>T0 (K)</t>
  </si>
  <si>
    <t>P0 (bar)</t>
  </si>
  <si>
    <t>Cp (KJ/ kg K)</t>
  </si>
  <si>
    <t>H(KJ/KG)</t>
  </si>
  <si>
    <t>MF0(kg/hr)</t>
  </si>
  <si>
    <t>Rho (kg/m3)</t>
  </si>
  <si>
    <t>CH4</t>
  </si>
  <si>
    <t>C2H6</t>
  </si>
  <si>
    <t>C3H8</t>
  </si>
  <si>
    <t>C4H10</t>
  </si>
  <si>
    <t>CO</t>
  </si>
  <si>
    <t>CO2</t>
  </si>
  <si>
    <t>H2</t>
  </si>
  <si>
    <t>H2O</t>
  </si>
  <si>
    <t>AR</t>
  </si>
  <si>
    <t>N2</t>
  </si>
  <si>
    <t>THIS TABLE HAS BEEN REPLACED BY "USR Calc Scope, model, EQTYPE" table.
This table specifies which nodes are included in the model and which model type is used for a given node.</t>
  </si>
  <si>
    <t>This table specifies parameters and degrees of freedom in the network.</t>
  </si>
  <si>
    <t>If we are generating a single period model, then feed specifications or demands are entered in this table.</t>
  </si>
  <si>
    <t>If we are generating multi-period model, time dependent values are entered in table called "USER input Time-dependent vars"</t>
  </si>
  <si>
    <t xml:space="preserve">  </t>
  </si>
  <si>
    <t>Example below shows that node HX1 can be modelled as HTX_RIG or HTX_Q.  Which one of these models is instantiated is specified in "USER input Time-dependent vars" table.</t>
  </si>
  <si>
    <t>In SIM case, specify everything that is P (param); if feeds are specified, the system will be square.</t>
  </si>
  <si>
    <t>CALC is a variable that is calculated by the model; if it is fixed, the related P must be freed.</t>
  </si>
  <si>
    <t>Specification of parent/child network. Nodes for each child network. Node name, model name , model types and associated parameters.</t>
  </si>
  <si>
    <t>Specification of which nodes are to be included in a given computational task #</t>
  </si>
  <si>
    <t>Entered by the user</t>
  </si>
  <si>
    <t>These columns are copied from SYS Node Variable Spec table.  Values P, Y, and CALC are the default value that ensure the system will be square if the feeds to the system are specified.</t>
  </si>
  <si>
    <t>Use input: Calculation tasks; If no P or Y is entered inder Spec, the variable is assumed to be CALC</t>
  </si>
  <si>
    <t>Parent Network</t>
  </si>
  <si>
    <t>NAME</t>
  </si>
  <si>
    <t>Model Name</t>
  </si>
  <si>
    <t>Variable Name</t>
  </si>
  <si>
    <t>Default Value</t>
  </si>
  <si>
    <t>SIM</t>
  </si>
  <si>
    <t>OPT</t>
  </si>
  <si>
    <t>SIM2</t>
  </si>
  <si>
    <t xml:space="preserve">NET1 </t>
  </si>
  <si>
    <t>NET1</t>
  </si>
  <si>
    <t>HX1</t>
  </si>
  <si>
    <t>HTX_RIG</t>
  </si>
  <si>
    <t>A</t>
  </si>
  <si>
    <t xml:space="preserve">P </t>
  </si>
  <si>
    <t>Y</t>
  </si>
  <si>
    <t>P</t>
  </si>
  <si>
    <t>U</t>
  </si>
  <si>
    <t>CAP_COST</t>
  </si>
  <si>
    <t>CALC</t>
  </si>
  <si>
    <t>HTX_Q</t>
  </si>
  <si>
    <t>Q</t>
  </si>
  <si>
    <t>P (or CALC)</t>
  </si>
  <si>
    <t>Y (or P or CALC)</t>
  </si>
  <si>
    <t>FEED1</t>
  </si>
  <si>
    <t>FEED2</t>
  </si>
  <si>
    <t>PROD1</t>
  </si>
  <si>
    <t xml:space="preserve">IN  </t>
  </si>
  <si>
    <t>PROD2</t>
  </si>
  <si>
    <t>PROD3</t>
  </si>
  <si>
    <t xml:space="preserve">The purpose is to make it possible for a given node to swap one model type for another model type </t>
  </si>
  <si>
    <t>If we are solving a multiperiod system, the user can specify which incarnation of a node model is to be used in a given period</t>
  </si>
  <si>
    <t>This will be required so that e.g. in Period 1 and Period 2 we use an empirical MPC model, while  in subsequent periods we may use simplified first principles model</t>
  </si>
  <si>
    <t>Node name</t>
  </si>
  <si>
    <t>Model name</t>
  </si>
  <si>
    <t>Function name</t>
  </si>
  <si>
    <t>From #</t>
  </si>
  <si>
    <t>To #</t>
  </si>
  <si>
    <t>Comment</t>
  </si>
  <si>
    <t>net1</t>
  </si>
  <si>
    <t>N1</t>
  </si>
  <si>
    <t>INLET_SOURCE</t>
  </si>
  <si>
    <t>SP1</t>
  </si>
  <si>
    <t>SPLITTER</t>
  </si>
  <si>
    <t>SP2</t>
  </si>
  <si>
    <t>HX2</t>
  </si>
  <si>
    <t>SC1</t>
  </si>
  <si>
    <t>SCOPE</t>
  </si>
  <si>
    <t>SC2</t>
  </si>
  <si>
    <t>SC3</t>
  </si>
  <si>
    <t>SC4</t>
  </si>
  <si>
    <t>ATR</t>
  </si>
  <si>
    <t>I assumed all values are NON NEGATIVE!!!!!!!!!!</t>
  </si>
  <si>
    <t>I ASSUMED ONLY H CAN BE NEGATIVE!</t>
  </si>
  <si>
    <t>SOURCE_NG</t>
  </si>
  <si>
    <t>O2_IN</t>
  </si>
  <si>
    <t>NG_IN</t>
  </si>
  <si>
    <t>SYN_SYNCOOL_IN</t>
  </si>
  <si>
    <t>small test example for connected MIXER and ATR</t>
  </si>
  <si>
    <t>MIXER and ATR</t>
  </si>
  <si>
    <t>T</t>
  </si>
  <si>
    <t>ATR_IN</t>
  </si>
  <si>
    <t>ASPEN ID</t>
  </si>
  <si>
    <t>SYNCOOLER</t>
  </si>
  <si>
    <t>Calc after Phase II</t>
  </si>
  <si>
    <t>HEAT_VAPORIZATION</t>
  </si>
  <si>
    <t>HOT_IN</t>
  </si>
  <si>
    <t>S9</t>
  </si>
  <si>
    <t>HOT_OUT</t>
  </si>
  <si>
    <t>SYN_WGS1_IN</t>
  </si>
  <si>
    <t>COLD_IN</t>
  </si>
  <si>
    <t>WATER</t>
  </si>
  <si>
    <t>SAT_LIQ_LP_SYNCOOL</t>
  </si>
  <si>
    <t>COLD_OUT</t>
  </si>
  <si>
    <t>SAT_VAP_LP_SYNCOOL</t>
  </si>
  <si>
    <t>S24A</t>
  </si>
  <si>
    <t>S24B</t>
  </si>
  <si>
    <t>E</t>
  </si>
  <si>
    <t>MES</t>
  </si>
  <si>
    <t>S10</t>
  </si>
  <si>
    <t>WGS_1</t>
  </si>
  <si>
    <t>WGS</t>
  </si>
  <si>
    <t>S9A</t>
  </si>
  <si>
    <t>SYN_WGSHX_IN</t>
  </si>
  <si>
    <t>WGS_HX</t>
  </si>
  <si>
    <t>S9B</t>
  </si>
  <si>
    <t>SYN_WGS2_IN</t>
  </si>
  <si>
    <t>SAT_LIQ_LP_WGSHX</t>
  </si>
  <si>
    <t>SAT_VAP_LP_WGSHX</t>
  </si>
  <si>
    <t>S24C</t>
  </si>
  <si>
    <t>S24D</t>
  </si>
  <si>
    <t>WGS_2</t>
  </si>
  <si>
    <t>S9C</t>
  </si>
  <si>
    <t>SYN_LTHR1_IN</t>
  </si>
  <si>
    <t>LTHR_1</t>
  </si>
  <si>
    <t>SOURCE_H2O</t>
  </si>
  <si>
    <t>S9D</t>
  </si>
  <si>
    <t>SYN_LTHR2_IN</t>
  </si>
  <si>
    <t>WATER_LTHR1_IN</t>
  </si>
  <si>
    <t>SAT_LIQ_MP_LTHR1</t>
  </si>
  <si>
    <t>SYNGAS</t>
  </si>
  <si>
    <t>S6F</t>
  </si>
  <si>
    <t>S6G</t>
  </si>
  <si>
    <t>LTHR_2</t>
  </si>
  <si>
    <t>S9E</t>
  </si>
  <si>
    <t>NG</t>
  </si>
  <si>
    <t>NG_LTHR2_IN</t>
  </si>
  <si>
    <t>NG_FIRHX1_IN</t>
  </si>
  <si>
    <t>S4</t>
  </si>
  <si>
    <t>S4A</t>
  </si>
  <si>
    <t>SYN_CIRWATCOOL_IN</t>
  </si>
  <si>
    <t>SOURCE_CW</t>
  </si>
  <si>
    <t>S9F</t>
  </si>
  <si>
    <t>CW_HX</t>
  </si>
  <si>
    <t>SYN_FLASH_IN</t>
  </si>
  <si>
    <t>WATER_CWHX_IN</t>
  </si>
  <si>
    <t>WATER_CWHX_OUT</t>
  </si>
  <si>
    <t>S25A</t>
  </si>
  <si>
    <t>S25B</t>
  </si>
  <si>
    <t>FLASH</t>
  </si>
  <si>
    <t>SEPARATOR</t>
  </si>
  <si>
    <t>SPLITFRAC_CARBONMONOXIDE</t>
  </si>
  <si>
    <t>SPLITFRAC_WATER</t>
  </si>
  <si>
    <t>SPLITFRAC_HYDROGEN</t>
  </si>
  <si>
    <t>SPLITFRAC_CARBONDIOXIDE</t>
  </si>
  <si>
    <t>SPLITFRAC_METHANE</t>
  </si>
  <si>
    <t>SPLITFRAC_NITROGEN</t>
  </si>
  <si>
    <t>SPLITFRAC_ARGON</t>
  </si>
  <si>
    <t>OUT1</t>
  </si>
  <si>
    <t>S6A</t>
  </si>
  <si>
    <t>OUT2</t>
  </si>
  <si>
    <t>SYN_SYNMIX_IN</t>
  </si>
  <si>
    <t>WATER_FLASH_OUT</t>
  </si>
  <si>
    <t>ATR_MIXER</t>
  </si>
  <si>
    <t>SYN_MIXER</t>
  </si>
  <si>
    <t>S11</t>
  </si>
  <si>
    <t>LOWH2_IMP</t>
  </si>
  <si>
    <t>H2_IMP_MIXH2_IN</t>
  </si>
  <si>
    <t>S19</t>
  </si>
  <si>
    <t>SYN_CO2SEP_IN</t>
  </si>
  <si>
    <t>CO2_SEP</t>
  </si>
  <si>
    <t>S12</t>
  </si>
  <si>
    <t>S14</t>
  </si>
  <si>
    <t>CO2_OUT</t>
  </si>
  <si>
    <t>CO2_CO2COMP_IN</t>
  </si>
  <si>
    <t>H2_IMP</t>
  </si>
  <si>
    <t>H2_MIX_H2SEP_IN</t>
  </si>
  <si>
    <t>H2_SEP</t>
  </si>
  <si>
    <t>S15</t>
  </si>
  <si>
    <t>H2_OUT</t>
  </si>
  <si>
    <t>H2_H2COMP_IN</t>
  </si>
  <si>
    <t>H2_IMP_SPLT_IN</t>
  </si>
  <si>
    <t>S17</t>
  </si>
  <si>
    <t>MP_STEAM</t>
  </si>
  <si>
    <t>STEAMDRUM</t>
  </si>
  <si>
    <t>S6H</t>
  </si>
  <si>
    <t>OUTSAT_L</t>
  </si>
  <si>
    <t>INSAT_L</t>
  </si>
  <si>
    <t>S6I</t>
  </si>
  <si>
    <t>INSAT_V</t>
  </si>
  <si>
    <t>OUTSAT_V</t>
  </si>
  <si>
    <t>LIQDESIGN_DUTY</t>
  </si>
  <si>
    <t>VAPDESIGN_DUTY</t>
  </si>
  <si>
    <t>WATER_FIRHX3_IN</t>
  </si>
  <si>
    <t>SAT_VAP_MP_FIRH4</t>
  </si>
  <si>
    <t>WATER_FIRHX4_IN</t>
  </si>
  <si>
    <t>S6J</t>
  </si>
  <si>
    <t>FHE1</t>
  </si>
  <si>
    <t>FHE2</t>
  </si>
  <si>
    <t>FHE3</t>
  </si>
  <si>
    <t>FHE4</t>
  </si>
  <si>
    <t>S5</t>
  </si>
  <si>
    <t>NG_FIRHX2_IN</t>
  </si>
  <si>
    <t>S6</t>
  </si>
  <si>
    <t>WATER_PREREFORM_IN</t>
  </si>
  <si>
    <t>S4B</t>
  </si>
  <si>
    <t>NG_PREREFORM_IN</t>
  </si>
  <si>
    <t>SFQ1</t>
  </si>
  <si>
    <t>SFQ2</t>
  </si>
  <si>
    <t>SFQ3</t>
  </si>
  <si>
    <t>SFQ4</t>
  </si>
  <si>
    <t>Q_OUT</t>
  </si>
  <si>
    <t>FIREDH</t>
  </si>
  <si>
    <t>Q_FIREDH</t>
  </si>
  <si>
    <t>Q1IN</t>
  </si>
  <si>
    <t>Q2IN</t>
  </si>
  <si>
    <t>Q3IN</t>
  </si>
  <si>
    <t>Q4IN</t>
  </si>
  <si>
    <t>S20</t>
  </si>
  <si>
    <t>FUEL_IN</t>
  </si>
  <si>
    <t>H2FUEL</t>
  </si>
  <si>
    <t>H2_IMP_FIRH_IN</t>
  </si>
  <si>
    <t>S21A</t>
  </si>
  <si>
    <t>SOURCE_AIR</t>
  </si>
  <si>
    <t>AIR_IN</t>
  </si>
  <si>
    <t>AIR</t>
  </si>
  <si>
    <t>AIR_FIRH_IN</t>
  </si>
  <si>
    <t>S22</t>
  </si>
  <si>
    <t>CHARGE_OUT</t>
  </si>
  <si>
    <t>REACTOR</t>
  </si>
  <si>
    <t>STACK</t>
  </si>
  <si>
    <t>S23</t>
  </si>
  <si>
    <t>HYDROGEN_LHV</t>
  </si>
  <si>
    <t>METHANE_LHV</t>
  </si>
  <si>
    <t>EXCESS_AIROUT</t>
  </si>
  <si>
    <t xml:space="preserve">S22 </t>
  </si>
  <si>
    <t>FIREDH_N</t>
  </si>
  <si>
    <t>S24E</t>
  </si>
  <si>
    <t>SW_MIXER</t>
  </si>
  <si>
    <t>S24F</t>
  </si>
  <si>
    <t>LP_STEAM</t>
  </si>
  <si>
    <t>SAT_VAP_LPSTEAM_IN</t>
  </si>
  <si>
    <t>S24</t>
  </si>
  <si>
    <t>S25</t>
  </si>
  <si>
    <t>SOURCE_MKPW1</t>
  </si>
  <si>
    <t>SAT_LIQ_LPSTEAM_IN</t>
  </si>
  <si>
    <t>SAT_VAP_MDEA</t>
  </si>
  <si>
    <t>SAT_LIQ_DVDR_IN</t>
  </si>
  <si>
    <t>DIVIDER</t>
  </si>
  <si>
    <t>PREREFORMER</t>
  </si>
  <si>
    <t>NG_H2O</t>
  </si>
  <si>
    <t>PREREFORM_IN</t>
  </si>
  <si>
    <t>S7B</t>
  </si>
  <si>
    <t>PREREFORMER_MIXER</t>
  </si>
  <si>
    <t>FLASH_MIXER</t>
  </si>
  <si>
    <t>WATER_MPPUMPOUT</t>
  </si>
  <si>
    <t>S6D</t>
  </si>
  <si>
    <t>FLOW_FIXED</t>
  </si>
  <si>
    <t>FLOW_FREE</t>
  </si>
  <si>
    <t>REACT_1</t>
  </si>
  <si>
    <t>RATIO_MIX</t>
  </si>
  <si>
    <t>FLOW_MIX</t>
  </si>
  <si>
    <t>REACT_2</t>
  </si>
  <si>
    <t>DD_HS_PARTCON</t>
  </si>
  <si>
    <t>SPLT_FRAC</t>
  </si>
  <si>
    <t>T_OUT_SPEC</t>
  </si>
  <si>
    <t>BOIL</t>
  </si>
  <si>
    <t>CALC_FUEL</t>
  </si>
  <si>
    <t>BURN_NGAS_H2</t>
  </si>
  <si>
    <t>QBURNER</t>
  </si>
  <si>
    <t>COMBUST</t>
  </si>
  <si>
    <t>HEATER</t>
  </si>
  <si>
    <t>HX</t>
  </si>
  <si>
    <t>DELH_CALC</t>
  </si>
  <si>
    <t>ALPHA1_VALUE</t>
  </si>
  <si>
    <t>ALPHA2_VALUE</t>
  </si>
  <si>
    <t>BETA1_VALUE</t>
  </si>
  <si>
    <t>BETA2_VALUE</t>
  </si>
  <si>
    <t>GAMMA1_VALUE</t>
  </si>
  <si>
    <t>GAMMA2_VALUE</t>
  </si>
  <si>
    <t>ETHANE_LHV</t>
  </si>
  <si>
    <t>PROPANE_LHV</t>
  </si>
  <si>
    <t>BUTANE_LHV</t>
  </si>
  <si>
    <t>SPLITFRAC_ETHANE</t>
  </si>
  <si>
    <t>SPLITFRAC_PROPANE</t>
  </si>
  <si>
    <t>SPLITFRAC_BUTANE</t>
  </si>
  <si>
    <t>SPLITFRAC_OXYGEN</t>
  </si>
  <si>
    <t>FLOW_RATIO</t>
  </si>
  <si>
    <t>FUEL_AIR</t>
  </si>
  <si>
    <t>CHARGE_REACTOR_IN</t>
  </si>
  <si>
    <t>S21B</t>
  </si>
  <si>
    <t>FH_DIVIDER</t>
  </si>
  <si>
    <t>S18</t>
  </si>
  <si>
    <t>H2_IMP_RECYCCOMP_IN</t>
  </si>
  <si>
    <t>WATER_FLASHPUMP_OUT</t>
  </si>
  <si>
    <t>LPS_DIVIDER</t>
  </si>
  <si>
    <t>SPLITFRAC_OUT1</t>
  </si>
  <si>
    <t>S6B</t>
  </si>
  <si>
    <t>S6C</t>
  </si>
  <si>
    <t>WATER_MKP_MPSTEAM</t>
  </si>
  <si>
    <t>S13</t>
  </si>
  <si>
    <t>S16</t>
  </si>
  <si>
    <t>PURE_H2</t>
  </si>
  <si>
    <t>MKPWATER_PUMP_IN</t>
  </si>
  <si>
    <t>CO2_COMPR</t>
  </si>
  <si>
    <t>H2_COMPR</t>
  </si>
  <si>
    <t>COMPR</t>
  </si>
  <si>
    <t>DRIVE</t>
  </si>
  <si>
    <t>TURBINE</t>
  </si>
  <si>
    <t>STEAM_DRIVE</t>
  </si>
  <si>
    <t>SIM 1</t>
  </si>
  <si>
    <t>EFFICIENCY</t>
  </si>
  <si>
    <t>STEAM_IN</t>
  </si>
  <si>
    <t>STM_CO2COMPR_IN</t>
  </si>
  <si>
    <t>STEAM_OUT</t>
  </si>
  <si>
    <t>STM_CO2COMPR_OUT</t>
  </si>
  <si>
    <t>ELF</t>
  </si>
  <si>
    <t>POWER_OUT</t>
  </si>
  <si>
    <t>SA1</t>
  </si>
  <si>
    <t>SA2</t>
  </si>
  <si>
    <t>SW_PUMP</t>
  </si>
  <si>
    <t>FLASH_PUMP</t>
  </si>
  <si>
    <t>LPS_PUMP</t>
  </si>
  <si>
    <t>PUMP</t>
  </si>
  <si>
    <t>RECYCLE_COMPR</t>
  </si>
  <si>
    <t>AIR_BLOWER</t>
  </si>
  <si>
    <t>BLOWER</t>
  </si>
  <si>
    <t>AIR_BLOWER_IN</t>
  </si>
  <si>
    <t>S21</t>
  </si>
  <si>
    <t>CO2_MIXER</t>
  </si>
  <si>
    <t>CO2_DIVIDER</t>
  </si>
  <si>
    <t>SOURCE_NGFUEL</t>
  </si>
  <si>
    <t>FUEL_MIXER</t>
  </si>
  <si>
    <t>S20A</t>
  </si>
  <si>
    <t>S20B</t>
  </si>
  <si>
    <t>NG_H2</t>
  </si>
  <si>
    <t>FUEL_FIRH_IN</t>
  </si>
  <si>
    <t>RECYCLE_MIXER</t>
  </si>
  <si>
    <t>RECYCLE_DIVIDER</t>
  </si>
  <si>
    <t>H2_DIVIDER</t>
  </si>
  <si>
    <t>H2_MIXER</t>
  </si>
  <si>
    <t>S15A</t>
  </si>
  <si>
    <t>S15B</t>
  </si>
  <si>
    <t>S15C</t>
  </si>
  <si>
    <t>S18A</t>
  </si>
  <si>
    <t>S18B</t>
  </si>
  <si>
    <t>S18C</t>
  </si>
  <si>
    <t>U1</t>
  </si>
  <si>
    <t>U2</t>
  </si>
  <si>
    <t>H2_DVDR_OUT</t>
  </si>
  <si>
    <t>U3</t>
  </si>
  <si>
    <t>H2_LIQ_IN</t>
  </si>
  <si>
    <t>U4</t>
  </si>
  <si>
    <t>H2_GAS_STORE</t>
  </si>
  <si>
    <t>U5</t>
  </si>
  <si>
    <t>H2_LIQ_STORE</t>
  </si>
  <si>
    <t>U6</t>
  </si>
  <si>
    <t>H2_UMIX_IN</t>
  </si>
  <si>
    <t>U7</t>
  </si>
  <si>
    <t>NG_UMIX_IN</t>
  </si>
  <si>
    <t>U8</t>
  </si>
  <si>
    <t>FUEL</t>
  </si>
  <si>
    <t>FUEL_COMBUST_IN</t>
  </si>
  <si>
    <t>U9</t>
  </si>
  <si>
    <t>AIR_COMBUST_IN</t>
  </si>
  <si>
    <t>U10</t>
  </si>
  <si>
    <t>CHARGE_COMBUST_IN</t>
  </si>
  <si>
    <t>U11</t>
  </si>
  <si>
    <t>U12</t>
  </si>
  <si>
    <t>STACK_TURB_IN</t>
  </si>
  <si>
    <t>U13</t>
  </si>
  <si>
    <t>U14</t>
  </si>
  <si>
    <t>U15</t>
  </si>
  <si>
    <t>STACK_AFTBMIXER_IN</t>
  </si>
  <si>
    <t>U16</t>
  </si>
  <si>
    <t>FUEL_AFTBMIXER_IN</t>
  </si>
  <si>
    <t>U17</t>
  </si>
  <si>
    <t>CHARGE_AFTB_IN</t>
  </si>
  <si>
    <t>U18</t>
  </si>
  <si>
    <t>STACK_HRSG_IN</t>
  </si>
  <si>
    <t>U19</t>
  </si>
  <si>
    <t>U20</t>
  </si>
  <si>
    <t>U21</t>
  </si>
  <si>
    <t>STEAM_DIVIDER_IN</t>
  </si>
  <si>
    <t>U22</t>
  </si>
  <si>
    <t>U23</t>
  </si>
  <si>
    <t>STEAM_STURB_IN</t>
  </si>
  <si>
    <t>U24</t>
  </si>
  <si>
    <t>STEAM_STURB_OUT</t>
  </si>
  <si>
    <t>QFLOW_IN</t>
  </si>
  <si>
    <t>PROD_DIVIDER</t>
  </si>
  <si>
    <t>LIQUEFIER</t>
  </si>
  <si>
    <t>SINK_H2GAS</t>
  </si>
  <si>
    <t>SINK_H2LIQ</t>
  </si>
  <si>
    <t>UFUEL_MIXER</t>
  </si>
  <si>
    <t>CHP</t>
  </si>
  <si>
    <t>COMBUST_NGH</t>
  </si>
  <si>
    <t>GAS_TURB</t>
  </si>
  <si>
    <t>AFT_BURN</t>
  </si>
  <si>
    <t>SOURCE_AFTBFUEL</t>
  </si>
  <si>
    <t>COMBUST_NG</t>
  </si>
  <si>
    <t>HRSG</t>
  </si>
  <si>
    <t>STM_IN</t>
  </si>
  <si>
    <t>STM_OUT</t>
  </si>
  <si>
    <t>STEAM_DIVIDER</t>
  </si>
  <si>
    <t>STEAM_TURB</t>
  </si>
  <si>
    <t>UH2_DIVIDER</t>
  </si>
  <si>
    <t>SOURCE_UNGFUEL</t>
  </si>
  <si>
    <t>SOURCE_UAIR</t>
  </si>
  <si>
    <t>CALC_CHPFUEL</t>
  </si>
  <si>
    <t>CALC_AFTBFUEL</t>
  </si>
  <si>
    <t>U25</t>
  </si>
  <si>
    <t>U26</t>
  </si>
  <si>
    <t>ASTEAM_DIVIDER</t>
  </si>
  <si>
    <t>ASU</t>
  </si>
  <si>
    <t>S3A</t>
  </si>
  <si>
    <t>O2_ASU_IN</t>
  </si>
  <si>
    <t>STM_ASU_IN</t>
  </si>
  <si>
    <t>STM_ASU_OUT</t>
  </si>
  <si>
    <t>POWER_N</t>
  </si>
  <si>
    <t>POWER</t>
  </si>
  <si>
    <t>U27</t>
  </si>
  <si>
    <t>CO2_CO2MIX_IN</t>
  </si>
  <si>
    <t>CO2_CO2DVDR_IN</t>
  </si>
  <si>
    <t>S12A</t>
  </si>
  <si>
    <t>S12B</t>
  </si>
  <si>
    <t>S12C</t>
  </si>
  <si>
    <t>CO2_SPLTMIX_IN</t>
  </si>
  <si>
    <t>H2_SPLTMIX_IN</t>
  </si>
  <si>
    <t>H2_H2MIX_IN</t>
  </si>
  <si>
    <t>H2_H2DVDR_IN</t>
  </si>
  <si>
    <t>H2_IMP_IMPMIX_IN</t>
  </si>
  <si>
    <t>H2_IMP_IMPDVDR_IN</t>
  </si>
  <si>
    <t>H2_IMP_IMPSPMIX_IN</t>
  </si>
  <si>
    <t>CO2_VALVE_IN</t>
  </si>
  <si>
    <t>CO2_HEATER_IN</t>
  </si>
  <si>
    <t>H2_VALVE_IN</t>
  </si>
  <si>
    <t>H2_HEATER_IN</t>
  </si>
  <si>
    <t>H2_IMP_VALVE_IN</t>
  </si>
  <si>
    <t>H2_IMP_HEATER_IN</t>
  </si>
  <si>
    <t>CO2_VALVE</t>
  </si>
  <si>
    <t>VALVE</t>
  </si>
  <si>
    <t>CO2_HEATER</t>
  </si>
  <si>
    <t>H2_VALVE</t>
  </si>
  <si>
    <t>H2_HEATER</t>
  </si>
  <si>
    <t>RECYCLE_VALVE</t>
  </si>
  <si>
    <t>RECYCLE_HEATER</t>
  </si>
  <si>
    <t>DESIGN_DUTY</t>
  </si>
  <si>
    <t>S12D</t>
  </si>
  <si>
    <t>S12E</t>
  </si>
  <si>
    <t>S15D</t>
  </si>
  <si>
    <t>S15E</t>
  </si>
  <si>
    <t>S18D</t>
  </si>
  <si>
    <t>S18E</t>
  </si>
  <si>
    <t>ECO2P_MIXER</t>
  </si>
  <si>
    <t>ECO2P_DIVIDER</t>
  </si>
  <si>
    <t>S13A</t>
  </si>
  <si>
    <t>S13B</t>
  </si>
  <si>
    <t>S13C</t>
  </si>
  <si>
    <t>CO2_EPCO2MIX_IN</t>
  </si>
  <si>
    <t>CO2_SEQ</t>
  </si>
  <si>
    <t>CO2_EPDVDR_IN</t>
  </si>
  <si>
    <t>STACK_EPDVDR_IN</t>
  </si>
  <si>
    <t>ESTACK_MIXER</t>
  </si>
  <si>
    <t>STACK_ESTACKMIX_IN</t>
  </si>
  <si>
    <t>USTACK_ESTACKMIX_IN</t>
  </si>
  <si>
    <t>S13D</t>
  </si>
  <si>
    <t>CO2_EMITTED</t>
  </si>
  <si>
    <t>SINK_SEQCO2</t>
  </si>
  <si>
    <t>POWER_MIXER</t>
  </si>
  <si>
    <t>POWER_DIVIDER</t>
  </si>
  <si>
    <t>SINK_GRID</t>
  </si>
  <si>
    <t>AIR_BLOWERCHP_IN</t>
  </si>
  <si>
    <t>U28</t>
  </si>
  <si>
    <t>U29</t>
  </si>
  <si>
    <t>U30</t>
  </si>
  <si>
    <t>WATER_HRSG_IN</t>
  </si>
  <si>
    <t>STEAM_ASTMDIVIDER_IN</t>
  </si>
  <si>
    <t>CHP_BLOWER</t>
  </si>
  <si>
    <t>HRSG_PUMP</t>
  </si>
  <si>
    <t>WATER_HRSGPUMP_IN</t>
  </si>
  <si>
    <t>PMIXER</t>
  </si>
  <si>
    <t>OUT3</t>
  </si>
  <si>
    <t>PDIVIDER</t>
  </si>
  <si>
    <t>GRID_MIXER</t>
  </si>
  <si>
    <t>SOURCE_GRID</t>
  </si>
  <si>
    <t>PSOURCE</t>
  </si>
  <si>
    <t>OUT4</t>
  </si>
  <si>
    <t>OUT5</t>
  </si>
  <si>
    <t>POWER_IN</t>
  </si>
  <si>
    <t>POWERPB_DIVIDER</t>
  </si>
  <si>
    <t>REG_FLUID_ASU_IN</t>
  </si>
  <si>
    <t>REG_FLUID_ASU_OUT</t>
  </si>
  <si>
    <t>U31</t>
  </si>
  <si>
    <t>U32</t>
  </si>
  <si>
    <t>POWERB2_DIVIDER</t>
  </si>
  <si>
    <t>SOURCE_HS</t>
  </si>
  <si>
    <t>S201</t>
  </si>
  <si>
    <t>S202</t>
  </si>
  <si>
    <t>MDW_MIXER</t>
  </si>
  <si>
    <t>SAT_VAP_SOURCE</t>
  </si>
  <si>
    <t>SAT_VAP_SEP</t>
  </si>
  <si>
    <t>S200</t>
  </si>
  <si>
    <t>SATL_SDVDR_IN</t>
  </si>
  <si>
    <t>S203</t>
  </si>
  <si>
    <t>SATL_SDVDR_OUT1</t>
  </si>
  <si>
    <t>S204</t>
  </si>
  <si>
    <t>SATL_SDVDR_OUT2</t>
  </si>
  <si>
    <t>SEP_HEATER</t>
  </si>
  <si>
    <t>SC12</t>
  </si>
  <si>
    <t>SC12A</t>
  </si>
  <si>
    <t>CO2_SEPH_IN</t>
  </si>
  <si>
    <t>DUTY_COEFFICIENT</t>
  </si>
  <si>
    <t>QCOEFF_SPEC</t>
  </si>
  <si>
    <t>S205</t>
  </si>
  <si>
    <t>BACKDVDR_LOSS</t>
  </si>
  <si>
    <t>S206</t>
  </si>
  <si>
    <t>S207</t>
  </si>
  <si>
    <t>S208</t>
  </si>
  <si>
    <t>BACKLDVDR_LOSS</t>
  </si>
  <si>
    <t>S209</t>
  </si>
  <si>
    <t>SINK_BACKLOSS</t>
  </si>
  <si>
    <t>SINK_BACKLLOSS</t>
  </si>
  <si>
    <t>WATER_SOURCEMIX_IN</t>
  </si>
  <si>
    <t>WATER_SMS_IN</t>
  </si>
  <si>
    <t>S210</t>
  </si>
  <si>
    <t>WATER_SOURCEMIX1_IN</t>
  </si>
  <si>
    <t>S211</t>
  </si>
  <si>
    <t>WATER_S1HEATER_IN</t>
  </si>
  <si>
    <t>WATER_SHEATER_IN</t>
  </si>
  <si>
    <t>S212</t>
  </si>
  <si>
    <t>MKPWATER_S1MIX_IN</t>
  </si>
  <si>
    <t>SOURCE_HRSGWATER</t>
  </si>
  <si>
    <t>SINK_STEAMDRIVE</t>
  </si>
  <si>
    <t>SINK_CWHXCOLD</t>
  </si>
  <si>
    <t>SINK_STEAMTURBSTEAM</t>
  </si>
  <si>
    <t>SINK_ASUN2</t>
  </si>
  <si>
    <t>SINK_ASUSTEAM</t>
  </si>
  <si>
    <t>P19</t>
  </si>
  <si>
    <t>SINK_EMISSION</t>
  </si>
  <si>
    <t>V</t>
  </si>
  <si>
    <t>PSINK</t>
  </si>
  <si>
    <t>P3DIVIDER</t>
  </si>
  <si>
    <t>FLOW</t>
  </si>
  <si>
    <t>block.OUT1.CH4_MF[t] + block.OUT1.CO2_MF[t] + block.OUT1.H2O_MF[t] + block.OUT1.CO_MF[t] + block.OUT1.H2_MF[t] + block.OUT1.AR_MF[t] + block.OUT1.N2_MF[t] + block.OUT1.O2_MF[t] + block.OUT1.C3H8_MF[t] + block.OUT1.C4H10_MF[t] + block.OUT1.C2H6_MF[t] == block.OUT1.MF[t]'</t>
  </si>
  <si>
    <t>FLOW_MCP</t>
  </si>
  <si>
    <t>Unit</t>
  </si>
  <si>
    <t>Type</t>
  </si>
  <si>
    <t>DD_CS_BOIL</t>
  </si>
  <si>
    <t>FLOW_CALC</t>
  </si>
  <si>
    <t>SOURCE_FHAIR</t>
  </si>
  <si>
    <t>TOP_SPLITFRAC_OXYGEN</t>
  </si>
  <si>
    <t>TOP_SPLITFRAC_ARGON</t>
  </si>
  <si>
    <t>TOP_SPLITFRAC_NITROGEN</t>
  </si>
  <si>
    <t>MID_SPLITFRAC_OXYGEN</t>
  </si>
  <si>
    <t>MID_SPLITFRAC_ARGON</t>
  </si>
  <si>
    <t>MID_SPLITFRAC_NITROGEN</t>
  </si>
  <si>
    <t>ASU_DIVIDER</t>
  </si>
  <si>
    <t>ASU_HEATEX</t>
  </si>
  <si>
    <t>SINK_N2VENT</t>
  </si>
  <si>
    <t>SINK_IMP</t>
  </si>
  <si>
    <t>O2_ASU_OUT</t>
  </si>
  <si>
    <t>O2_OUT</t>
  </si>
  <si>
    <t>IMP_ASU_OUT</t>
  </si>
  <si>
    <t>IMP_OUT</t>
  </si>
  <si>
    <t>S2E</t>
  </si>
  <si>
    <t>N2_VENT</t>
  </si>
  <si>
    <t>N2_OUT</t>
  </si>
  <si>
    <t>S2D</t>
  </si>
  <si>
    <t>N2_HX_OUT</t>
  </si>
  <si>
    <t>S2C</t>
  </si>
  <si>
    <t>N2_HX_IN</t>
  </si>
  <si>
    <t>S2B</t>
  </si>
  <si>
    <t>N2_DVDR_IN</t>
  </si>
  <si>
    <t>S2A</t>
  </si>
  <si>
    <t>AIR_ASU_IN</t>
  </si>
  <si>
    <t>S1</t>
  </si>
  <si>
    <t>STEAM_HX_OUT</t>
  </si>
  <si>
    <t>STEAM_HX_IN</t>
  </si>
  <si>
    <t>FUEL_FUELMIX_IN</t>
  </si>
  <si>
    <t>U33</t>
  </si>
  <si>
    <t>U34</t>
  </si>
  <si>
    <t>U35</t>
  </si>
  <si>
    <t>U36</t>
  </si>
  <si>
    <t>U37</t>
  </si>
  <si>
    <t>U38</t>
  </si>
  <si>
    <t>U39</t>
  </si>
  <si>
    <t>U40</t>
  </si>
  <si>
    <t>U41</t>
  </si>
  <si>
    <t>U42</t>
  </si>
  <si>
    <t>U43</t>
  </si>
  <si>
    <t>U44</t>
  </si>
  <si>
    <t>U45</t>
  </si>
  <si>
    <t>U46</t>
  </si>
  <si>
    <t>U47</t>
  </si>
  <si>
    <t>U48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</si>
</sst>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2" x14ac:knownFonts="1">
    <font>
      <sz val="11"/>
      <color theme="1"/>
      <name val="Calibri"/>
      <family val="2"/>
      <scheme val="minor"/>
    </font>
    <font>
      <sz val="11"/>
      <color theme="1"/>
      <name val="Calibri"/>
      <family val="2"/>
      <scheme val="minor"/>
    </font>
    <font>
      <sz val="11"/>
      <color rgb="FF000000"/>
      <name val="Arial"/>
      <family val="2"/>
    </font>
    <font>
      <sz val="11"/>
      <color theme="1"/>
      <name val="Calibri"/>
      <family val="2"/>
    </font>
    <font>
      <b/>
      <sz val="11"/>
      <color rgb="FF000000"/>
      <name val="Arial"/>
      <family val="2"/>
    </font>
    <font>
      <b/>
      <sz val="11"/>
      <color theme="1"/>
      <name val="Arial"/>
      <family val="2"/>
    </font>
    <font>
      <sz val="8"/>
      <name val="Calibri"/>
      <family val="2"/>
      <scheme val="minor"/>
    </font>
    <font>
      <b/>
      <sz val="10"/>
      <color theme="1"/>
      <name val="Calibri"/>
      <family val="2"/>
      <scheme val="minor"/>
    </font>
    <font>
      <b/>
      <sz val="11"/>
      <color theme="1"/>
      <name val="Calibri"/>
      <family val="2"/>
      <scheme val="minor"/>
    </font>
    <font>
      <b/>
      <sz val="11"/>
      <color rgb="FF000000"/>
      <name val="Arial"/>
      <family val="2"/>
    </font>
    <font>
      <sz val="11"/>
      <color theme="1"/>
      <name val="Calibri"/>
      <family val="2"/>
    </font>
    <font>
      <b/>
      <sz val="12"/>
      <color theme="1"/>
      <name val="Calibri"/>
      <family val="2"/>
      <scheme val="minor"/>
    </font>
    <font>
      <b/>
      <sz val="14"/>
      <color theme="1"/>
      <name val="Calibri"/>
      <family val="2"/>
      <scheme val="minor"/>
    </font>
    <font>
      <sz val="11"/>
      <color rgb="FFFF0000"/>
      <name val="Calibri"/>
      <family val="2"/>
      <scheme val="minor"/>
    </font>
    <font>
      <b/>
      <sz val="11"/>
      <color theme="1"/>
      <name val="Calibri"/>
      <family val="2"/>
    </font>
    <font>
      <sz val="11"/>
      <color rgb="FF000000"/>
      <name val="Calibri"/>
      <family val="2"/>
      <scheme val="minor"/>
    </font>
    <font>
      <sz val="11"/>
      <name val="Calibri"/>
      <family val="2"/>
      <scheme val="minor"/>
    </font>
    <font>
      <b/>
      <sz val="11"/>
      <color rgb="FFFF0000"/>
      <name val="Arial"/>
      <family val="2"/>
    </font>
    <font>
      <sz val="11"/>
      <color rgb="FF000000"/>
      <name val="Aptos Narrow"/>
      <family val="2"/>
    </font>
    <font>
      <sz val="11"/>
      <color rgb="FF242424"/>
      <name val="Aptos Narrow"/>
      <family val="2"/>
    </font>
    <font>
      <sz val="11"/>
      <color rgb="FF000000"/>
      <name val="Consolas"/>
      <family val="3"/>
    </font>
    <font>
      <sz val="11"/>
      <color rgb="FF008000"/>
      <name val="Consolas"/>
      <family val="3"/>
    </font>
  </fonts>
  <fills count="2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DAEBF0"/>
        <bgColor indexed="64"/>
      </patternFill>
    </fill>
    <fill>
      <patternFill patternType="solid">
        <fgColor theme="5" tint="0.39997558519241921"/>
        <bgColor indexed="64"/>
      </patternFill>
    </fill>
    <fill>
      <patternFill patternType="solid">
        <fgColor theme="5" tint="0.59999389629810485"/>
        <bgColor indexed="64"/>
      </patternFill>
    </fill>
  </fills>
  <borders count="5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rgb="FF000000"/>
      </top>
      <bottom/>
      <diagonal/>
    </border>
    <border>
      <left/>
      <right/>
      <top/>
      <bottom style="thin">
        <color rgb="FF000000"/>
      </bottom>
      <diagonal/>
    </border>
    <border>
      <left/>
      <right style="thin">
        <color rgb="FF000000"/>
      </right>
      <top/>
      <bottom/>
      <diagonal/>
    </border>
    <border>
      <left/>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392">
    <xf numFmtId="0" fontId="0" fillId="0" borderId="0" xfId="0"/>
    <xf numFmtId="0" fontId="3" fillId="0" borderId="1" xfId="0" applyFont="1" applyBorder="1" applyAlignment="1">
      <alignment horizontal="left"/>
    </xf>
    <xf numFmtId="3" fontId="0" fillId="0" borderId="0" xfId="0" applyNumberFormat="1"/>
    <xf numFmtId="0" fontId="0" fillId="0" borderId="0" xfId="0" applyAlignment="1">
      <alignment wrapText="1"/>
    </xf>
    <xf numFmtId="4" fontId="0" fillId="0" borderId="0" xfId="0" applyNumberFormat="1" applyAlignment="1">
      <alignment horizontal="left"/>
    </xf>
    <xf numFmtId="0" fontId="0" fillId="0" borderId="3" xfId="0" applyBorder="1"/>
    <xf numFmtId="0" fontId="3" fillId="0" borderId="3" xfId="0" applyFont="1" applyBorder="1" applyAlignment="1">
      <alignment horizontal="left"/>
    </xf>
    <xf numFmtId="0" fontId="0" fillId="0" borderId="7" xfId="0" applyBorder="1"/>
    <xf numFmtId="3" fontId="0" fillId="0" borderId="3" xfId="0" applyNumberFormat="1" applyBorder="1"/>
    <xf numFmtId="0" fontId="0" fillId="0" borderId="11" xfId="0" applyBorder="1"/>
    <xf numFmtId="0" fontId="0" fillId="0" borderId="12" xfId="0" applyBorder="1"/>
    <xf numFmtId="0" fontId="4" fillId="0" borderId="1" xfId="0" applyFont="1" applyBorder="1" applyAlignment="1">
      <alignment horizontal="left" wrapText="1"/>
    </xf>
    <xf numFmtId="0" fontId="0" fillId="0" borderId="9" xfId="0" applyBorder="1"/>
    <xf numFmtId="0" fontId="3" fillId="0" borderId="10" xfId="0" applyFont="1" applyBorder="1" applyAlignment="1">
      <alignment horizontal="left"/>
    </xf>
    <xf numFmtId="0" fontId="5" fillId="0" borderId="0" xfId="0" applyFont="1" applyAlignment="1">
      <alignment vertical="center" wrapText="1"/>
    </xf>
    <xf numFmtId="0" fontId="3" fillId="0" borderId="15" xfId="0" applyFont="1" applyBorder="1" applyAlignment="1">
      <alignment horizontal="left"/>
    </xf>
    <xf numFmtId="164" fontId="0" fillId="0" borderId="6" xfId="0" applyNumberFormat="1" applyBorder="1" applyAlignment="1">
      <alignment horizontal="left"/>
    </xf>
    <xf numFmtId="164" fontId="0" fillId="0" borderId="1" xfId="0" applyNumberFormat="1" applyBorder="1" applyAlignment="1">
      <alignment horizontal="left"/>
    </xf>
    <xf numFmtId="164" fontId="3" fillId="0" borderId="1" xfId="0" applyNumberFormat="1" applyFont="1" applyBorder="1" applyAlignment="1">
      <alignment horizontal="left"/>
    </xf>
    <xf numFmtId="164" fontId="0" fillId="0" borderId="1" xfId="0" applyNumberFormat="1" applyBorder="1" applyAlignment="1">
      <alignment horizontal="right"/>
    </xf>
    <xf numFmtId="164" fontId="0" fillId="0" borderId="2" xfId="0" applyNumberFormat="1" applyBorder="1" applyAlignment="1">
      <alignment horizontal="left"/>
    </xf>
    <xf numFmtId="164" fontId="0" fillId="0" borderId="3" xfId="0" applyNumberFormat="1" applyBorder="1" applyAlignment="1">
      <alignment horizontal="left"/>
    </xf>
    <xf numFmtId="164" fontId="0" fillId="0" borderId="0" xfId="0" applyNumberFormat="1"/>
    <xf numFmtId="164" fontId="0" fillId="0" borderId="18" xfId="0" applyNumberFormat="1" applyBorder="1" applyAlignment="1">
      <alignment horizontal="left"/>
    </xf>
    <xf numFmtId="164" fontId="3" fillId="0" borderId="15" xfId="0" applyNumberFormat="1" applyFont="1" applyBorder="1" applyAlignment="1">
      <alignment horizontal="left"/>
    </xf>
    <xf numFmtId="0" fontId="0" fillId="0" borderId="14" xfId="0" applyBorder="1"/>
    <xf numFmtId="0" fontId="0" fillId="0" borderId="1" xfId="0" applyBorder="1"/>
    <xf numFmtId="0" fontId="3" fillId="0" borderId="0" xfId="0" applyFont="1" applyAlignment="1">
      <alignment horizontal="left"/>
    </xf>
    <xf numFmtId="0" fontId="8" fillId="0" borderId="1" xfId="0" applyFont="1" applyBorder="1" applyAlignment="1">
      <alignment wrapText="1"/>
    </xf>
    <xf numFmtId="0" fontId="4" fillId="0" borderId="8" xfId="0" applyFont="1" applyBorder="1" applyAlignment="1">
      <alignment horizontal="left" wrapText="1"/>
    </xf>
    <xf numFmtId="0" fontId="0" fillId="0" borderId="20" xfId="0" applyBorder="1"/>
    <xf numFmtId="0" fontId="0" fillId="0" borderId="16" xfId="0" applyBorder="1"/>
    <xf numFmtId="0" fontId="0" fillId="0" borderId="4" xfId="0" applyBorder="1"/>
    <xf numFmtId="0" fontId="7" fillId="0" borderId="0" xfId="0" applyFont="1" applyAlignment="1">
      <alignment wrapText="1"/>
    </xf>
    <xf numFmtId="0" fontId="7" fillId="0" borderId="3" xfId="0" applyFont="1" applyBorder="1" applyAlignment="1">
      <alignment wrapText="1"/>
    </xf>
    <xf numFmtId="0" fontId="0" fillId="0" borderId="21" xfId="0" applyBorder="1"/>
    <xf numFmtId="0" fontId="0" fillId="0" borderId="2" xfId="0" applyBorder="1"/>
    <xf numFmtId="0" fontId="8" fillId="0" borderId="0" xfId="0" applyFont="1" applyAlignment="1">
      <alignment horizontal="center"/>
    </xf>
    <xf numFmtId="3" fontId="4" fillId="0" borderId="3" xfId="0" applyNumberFormat="1" applyFont="1" applyBorder="1" applyAlignment="1">
      <alignment horizontal="center"/>
    </xf>
    <xf numFmtId="0" fontId="0" fillId="0" borderId="22" xfId="0" applyBorder="1" applyAlignment="1">
      <alignment wrapText="1"/>
    </xf>
    <xf numFmtId="0" fontId="0" fillId="0" borderId="3" xfId="0" applyBorder="1" applyAlignment="1">
      <alignment wrapText="1"/>
    </xf>
    <xf numFmtId="0" fontId="0" fillId="3" borderId="0" xfId="0" applyFill="1"/>
    <xf numFmtId="0" fontId="0" fillId="3" borderId="22" xfId="0" applyFill="1" applyBorder="1" applyAlignment="1">
      <alignment wrapText="1"/>
    </xf>
    <xf numFmtId="0" fontId="0" fillId="0" borderId="16" xfId="0" applyBorder="1" applyAlignment="1">
      <alignment wrapText="1"/>
    </xf>
    <xf numFmtId="0" fontId="0" fillId="0" borderId="19" xfId="0" applyBorder="1"/>
    <xf numFmtId="0" fontId="0" fillId="0" borderId="8" xfId="0" applyBorder="1"/>
    <xf numFmtId="0" fontId="0" fillId="0" borderId="28" xfId="0" applyBorder="1"/>
    <xf numFmtId="0" fontId="7" fillId="0" borderId="0" xfId="0" applyFont="1" applyAlignment="1">
      <alignment horizontal="center" wrapText="1"/>
    </xf>
    <xf numFmtId="0" fontId="0" fillId="4" borderId="0" xfId="0" applyFill="1"/>
    <xf numFmtId="0" fontId="0" fillId="4" borderId="7" xfId="0" applyFill="1" applyBorder="1"/>
    <xf numFmtId="0" fontId="0" fillId="4" borderId="28" xfId="0" applyFill="1" applyBorder="1"/>
    <xf numFmtId="0" fontId="8" fillId="0" borderId="0" xfId="0" applyFont="1"/>
    <xf numFmtId="0" fontId="8" fillId="0" borderId="1" xfId="0" applyFont="1" applyBorder="1"/>
    <xf numFmtId="0" fontId="0" fillId="5" borderId="1" xfId="0" applyFill="1" applyBorder="1"/>
    <xf numFmtId="0" fontId="0" fillId="5" borderId="15" xfId="0" applyFill="1" applyBorder="1"/>
    <xf numFmtId="0" fontId="7" fillId="0" borderId="11" xfId="0" applyFont="1" applyBorder="1" applyAlignment="1">
      <alignment wrapText="1"/>
    </xf>
    <xf numFmtId="0" fontId="7" fillId="0" borderId="9" xfId="0" applyFont="1" applyBorder="1" applyAlignment="1">
      <alignment wrapText="1"/>
    </xf>
    <xf numFmtId="0" fontId="7" fillId="0" borderId="20" xfId="0" applyFont="1" applyBorder="1" applyAlignment="1">
      <alignment wrapText="1"/>
    </xf>
    <xf numFmtId="0" fontId="11" fillId="4" borderId="7" xfId="0" applyFont="1" applyFill="1" applyBorder="1" applyAlignment="1">
      <alignment wrapText="1"/>
    </xf>
    <xf numFmtId="0" fontId="7" fillId="0" borderId="28" xfId="0" applyFont="1" applyBorder="1" applyAlignment="1">
      <alignment wrapText="1"/>
    </xf>
    <xf numFmtId="0" fontId="7" fillId="0" borderId="14" xfId="0" applyFont="1" applyBorder="1" applyAlignment="1">
      <alignment wrapText="1"/>
    </xf>
    <xf numFmtId="0" fontId="0" fillId="0" borderId="31" xfId="0" applyBorder="1"/>
    <xf numFmtId="0" fontId="0" fillId="0" borderId="33"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6" borderId="31" xfId="0" applyFill="1" applyBorder="1"/>
    <xf numFmtId="0" fontId="0" fillId="6" borderId="32" xfId="0" applyFill="1" applyBorder="1"/>
    <xf numFmtId="0" fontId="0" fillId="6" borderId="33" xfId="0" applyFill="1" applyBorder="1"/>
    <xf numFmtId="0" fontId="0" fillId="6" borderId="34" xfId="0" applyFill="1" applyBorder="1"/>
    <xf numFmtId="0" fontId="11" fillId="0" borderId="36" xfId="0" applyFont="1" applyBorder="1" applyAlignment="1">
      <alignment wrapText="1"/>
    </xf>
    <xf numFmtId="0" fontId="11" fillId="0" borderId="42" xfId="0" applyFont="1" applyBorder="1" applyAlignment="1">
      <alignment wrapText="1"/>
    </xf>
    <xf numFmtId="0" fontId="0" fillId="0" borderId="29" xfId="0" applyBorder="1"/>
    <xf numFmtId="0" fontId="0" fillId="0" borderId="30" xfId="0" applyBorder="1"/>
    <xf numFmtId="0" fontId="0" fillId="0" borderId="43" xfId="0" applyBorder="1"/>
    <xf numFmtId="0" fontId="0" fillId="0" borderId="44" xfId="0" applyBorder="1"/>
    <xf numFmtId="0" fontId="0" fillId="0" borderId="45" xfId="0" applyBorder="1"/>
    <xf numFmtId="0" fontId="11" fillId="6" borderId="36" xfId="0" applyFont="1" applyFill="1" applyBorder="1" applyAlignment="1">
      <alignment wrapText="1"/>
    </xf>
    <xf numFmtId="0" fontId="11" fillId="6" borderId="42" xfId="0" applyFont="1" applyFill="1" applyBorder="1" applyAlignment="1">
      <alignment wrapText="1"/>
    </xf>
    <xf numFmtId="0" fontId="0" fillId="6" borderId="46" xfId="0" applyFill="1" applyBorder="1"/>
    <xf numFmtId="0" fontId="0" fillId="6" borderId="47" xfId="0" applyFill="1" applyBorder="1"/>
    <xf numFmtId="0" fontId="0" fillId="0" borderId="46" xfId="0" applyBorder="1"/>
    <xf numFmtId="0" fontId="8" fillId="0" borderId="3" xfId="0" applyFont="1" applyBorder="1" applyAlignment="1">
      <alignment horizontal="center"/>
    </xf>
    <xf numFmtId="0" fontId="0" fillId="5" borderId="3" xfId="0" applyFill="1" applyBorder="1"/>
    <xf numFmtId="0" fontId="8" fillId="0" borderId="8" xfId="0" applyFont="1" applyBorder="1"/>
    <xf numFmtId="0" fontId="0" fillId="5" borderId="14" xfId="0" applyFill="1" applyBorder="1"/>
    <xf numFmtId="0" fontId="0" fillId="6" borderId="3" xfId="0" applyFill="1" applyBorder="1"/>
    <xf numFmtId="0" fontId="0" fillId="7" borderId="3" xfId="0" applyFill="1" applyBorder="1"/>
    <xf numFmtId="0" fontId="12" fillId="0" borderId="0" xfId="0" applyFont="1"/>
    <xf numFmtId="4" fontId="0" fillId="0" borderId="14" xfId="0" applyNumberFormat="1" applyBorder="1" applyAlignment="1">
      <alignment horizontal="left"/>
    </xf>
    <xf numFmtId="3" fontId="0" fillId="0" borderId="3" xfId="0" applyNumberFormat="1" applyBorder="1" applyAlignment="1">
      <alignment horizontal="left"/>
    </xf>
    <xf numFmtId="0" fontId="0" fillId="0" borderId="3" xfId="0" applyBorder="1" applyAlignment="1">
      <alignment horizontal="right"/>
    </xf>
    <xf numFmtId="3" fontId="2" fillId="0" borderId="0" xfId="0" applyNumberFormat="1" applyFont="1" applyAlignment="1">
      <alignment horizontal="right"/>
    </xf>
    <xf numFmtId="3" fontId="3" fillId="0" borderId="0" xfId="0" applyNumberFormat="1" applyFont="1" applyAlignment="1">
      <alignment horizontal="left"/>
    </xf>
    <xf numFmtId="0" fontId="5" fillId="0" borderId="1" xfId="0" applyFont="1" applyBorder="1" applyAlignment="1">
      <alignment vertical="center" wrapText="1"/>
    </xf>
    <xf numFmtId="0" fontId="8" fillId="0" borderId="4" xfId="0" applyFont="1" applyBorder="1"/>
    <xf numFmtId="3" fontId="11" fillId="0" borderId="0" xfId="0" applyNumberFormat="1" applyFont="1" applyAlignment="1">
      <alignment wrapText="1"/>
    </xf>
    <xf numFmtId="0" fontId="11" fillId="0" borderId="0" xfId="0" applyFont="1" applyAlignment="1">
      <alignment wrapText="1"/>
    </xf>
    <xf numFmtId="0" fontId="0" fillId="0" borderId="0" xfId="0" applyAlignment="1">
      <alignment horizontal="right"/>
    </xf>
    <xf numFmtId="0" fontId="4" fillId="0" borderId="3" xfId="0" applyFont="1" applyBorder="1" applyAlignment="1">
      <alignment horizontal="center"/>
    </xf>
    <xf numFmtId="3" fontId="8" fillId="0" borderId="3" xfId="0" applyNumberFormat="1" applyFont="1" applyBorder="1" applyAlignment="1">
      <alignment horizontal="center"/>
    </xf>
    <xf numFmtId="3" fontId="0" fillId="0" borderId="0" xfId="0" applyNumberFormat="1" applyAlignment="1">
      <alignment horizontal="left"/>
    </xf>
    <xf numFmtId="4" fontId="0" fillId="0" borderId="3" xfId="0" applyNumberFormat="1" applyBorder="1" applyAlignment="1">
      <alignment horizontal="left"/>
    </xf>
    <xf numFmtId="4" fontId="3" fillId="0" borderId="3" xfId="0" applyNumberFormat="1" applyFont="1" applyBorder="1" applyAlignment="1">
      <alignment horizontal="left"/>
    </xf>
    <xf numFmtId="0" fontId="3" fillId="0" borderId="6" xfId="0" applyFont="1" applyBorder="1" applyAlignment="1">
      <alignment horizontal="left"/>
    </xf>
    <xf numFmtId="0" fontId="3" fillId="0" borderId="2" xfId="0" applyFont="1" applyBorder="1" applyAlignment="1">
      <alignment horizontal="left"/>
    </xf>
    <xf numFmtId="164" fontId="0" fillId="0" borderId="50" xfId="0" applyNumberForma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164" fontId="0" fillId="0" borderId="51" xfId="0" applyNumberFormat="1" applyBorder="1" applyAlignment="1">
      <alignment horizontal="left"/>
    </xf>
    <xf numFmtId="4" fontId="0" fillId="0" borderId="1" xfId="0" applyNumberFormat="1" applyBorder="1" applyAlignment="1">
      <alignment horizontal="left"/>
    </xf>
    <xf numFmtId="3" fontId="0" fillId="0" borderId="14" xfId="0" applyNumberFormat="1" applyBorder="1" applyAlignment="1">
      <alignment horizontal="left"/>
    </xf>
    <xf numFmtId="3" fontId="0" fillId="0" borderId="16" xfId="0" applyNumberFormat="1" applyBorder="1" applyAlignment="1">
      <alignment horizontal="left"/>
    </xf>
    <xf numFmtId="3" fontId="0" fillId="0" borderId="9" xfId="0" applyNumberFormat="1" applyBorder="1" applyAlignment="1">
      <alignment horizontal="left"/>
    </xf>
    <xf numFmtId="0" fontId="8" fillId="0" borderId="9" xfId="0" applyFont="1" applyBorder="1"/>
    <xf numFmtId="0" fontId="0" fillId="0" borderId="0" xfId="0" applyAlignment="1">
      <alignment vertical="center" wrapText="1"/>
    </xf>
    <xf numFmtId="164" fontId="8" fillId="0" borderId="1" xfId="0" applyNumberFormat="1" applyFont="1" applyBorder="1" applyAlignment="1">
      <alignment horizontal="left"/>
    </xf>
    <xf numFmtId="164" fontId="14" fillId="0" borderId="1" xfId="0" applyNumberFormat="1" applyFont="1" applyBorder="1" applyAlignment="1">
      <alignment horizontal="left"/>
    </xf>
    <xf numFmtId="0" fontId="0" fillId="3" borderId="5" xfId="0" applyFill="1" applyBorder="1"/>
    <xf numFmtId="0" fontId="16" fillId="0" borderId="3" xfId="0" applyFont="1" applyBorder="1" applyAlignment="1">
      <alignment vertical="center"/>
    </xf>
    <xf numFmtId="164" fontId="0" fillId="0" borderId="1" xfId="0" applyNumberFormat="1" applyBorder="1" applyAlignment="1">
      <alignment horizontal="center"/>
    </xf>
    <xf numFmtId="164" fontId="3" fillId="0" borderId="1" xfId="0" applyNumberFormat="1" applyFont="1" applyBorder="1" applyAlignment="1">
      <alignment horizontal="center"/>
    </xf>
    <xf numFmtId="164" fontId="4" fillId="0" borderId="0" xfId="0" applyNumberFormat="1" applyFont="1" applyAlignment="1">
      <alignment wrapText="1"/>
    </xf>
    <xf numFmtId="164" fontId="4" fillId="0" borderId="12" xfId="0" applyNumberFormat="1" applyFont="1" applyBorder="1" applyAlignment="1">
      <alignment wrapText="1"/>
    </xf>
    <xf numFmtId="164" fontId="4" fillId="0" borderId="2" xfId="0" applyNumberFormat="1" applyFont="1" applyBorder="1" applyAlignment="1">
      <alignment wrapText="1"/>
    </xf>
    <xf numFmtId="0" fontId="8" fillId="3" borderId="2" xfId="0" applyFont="1" applyFill="1" applyBorder="1"/>
    <xf numFmtId="0" fontId="8" fillId="0" borderId="2" xfId="0" applyFont="1" applyBorder="1"/>
    <xf numFmtId="0" fontId="0" fillId="0" borderId="1" xfId="0" applyBorder="1" applyAlignment="1">
      <alignment horizontal="center"/>
    </xf>
    <xf numFmtId="0" fontId="0" fillId="10" borderId="6" xfId="0" applyFill="1" applyBorder="1" applyAlignment="1">
      <alignment horizontal="center"/>
    </xf>
    <xf numFmtId="164" fontId="0" fillId="0" borderId="6" xfId="0" applyNumberFormat="1" applyBorder="1" applyAlignment="1">
      <alignment horizontal="center"/>
    </xf>
    <xf numFmtId="0" fontId="3" fillId="0" borderId="3" xfId="0" applyFont="1" applyBorder="1" applyAlignment="1">
      <alignment horizontal="center"/>
    </xf>
    <xf numFmtId="0" fontId="0" fillId="0" borderId="0" xfId="0" applyAlignment="1">
      <alignment horizontal="center"/>
    </xf>
    <xf numFmtId="0" fontId="0" fillId="0" borderId="3" xfId="0" applyBorder="1" applyAlignment="1">
      <alignment vertical="center"/>
    </xf>
    <xf numFmtId="164" fontId="0" fillId="0" borderId="5" xfId="0" applyNumberFormat="1" applyBorder="1" applyAlignment="1">
      <alignment horizontal="center"/>
    </xf>
    <xf numFmtId="164" fontId="0" fillId="0" borderId="2" xfId="0" applyNumberFormat="1" applyBorder="1" applyAlignment="1">
      <alignment horizontal="center"/>
    </xf>
    <xf numFmtId="0" fontId="3" fillId="0" borderId="55" xfId="0" applyFont="1" applyBorder="1" applyAlignment="1">
      <alignment horizontal="left"/>
    </xf>
    <xf numFmtId="0" fontId="3" fillId="0" borderId="56" xfId="0" applyFont="1" applyBorder="1" applyAlignment="1">
      <alignment horizontal="left"/>
    </xf>
    <xf numFmtId="164" fontId="0" fillId="0" borderId="50" xfId="0" applyNumberFormat="1" applyBorder="1" applyAlignment="1">
      <alignment horizontal="center"/>
    </xf>
    <xf numFmtId="164" fontId="0" fillId="10" borderId="1" xfId="0" applyNumberFormat="1" applyFill="1" applyBorder="1" applyAlignment="1">
      <alignment horizontal="center"/>
    </xf>
    <xf numFmtId="0" fontId="3" fillId="0" borderId="1" xfId="0" applyFont="1" applyBorder="1" applyAlignment="1">
      <alignment horizontal="center"/>
    </xf>
    <xf numFmtId="0" fontId="18" fillId="0" borderId="1" xfId="0" applyFont="1" applyBorder="1" applyAlignment="1">
      <alignment horizontal="center"/>
    </xf>
    <xf numFmtId="0" fontId="3" fillId="0" borderId="1" xfId="0" applyFont="1" applyBorder="1"/>
    <xf numFmtId="0" fontId="0" fillId="10" borderId="1" xfId="0" applyFill="1" applyBorder="1" applyAlignment="1">
      <alignment horizontal="center"/>
    </xf>
    <xf numFmtId="0" fontId="0" fillId="0" borderId="15" xfId="0" applyBorder="1" applyAlignment="1">
      <alignment horizontal="center"/>
    </xf>
    <xf numFmtId="0" fontId="19" fillId="0" borderId="1" xfId="0" applyFont="1" applyBorder="1" applyAlignment="1">
      <alignment horizontal="center"/>
    </xf>
    <xf numFmtId="0" fontId="0" fillId="0" borderId="6" xfId="0" applyBorder="1" applyAlignment="1">
      <alignment horizontal="center"/>
    </xf>
    <xf numFmtId="164" fontId="3" fillId="0" borderId="15" xfId="0" applyNumberFormat="1" applyFont="1" applyBorder="1" applyAlignment="1">
      <alignment horizontal="center"/>
    </xf>
    <xf numFmtId="0" fontId="0" fillId="5" borderId="2" xfId="0" applyFill="1" applyBorder="1"/>
    <xf numFmtId="0" fontId="0" fillId="5" borderId="8" xfId="0" applyFill="1" applyBorder="1"/>
    <xf numFmtId="0" fontId="0" fillId="5" borderId="21" xfId="0" applyFill="1" applyBorder="1"/>
    <xf numFmtId="0" fontId="0" fillId="6" borderId="16" xfId="0" applyFill="1" applyBorder="1"/>
    <xf numFmtId="0" fontId="0" fillId="5" borderId="16" xfId="0" applyFill="1" applyBorder="1"/>
    <xf numFmtId="0" fontId="0" fillId="7" borderId="16" xfId="0" applyFill="1" applyBorder="1"/>
    <xf numFmtId="0" fontId="20" fillId="0" borderId="0" xfId="0" applyFont="1"/>
    <xf numFmtId="0" fontId="16" fillId="0" borderId="0" xfId="0" applyFont="1" applyAlignment="1">
      <alignment vertical="center"/>
    </xf>
    <xf numFmtId="0" fontId="3" fillId="0" borderId="17" xfId="0" applyFont="1" applyBorder="1" applyAlignment="1">
      <alignment horizontal="left"/>
    </xf>
    <xf numFmtId="0" fontId="3" fillId="0" borderId="16" xfId="0" applyFont="1" applyBorder="1" applyAlignment="1">
      <alignment horizontal="left"/>
    </xf>
    <xf numFmtId="164" fontId="0" fillId="0" borderId="3" xfId="0" applyNumberFormat="1" applyBorder="1" applyAlignment="1">
      <alignment horizontal="center"/>
    </xf>
    <xf numFmtId="0" fontId="0" fillId="3" borderId="6" xfId="0" applyFill="1" applyBorder="1" applyAlignment="1">
      <alignment horizontal="center"/>
    </xf>
    <xf numFmtId="0" fontId="0" fillId="0" borderId="16" xfId="0" applyBorder="1" applyAlignment="1">
      <alignment horizontal="right"/>
    </xf>
    <xf numFmtId="0" fontId="3" fillId="0" borderId="6" xfId="0" applyFont="1" applyBorder="1"/>
    <xf numFmtId="164" fontId="0" fillId="0" borderId="10" xfId="0" applyNumberFormat="1" applyBorder="1" applyAlignment="1">
      <alignment horizontal="center"/>
    </xf>
    <xf numFmtId="164" fontId="0" fillId="0" borderId="0" xfId="0" applyNumberFormat="1" applyAlignment="1">
      <alignment horizontal="left"/>
    </xf>
    <xf numFmtId="11" fontId="16" fillId="0" borderId="3" xfId="0" applyNumberFormat="1" applyFont="1" applyBorder="1" applyAlignment="1">
      <alignment vertical="center"/>
    </xf>
    <xf numFmtId="164" fontId="0" fillId="0" borderId="15" xfId="0" applyNumberFormat="1" applyBorder="1" applyAlignment="1">
      <alignment horizontal="center"/>
    </xf>
    <xf numFmtId="164" fontId="4" fillId="0" borderId="5" xfId="0" applyNumberFormat="1" applyFont="1" applyBorder="1" applyAlignment="1">
      <alignment wrapText="1"/>
    </xf>
    <xf numFmtId="164" fontId="9" fillId="0" borderId="5" xfId="0" applyNumberFormat="1" applyFont="1" applyBorder="1" applyAlignment="1">
      <alignment wrapText="1"/>
    </xf>
    <xf numFmtId="164" fontId="3" fillId="0" borderId="3" xfId="0" applyNumberFormat="1" applyFont="1" applyBorder="1" applyAlignment="1">
      <alignment horizontal="center"/>
    </xf>
    <xf numFmtId="0" fontId="3" fillId="0" borderId="8" xfId="0" applyFont="1" applyBorder="1" applyAlignment="1">
      <alignment horizontal="left"/>
    </xf>
    <xf numFmtId="0" fontId="3" fillId="0" borderId="2" xfId="0" applyFont="1" applyBorder="1"/>
    <xf numFmtId="164" fontId="0" fillId="10" borderId="6" xfId="0" applyNumberFormat="1" applyFill="1" applyBorder="1" applyAlignment="1">
      <alignment horizontal="center"/>
    </xf>
    <xf numFmtId="0" fontId="0" fillId="0" borderId="18"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18" fillId="0" borderId="0" xfId="0" applyFont="1" applyAlignment="1">
      <alignment horizontal="right"/>
    </xf>
    <xf numFmtId="0" fontId="3" fillId="0" borderId="0" xfId="0" applyFont="1" applyAlignment="1">
      <alignment horizontal="center"/>
    </xf>
    <xf numFmtId="0" fontId="0" fillId="0" borderId="3" xfId="0" applyBorder="1" applyAlignment="1">
      <alignment horizontal="center"/>
    </xf>
    <xf numFmtId="0" fontId="18" fillId="0" borderId="1" xfId="0" applyFont="1" applyBorder="1" applyAlignment="1">
      <alignment horizontal="right"/>
    </xf>
    <xf numFmtId="0" fontId="18" fillId="0" borderId="2" xfId="0" applyFont="1" applyBorder="1" applyAlignment="1">
      <alignment horizontal="center"/>
    </xf>
    <xf numFmtId="0" fontId="16" fillId="0" borderId="3" xfId="0" applyFont="1" applyBorder="1" applyAlignment="1">
      <alignment horizontal="center" vertical="center"/>
    </xf>
    <xf numFmtId="0" fontId="0" fillId="7" borderId="1" xfId="0" applyFill="1" applyBorder="1" applyAlignment="1">
      <alignment horizontal="center"/>
    </xf>
    <xf numFmtId="0" fontId="18" fillId="0" borderId="15" xfId="0" applyFont="1" applyBorder="1" applyAlignment="1">
      <alignment horizontal="center"/>
    </xf>
    <xf numFmtId="0" fontId="0" fillId="11" borderId="1" xfId="0" applyFill="1" applyBorder="1" applyAlignment="1">
      <alignment horizontal="center"/>
    </xf>
    <xf numFmtId="164" fontId="10" fillId="0" borderId="3" xfId="0" applyNumberFormat="1" applyFont="1" applyBorder="1" applyAlignment="1">
      <alignment horizontal="center"/>
    </xf>
    <xf numFmtId="164" fontId="9" fillId="0" borderId="16" xfId="0" applyNumberFormat="1" applyFont="1" applyBorder="1" applyAlignment="1">
      <alignment wrapText="1"/>
    </xf>
    <xf numFmtId="0" fontId="0" fillId="10" borderId="3" xfId="0" applyFill="1" applyBorder="1" applyAlignment="1">
      <alignment horizontal="center"/>
    </xf>
    <xf numFmtId="164" fontId="0" fillId="10" borderId="3" xfId="0" applyNumberFormat="1" applyFill="1" applyBorder="1" applyAlignment="1">
      <alignment horizontal="center"/>
    </xf>
    <xf numFmtId="0" fontId="0" fillId="7" borderId="3" xfId="0" applyFill="1" applyBorder="1" applyAlignment="1">
      <alignment horizontal="center"/>
    </xf>
    <xf numFmtId="165" fontId="0" fillId="0" borderId="3" xfId="0" applyNumberFormat="1" applyBorder="1" applyAlignment="1">
      <alignment horizontal="center"/>
    </xf>
    <xf numFmtId="164" fontId="0" fillId="11" borderId="3" xfId="0" applyNumberFormat="1" applyFill="1" applyBorder="1" applyAlignment="1">
      <alignment horizontal="center"/>
    </xf>
    <xf numFmtId="0" fontId="0" fillId="11" borderId="3" xfId="0" applyFill="1" applyBorder="1" applyAlignment="1">
      <alignment horizontal="center"/>
    </xf>
    <xf numFmtId="0" fontId="19" fillId="0" borderId="3" xfId="0" applyFont="1" applyBorder="1" applyAlignment="1">
      <alignment horizontal="center"/>
    </xf>
    <xf numFmtId="0" fontId="0" fillId="3" borderId="3" xfId="0" applyFill="1" applyBorder="1" applyAlignment="1">
      <alignment horizontal="center"/>
    </xf>
    <xf numFmtId="164" fontId="0" fillId="0" borderId="13" xfId="0" applyNumberFormat="1" applyBorder="1" applyAlignment="1">
      <alignment horizontal="center"/>
    </xf>
    <xf numFmtId="0" fontId="0" fillId="0" borderId="13" xfId="0" applyBorder="1" applyAlignment="1">
      <alignment horizontal="center"/>
    </xf>
    <xf numFmtId="164" fontId="9" fillId="0" borderId="21" xfId="0" applyNumberFormat="1" applyFont="1" applyBorder="1" applyAlignment="1">
      <alignment wrapText="1"/>
    </xf>
    <xf numFmtId="164" fontId="3" fillId="0" borderId="14" xfId="0" applyNumberFormat="1" applyFont="1" applyBorder="1" applyAlignment="1">
      <alignment horizontal="center"/>
    </xf>
    <xf numFmtId="164" fontId="10" fillId="0" borderId="14" xfId="0" applyNumberFormat="1" applyFont="1" applyBorder="1" applyAlignment="1">
      <alignment horizontal="center"/>
    </xf>
    <xf numFmtId="164" fontId="4" fillId="0" borderId="13" xfId="0" applyNumberFormat="1" applyFont="1" applyBorder="1" applyAlignment="1">
      <alignment horizontal="center" wrapText="1"/>
    </xf>
    <xf numFmtId="0" fontId="20" fillId="0" borderId="3" xfId="0" applyFont="1" applyBorder="1"/>
    <xf numFmtId="0" fontId="15" fillId="0" borderId="3" xfId="0" applyFont="1" applyBorder="1"/>
    <xf numFmtId="0" fontId="3" fillId="0" borderId="21" xfId="0" applyFont="1" applyBorder="1" applyAlignment="1">
      <alignment horizontal="left"/>
    </xf>
    <xf numFmtId="0" fontId="18" fillId="0" borderId="3" xfId="0" applyFont="1" applyBorder="1" applyAlignment="1">
      <alignment horizontal="center"/>
    </xf>
    <xf numFmtId="164" fontId="4" fillId="0" borderId="16" xfId="0" applyNumberFormat="1" applyFont="1" applyBorder="1" applyAlignment="1">
      <alignment wrapText="1"/>
    </xf>
    <xf numFmtId="0" fontId="3" fillId="0" borderId="22" xfId="0" applyFont="1" applyBorder="1" applyAlignment="1">
      <alignment horizontal="left"/>
    </xf>
    <xf numFmtId="0" fontId="0" fillId="0" borderId="0" xfId="0" applyAlignment="1">
      <alignment horizontal="left"/>
    </xf>
    <xf numFmtId="0" fontId="0" fillId="7" borderId="6" xfId="0" applyFill="1" applyBorder="1" applyAlignment="1">
      <alignment horizontal="center"/>
    </xf>
    <xf numFmtId="0" fontId="0" fillId="3" borderId="5" xfId="0" applyFill="1" applyBorder="1" applyAlignment="1">
      <alignment horizontal="center"/>
    </xf>
    <xf numFmtId="164" fontId="3" fillId="0" borderId="57" xfId="0" applyNumberFormat="1" applyFont="1" applyBorder="1" applyAlignment="1">
      <alignment horizontal="left"/>
    </xf>
    <xf numFmtId="164" fontId="0" fillId="0" borderId="0" xfId="0" applyNumberFormat="1" applyAlignment="1">
      <alignment horizontal="center"/>
    </xf>
    <xf numFmtId="0" fontId="0" fillId="3" borderId="52" xfId="0" applyFill="1" applyBorder="1"/>
    <xf numFmtId="164" fontId="0" fillId="0" borderId="52" xfId="0" applyNumberFormat="1" applyBorder="1" applyAlignment="1">
      <alignment horizontal="left"/>
    </xf>
    <xf numFmtId="164" fontId="0" fillId="0" borderId="56" xfId="0" applyNumberFormat="1" applyBorder="1" applyAlignment="1">
      <alignment horizontal="left"/>
    </xf>
    <xf numFmtId="0" fontId="0" fillId="5" borderId="4" xfId="0" applyFill="1" applyBorder="1"/>
    <xf numFmtId="0" fontId="0" fillId="0" borderId="11" xfId="0" applyBorder="1" applyAlignment="1">
      <alignment horizontal="right"/>
    </xf>
    <xf numFmtId="0" fontId="0" fillId="0" borderId="6" xfId="0" applyBorder="1"/>
    <xf numFmtId="0" fontId="0" fillId="10" borderId="0" xfId="0" applyFill="1" applyAlignment="1">
      <alignment horizontal="center"/>
    </xf>
    <xf numFmtId="0" fontId="0" fillId="7" borderId="15" xfId="0" applyFill="1" applyBorder="1" applyAlignment="1">
      <alignment horizontal="center"/>
    </xf>
    <xf numFmtId="0" fontId="0" fillId="11" borderId="2" xfId="0" applyFill="1" applyBorder="1" applyAlignment="1">
      <alignment horizontal="center"/>
    </xf>
    <xf numFmtId="0" fontId="0" fillId="7" borderId="0" xfId="0" applyFill="1" applyAlignment="1">
      <alignment horizontal="center"/>
    </xf>
    <xf numFmtId="0" fontId="0" fillId="11" borderId="0" xfId="0" applyFill="1" applyAlignment="1">
      <alignment horizontal="center"/>
    </xf>
    <xf numFmtId="0" fontId="0" fillId="11" borderId="50" xfId="0" applyFill="1" applyBorder="1" applyAlignment="1">
      <alignment horizontal="center"/>
    </xf>
    <xf numFmtId="164" fontId="3" fillId="0" borderId="0" xfId="0" applyNumberFormat="1" applyFont="1" applyAlignment="1">
      <alignment horizontal="center"/>
    </xf>
    <xf numFmtId="164" fontId="0" fillId="0" borderId="16" xfId="0" applyNumberFormat="1" applyBorder="1" applyAlignment="1">
      <alignment horizontal="left"/>
    </xf>
    <xf numFmtId="0" fontId="0" fillId="0" borderId="56" xfId="0" applyBorder="1" applyAlignment="1">
      <alignment horizontal="center"/>
    </xf>
    <xf numFmtId="164" fontId="0" fillId="0" borderId="3" xfId="0" applyNumberFormat="1" applyBorder="1"/>
    <xf numFmtId="164" fontId="0" fillId="0" borderId="1" xfId="0" applyNumberFormat="1" applyBorder="1"/>
    <xf numFmtId="164" fontId="3" fillId="0" borderId="3" xfId="0" applyNumberFormat="1" applyFont="1" applyBorder="1"/>
    <xf numFmtId="0" fontId="0" fillId="0" borderId="55" xfId="0" applyBorder="1" applyAlignment="1">
      <alignment horizontal="center"/>
    </xf>
    <xf numFmtId="0" fontId="15" fillId="0" borderId="16" xfId="0" applyFont="1" applyBorder="1"/>
    <xf numFmtId="0" fontId="0" fillId="0" borderId="16" xfId="0" applyBorder="1" applyAlignment="1">
      <alignment vertical="center"/>
    </xf>
    <xf numFmtId="3" fontId="0" fillId="5" borderId="1" xfId="0" applyNumberFormat="1" applyFill="1" applyBorder="1"/>
    <xf numFmtId="3" fontId="0" fillId="0" borderId="3" xfId="0" applyNumberFormat="1" applyBorder="1" applyAlignment="1">
      <alignment horizontal="right"/>
    </xf>
    <xf numFmtId="0" fontId="0" fillId="0" borderId="0" xfId="0" quotePrefix="1"/>
    <xf numFmtId="0" fontId="21" fillId="0" borderId="0" xfId="0" applyFont="1" applyAlignment="1">
      <alignment vertical="center"/>
    </xf>
    <xf numFmtId="0" fontId="0" fillId="12" borderId="3" xfId="0" applyFill="1" applyBorder="1"/>
    <xf numFmtId="0" fontId="16" fillId="12" borderId="3" xfId="0" applyFont="1" applyFill="1" applyBorder="1" applyAlignment="1">
      <alignment vertical="center"/>
    </xf>
    <xf numFmtId="0" fontId="0" fillId="12" borderId="3" xfId="0" applyFill="1" applyBorder="1" applyAlignment="1">
      <alignment horizontal="right"/>
    </xf>
    <xf numFmtId="0" fontId="0" fillId="12" borderId="0" xfId="0" applyFill="1"/>
    <xf numFmtId="0" fontId="0" fillId="13" borderId="3" xfId="0" applyFill="1" applyBorder="1"/>
    <xf numFmtId="164" fontId="0" fillId="13" borderId="1" xfId="0" applyNumberFormat="1" applyFill="1" applyBorder="1" applyAlignment="1">
      <alignment horizontal="left"/>
    </xf>
    <xf numFmtId="0" fontId="0" fillId="13" borderId="16" xfId="0" applyFill="1" applyBorder="1"/>
    <xf numFmtId="0" fontId="0" fillId="13" borderId="16" xfId="0" applyFill="1" applyBorder="1" applyAlignment="1">
      <alignment horizontal="right"/>
    </xf>
    <xf numFmtId="0" fontId="0" fillId="13" borderId="3" xfId="0" applyFill="1" applyBorder="1" applyAlignment="1">
      <alignment horizontal="right"/>
    </xf>
    <xf numFmtId="0" fontId="0" fillId="13" borderId="0" xfId="0" applyFill="1"/>
    <xf numFmtId="0" fontId="0" fillId="13" borderId="15" xfId="0" applyFill="1" applyBorder="1" applyAlignment="1">
      <alignment horizontal="center"/>
    </xf>
    <xf numFmtId="0" fontId="18" fillId="12" borderId="1" xfId="0" applyFont="1" applyFill="1" applyBorder="1" applyAlignment="1">
      <alignment horizontal="center"/>
    </xf>
    <xf numFmtId="0" fontId="0" fillId="12" borderId="1" xfId="0" applyFill="1" applyBorder="1" applyAlignment="1">
      <alignment horizontal="center"/>
    </xf>
    <xf numFmtId="0" fontId="18" fillId="14" borderId="1" xfId="0" applyFont="1" applyFill="1" applyBorder="1" applyAlignment="1">
      <alignment horizontal="center"/>
    </xf>
    <xf numFmtId="0" fontId="18" fillId="2" borderId="1" xfId="0" applyFont="1" applyFill="1" applyBorder="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2" borderId="15" xfId="0" applyFill="1" applyBorder="1" applyAlignment="1">
      <alignment horizontal="center"/>
    </xf>
    <xf numFmtId="164" fontId="0" fillId="13" borderId="1" xfId="0" applyNumberFormat="1" applyFill="1" applyBorder="1" applyAlignment="1">
      <alignment horizontal="right"/>
    </xf>
    <xf numFmtId="164" fontId="3" fillId="13" borderId="1" xfId="0" applyNumberFormat="1" applyFont="1" applyFill="1" applyBorder="1" applyAlignment="1">
      <alignment horizontal="left"/>
    </xf>
    <xf numFmtId="0" fontId="18" fillId="13" borderId="1" xfId="0" applyFont="1" applyFill="1" applyBorder="1" applyAlignment="1">
      <alignment horizontal="center"/>
    </xf>
    <xf numFmtId="0" fontId="0" fillId="13" borderId="1" xfId="0" applyFill="1" applyBorder="1" applyAlignment="1">
      <alignment horizontal="center"/>
    </xf>
    <xf numFmtId="0" fontId="18" fillId="15" borderId="1" xfId="0" applyFont="1" applyFill="1" applyBorder="1" applyAlignment="1">
      <alignment horizontal="center"/>
    </xf>
    <xf numFmtId="0" fontId="0" fillId="15" borderId="1" xfId="0" applyFill="1" applyBorder="1" applyAlignment="1">
      <alignment horizontal="center"/>
    </xf>
    <xf numFmtId="164" fontId="0" fillId="15" borderId="1" xfId="0" applyNumberFormat="1" applyFill="1" applyBorder="1" applyAlignment="1">
      <alignment horizontal="center"/>
    </xf>
    <xf numFmtId="0" fontId="0" fillId="15" borderId="15" xfId="0" applyFill="1" applyBorder="1" applyAlignment="1">
      <alignment horizontal="center"/>
    </xf>
    <xf numFmtId="164" fontId="0" fillId="15" borderId="1" xfId="0" applyNumberFormat="1" applyFill="1" applyBorder="1" applyAlignment="1">
      <alignment horizontal="left"/>
    </xf>
    <xf numFmtId="164" fontId="0" fillId="15" borderId="1" xfId="0" applyNumberFormat="1" applyFill="1" applyBorder="1" applyAlignment="1">
      <alignment horizontal="right"/>
    </xf>
    <xf numFmtId="164" fontId="3" fillId="15" borderId="1" xfId="0" applyNumberFormat="1" applyFont="1" applyFill="1" applyBorder="1" applyAlignment="1">
      <alignment horizontal="left"/>
    </xf>
    <xf numFmtId="2" fontId="0" fillId="15" borderId="0" xfId="0" applyNumberFormat="1" applyFill="1"/>
    <xf numFmtId="2" fontId="0" fillId="15" borderId="1" xfId="0" applyNumberFormat="1" applyFill="1" applyBorder="1" applyAlignment="1">
      <alignment horizontal="center"/>
    </xf>
    <xf numFmtId="3" fontId="0" fillId="0" borderId="0" xfId="0" applyNumberFormat="1" applyAlignment="1">
      <alignment horizontal="right"/>
    </xf>
    <xf numFmtId="0" fontId="0" fillId="12" borderId="0" xfId="0" applyFill="1" applyAlignment="1">
      <alignment horizontal="right"/>
    </xf>
    <xf numFmtId="0" fontId="0" fillId="13" borderId="0" xfId="0" applyFill="1" applyAlignment="1">
      <alignment horizontal="right"/>
    </xf>
    <xf numFmtId="0" fontId="0" fillId="16" borderId="3" xfId="0" applyFill="1" applyBorder="1"/>
    <xf numFmtId="0" fontId="18" fillId="16" borderId="3" xfId="0" applyFont="1" applyFill="1" applyBorder="1" applyAlignment="1">
      <alignment horizontal="center"/>
    </xf>
    <xf numFmtId="0" fontId="0" fillId="16" borderId="3" xfId="0" applyFill="1" applyBorder="1" applyAlignment="1">
      <alignment horizontal="right"/>
    </xf>
    <xf numFmtId="0" fontId="0" fillId="16" borderId="3" xfId="0" applyFill="1" applyBorder="1" applyAlignment="1">
      <alignment horizontal="center"/>
    </xf>
    <xf numFmtId="0" fontId="0" fillId="16" borderId="4" xfId="0" applyFill="1" applyBorder="1"/>
    <xf numFmtId="0" fontId="3" fillId="16" borderId="3" xfId="0" applyFont="1" applyFill="1" applyBorder="1" applyAlignment="1">
      <alignment horizontal="center"/>
    </xf>
    <xf numFmtId="164" fontId="0" fillId="16" borderId="6" xfId="0" applyNumberFormat="1" applyFill="1" applyBorder="1" applyAlignment="1">
      <alignment horizontal="center"/>
    </xf>
    <xf numFmtId="0" fontId="3" fillId="16" borderId="1" xfId="0" applyFont="1" applyFill="1" applyBorder="1" applyAlignment="1">
      <alignment horizontal="left"/>
    </xf>
    <xf numFmtId="164" fontId="0" fillId="16" borderId="1" xfId="0" applyNumberFormat="1" applyFill="1" applyBorder="1" applyAlignment="1">
      <alignment horizontal="left"/>
    </xf>
    <xf numFmtId="164" fontId="0" fillId="16" borderId="6" xfId="0" applyNumberFormat="1" applyFill="1" applyBorder="1" applyAlignment="1">
      <alignment horizontal="left"/>
    </xf>
    <xf numFmtId="0" fontId="3" fillId="16" borderId="56" xfId="0" applyFont="1" applyFill="1" applyBorder="1" applyAlignment="1">
      <alignment horizontal="left"/>
    </xf>
    <xf numFmtId="0" fontId="3" fillId="16" borderId="3" xfId="0" applyFont="1" applyFill="1" applyBorder="1" applyAlignment="1">
      <alignment horizontal="left"/>
    </xf>
    <xf numFmtId="0" fontId="0" fillId="7" borderId="1" xfId="0" applyFill="1" applyBorder="1"/>
    <xf numFmtId="0" fontId="0" fillId="7" borderId="15" xfId="0" applyFill="1" applyBorder="1"/>
    <xf numFmtId="0" fontId="0" fillId="7" borderId="14" xfId="0" applyFill="1" applyBorder="1"/>
    <xf numFmtId="3" fontId="0" fillId="7" borderId="1" xfId="0" applyNumberFormat="1" applyFill="1" applyBorder="1"/>
    <xf numFmtId="0" fontId="0" fillId="16" borderId="14" xfId="0" applyFill="1" applyBorder="1"/>
    <xf numFmtId="0" fontId="0" fillId="17" borderId="1" xfId="0" applyFill="1" applyBorder="1"/>
    <xf numFmtId="0" fontId="0" fillId="17" borderId="15" xfId="0" applyFill="1" applyBorder="1"/>
    <xf numFmtId="0" fontId="0" fillId="17" borderId="14" xfId="0" applyFill="1" applyBorder="1"/>
    <xf numFmtId="0" fontId="0" fillId="17" borderId="3" xfId="0" applyFill="1" applyBorder="1"/>
    <xf numFmtId="3" fontId="0" fillId="17" borderId="3" xfId="0" applyNumberFormat="1" applyFill="1" applyBorder="1"/>
    <xf numFmtId="0" fontId="0" fillId="17" borderId="0" xfId="0" applyFill="1"/>
    <xf numFmtId="0" fontId="16" fillId="17" borderId="3" xfId="0" applyFont="1" applyFill="1" applyBorder="1" applyAlignment="1">
      <alignment vertical="center"/>
    </xf>
    <xf numFmtId="0" fontId="0" fillId="17" borderId="3" xfId="0" applyFill="1" applyBorder="1" applyAlignment="1">
      <alignment vertical="center"/>
    </xf>
    <xf numFmtId="0" fontId="15" fillId="17" borderId="3" xfId="0" applyFont="1" applyFill="1" applyBorder="1" applyAlignment="1">
      <alignment horizontal="right"/>
    </xf>
    <xf numFmtId="11" fontId="16" fillId="17" borderId="3" xfId="0" applyNumberFormat="1" applyFont="1" applyFill="1" applyBorder="1" applyAlignment="1">
      <alignment vertical="center"/>
    </xf>
    <xf numFmtId="11" fontId="0" fillId="17" borderId="3" xfId="0" applyNumberFormat="1" applyFill="1" applyBorder="1" applyAlignment="1">
      <alignment vertical="center"/>
    </xf>
    <xf numFmtId="0" fontId="0" fillId="17" borderId="0" xfId="0" applyFill="1" applyAlignment="1">
      <alignment vertical="center"/>
    </xf>
    <xf numFmtId="0" fontId="0" fillId="18" borderId="3" xfId="0" applyFill="1" applyBorder="1"/>
    <xf numFmtId="0" fontId="0" fillId="13" borderId="14" xfId="0" applyFill="1" applyBorder="1"/>
    <xf numFmtId="0" fontId="0" fillId="13" borderId="21" xfId="0" applyFill="1" applyBorder="1"/>
    <xf numFmtId="0" fontId="0" fillId="19" borderId="3" xfId="0" applyFill="1" applyBorder="1"/>
    <xf numFmtId="164" fontId="0" fillId="19" borderId="3" xfId="0" applyNumberFormat="1" applyFill="1" applyBorder="1" applyAlignment="1">
      <alignment horizontal="center"/>
    </xf>
    <xf numFmtId="0" fontId="0" fillId="19" borderId="3" xfId="0" applyFill="1" applyBorder="1" applyAlignment="1">
      <alignment horizontal="right"/>
    </xf>
    <xf numFmtId="3" fontId="0" fillId="19" borderId="3" xfId="0" applyNumberFormat="1" applyFill="1" applyBorder="1" applyAlignment="1">
      <alignment horizontal="right"/>
    </xf>
    <xf numFmtId="0" fontId="16" fillId="19" borderId="3" xfId="0" applyFont="1" applyFill="1" applyBorder="1" applyAlignment="1">
      <alignment vertical="center"/>
    </xf>
    <xf numFmtId="0" fontId="0" fillId="9" borderId="3" xfId="0" applyFill="1" applyBorder="1" applyAlignment="1">
      <alignment horizontal="center"/>
    </xf>
    <xf numFmtId="0" fontId="0" fillId="7" borderId="3" xfId="0" applyFill="1" applyBorder="1" applyAlignment="1">
      <alignment horizontal="center" vertical="center" wrapText="1"/>
    </xf>
    <xf numFmtId="0" fontId="0" fillId="7" borderId="8" xfId="0" applyFill="1" applyBorder="1" applyAlignment="1">
      <alignment horizontal="center" wrapText="1"/>
    </xf>
    <xf numFmtId="0" fontId="0" fillId="7" borderId="50" xfId="0" applyFill="1" applyBorder="1" applyAlignment="1">
      <alignment horizontal="center" wrapText="1"/>
    </xf>
    <xf numFmtId="0" fontId="0" fillId="7" borderId="5" xfId="0" applyFill="1" applyBorder="1" applyAlignment="1">
      <alignment horizontal="center" wrapText="1"/>
    </xf>
    <xf numFmtId="0" fontId="0" fillId="7" borderId="17" xfId="0" applyFill="1" applyBorder="1" applyAlignment="1">
      <alignment horizontal="center" wrapText="1"/>
    </xf>
    <xf numFmtId="0" fontId="0" fillId="7" borderId="0" xfId="0" applyFill="1" applyAlignment="1">
      <alignment horizontal="center" wrapText="1"/>
    </xf>
    <xf numFmtId="0" fontId="0" fillId="7" borderId="52" xfId="0" applyFill="1" applyBorder="1" applyAlignment="1">
      <alignment horizontal="center" wrapText="1"/>
    </xf>
    <xf numFmtId="0" fontId="0" fillId="7" borderId="19" xfId="0" applyFill="1" applyBorder="1" applyAlignment="1">
      <alignment horizontal="center" wrapText="1"/>
    </xf>
    <xf numFmtId="0" fontId="0" fillId="7" borderId="51" xfId="0" applyFill="1" applyBorder="1" applyAlignment="1">
      <alignment horizontal="center" wrapText="1"/>
    </xf>
    <xf numFmtId="0" fontId="0" fillId="7" borderId="10" xfId="0" applyFill="1" applyBorder="1" applyAlignment="1">
      <alignment horizontal="center" wrapText="1"/>
    </xf>
    <xf numFmtId="0" fontId="0" fillId="7" borderId="21" xfId="0" applyFill="1" applyBorder="1" applyAlignment="1">
      <alignment horizontal="center" wrapText="1"/>
    </xf>
    <xf numFmtId="0" fontId="0" fillId="7" borderId="53" xfId="0" applyFill="1" applyBorder="1" applyAlignment="1">
      <alignment horizontal="center" wrapText="1"/>
    </xf>
    <xf numFmtId="0" fontId="0" fillId="7" borderId="28" xfId="0" applyFill="1" applyBorder="1" applyAlignment="1">
      <alignment horizontal="center" wrapText="1"/>
    </xf>
    <xf numFmtId="0" fontId="0" fillId="7" borderId="13" xfId="0" applyFill="1" applyBorder="1" applyAlignment="1">
      <alignment horizontal="center" wrapText="1"/>
    </xf>
    <xf numFmtId="0" fontId="0" fillId="7" borderId="12" xfId="0" applyFill="1" applyBorder="1" applyAlignment="1">
      <alignment horizontal="center" wrapText="1"/>
    </xf>
    <xf numFmtId="0" fontId="0" fillId="7" borderId="20" xfId="0" applyFill="1" applyBorder="1" applyAlignment="1">
      <alignment horizontal="center" wrapText="1"/>
    </xf>
    <xf numFmtId="0" fontId="0" fillId="7" borderId="22" xfId="0" applyFill="1" applyBorder="1" applyAlignment="1">
      <alignment horizontal="center" wrapText="1"/>
    </xf>
    <xf numFmtId="0" fontId="0" fillId="7" borderId="54" xfId="0" applyFill="1" applyBorder="1" applyAlignment="1">
      <alignment horizontal="center" wrapText="1"/>
    </xf>
    <xf numFmtId="0" fontId="8" fillId="0" borderId="15" xfId="0" applyFont="1" applyBorder="1" applyAlignment="1">
      <alignment horizontal="center" wrapText="1"/>
    </xf>
    <xf numFmtId="0" fontId="8" fillId="0" borderId="18" xfId="0" applyFont="1" applyBorder="1" applyAlignment="1">
      <alignment horizontal="center" wrapText="1"/>
    </xf>
    <xf numFmtId="0" fontId="8" fillId="0" borderId="6" xfId="0" applyFont="1" applyBorder="1" applyAlignment="1">
      <alignment horizontal="center" wrapText="1"/>
    </xf>
    <xf numFmtId="0" fontId="0" fillId="0" borderId="1" xfId="0" applyBorder="1" applyAlignment="1">
      <alignment horizontal="center" wrapText="1"/>
    </xf>
    <xf numFmtId="0" fontId="13" fillId="2" borderId="0" xfId="0" applyFont="1" applyFill="1" applyAlignment="1">
      <alignment horizontal="center" vertical="center" wrapText="1" readingOrder="1"/>
    </xf>
    <xf numFmtId="0" fontId="0" fillId="0" borderId="3" xfId="0" applyBorder="1" applyAlignment="1">
      <alignment horizontal="center" wrapText="1"/>
    </xf>
    <xf numFmtId="0" fontId="0" fillId="7" borderId="1" xfId="0" applyFill="1" applyBorder="1" applyAlignment="1">
      <alignment wrapText="1"/>
    </xf>
    <xf numFmtId="0" fontId="1" fillId="0" borderId="53" xfId="0" applyFont="1" applyBorder="1" applyAlignment="1">
      <alignment horizontal="center"/>
    </xf>
    <xf numFmtId="0" fontId="0" fillId="0" borderId="53" xfId="0" applyBorder="1" applyAlignment="1">
      <alignment horizontal="center"/>
    </xf>
    <xf numFmtId="0" fontId="8" fillId="8" borderId="1" xfId="0" applyFont="1" applyFill="1" applyBorder="1" applyAlignment="1">
      <alignment horizontal="center" wrapText="1"/>
    </xf>
    <xf numFmtId="0" fontId="8" fillId="0" borderId="50" xfId="0" applyFont="1" applyBorder="1" applyAlignment="1">
      <alignment horizontal="center" wrapText="1"/>
    </xf>
    <xf numFmtId="0" fontId="8" fillId="0" borderId="22" xfId="0" applyFont="1" applyBorder="1" applyAlignment="1">
      <alignment horizontal="center" wrapText="1"/>
    </xf>
    <xf numFmtId="0" fontId="8" fillId="0" borderId="3" xfId="0" applyFont="1" applyBorder="1" applyAlignment="1">
      <alignment horizontal="center" wrapText="1"/>
    </xf>
    <xf numFmtId="3" fontId="8" fillId="6" borderId="24" xfId="0" applyNumberFormat="1" applyFont="1" applyFill="1" applyBorder="1" applyAlignment="1">
      <alignment wrapText="1"/>
    </xf>
    <xf numFmtId="0" fontId="8" fillId="6" borderId="25" xfId="0" applyFont="1" applyFill="1" applyBorder="1" applyAlignment="1">
      <alignment wrapText="1"/>
    </xf>
    <xf numFmtId="0" fontId="8" fillId="6" borderId="48" xfId="0" applyFont="1" applyFill="1" applyBorder="1" applyAlignment="1">
      <alignment wrapText="1"/>
    </xf>
    <xf numFmtId="0" fontId="8" fillId="6" borderId="38" xfId="0" applyFont="1" applyFill="1" applyBorder="1" applyAlignment="1">
      <alignment wrapText="1"/>
    </xf>
    <xf numFmtId="0" fontId="8" fillId="6" borderId="0" xfId="0" applyFont="1" applyFill="1" applyAlignment="1">
      <alignment wrapText="1"/>
    </xf>
    <xf numFmtId="0" fontId="8" fillId="6" borderId="39" xfId="0" applyFont="1" applyFill="1" applyBorder="1" applyAlignment="1">
      <alignment wrapText="1"/>
    </xf>
    <xf numFmtId="0" fontId="8" fillId="6" borderId="26" xfId="0" applyFont="1" applyFill="1" applyBorder="1" applyAlignment="1">
      <alignment wrapText="1"/>
    </xf>
    <xf numFmtId="0" fontId="8" fillId="6" borderId="27" xfId="0" applyFont="1" applyFill="1" applyBorder="1" applyAlignment="1">
      <alignment wrapText="1"/>
    </xf>
    <xf numFmtId="0" fontId="8" fillId="6" borderId="49" xfId="0" applyFont="1" applyFill="1" applyBorder="1" applyAlignment="1">
      <alignment wrapText="1"/>
    </xf>
    <xf numFmtId="3" fontId="13" fillId="0" borderId="0" xfId="0" applyNumberFormat="1" applyFont="1" applyAlignment="1">
      <alignment horizontal="center"/>
    </xf>
    <xf numFmtId="3" fontId="0" fillId="0" borderId="0" xfId="0" applyNumberFormat="1" applyAlignment="1">
      <alignment horizontal="center"/>
    </xf>
    <xf numFmtId="0" fontId="0" fillId="5" borderId="21" xfId="0" applyFill="1" applyBorder="1" applyAlignment="1">
      <alignment horizontal="left" wrapText="1"/>
    </xf>
    <xf numFmtId="0" fontId="0" fillId="5" borderId="53" xfId="0" applyFill="1" applyBorder="1" applyAlignment="1">
      <alignment horizontal="left" wrapText="1"/>
    </xf>
    <xf numFmtId="0" fontId="0" fillId="5" borderId="28" xfId="0" applyFill="1" applyBorder="1" applyAlignment="1">
      <alignment horizontal="left" wrapText="1"/>
    </xf>
    <xf numFmtId="0" fontId="0" fillId="5" borderId="20" xfId="0" applyFill="1" applyBorder="1" applyAlignment="1">
      <alignment horizontal="left" wrapText="1"/>
    </xf>
    <xf numFmtId="0" fontId="0" fillId="5" borderId="22" xfId="0" applyFill="1" applyBorder="1" applyAlignment="1">
      <alignment horizontal="left" wrapText="1"/>
    </xf>
    <xf numFmtId="0" fontId="0" fillId="5" borderId="54" xfId="0" applyFill="1" applyBorder="1" applyAlignment="1">
      <alignment horizontal="left" wrapText="1"/>
    </xf>
    <xf numFmtId="0" fontId="0" fillId="7" borderId="8" xfId="0" applyFill="1" applyBorder="1" applyAlignment="1">
      <alignment horizontal="left" wrapText="1"/>
    </xf>
    <xf numFmtId="0" fontId="0" fillId="7" borderId="50" xfId="0" applyFill="1" applyBorder="1" applyAlignment="1">
      <alignment horizontal="left" wrapText="1"/>
    </xf>
    <xf numFmtId="0" fontId="0" fillId="7" borderId="5" xfId="0" applyFill="1" applyBorder="1" applyAlignment="1">
      <alignment horizontal="left" wrapText="1"/>
    </xf>
    <xf numFmtId="0" fontId="0" fillId="7" borderId="19" xfId="0" applyFill="1" applyBorder="1" applyAlignment="1">
      <alignment horizontal="left" wrapText="1"/>
    </xf>
    <xf numFmtId="0" fontId="0" fillId="7" borderId="51" xfId="0" applyFill="1" applyBorder="1" applyAlignment="1">
      <alignment horizontal="left" wrapText="1"/>
    </xf>
    <xf numFmtId="0" fontId="0" fillId="7" borderId="10" xfId="0" applyFill="1" applyBorder="1" applyAlignment="1">
      <alignment horizontal="left" wrapText="1"/>
    </xf>
    <xf numFmtId="0" fontId="0" fillId="0" borderId="0" xfId="0" applyAlignment="1">
      <alignment horizontal="left"/>
    </xf>
    <xf numFmtId="0" fontId="0" fillId="7" borderId="1" xfId="0" applyFill="1" applyBorder="1" applyAlignment="1">
      <alignment horizontal="center" wrapText="1"/>
    </xf>
    <xf numFmtId="164" fontId="17" fillId="0" borderId="17" xfId="0" applyNumberFormat="1" applyFont="1" applyBorder="1" applyAlignment="1">
      <alignment horizontal="center" wrapText="1"/>
    </xf>
    <xf numFmtId="164" fontId="4" fillId="0" borderId="0" xfId="0" applyNumberFormat="1" applyFont="1" applyAlignment="1">
      <alignment horizont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8" fillId="5" borderId="41" xfId="0" applyFont="1" applyFill="1" applyBorder="1" applyAlignment="1">
      <alignment horizontal="center" vertical="center" wrapText="1"/>
    </xf>
    <xf numFmtId="0" fontId="8" fillId="0" borderId="27" xfId="0" applyFont="1" applyBorder="1" applyAlignment="1">
      <alignment horizontal="center" vertical="center" wrapText="1"/>
    </xf>
    <xf numFmtId="0" fontId="0" fillId="0" borderId="27" xfId="0" applyBorder="1" applyAlignment="1">
      <alignment horizontal="center" vertical="center" wrapText="1"/>
    </xf>
    <xf numFmtId="0" fontId="12" fillId="2" borderId="0" xfId="0" applyFont="1" applyFill="1" applyAlignment="1">
      <alignment wrapText="1"/>
    </xf>
    <xf numFmtId="0" fontId="11" fillId="6" borderId="29" xfId="0" applyFont="1" applyFill="1" applyBorder="1" applyAlignment="1">
      <alignment horizontal="center" vertical="center" wrapText="1"/>
    </xf>
    <xf numFmtId="0" fontId="11" fillId="6" borderId="30" xfId="0" applyFont="1" applyFill="1" applyBorder="1" applyAlignment="1">
      <alignment horizontal="center" vertical="center" wrapText="1"/>
    </xf>
    <xf numFmtId="0" fontId="0" fillId="0" borderId="22" xfId="0" applyBorder="1" applyAlignment="1">
      <alignment wrapText="1"/>
    </xf>
    <xf numFmtId="0" fontId="0" fillId="0" borderId="14" xfId="0" applyBorder="1" applyAlignment="1">
      <alignment wrapText="1"/>
    </xf>
    <xf numFmtId="0" fontId="0" fillId="0" borderId="23" xfId="0" applyBorder="1" applyAlignment="1">
      <alignment wrapText="1"/>
    </xf>
    <xf numFmtId="0" fontId="0" fillId="0" borderId="7" xfId="0" applyBorder="1" applyAlignment="1">
      <alignment wrapText="1"/>
    </xf>
    <xf numFmtId="0" fontId="7" fillId="0" borderId="25" xfId="0" applyFont="1" applyBorder="1" applyAlignment="1">
      <alignment horizontal="center" wrapText="1"/>
    </xf>
    <xf numFmtId="0" fontId="7" fillId="0" borderId="27" xfId="0" applyFont="1" applyBorder="1" applyAlignment="1">
      <alignment horizontal="center" wrapText="1"/>
    </xf>
    <xf numFmtId="0" fontId="11" fillId="0" borderId="24" xfId="0" applyFont="1" applyBorder="1" applyAlignment="1">
      <alignment horizontal="center" wrapText="1"/>
    </xf>
    <xf numFmtId="0" fontId="11" fillId="0" borderId="25" xfId="0" applyFont="1" applyBorder="1" applyAlignment="1">
      <alignment horizontal="center" wrapText="1"/>
    </xf>
    <xf numFmtId="0" fontId="11" fillId="0" borderId="26" xfId="0" applyFont="1" applyBorder="1" applyAlignment="1">
      <alignment horizontal="center" wrapText="1"/>
    </xf>
    <xf numFmtId="0" fontId="11" fillId="0" borderId="27" xfId="0" applyFont="1" applyBorder="1" applyAlignment="1">
      <alignment horizontal="center" wrapText="1"/>
    </xf>
    <xf numFmtId="0" fontId="8" fillId="2" borderId="23" xfId="0" applyFont="1" applyFill="1" applyBorder="1" applyAlignment="1">
      <alignment horizontal="center" vertical="center" wrapText="1"/>
    </xf>
    <xf numFmtId="0" fontId="8" fillId="5" borderId="3" xfId="0" applyFont="1" applyFill="1" applyBorder="1" applyAlignment="1">
      <alignment horizontal="center" wrapText="1"/>
    </xf>
    <xf numFmtId="0" fontId="0" fillId="0" borderId="0" xfId="0" applyAlignment="1">
      <alignment wrapText="1"/>
    </xf>
    <xf numFmtId="0" fontId="0" fillId="2" borderId="0" xfId="0" applyFill="1" applyAlignment="1">
      <alignment wrapText="1"/>
    </xf>
    <xf numFmtId="164" fontId="0" fillId="16" borderId="50" xfId="0" applyNumberFormat="1" applyFill="1" applyBorder="1" applyAlignment="1">
      <alignment horizontal="right"/>
    </xf>
    <xf numFmtId="0" fontId="0" fillId="16" borderId="1" xfId="0" applyFill="1" applyBorder="1" applyAlignment="1">
      <alignment horizontal="center"/>
    </xf>
  </cellXfs>
  <cellStyles count="1">
    <cellStyle name="Normal" xfId="0" builtinId="0"/>
  </cellStyles>
  <dxfs count="0"/>
  <tableStyles count="0" defaultTableStyle="TableStyleMedium9" defaultPivotStyle="PivotStyleLight16"/>
  <colors>
    <mruColors>
      <color rgb="FFDAEBF0"/>
      <color rgb="FF80D4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55659</xdr:colOff>
      <xdr:row>18</xdr:row>
      <xdr:rowOff>112478</xdr:rowOff>
    </xdr:from>
    <xdr:to>
      <xdr:col>11</xdr:col>
      <xdr:colOff>559987</xdr:colOff>
      <xdr:row>49</xdr:row>
      <xdr:rowOff>6460</xdr:rowOff>
    </xdr:to>
    <xdr:pic>
      <xdr:nvPicPr>
        <xdr:cNvPr id="9" name="Picture 2">
          <a:extLst>
            <a:ext uri="{FF2B5EF4-FFF2-40B4-BE49-F238E27FC236}">
              <a16:creationId xmlns:a16="http://schemas.microsoft.com/office/drawing/2014/main" id="{B88DBE17-49D5-0243-8E71-42512C291B83}"/>
            </a:ext>
          </a:extLst>
        </xdr:cNvPr>
        <xdr:cNvPicPr>
          <a:picLocks noChangeAspect="1"/>
        </xdr:cNvPicPr>
      </xdr:nvPicPr>
      <xdr:blipFill>
        <a:blip xmlns:r="http://schemas.openxmlformats.org/officeDocument/2006/relationships" r:embed="rId1"/>
        <a:stretch>
          <a:fillRect/>
        </a:stretch>
      </xdr:blipFill>
      <xdr:spPr>
        <a:xfrm>
          <a:off x="1662485" y="3939043"/>
          <a:ext cx="9979632" cy="55427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371475</xdr:colOff>
      <xdr:row>0</xdr:row>
      <xdr:rowOff>95250</xdr:rowOff>
    </xdr:from>
    <xdr:to>
      <xdr:col>13</xdr:col>
      <xdr:colOff>152400</xdr:colOff>
      <xdr:row>28</xdr:row>
      <xdr:rowOff>85725</xdr:rowOff>
    </xdr:to>
    <xdr:cxnSp macro="">
      <xdr:nvCxnSpPr>
        <xdr:cNvPr id="3" name="Straight Connector 2">
          <a:extLst>
            <a:ext uri="{FF2B5EF4-FFF2-40B4-BE49-F238E27FC236}">
              <a16:creationId xmlns:a16="http://schemas.microsoft.com/office/drawing/2014/main" id="{F12AE7BE-1E13-6CFD-2EBB-7F4F975112A8}"/>
            </a:ext>
          </a:extLst>
        </xdr:cNvPr>
        <xdr:cNvCxnSpPr/>
      </xdr:nvCxnSpPr>
      <xdr:spPr>
        <a:xfrm>
          <a:off x="981075" y="95250"/>
          <a:ext cx="9153525" cy="634365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0</xdr:row>
      <xdr:rowOff>219075</xdr:rowOff>
    </xdr:from>
    <xdr:to>
      <xdr:col>11</xdr:col>
      <xdr:colOff>638175</xdr:colOff>
      <xdr:row>28</xdr:row>
      <xdr:rowOff>152400</xdr:rowOff>
    </xdr:to>
    <xdr:cxnSp macro="">
      <xdr:nvCxnSpPr>
        <xdr:cNvPr id="5" name="Straight Connector 4">
          <a:extLst>
            <a:ext uri="{FF2B5EF4-FFF2-40B4-BE49-F238E27FC236}">
              <a16:creationId xmlns:a16="http://schemas.microsoft.com/office/drawing/2014/main" id="{231D8FFB-BCE3-86E8-5B79-731C0E94DC8F}"/>
            </a:ext>
          </a:extLst>
        </xdr:cNvPr>
        <xdr:cNvCxnSpPr/>
      </xdr:nvCxnSpPr>
      <xdr:spPr>
        <a:xfrm flipH="1">
          <a:off x="981075" y="219075"/>
          <a:ext cx="8172450" cy="628650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241788</xdr:colOff>
      <xdr:row>1</xdr:row>
      <xdr:rowOff>36635</xdr:rowOff>
    </xdr:from>
    <xdr:to>
      <xdr:col>6</xdr:col>
      <xdr:colOff>2322634</xdr:colOff>
      <xdr:row>17</xdr:row>
      <xdr:rowOff>29308</xdr:rowOff>
    </xdr:to>
    <xdr:cxnSp macro="">
      <xdr:nvCxnSpPr>
        <xdr:cNvPr id="3" name="Straight Connector 2">
          <a:extLst>
            <a:ext uri="{FF2B5EF4-FFF2-40B4-BE49-F238E27FC236}">
              <a16:creationId xmlns:a16="http://schemas.microsoft.com/office/drawing/2014/main" id="{56B2F669-24B7-117E-F7CA-DC5ED2CA08D0}"/>
            </a:ext>
          </a:extLst>
        </xdr:cNvPr>
        <xdr:cNvCxnSpPr/>
      </xdr:nvCxnSpPr>
      <xdr:spPr>
        <a:xfrm flipH="1" flipV="1">
          <a:off x="241788" y="227135"/>
          <a:ext cx="7143750" cy="3282461"/>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628650</xdr:colOff>
      <xdr:row>0</xdr:row>
      <xdr:rowOff>114300</xdr:rowOff>
    </xdr:from>
    <xdr:to>
      <xdr:col>6</xdr:col>
      <xdr:colOff>1571625</xdr:colOff>
      <xdr:row>16</xdr:row>
      <xdr:rowOff>38100</xdr:rowOff>
    </xdr:to>
    <xdr:cxnSp macro="">
      <xdr:nvCxnSpPr>
        <xdr:cNvPr id="2" name="Straight Connector 1">
          <a:extLst>
            <a:ext uri="{FF2B5EF4-FFF2-40B4-BE49-F238E27FC236}">
              <a16:creationId xmlns:a16="http://schemas.microsoft.com/office/drawing/2014/main" id="{4B61C0D0-2379-4C33-B09B-A17271A5BFA2}"/>
            </a:ext>
            <a:ext uri="{147F2762-F138-4A5C-976F-8EAC2B608ADB}">
              <a16:predDERef xmlns:a16="http://schemas.microsoft.com/office/drawing/2014/main" pred="{56B2F669-24B7-117E-F7CA-DC5ED2CA08D0}"/>
            </a:ext>
          </a:extLst>
        </xdr:cNvPr>
        <xdr:cNvCxnSpPr>
          <a:cxnSpLocks/>
        </xdr:cNvCxnSpPr>
      </xdr:nvCxnSpPr>
      <xdr:spPr>
        <a:xfrm flipV="1">
          <a:off x="628650" y="114300"/>
          <a:ext cx="6000750" cy="3209925"/>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N16"/>
  <sheetViews>
    <sheetView zoomScale="115" zoomScaleNormal="115" workbookViewId="0">
      <selection activeCell="B14" sqref="B14"/>
    </sheetView>
  </sheetViews>
  <sheetFormatPr defaultRowHeight="15" x14ac:dyDescent="0.25"/>
  <cols>
    <col min="1" max="1" width="23.42578125" bestFit="1" customWidth="1"/>
    <col min="2" max="2" width="40.85546875" style="4" customWidth="1"/>
    <col min="4" max="4" width="5.140625" customWidth="1"/>
    <col min="6" max="6" width="15.140625" customWidth="1"/>
    <col min="7" max="7" width="23.42578125" customWidth="1"/>
  </cols>
  <sheetData>
    <row r="1" spans="1:14" ht="31.5" customHeight="1" x14ac:dyDescent="0.25">
      <c r="A1" s="328" t="s">
        <v>0</v>
      </c>
      <c r="B1" s="329"/>
      <c r="C1" s="329"/>
      <c r="D1" s="330"/>
      <c r="F1" s="311" t="s">
        <v>1</v>
      </c>
      <c r="G1" s="312"/>
      <c r="H1" s="312"/>
      <c r="I1" s="313"/>
      <c r="K1" s="320" t="s">
        <v>2</v>
      </c>
      <c r="L1" s="321"/>
      <c r="M1" s="321"/>
      <c r="N1" s="322"/>
    </row>
    <row r="2" spans="1:14" ht="30.75" customHeight="1" x14ac:dyDescent="0.25">
      <c r="A2" s="331" t="s">
        <v>3</v>
      </c>
      <c r="B2" s="331"/>
      <c r="C2" s="331"/>
      <c r="D2" s="331"/>
      <c r="F2" s="314"/>
      <c r="G2" s="315"/>
      <c r="H2" s="315"/>
      <c r="I2" s="316"/>
      <c r="K2" s="323"/>
      <c r="L2" s="315"/>
      <c r="M2" s="315"/>
      <c r="N2" s="324"/>
    </row>
    <row r="3" spans="1:14" x14ac:dyDescent="0.25">
      <c r="F3" s="317"/>
      <c r="G3" s="318"/>
      <c r="H3" s="318"/>
      <c r="I3" s="319"/>
      <c r="K3" s="325"/>
      <c r="L3" s="326"/>
      <c r="M3" s="326"/>
      <c r="N3" s="327"/>
    </row>
    <row r="4" spans="1:14" x14ac:dyDescent="0.25">
      <c r="A4" s="26" t="s">
        <v>4</v>
      </c>
      <c r="B4" s="113" t="s">
        <v>5</v>
      </c>
      <c r="G4" s="4"/>
    </row>
    <row r="5" spans="1:14" ht="18.75" customHeight="1" x14ac:dyDescent="0.25">
      <c r="A5" s="15" t="s">
        <v>6</v>
      </c>
      <c r="B5" s="106" t="s">
        <v>172</v>
      </c>
    </row>
    <row r="6" spans="1:14" ht="18.75" customHeight="1" x14ac:dyDescent="0.25">
      <c r="A6" s="15" t="s">
        <v>7</v>
      </c>
      <c r="B6" s="106" t="s">
        <v>171</v>
      </c>
    </row>
    <row r="8" spans="1:14" x14ac:dyDescent="0.25">
      <c r="A8" s="309" t="s">
        <v>8</v>
      </c>
      <c r="B8" s="309"/>
      <c r="F8" s="309" t="s">
        <v>9</v>
      </c>
      <c r="G8" s="309"/>
      <c r="I8" s="310" t="s">
        <v>10</v>
      </c>
      <c r="J8" s="310"/>
      <c r="K8" s="310"/>
      <c r="L8" s="310"/>
    </row>
    <row r="9" spans="1:14" ht="15" customHeight="1" x14ac:dyDescent="0.25">
      <c r="A9" s="25" t="s">
        <v>11</v>
      </c>
      <c r="B9" s="105" t="s">
        <v>12</v>
      </c>
      <c r="F9" s="25" t="s">
        <v>13</v>
      </c>
      <c r="G9" s="105" t="s">
        <v>14</v>
      </c>
      <c r="I9" s="310"/>
      <c r="J9" s="310"/>
      <c r="K9" s="310"/>
      <c r="L9" s="310"/>
    </row>
    <row r="10" spans="1:14" x14ac:dyDescent="0.25">
      <c r="A10" s="92" t="s">
        <v>15</v>
      </c>
      <c r="B10" s="93">
        <v>12</v>
      </c>
      <c r="D10" s="104"/>
      <c r="F10" s="93" t="s">
        <v>16</v>
      </c>
      <c r="G10" s="93"/>
      <c r="I10" s="310"/>
      <c r="J10" s="310"/>
      <c r="K10" s="310"/>
      <c r="L10" s="310"/>
    </row>
    <row r="11" spans="1:14" x14ac:dyDescent="0.25">
      <c r="A11" s="4"/>
      <c r="D11" s="104"/>
      <c r="F11" s="93" t="s">
        <v>16</v>
      </c>
      <c r="G11" s="115" t="s">
        <v>319</v>
      </c>
      <c r="I11" s="310"/>
      <c r="J11" s="310"/>
      <c r="K11" s="310"/>
      <c r="L11" s="310"/>
    </row>
    <row r="12" spans="1:14" x14ac:dyDescent="0.25">
      <c r="A12" s="4"/>
      <c r="F12" s="114" t="s">
        <v>16</v>
      </c>
      <c r="G12" s="26" t="s">
        <v>502</v>
      </c>
    </row>
    <row r="13" spans="1:14" x14ac:dyDescent="0.25">
      <c r="F13" s="93"/>
      <c r="G13" s="116"/>
      <c r="I13" s="310" t="s">
        <v>17</v>
      </c>
      <c r="J13" s="310"/>
      <c r="K13" s="310"/>
      <c r="L13" s="310"/>
    </row>
    <row r="14" spans="1:14" x14ac:dyDescent="0.25">
      <c r="I14" s="310"/>
      <c r="J14" s="310"/>
      <c r="K14" s="310"/>
      <c r="L14" s="310"/>
    </row>
    <row r="15" spans="1:14" x14ac:dyDescent="0.25">
      <c r="I15" s="310"/>
      <c r="J15" s="310"/>
      <c r="K15" s="310"/>
      <c r="L15" s="310"/>
    </row>
    <row r="16" spans="1:14" x14ac:dyDescent="0.25">
      <c r="I16" s="310"/>
      <c r="J16" s="310"/>
      <c r="K16" s="310"/>
      <c r="L16" s="310"/>
    </row>
  </sheetData>
  <mergeCells count="8">
    <mergeCell ref="A8:B8"/>
    <mergeCell ref="F8:G8"/>
    <mergeCell ref="I8:L11"/>
    <mergeCell ref="I13:L16"/>
    <mergeCell ref="F1:I3"/>
    <mergeCell ref="K1:N3"/>
    <mergeCell ref="A1:D1"/>
    <mergeCell ref="A2:D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0FCA4-9698-4D61-B69E-3F8CC260FAEC}">
  <dimension ref="A1:Q115"/>
  <sheetViews>
    <sheetView topLeftCell="B76" zoomScaleNormal="100" workbookViewId="0">
      <selection activeCell="P15" sqref="P15"/>
    </sheetView>
  </sheetViews>
  <sheetFormatPr defaultRowHeight="15" x14ac:dyDescent="0.25"/>
  <cols>
    <col min="1" max="1" width="34.42578125" customWidth="1"/>
    <col min="2" max="2" width="9.42578125" customWidth="1"/>
    <col min="3" max="3" width="8.140625" customWidth="1"/>
    <col min="4" max="4" width="15.42578125" customWidth="1"/>
    <col min="5" max="5" width="19.85546875" customWidth="1"/>
    <col min="6" max="6" width="15.85546875" customWidth="1"/>
    <col min="7" max="7" width="25.5703125" customWidth="1"/>
    <col min="8" max="8" width="9.5703125" customWidth="1"/>
    <col min="9" max="9" width="16.5703125" customWidth="1"/>
    <col min="10" max="10" width="17.5703125" customWidth="1"/>
    <col min="11" max="11" width="9.42578125" customWidth="1"/>
    <col min="12" max="12" width="17.5703125" customWidth="1"/>
    <col min="13" max="13" width="7.85546875" customWidth="1"/>
  </cols>
  <sheetData>
    <row r="1" spans="1:17" x14ac:dyDescent="0.25">
      <c r="B1" s="333" t="s">
        <v>18</v>
      </c>
      <c r="C1" s="333"/>
      <c r="D1" s="333"/>
      <c r="E1" s="333"/>
      <c r="F1" s="333"/>
      <c r="G1" s="333"/>
      <c r="H1" s="333"/>
      <c r="I1" s="333"/>
      <c r="J1" s="333"/>
      <c r="K1" s="333"/>
      <c r="L1" s="333"/>
      <c r="M1" s="333"/>
      <c r="N1" s="332" t="s">
        <v>35</v>
      </c>
      <c r="O1" s="332"/>
      <c r="P1" s="332"/>
      <c r="Q1" s="332"/>
    </row>
    <row r="2" spans="1:17" x14ac:dyDescent="0.25">
      <c r="B2" s="333"/>
      <c r="C2" s="333"/>
      <c r="D2" s="333"/>
      <c r="E2" s="333"/>
      <c r="F2" s="333"/>
      <c r="G2" s="333"/>
      <c r="H2" s="333"/>
      <c r="I2" s="333"/>
      <c r="J2" s="333"/>
      <c r="K2" s="333"/>
      <c r="L2" s="333"/>
      <c r="M2" s="333"/>
      <c r="N2" s="332"/>
      <c r="O2" s="332"/>
      <c r="P2" s="332"/>
      <c r="Q2" s="332"/>
    </row>
    <row r="3" spans="1:17" x14ac:dyDescent="0.25">
      <c r="H3" s="335" t="s">
        <v>19</v>
      </c>
      <c r="I3" s="336"/>
      <c r="J3" s="336"/>
      <c r="K3" s="336"/>
      <c r="L3" s="336"/>
      <c r="N3" s="332"/>
      <c r="O3" s="332"/>
      <c r="P3" s="332"/>
      <c r="Q3" s="332"/>
    </row>
    <row r="4" spans="1:17" ht="15" customHeight="1" x14ac:dyDescent="0.25">
      <c r="F4" s="26" t="s">
        <v>20</v>
      </c>
      <c r="H4" s="337" t="s">
        <v>21</v>
      </c>
      <c r="I4" s="337"/>
      <c r="J4" s="338" t="s">
        <v>22</v>
      </c>
      <c r="K4" s="337" t="s">
        <v>23</v>
      </c>
      <c r="L4" s="337"/>
      <c r="M4" s="340" t="s">
        <v>177</v>
      </c>
      <c r="N4" s="332"/>
      <c r="O4" s="332"/>
      <c r="P4" s="332"/>
      <c r="Q4" s="332"/>
    </row>
    <row r="5" spans="1:17" s="51" customFormat="1" x14ac:dyDescent="0.25">
      <c r="B5" s="52" t="s">
        <v>24</v>
      </c>
      <c r="C5" s="52" t="s">
        <v>25</v>
      </c>
      <c r="D5" s="52" t="s">
        <v>14</v>
      </c>
      <c r="E5" s="52" t="s">
        <v>26</v>
      </c>
      <c r="F5" s="98" t="s">
        <v>27</v>
      </c>
      <c r="G5" s="87" t="s">
        <v>28</v>
      </c>
      <c r="H5" s="117" t="s">
        <v>29</v>
      </c>
      <c r="I5" s="117" t="s">
        <v>30</v>
      </c>
      <c r="J5" s="339"/>
      <c r="K5" s="117" t="s">
        <v>29</v>
      </c>
      <c r="L5" s="117" t="s">
        <v>30</v>
      </c>
      <c r="M5" s="340"/>
      <c r="N5" s="332"/>
      <c r="O5" s="332"/>
      <c r="P5" s="332"/>
      <c r="Q5" s="332"/>
    </row>
    <row r="6" spans="1:17" x14ac:dyDescent="0.25">
      <c r="A6" s="118"/>
      <c r="B6" s="53">
        <v>1</v>
      </c>
      <c r="C6" s="234">
        <f>USR_Global_parameters!B$10</f>
        <v>12</v>
      </c>
      <c r="D6" s="53" t="s">
        <v>16</v>
      </c>
      <c r="E6" s="53" t="s">
        <v>167</v>
      </c>
      <c r="F6" s="54" t="s">
        <v>31</v>
      </c>
      <c r="G6" s="88" t="s">
        <v>340</v>
      </c>
      <c r="H6" s="89" t="s">
        <v>33</v>
      </c>
      <c r="I6" s="86"/>
      <c r="J6" s="90" t="s">
        <v>34</v>
      </c>
      <c r="K6" s="86" t="s">
        <v>190</v>
      </c>
      <c r="L6" s="86"/>
      <c r="M6" s="90" t="s">
        <v>34</v>
      </c>
    </row>
    <row r="7" spans="1:17" x14ac:dyDescent="0.25">
      <c r="A7" s="118"/>
      <c r="B7" s="53">
        <v>1</v>
      </c>
      <c r="C7" s="234">
        <f>USR_Global_parameters!B$10</f>
        <v>12</v>
      </c>
      <c r="D7" s="53" t="s">
        <v>16</v>
      </c>
      <c r="E7" s="90" t="s">
        <v>633</v>
      </c>
      <c r="F7" s="90" t="s">
        <v>31</v>
      </c>
      <c r="G7" s="90" t="s">
        <v>341</v>
      </c>
      <c r="H7" s="89" t="s">
        <v>33</v>
      </c>
      <c r="I7" s="86"/>
      <c r="J7" s="90" t="s">
        <v>34</v>
      </c>
      <c r="K7" s="86" t="s">
        <v>190</v>
      </c>
      <c r="L7" s="86"/>
      <c r="M7" s="90" t="s">
        <v>34</v>
      </c>
    </row>
    <row r="8" spans="1:17" x14ac:dyDescent="0.25">
      <c r="A8" s="118"/>
      <c r="B8" s="53">
        <v>1</v>
      </c>
      <c r="C8" s="234">
        <f>USR_Global_parameters!B$10</f>
        <v>12</v>
      </c>
      <c r="D8" s="53" t="s">
        <v>16</v>
      </c>
      <c r="E8" s="53" t="s">
        <v>208</v>
      </c>
      <c r="F8" s="54" t="s">
        <v>31</v>
      </c>
      <c r="G8" s="88" t="s">
        <v>341</v>
      </c>
      <c r="H8" s="89" t="s">
        <v>33</v>
      </c>
      <c r="I8" s="86"/>
      <c r="J8" s="90" t="s">
        <v>34</v>
      </c>
      <c r="K8" s="86" t="s">
        <v>190</v>
      </c>
      <c r="L8" s="86"/>
      <c r="M8" s="90" t="s">
        <v>34</v>
      </c>
    </row>
    <row r="9" spans="1:17" x14ac:dyDescent="0.25">
      <c r="A9" s="118"/>
      <c r="B9" s="53">
        <v>1</v>
      </c>
      <c r="C9" s="234">
        <f>USR_Global_parameters!B$10</f>
        <v>12</v>
      </c>
      <c r="D9" s="53" t="s">
        <v>16</v>
      </c>
      <c r="E9" s="53" t="s">
        <v>224</v>
      </c>
      <c r="F9" s="54" t="s">
        <v>31</v>
      </c>
      <c r="G9" s="88" t="s">
        <v>340</v>
      </c>
      <c r="H9" s="89" t="s">
        <v>33</v>
      </c>
      <c r="I9" s="86"/>
      <c r="J9" s="90" t="s">
        <v>34</v>
      </c>
      <c r="K9" s="86" t="s">
        <v>190</v>
      </c>
      <c r="L9" s="86"/>
      <c r="M9" s="90" t="s">
        <v>34</v>
      </c>
    </row>
    <row r="10" spans="1:17" x14ac:dyDescent="0.25">
      <c r="A10" s="118"/>
      <c r="B10" s="53">
        <v>1</v>
      </c>
      <c r="C10" s="234">
        <f>USR_Global_parameters!B$10</f>
        <v>12</v>
      </c>
      <c r="D10" s="53" t="s">
        <v>16</v>
      </c>
      <c r="E10" s="53" t="s">
        <v>306</v>
      </c>
      <c r="F10" s="54" t="s">
        <v>31</v>
      </c>
      <c r="G10" s="88" t="s">
        <v>341</v>
      </c>
      <c r="H10" s="89" t="s">
        <v>33</v>
      </c>
      <c r="I10" s="86"/>
      <c r="J10" s="90" t="s">
        <v>34</v>
      </c>
      <c r="K10" s="86" t="s">
        <v>190</v>
      </c>
      <c r="L10" s="86"/>
      <c r="M10" s="90" t="s">
        <v>34</v>
      </c>
    </row>
    <row r="11" spans="1:17" x14ac:dyDescent="0.25">
      <c r="A11" s="118"/>
      <c r="B11" s="53">
        <v>1</v>
      </c>
      <c r="C11" s="234">
        <f>USR_Global_parameters!B$10</f>
        <v>12</v>
      </c>
      <c r="D11" s="53" t="s">
        <v>16</v>
      </c>
      <c r="E11" s="53" t="s">
        <v>327</v>
      </c>
      <c r="F11" s="54" t="s">
        <v>31</v>
      </c>
      <c r="G11" s="88" t="s">
        <v>341</v>
      </c>
      <c r="H11" s="89" t="s">
        <v>33</v>
      </c>
      <c r="I11" s="86"/>
      <c r="J11" s="90" t="s">
        <v>34</v>
      </c>
      <c r="K11" s="86" t="s">
        <v>190</v>
      </c>
      <c r="L11" s="86"/>
      <c r="M11" s="90" t="s">
        <v>34</v>
      </c>
    </row>
    <row r="12" spans="1:17" x14ac:dyDescent="0.25">
      <c r="A12" s="118"/>
      <c r="B12" s="53">
        <v>1</v>
      </c>
      <c r="C12" s="234">
        <f>USR_Global_parameters!B$10</f>
        <v>12</v>
      </c>
      <c r="D12" s="53" t="s">
        <v>16</v>
      </c>
      <c r="E12" s="53" t="s">
        <v>414</v>
      </c>
      <c r="F12" s="54" t="s">
        <v>31</v>
      </c>
      <c r="G12" s="88" t="s">
        <v>341</v>
      </c>
      <c r="H12" s="89" t="s">
        <v>33</v>
      </c>
      <c r="I12" s="86"/>
      <c r="J12" s="90" t="s">
        <v>34</v>
      </c>
      <c r="K12" s="86" t="s">
        <v>190</v>
      </c>
      <c r="L12" s="86"/>
      <c r="M12" s="90" t="s">
        <v>34</v>
      </c>
    </row>
    <row r="13" spans="1:17" x14ac:dyDescent="0.25">
      <c r="A13" s="118"/>
      <c r="B13" s="53">
        <v>1</v>
      </c>
      <c r="C13" s="234">
        <f>USR_Global_parameters!B$10</f>
        <v>12</v>
      </c>
      <c r="D13" s="53" t="s">
        <v>16</v>
      </c>
      <c r="E13" s="53" t="s">
        <v>568</v>
      </c>
      <c r="F13" s="54" t="s">
        <v>569</v>
      </c>
      <c r="G13" s="88" t="s">
        <v>32</v>
      </c>
      <c r="H13" s="89" t="s">
        <v>33</v>
      </c>
      <c r="I13" s="86"/>
      <c r="J13" s="90" t="s">
        <v>34</v>
      </c>
      <c r="K13" s="86" t="s">
        <v>190</v>
      </c>
      <c r="L13" s="86"/>
      <c r="M13" s="90" t="s">
        <v>34</v>
      </c>
    </row>
    <row r="14" spans="1:17" x14ac:dyDescent="0.25">
      <c r="A14" s="118"/>
      <c r="B14" s="53">
        <v>1</v>
      </c>
      <c r="C14" s="234">
        <f>USR_Global_parameters!B$10</f>
        <v>12</v>
      </c>
      <c r="D14" s="53" t="s">
        <v>16</v>
      </c>
      <c r="E14" s="53" t="s">
        <v>490</v>
      </c>
      <c r="F14" s="54" t="s">
        <v>31</v>
      </c>
      <c r="G14" s="88" t="s">
        <v>340</v>
      </c>
      <c r="H14" s="89" t="s">
        <v>33</v>
      </c>
      <c r="I14" s="86"/>
      <c r="J14" s="90" t="s">
        <v>34</v>
      </c>
      <c r="K14" s="86" t="s">
        <v>190</v>
      </c>
      <c r="L14" s="86"/>
      <c r="M14" s="90" t="s">
        <v>34</v>
      </c>
    </row>
    <row r="15" spans="1:17" x14ac:dyDescent="0.25">
      <c r="A15" s="118"/>
      <c r="B15" s="53">
        <v>1</v>
      </c>
      <c r="C15" s="234">
        <f>USR_Global_parameters!B$10</f>
        <v>12</v>
      </c>
      <c r="D15" s="53" t="s">
        <v>16</v>
      </c>
      <c r="E15" s="53" t="s">
        <v>482</v>
      </c>
      <c r="F15" s="54" t="s">
        <v>31</v>
      </c>
      <c r="G15" s="88" t="s">
        <v>341</v>
      </c>
      <c r="H15" s="89" t="s">
        <v>33</v>
      </c>
      <c r="I15" s="86"/>
      <c r="J15" s="90" t="s">
        <v>34</v>
      </c>
      <c r="K15" s="86" t="s">
        <v>190</v>
      </c>
      <c r="L15" s="86"/>
      <c r="M15" s="90" t="s">
        <v>34</v>
      </c>
    </row>
    <row r="16" spans="1:17" x14ac:dyDescent="0.25">
      <c r="A16" s="118"/>
      <c r="B16" s="53">
        <v>1</v>
      </c>
      <c r="C16" s="234">
        <f>USR_Global_parameters!B$10</f>
        <v>12</v>
      </c>
      <c r="D16" s="53" t="s">
        <v>16</v>
      </c>
      <c r="E16" s="53" t="s">
        <v>491</v>
      </c>
      <c r="F16" s="54" t="s">
        <v>31</v>
      </c>
      <c r="G16" s="88" t="s">
        <v>341</v>
      </c>
      <c r="H16" s="89" t="s">
        <v>33</v>
      </c>
      <c r="I16" s="86"/>
      <c r="J16" s="90" t="s">
        <v>34</v>
      </c>
      <c r="K16" s="86" t="s">
        <v>190</v>
      </c>
      <c r="L16" s="86"/>
      <c r="M16" s="90" t="s">
        <v>34</v>
      </c>
    </row>
    <row r="17" spans="1:13" x14ac:dyDescent="0.25">
      <c r="A17" s="118"/>
      <c r="B17" s="53">
        <v>1</v>
      </c>
      <c r="C17" s="234">
        <f>USR_Global_parameters!B$10</f>
        <v>12</v>
      </c>
      <c r="D17" s="53" t="s">
        <v>16</v>
      </c>
      <c r="E17" s="53" t="s">
        <v>615</v>
      </c>
      <c r="F17" s="54" t="s">
        <v>31</v>
      </c>
      <c r="G17" s="88" t="s">
        <v>341</v>
      </c>
      <c r="H17" s="89" t="s">
        <v>33</v>
      </c>
      <c r="I17" s="86"/>
      <c r="J17" s="90" t="s">
        <v>34</v>
      </c>
      <c r="K17" s="86" t="s">
        <v>190</v>
      </c>
      <c r="L17" s="86"/>
      <c r="M17" s="90" t="s">
        <v>34</v>
      </c>
    </row>
    <row r="18" spans="1:13" x14ac:dyDescent="0.25">
      <c r="A18" s="118"/>
      <c r="B18" s="150">
        <v>1</v>
      </c>
      <c r="C18" s="234">
        <f>USR_Global_parameters!B$10</f>
        <v>12</v>
      </c>
      <c r="D18" s="150" t="s">
        <v>16</v>
      </c>
      <c r="E18" s="150" t="s">
        <v>579</v>
      </c>
      <c r="F18" s="151" t="s">
        <v>31</v>
      </c>
      <c r="G18" s="152" t="s">
        <v>341</v>
      </c>
      <c r="H18" s="153" t="s">
        <v>33</v>
      </c>
      <c r="I18" s="154"/>
      <c r="J18" s="155" t="s">
        <v>34</v>
      </c>
      <c r="K18" s="154" t="s">
        <v>190</v>
      </c>
      <c r="L18" s="154"/>
      <c r="M18" s="155" t="s">
        <v>34</v>
      </c>
    </row>
    <row r="19" spans="1:13" x14ac:dyDescent="0.25">
      <c r="A19" s="118"/>
      <c r="B19" s="53">
        <v>1</v>
      </c>
      <c r="C19" s="234">
        <f>USR_Global_parameters!B$10</f>
        <v>12</v>
      </c>
      <c r="D19" s="53" t="s">
        <v>16</v>
      </c>
      <c r="E19" s="53" t="s">
        <v>332</v>
      </c>
      <c r="F19" s="54" t="s">
        <v>332</v>
      </c>
      <c r="G19" s="88" t="s">
        <v>342</v>
      </c>
      <c r="H19" s="89" t="s">
        <v>33</v>
      </c>
      <c r="I19" s="86"/>
      <c r="J19" s="90" t="s">
        <v>34</v>
      </c>
      <c r="K19" s="86" t="s">
        <v>190</v>
      </c>
      <c r="L19" s="86"/>
      <c r="M19" s="90" t="s">
        <v>34</v>
      </c>
    </row>
    <row r="20" spans="1:13" x14ac:dyDescent="0.25">
      <c r="A20" s="118"/>
      <c r="B20" s="53">
        <v>1</v>
      </c>
      <c r="C20" s="234">
        <f>USR_Global_parameters!B$10</f>
        <v>12</v>
      </c>
      <c r="D20" s="53" t="s">
        <v>16</v>
      </c>
      <c r="E20" s="53" t="s">
        <v>336</v>
      </c>
      <c r="F20" s="54" t="s">
        <v>36</v>
      </c>
      <c r="G20" s="88" t="s">
        <v>343</v>
      </c>
      <c r="H20" s="89" t="s">
        <v>33</v>
      </c>
      <c r="I20" s="86"/>
      <c r="J20" s="90" t="s">
        <v>34</v>
      </c>
      <c r="K20" s="86" t="s">
        <v>190</v>
      </c>
      <c r="L20" s="86"/>
      <c r="M20" s="90" t="s">
        <v>34</v>
      </c>
    </row>
    <row r="21" spans="1:13" x14ac:dyDescent="0.25">
      <c r="A21" s="118"/>
      <c r="B21" s="53">
        <v>1</v>
      </c>
      <c r="C21" s="234">
        <f>USR_Global_parameters!B$10</f>
        <v>12</v>
      </c>
      <c r="D21" s="53" t="s">
        <v>16</v>
      </c>
      <c r="E21" s="284" t="s">
        <v>497</v>
      </c>
      <c r="F21" s="285" t="s">
        <v>497</v>
      </c>
      <c r="G21" s="286" t="s">
        <v>347</v>
      </c>
      <c r="H21" s="89" t="s">
        <v>33</v>
      </c>
      <c r="I21" s="86"/>
      <c r="J21" s="90" t="s">
        <v>34</v>
      </c>
      <c r="K21" s="86" t="s">
        <v>190</v>
      </c>
      <c r="L21" s="86"/>
      <c r="M21" s="90" t="s">
        <v>34</v>
      </c>
    </row>
    <row r="22" spans="1:13" x14ac:dyDescent="0.25">
      <c r="A22" s="118"/>
      <c r="B22" s="53">
        <v>1</v>
      </c>
      <c r="C22" s="234">
        <f>USR_Global_parameters!B$10</f>
        <v>12</v>
      </c>
      <c r="D22" s="53" t="s">
        <v>16</v>
      </c>
      <c r="E22" s="53" t="s">
        <v>246</v>
      </c>
      <c r="F22" s="54" t="s">
        <v>36</v>
      </c>
      <c r="G22" s="88" t="s">
        <v>344</v>
      </c>
      <c r="H22" s="89" t="s">
        <v>33</v>
      </c>
      <c r="I22" s="86"/>
      <c r="J22" s="90" t="s">
        <v>34</v>
      </c>
      <c r="K22" s="86" t="s">
        <v>190</v>
      </c>
      <c r="L22" s="86"/>
      <c r="M22" s="90" t="s">
        <v>34</v>
      </c>
    </row>
    <row r="23" spans="1:13" x14ac:dyDescent="0.25">
      <c r="A23" s="118"/>
      <c r="B23" s="53">
        <v>1</v>
      </c>
      <c r="C23" s="234">
        <f>USR_Global_parameters!B$10</f>
        <v>12</v>
      </c>
      <c r="D23" s="53" t="s">
        <v>16</v>
      </c>
      <c r="E23" s="53" t="s">
        <v>164</v>
      </c>
      <c r="F23" s="54" t="s">
        <v>164</v>
      </c>
      <c r="G23" s="88" t="s">
        <v>342</v>
      </c>
      <c r="H23" s="89" t="s">
        <v>33</v>
      </c>
      <c r="I23" s="86"/>
      <c r="J23" s="90" t="s">
        <v>34</v>
      </c>
      <c r="K23" s="86" t="s">
        <v>190</v>
      </c>
      <c r="L23" s="86"/>
      <c r="M23" s="90" t="s">
        <v>34</v>
      </c>
    </row>
    <row r="24" spans="1:13" x14ac:dyDescent="0.25">
      <c r="A24" s="118"/>
      <c r="B24" s="53">
        <v>1</v>
      </c>
      <c r="C24" s="234">
        <f>USR_Global_parameters!B$10</f>
        <v>12</v>
      </c>
      <c r="D24" s="53" t="s">
        <v>16</v>
      </c>
      <c r="E24" s="284" t="s">
        <v>176</v>
      </c>
      <c r="F24" s="285" t="s">
        <v>355</v>
      </c>
      <c r="G24" s="286" t="s">
        <v>631</v>
      </c>
      <c r="H24" s="89" t="s">
        <v>33</v>
      </c>
      <c r="I24" s="86"/>
      <c r="J24" s="288" t="s">
        <v>356</v>
      </c>
      <c r="K24" s="86" t="s">
        <v>190</v>
      </c>
      <c r="L24" s="86"/>
      <c r="M24" s="90" t="s">
        <v>34</v>
      </c>
    </row>
    <row r="25" spans="1:13" x14ac:dyDescent="0.25">
      <c r="A25" s="118"/>
      <c r="B25" s="53">
        <v>1</v>
      </c>
      <c r="C25" s="234">
        <f>USR_Global_parameters!B$10</f>
        <v>12</v>
      </c>
      <c r="D25" s="53" t="s">
        <v>16</v>
      </c>
      <c r="E25" s="53" t="s">
        <v>193</v>
      </c>
      <c r="F25" s="54" t="s">
        <v>194</v>
      </c>
      <c r="G25" s="88" t="s">
        <v>342</v>
      </c>
      <c r="H25" s="89" t="s">
        <v>33</v>
      </c>
      <c r="I25" s="86"/>
      <c r="J25" s="90" t="s">
        <v>34</v>
      </c>
      <c r="K25" s="86" t="s">
        <v>190</v>
      </c>
      <c r="L25" s="86"/>
      <c r="M25" s="90" t="s">
        <v>34</v>
      </c>
    </row>
    <row r="26" spans="1:13" x14ac:dyDescent="0.25">
      <c r="A26" s="118"/>
      <c r="B26" s="53">
        <v>1</v>
      </c>
      <c r="C26" s="234">
        <f>USR_Global_parameters!B$10</f>
        <v>12</v>
      </c>
      <c r="D26" s="53" t="s">
        <v>16</v>
      </c>
      <c r="E26" s="284" t="s">
        <v>197</v>
      </c>
      <c r="F26" s="285" t="s">
        <v>355</v>
      </c>
      <c r="G26" s="286" t="s">
        <v>631</v>
      </c>
      <c r="H26" s="89" t="s">
        <v>33</v>
      </c>
      <c r="I26" s="86"/>
      <c r="J26" s="288" t="s">
        <v>356</v>
      </c>
      <c r="K26" s="86" t="s">
        <v>190</v>
      </c>
      <c r="L26" s="86"/>
      <c r="M26" s="90" t="s">
        <v>34</v>
      </c>
    </row>
    <row r="27" spans="1:13" x14ac:dyDescent="0.25">
      <c r="A27" s="118"/>
      <c r="B27" s="53">
        <v>1</v>
      </c>
      <c r="C27" s="234">
        <f>USR_Global_parameters!B$10</f>
        <v>12</v>
      </c>
      <c r="D27" s="53" t="s">
        <v>16</v>
      </c>
      <c r="E27" s="53" t="s">
        <v>204</v>
      </c>
      <c r="F27" s="54" t="s">
        <v>194</v>
      </c>
      <c r="G27" s="88" t="s">
        <v>345</v>
      </c>
      <c r="H27" s="89" t="s">
        <v>33</v>
      </c>
      <c r="I27" s="86"/>
      <c r="J27" s="90" t="s">
        <v>34</v>
      </c>
      <c r="K27" s="86" t="s">
        <v>190</v>
      </c>
      <c r="L27" s="86"/>
      <c r="M27" s="90" t="s">
        <v>34</v>
      </c>
    </row>
    <row r="28" spans="1:13" x14ac:dyDescent="0.25">
      <c r="A28" s="118"/>
      <c r="B28" s="53">
        <v>1</v>
      </c>
      <c r="C28" s="234">
        <f>USR_Global_parameters!B$10</f>
        <v>12</v>
      </c>
      <c r="D28" s="53" t="s">
        <v>16</v>
      </c>
      <c r="E28" s="53" t="s">
        <v>207</v>
      </c>
      <c r="F28" s="54" t="s">
        <v>355</v>
      </c>
      <c r="G28" s="88" t="s">
        <v>346</v>
      </c>
      <c r="H28" s="89" t="s">
        <v>33</v>
      </c>
      <c r="I28" s="86"/>
      <c r="J28" s="90" t="s">
        <v>356</v>
      </c>
      <c r="K28" s="86" t="s">
        <v>190</v>
      </c>
      <c r="L28" s="86"/>
      <c r="M28" s="90" t="s">
        <v>34</v>
      </c>
    </row>
    <row r="29" spans="1:13" x14ac:dyDescent="0.25">
      <c r="A29" s="118"/>
      <c r="B29" s="53">
        <v>1</v>
      </c>
      <c r="C29" s="234">
        <f>USR_Global_parameters!B$10</f>
        <v>12</v>
      </c>
      <c r="D29" s="53" t="s">
        <v>16</v>
      </c>
      <c r="E29" s="53" t="s">
        <v>216</v>
      </c>
      <c r="F29" s="54" t="s">
        <v>355</v>
      </c>
      <c r="G29" s="88" t="s">
        <v>346</v>
      </c>
      <c r="H29" s="89" t="s">
        <v>33</v>
      </c>
      <c r="I29" s="86"/>
      <c r="J29" s="90" t="s">
        <v>356</v>
      </c>
      <c r="K29" s="86" t="s">
        <v>190</v>
      </c>
      <c r="L29" s="86"/>
      <c r="M29" s="90" t="s">
        <v>34</v>
      </c>
    </row>
    <row r="30" spans="1:13" x14ac:dyDescent="0.25">
      <c r="A30" s="118"/>
      <c r="B30" s="53">
        <v>1</v>
      </c>
      <c r="C30" s="234">
        <f>USR_Global_parameters!B$10</f>
        <v>12</v>
      </c>
      <c r="D30" s="53" t="s">
        <v>16</v>
      </c>
      <c r="E30" s="289" t="s">
        <v>226</v>
      </c>
      <c r="F30" s="290" t="s">
        <v>355</v>
      </c>
      <c r="G30" s="291" t="s">
        <v>632</v>
      </c>
      <c r="H30" s="89" t="s">
        <v>33</v>
      </c>
      <c r="I30" s="86"/>
      <c r="J30" s="90" t="s">
        <v>34</v>
      </c>
      <c r="K30" s="86" t="s">
        <v>190</v>
      </c>
      <c r="L30" s="86"/>
      <c r="M30" s="90" t="s">
        <v>34</v>
      </c>
    </row>
    <row r="31" spans="1:13" x14ac:dyDescent="0.25">
      <c r="A31" s="118"/>
      <c r="B31" s="53">
        <v>1</v>
      </c>
      <c r="C31" s="234">
        <f>USR_Global_parameters!B$10</f>
        <v>12</v>
      </c>
      <c r="D31" s="53" t="s">
        <v>16</v>
      </c>
      <c r="E31" s="53" t="s">
        <v>232</v>
      </c>
      <c r="F31" s="54" t="s">
        <v>233</v>
      </c>
      <c r="G31" s="88" t="s">
        <v>347</v>
      </c>
      <c r="H31" s="89" t="s">
        <v>33</v>
      </c>
      <c r="I31" s="86"/>
      <c r="J31" s="90" t="s">
        <v>34</v>
      </c>
      <c r="K31" s="86" t="s">
        <v>190</v>
      </c>
      <c r="L31" s="86"/>
      <c r="M31" s="90" t="s">
        <v>34</v>
      </c>
    </row>
    <row r="32" spans="1:13" x14ac:dyDescent="0.25">
      <c r="A32" s="118"/>
      <c r="B32" s="53">
        <v>1</v>
      </c>
      <c r="C32" s="234">
        <f>USR_Global_parameters!B$10</f>
        <v>12</v>
      </c>
      <c r="D32" s="53" t="s">
        <v>16</v>
      </c>
      <c r="E32" s="53" t="s">
        <v>337</v>
      </c>
      <c r="F32" s="54" t="s">
        <v>36</v>
      </c>
      <c r="G32" s="88" t="s">
        <v>344</v>
      </c>
      <c r="H32" s="89" t="s">
        <v>33</v>
      </c>
      <c r="I32" s="86"/>
      <c r="J32" s="90" t="s">
        <v>34</v>
      </c>
      <c r="K32" s="86" t="s">
        <v>190</v>
      </c>
      <c r="L32" s="86"/>
      <c r="M32" s="90" t="s">
        <v>34</v>
      </c>
    </row>
    <row r="33" spans="1:13" x14ac:dyDescent="0.25">
      <c r="A33" s="118"/>
      <c r="B33" s="53">
        <v>1</v>
      </c>
      <c r="C33" s="234">
        <f>USR_Global_parameters!B$10</f>
        <v>12</v>
      </c>
      <c r="D33" s="53" t="s">
        <v>16</v>
      </c>
      <c r="E33" s="53" t="s">
        <v>247</v>
      </c>
      <c r="F33" s="54" t="s">
        <v>36</v>
      </c>
      <c r="G33" s="88" t="s">
        <v>344</v>
      </c>
      <c r="H33" s="89" t="s">
        <v>33</v>
      </c>
      <c r="I33" s="86"/>
      <c r="J33" s="90" t="s">
        <v>34</v>
      </c>
      <c r="K33" s="86" t="s">
        <v>190</v>
      </c>
      <c r="L33" s="86"/>
      <c r="M33" s="90" t="s">
        <v>34</v>
      </c>
    </row>
    <row r="34" spans="1:13" x14ac:dyDescent="0.25">
      <c r="A34" s="118"/>
      <c r="B34" s="53">
        <v>1</v>
      </c>
      <c r="C34" s="234">
        <f>USR_Global_parameters!B$10</f>
        <v>12</v>
      </c>
      <c r="D34" s="53" t="s">
        <v>16</v>
      </c>
      <c r="E34" s="53" t="s">
        <v>253</v>
      </c>
      <c r="F34" s="54" t="s">
        <v>233</v>
      </c>
      <c r="G34" s="88" t="s">
        <v>347</v>
      </c>
      <c r="H34" s="89" t="s">
        <v>33</v>
      </c>
      <c r="I34" s="86"/>
      <c r="J34" s="90" t="s">
        <v>34</v>
      </c>
      <c r="K34" s="86" t="s">
        <v>190</v>
      </c>
      <c r="L34" s="86"/>
      <c r="M34" s="90" t="s">
        <v>34</v>
      </c>
    </row>
    <row r="35" spans="1:13" x14ac:dyDescent="0.25">
      <c r="A35" s="118"/>
      <c r="B35" s="53">
        <v>1</v>
      </c>
      <c r="C35" s="234">
        <f>USR_Global_parameters!B$10</f>
        <v>12</v>
      </c>
      <c r="D35" s="53" t="s">
        <v>16</v>
      </c>
      <c r="E35" s="53" t="s">
        <v>260</v>
      </c>
      <c r="F35" s="54" t="s">
        <v>233</v>
      </c>
      <c r="G35" s="88" t="s">
        <v>347</v>
      </c>
      <c r="H35" s="89" t="s">
        <v>33</v>
      </c>
      <c r="I35" s="86"/>
      <c r="J35" s="90" t="s">
        <v>34</v>
      </c>
      <c r="K35" s="86" t="s">
        <v>190</v>
      </c>
      <c r="L35" s="86"/>
      <c r="M35" s="90" t="s">
        <v>34</v>
      </c>
    </row>
    <row r="36" spans="1:13" x14ac:dyDescent="0.25">
      <c r="A36" s="118"/>
      <c r="B36" s="53">
        <v>1</v>
      </c>
      <c r="C36" s="234">
        <f>USR_Global_parameters!B$10</f>
        <v>12</v>
      </c>
      <c r="D36" s="53" t="s">
        <v>16</v>
      </c>
      <c r="E36" s="53" t="s">
        <v>266</v>
      </c>
      <c r="F36" s="54" t="s">
        <v>267</v>
      </c>
      <c r="G36" s="88" t="s">
        <v>32</v>
      </c>
      <c r="H36" s="89" t="s">
        <v>33</v>
      </c>
      <c r="I36" s="86"/>
      <c r="J36" s="90" t="s">
        <v>34</v>
      </c>
      <c r="K36" s="86" t="s">
        <v>190</v>
      </c>
      <c r="L36" s="86"/>
      <c r="M36" s="90" t="s">
        <v>34</v>
      </c>
    </row>
    <row r="37" spans="1:13" x14ac:dyDescent="0.25">
      <c r="A37" s="118"/>
      <c r="B37" s="53">
        <v>1</v>
      </c>
      <c r="C37" s="234">
        <f>USR_Global_parameters!B$10</f>
        <v>12</v>
      </c>
      <c r="D37" s="53" t="s">
        <v>319</v>
      </c>
      <c r="E37" s="53" t="s">
        <v>280</v>
      </c>
      <c r="F37" s="54" t="s">
        <v>354</v>
      </c>
      <c r="G37" s="88" t="s">
        <v>348</v>
      </c>
      <c r="H37" s="89" t="s">
        <v>33</v>
      </c>
      <c r="I37" s="86"/>
      <c r="J37" s="90" t="s">
        <v>34</v>
      </c>
      <c r="K37" s="86" t="s">
        <v>190</v>
      </c>
      <c r="L37" s="86"/>
      <c r="M37" s="90" t="s">
        <v>34</v>
      </c>
    </row>
    <row r="38" spans="1:13" x14ac:dyDescent="0.25">
      <c r="A38" s="118"/>
      <c r="B38" s="53">
        <v>1</v>
      </c>
      <c r="C38" s="234">
        <f>USR_Global_parameters!B$10</f>
        <v>12</v>
      </c>
      <c r="D38" s="53" t="s">
        <v>319</v>
      </c>
      <c r="E38" s="53" t="s">
        <v>281</v>
      </c>
      <c r="F38" s="54" t="s">
        <v>354</v>
      </c>
      <c r="G38" s="88" t="s">
        <v>348</v>
      </c>
      <c r="H38" s="89" t="s">
        <v>33</v>
      </c>
      <c r="I38" s="86"/>
      <c r="J38" s="90" t="s">
        <v>34</v>
      </c>
      <c r="K38" s="86" t="s">
        <v>190</v>
      </c>
      <c r="L38" s="86"/>
      <c r="M38" s="90" t="s">
        <v>34</v>
      </c>
    </row>
    <row r="39" spans="1:13" x14ac:dyDescent="0.25">
      <c r="A39" s="118"/>
      <c r="B39" s="53">
        <v>1</v>
      </c>
      <c r="C39" s="234">
        <f>USR_Global_parameters!B$10</f>
        <v>12</v>
      </c>
      <c r="D39" s="53" t="s">
        <v>319</v>
      </c>
      <c r="E39" s="53" t="s">
        <v>282</v>
      </c>
      <c r="F39" s="54" t="s">
        <v>354</v>
      </c>
      <c r="G39" s="88" t="s">
        <v>349</v>
      </c>
      <c r="H39" s="89" t="s">
        <v>33</v>
      </c>
      <c r="I39" s="86"/>
      <c r="J39" s="90" t="s">
        <v>34</v>
      </c>
      <c r="K39" s="86" t="s">
        <v>190</v>
      </c>
      <c r="L39" s="86"/>
      <c r="M39" s="90" t="s">
        <v>34</v>
      </c>
    </row>
    <row r="40" spans="1:13" x14ac:dyDescent="0.25">
      <c r="A40" s="118"/>
      <c r="B40" s="53">
        <v>1</v>
      </c>
      <c r="C40" s="234">
        <f>USR_Global_parameters!B$10</f>
        <v>12</v>
      </c>
      <c r="D40" s="53" t="s">
        <v>319</v>
      </c>
      <c r="E40" s="53" t="s">
        <v>283</v>
      </c>
      <c r="F40" s="54" t="s">
        <v>354</v>
      </c>
      <c r="G40" s="88" t="s">
        <v>348</v>
      </c>
      <c r="H40" s="89" t="s">
        <v>33</v>
      </c>
      <c r="I40" s="86"/>
      <c r="J40" s="90" t="s">
        <v>34</v>
      </c>
      <c r="K40" s="86" t="s">
        <v>190</v>
      </c>
      <c r="L40" s="86"/>
      <c r="M40" s="90" t="s">
        <v>34</v>
      </c>
    </row>
    <row r="41" spans="1:13" x14ac:dyDescent="0.25">
      <c r="A41" s="118"/>
      <c r="B41" s="53">
        <v>1</v>
      </c>
      <c r="C41" s="234">
        <f>USR_Global_parameters!B$10</f>
        <v>12</v>
      </c>
      <c r="D41" s="53" t="s">
        <v>319</v>
      </c>
      <c r="E41" s="53" t="s">
        <v>295</v>
      </c>
      <c r="F41" s="54" t="s">
        <v>352</v>
      </c>
      <c r="G41" s="88" t="s">
        <v>350</v>
      </c>
      <c r="H41" s="89" t="s">
        <v>33</v>
      </c>
      <c r="I41" s="86"/>
      <c r="J41" s="90" t="s">
        <v>34</v>
      </c>
      <c r="K41" s="86" t="s">
        <v>190</v>
      </c>
      <c r="L41" s="86"/>
      <c r="M41" s="90" t="s">
        <v>34</v>
      </c>
    </row>
    <row r="42" spans="1:13" x14ac:dyDescent="0.25">
      <c r="A42" s="118"/>
      <c r="B42" s="53">
        <v>1</v>
      </c>
      <c r="C42" s="234">
        <f>USR_Global_parameters!B$10</f>
        <v>12</v>
      </c>
      <c r="D42" s="53" t="s">
        <v>319</v>
      </c>
      <c r="E42" s="53" t="s">
        <v>312</v>
      </c>
      <c r="F42" s="54" t="s">
        <v>353</v>
      </c>
      <c r="G42" s="88" t="s">
        <v>351</v>
      </c>
      <c r="H42" s="89" t="s">
        <v>33</v>
      </c>
      <c r="I42" s="86"/>
      <c r="J42" s="90" t="s">
        <v>34</v>
      </c>
      <c r="K42" s="86" t="s">
        <v>190</v>
      </c>
      <c r="L42" s="86"/>
      <c r="M42" s="90" t="s">
        <v>34</v>
      </c>
    </row>
    <row r="43" spans="1:13" x14ac:dyDescent="0.25">
      <c r="A43" s="118"/>
      <c r="B43" s="53">
        <v>1</v>
      </c>
      <c r="C43" s="234">
        <f>USR_Global_parameters!B$10</f>
        <v>12</v>
      </c>
      <c r="D43" s="53" t="s">
        <v>16</v>
      </c>
      <c r="E43" s="53" t="s">
        <v>321</v>
      </c>
      <c r="F43" s="54" t="s">
        <v>36</v>
      </c>
      <c r="G43" s="88" t="s">
        <v>344</v>
      </c>
      <c r="H43" s="89" t="s">
        <v>33</v>
      </c>
      <c r="I43" s="86"/>
      <c r="J43" s="90" t="s">
        <v>34</v>
      </c>
      <c r="K43" s="86" t="s">
        <v>190</v>
      </c>
      <c r="L43" s="86"/>
      <c r="M43" s="90" t="s">
        <v>34</v>
      </c>
    </row>
    <row r="44" spans="1:13" x14ac:dyDescent="0.25">
      <c r="A44" s="118"/>
      <c r="B44" s="53">
        <v>1</v>
      </c>
      <c r="C44" s="234">
        <f>USR_Global_parameters!B$10</f>
        <v>12</v>
      </c>
      <c r="D44" s="53" t="s">
        <v>16</v>
      </c>
      <c r="E44" s="53" t="s">
        <v>323</v>
      </c>
      <c r="F44" s="54" t="s">
        <v>267</v>
      </c>
      <c r="G44" s="88" t="s">
        <v>32</v>
      </c>
      <c r="H44" s="89" t="s">
        <v>33</v>
      </c>
      <c r="I44" s="86"/>
      <c r="J44" s="90" t="s">
        <v>34</v>
      </c>
      <c r="K44" s="86" t="s">
        <v>190</v>
      </c>
      <c r="L44" s="86"/>
      <c r="M44" s="90" t="s">
        <v>34</v>
      </c>
    </row>
    <row r="45" spans="1:13" x14ac:dyDescent="0.25">
      <c r="A45" s="118"/>
      <c r="B45" s="53">
        <v>1</v>
      </c>
      <c r="C45" s="234">
        <f>USR_Global_parameters!B$10</f>
        <v>12</v>
      </c>
      <c r="D45" s="53" t="s">
        <v>16</v>
      </c>
      <c r="E45" s="53" t="s">
        <v>378</v>
      </c>
      <c r="F45" s="54" t="s">
        <v>331</v>
      </c>
      <c r="G45" s="302" t="s">
        <v>626</v>
      </c>
      <c r="H45" s="89" t="s">
        <v>33</v>
      </c>
      <c r="I45" s="86"/>
      <c r="J45" s="90" t="s">
        <v>34</v>
      </c>
      <c r="K45" s="86" t="s">
        <v>190</v>
      </c>
      <c r="L45" s="86"/>
      <c r="M45" s="90" t="s">
        <v>34</v>
      </c>
    </row>
    <row r="46" spans="1:13" x14ac:dyDescent="0.25">
      <c r="A46" s="118"/>
      <c r="B46" s="53">
        <v>1</v>
      </c>
      <c r="C46" s="234">
        <f>USR_Global_parameters!B$10</f>
        <v>12</v>
      </c>
      <c r="D46" s="53" t="s">
        <v>16</v>
      </c>
      <c r="E46" s="53" t="s">
        <v>374</v>
      </c>
      <c r="F46" s="54" t="s">
        <v>331</v>
      </c>
      <c r="G46" s="88" t="s">
        <v>347</v>
      </c>
      <c r="H46" s="89" t="s">
        <v>33</v>
      </c>
      <c r="I46" s="86"/>
      <c r="J46" s="90" t="s">
        <v>34</v>
      </c>
      <c r="K46" s="86" t="s">
        <v>190</v>
      </c>
      <c r="L46" s="86"/>
      <c r="M46" s="90" t="s">
        <v>34</v>
      </c>
    </row>
    <row r="47" spans="1:13" x14ac:dyDescent="0.25">
      <c r="A47" s="118"/>
      <c r="B47" s="53">
        <v>1</v>
      </c>
      <c r="C47" s="234">
        <f>USR_Global_parameters!B$10</f>
        <v>12</v>
      </c>
      <c r="D47" s="53" t="s">
        <v>16</v>
      </c>
      <c r="E47" s="53" t="s">
        <v>404</v>
      </c>
      <c r="F47" s="54" t="s">
        <v>406</v>
      </c>
      <c r="G47" s="88" t="s">
        <v>32</v>
      </c>
      <c r="H47" s="89" t="s">
        <v>33</v>
      </c>
      <c r="I47" s="86"/>
      <c r="J47" s="90" t="s">
        <v>34</v>
      </c>
      <c r="K47" s="86" t="s">
        <v>190</v>
      </c>
      <c r="L47" s="86"/>
      <c r="M47" s="90" t="s">
        <v>34</v>
      </c>
    </row>
    <row r="48" spans="1:13" x14ac:dyDescent="0.25">
      <c r="A48" s="118"/>
      <c r="B48" s="53">
        <v>1</v>
      </c>
      <c r="C48" s="234">
        <f>USR_Global_parameters!B$10</f>
        <v>12</v>
      </c>
      <c r="D48" s="53" t="s">
        <v>16</v>
      </c>
      <c r="E48" s="53" t="s">
        <v>403</v>
      </c>
      <c r="F48" s="54" t="s">
        <v>406</v>
      </c>
      <c r="G48" s="88" t="s">
        <v>32</v>
      </c>
      <c r="H48" s="89" t="s">
        <v>33</v>
      </c>
      <c r="I48" s="86"/>
      <c r="J48" s="90" t="s">
        <v>34</v>
      </c>
      <c r="K48" s="86" t="s">
        <v>190</v>
      </c>
      <c r="L48" s="86"/>
      <c r="M48" s="90" t="s">
        <v>34</v>
      </c>
    </row>
    <row r="49" spans="1:13" x14ac:dyDescent="0.25">
      <c r="A49" s="118"/>
      <c r="B49" s="53">
        <v>1</v>
      </c>
      <c r="C49" s="234">
        <f>USR_Global_parameters!B$10</f>
        <v>12</v>
      </c>
      <c r="D49" s="53" t="s">
        <v>16</v>
      </c>
      <c r="E49" s="53" t="s">
        <v>405</v>
      </c>
      <c r="F49" s="54" t="s">
        <v>406</v>
      </c>
      <c r="G49" s="88" t="s">
        <v>32</v>
      </c>
      <c r="H49" s="89" t="s">
        <v>33</v>
      </c>
      <c r="I49" s="86"/>
      <c r="J49" s="90" t="s">
        <v>34</v>
      </c>
      <c r="K49" s="86" t="s">
        <v>190</v>
      </c>
      <c r="L49" s="86"/>
      <c r="M49" s="90" t="s">
        <v>34</v>
      </c>
    </row>
    <row r="50" spans="1:13" x14ac:dyDescent="0.25">
      <c r="A50" s="118"/>
      <c r="B50" s="53">
        <v>1</v>
      </c>
      <c r="C50" s="234">
        <f>USR_Global_parameters!B$10</f>
        <v>12</v>
      </c>
      <c r="D50" s="53" t="s">
        <v>16</v>
      </c>
      <c r="E50" s="53" t="s">
        <v>387</v>
      </c>
      <c r="F50" s="54" t="s">
        <v>389</v>
      </c>
      <c r="G50" s="88" t="s">
        <v>32</v>
      </c>
      <c r="H50" s="89" t="s">
        <v>33</v>
      </c>
      <c r="I50" s="86"/>
      <c r="J50" s="301" t="s">
        <v>34</v>
      </c>
      <c r="K50" s="86" t="s">
        <v>190</v>
      </c>
      <c r="L50" s="86"/>
      <c r="M50" s="90" t="s">
        <v>34</v>
      </c>
    </row>
    <row r="51" spans="1:13" x14ac:dyDescent="0.25">
      <c r="A51" s="118"/>
      <c r="B51" s="53">
        <v>1</v>
      </c>
      <c r="C51" s="234">
        <f>USR_Global_parameters!B$10</f>
        <v>12</v>
      </c>
      <c r="D51" s="53" t="s">
        <v>16</v>
      </c>
      <c r="E51" s="53" t="s">
        <v>390</v>
      </c>
      <c r="F51" s="54" t="s">
        <v>391</v>
      </c>
      <c r="G51" s="88" t="s">
        <v>392</v>
      </c>
      <c r="H51" s="89" t="s">
        <v>33</v>
      </c>
      <c r="I51" s="86"/>
      <c r="J51" s="90" t="s">
        <v>34</v>
      </c>
      <c r="K51" s="86" t="s">
        <v>190</v>
      </c>
      <c r="L51" s="86"/>
      <c r="M51" s="90" t="s">
        <v>34</v>
      </c>
    </row>
    <row r="52" spans="1:13" x14ac:dyDescent="0.25">
      <c r="A52" s="118"/>
      <c r="B52" s="53">
        <v>1</v>
      </c>
      <c r="C52" s="234">
        <f>USR_Global_parameters!B$10</f>
        <v>12</v>
      </c>
      <c r="D52" s="53" t="s">
        <v>16</v>
      </c>
      <c r="E52" s="53" t="s">
        <v>412</v>
      </c>
      <c r="F52" s="54" t="s">
        <v>36</v>
      </c>
      <c r="G52" s="88" t="s">
        <v>344</v>
      </c>
      <c r="H52" s="89" t="s">
        <v>33</v>
      </c>
      <c r="I52" s="86"/>
      <c r="J52" s="90" t="s">
        <v>34</v>
      </c>
      <c r="K52" s="86" t="s">
        <v>190</v>
      </c>
      <c r="L52" s="86"/>
      <c r="M52" s="90" t="s">
        <v>34</v>
      </c>
    </row>
    <row r="53" spans="1:13" x14ac:dyDescent="0.25">
      <c r="A53" s="118"/>
      <c r="B53" s="53">
        <v>1</v>
      </c>
      <c r="C53" s="234">
        <f>USR_Global_parameters!B$10</f>
        <v>12</v>
      </c>
      <c r="D53" s="53" t="s">
        <v>16</v>
      </c>
      <c r="E53" s="53" t="s">
        <v>413</v>
      </c>
      <c r="F53" s="54" t="s">
        <v>331</v>
      </c>
      <c r="G53" s="88" t="s">
        <v>347</v>
      </c>
      <c r="H53" s="89" t="s">
        <v>33</v>
      </c>
      <c r="I53" s="86"/>
      <c r="J53" s="90" t="s">
        <v>34</v>
      </c>
      <c r="K53" s="86" t="s">
        <v>190</v>
      </c>
      <c r="L53" s="86"/>
      <c r="M53" s="90" t="s">
        <v>34</v>
      </c>
    </row>
    <row r="54" spans="1:13" x14ac:dyDescent="0.25">
      <c r="A54" s="118"/>
      <c r="B54" s="53">
        <v>1</v>
      </c>
      <c r="C54" s="234">
        <f>USR_Global_parameters!B$10</f>
        <v>12</v>
      </c>
      <c r="D54" s="53" t="s">
        <v>16</v>
      </c>
      <c r="E54" s="53" t="s">
        <v>523</v>
      </c>
      <c r="F54" s="54" t="s">
        <v>524</v>
      </c>
      <c r="G54" s="88" t="s">
        <v>32</v>
      </c>
      <c r="H54" s="89" t="s">
        <v>33</v>
      </c>
      <c r="I54" s="86"/>
      <c r="J54" s="90" t="s">
        <v>34</v>
      </c>
      <c r="K54" s="86" t="s">
        <v>190</v>
      </c>
      <c r="L54" s="86"/>
      <c r="M54" s="90" t="s">
        <v>34</v>
      </c>
    </row>
    <row r="55" spans="1:13" x14ac:dyDescent="0.25">
      <c r="A55" s="118"/>
      <c r="B55" s="53">
        <v>1</v>
      </c>
      <c r="C55" s="234">
        <f>USR_Global_parameters!B$10</f>
        <v>12</v>
      </c>
      <c r="D55" s="53" t="s">
        <v>16</v>
      </c>
      <c r="E55" s="53" t="s">
        <v>525</v>
      </c>
      <c r="F55" s="54" t="s">
        <v>354</v>
      </c>
      <c r="G55" s="88" t="s">
        <v>348</v>
      </c>
      <c r="H55" s="89" t="s">
        <v>33</v>
      </c>
      <c r="I55" s="86"/>
      <c r="J55" s="90" t="s">
        <v>34</v>
      </c>
      <c r="K55" s="86" t="s">
        <v>190</v>
      </c>
      <c r="L55" s="86"/>
      <c r="M55" s="90" t="s">
        <v>34</v>
      </c>
    </row>
    <row r="56" spans="1:13" x14ac:dyDescent="0.25">
      <c r="A56" s="118"/>
      <c r="B56" s="53">
        <v>1</v>
      </c>
      <c r="C56" s="234">
        <f>USR_Global_parameters!B$10</f>
        <v>12</v>
      </c>
      <c r="D56" s="53" t="s">
        <v>16</v>
      </c>
      <c r="E56" s="53" t="s">
        <v>388</v>
      </c>
      <c r="F56" s="54" t="s">
        <v>389</v>
      </c>
      <c r="G56" s="88" t="s">
        <v>32</v>
      </c>
      <c r="H56" s="89" t="s">
        <v>33</v>
      </c>
      <c r="I56" s="86"/>
      <c r="J56" s="90" t="s">
        <v>34</v>
      </c>
      <c r="K56" s="86" t="s">
        <v>190</v>
      </c>
      <c r="L56" s="86"/>
      <c r="M56" s="90" t="s">
        <v>34</v>
      </c>
    </row>
    <row r="57" spans="1:13" x14ac:dyDescent="0.25">
      <c r="A57" s="118"/>
      <c r="B57" s="53">
        <v>1</v>
      </c>
      <c r="C57" s="234">
        <f>USR_Global_parameters!B$10</f>
        <v>12</v>
      </c>
      <c r="D57" s="53" t="s">
        <v>16</v>
      </c>
      <c r="E57" s="53" t="s">
        <v>423</v>
      </c>
      <c r="F57" s="54" t="s">
        <v>36</v>
      </c>
      <c r="G57" s="88" t="s">
        <v>344</v>
      </c>
      <c r="H57" s="89" t="s">
        <v>33</v>
      </c>
      <c r="I57" s="86"/>
      <c r="J57" s="90" t="s">
        <v>34</v>
      </c>
      <c r="K57" s="86" t="s">
        <v>190</v>
      </c>
      <c r="L57" s="86"/>
      <c r="M57" s="90" t="s">
        <v>34</v>
      </c>
    </row>
    <row r="58" spans="1:13" x14ac:dyDescent="0.25">
      <c r="A58" s="118"/>
      <c r="B58" s="53">
        <v>1</v>
      </c>
      <c r="C58" s="234">
        <f>USR_Global_parameters!B$10</f>
        <v>12</v>
      </c>
      <c r="D58" s="53" t="s">
        <v>16</v>
      </c>
      <c r="E58" s="53" t="s">
        <v>422</v>
      </c>
      <c r="F58" s="54" t="s">
        <v>331</v>
      </c>
      <c r="G58" s="88" t="s">
        <v>347</v>
      </c>
      <c r="H58" s="89" t="s">
        <v>33</v>
      </c>
      <c r="I58" s="86"/>
      <c r="J58" s="90" t="s">
        <v>34</v>
      </c>
      <c r="K58" s="86" t="s">
        <v>190</v>
      </c>
      <c r="L58" s="86"/>
      <c r="M58" s="90" t="s">
        <v>34</v>
      </c>
    </row>
    <row r="59" spans="1:13" x14ac:dyDescent="0.25">
      <c r="A59" s="118"/>
      <c r="B59" s="53">
        <v>1</v>
      </c>
      <c r="C59" s="234">
        <f>USR_Global_parameters!B$10</f>
        <v>12</v>
      </c>
      <c r="D59" s="53" t="s">
        <v>16</v>
      </c>
      <c r="E59" s="53" t="s">
        <v>526</v>
      </c>
      <c r="F59" s="54" t="s">
        <v>524</v>
      </c>
      <c r="G59" s="88" t="s">
        <v>32</v>
      </c>
      <c r="H59" s="89" t="s">
        <v>33</v>
      </c>
      <c r="I59" s="86"/>
      <c r="J59" s="90" t="s">
        <v>34</v>
      </c>
      <c r="K59" s="86" t="s">
        <v>190</v>
      </c>
      <c r="L59" s="86"/>
      <c r="M59" s="90" t="s">
        <v>34</v>
      </c>
    </row>
    <row r="60" spans="1:13" x14ac:dyDescent="0.25">
      <c r="A60" s="118"/>
      <c r="B60" s="53">
        <v>1</v>
      </c>
      <c r="C60" s="234">
        <f>USR_Global_parameters!B$10</f>
        <v>12</v>
      </c>
      <c r="D60" s="53" t="s">
        <v>16</v>
      </c>
      <c r="E60" s="53" t="s">
        <v>527</v>
      </c>
      <c r="F60" s="54" t="s">
        <v>354</v>
      </c>
      <c r="G60" s="88" t="s">
        <v>348</v>
      </c>
      <c r="H60" s="89" t="s">
        <v>33</v>
      </c>
      <c r="I60" s="86"/>
      <c r="J60" s="90" t="s">
        <v>34</v>
      </c>
      <c r="K60" s="86" t="s">
        <v>190</v>
      </c>
      <c r="L60" s="86"/>
      <c r="M60" s="90" t="s">
        <v>34</v>
      </c>
    </row>
    <row r="61" spans="1:13" x14ac:dyDescent="0.25">
      <c r="A61" s="118"/>
      <c r="B61" s="53">
        <v>1</v>
      </c>
      <c r="C61" s="234">
        <f>USR_Global_parameters!B$10</f>
        <v>12</v>
      </c>
      <c r="D61" s="53" t="s">
        <v>16</v>
      </c>
      <c r="E61" s="53" t="s">
        <v>407</v>
      </c>
      <c r="F61" s="54" t="s">
        <v>389</v>
      </c>
      <c r="G61" s="88" t="s">
        <v>32</v>
      </c>
      <c r="H61" s="89" t="s">
        <v>33</v>
      </c>
      <c r="I61" s="86"/>
      <c r="J61" s="90" t="s">
        <v>34</v>
      </c>
      <c r="K61" s="86" t="s">
        <v>190</v>
      </c>
      <c r="L61" s="86"/>
      <c r="M61" s="90" t="s">
        <v>34</v>
      </c>
    </row>
    <row r="62" spans="1:13" x14ac:dyDescent="0.25">
      <c r="A62" s="118"/>
      <c r="B62" s="53">
        <v>1</v>
      </c>
      <c r="C62" s="234">
        <f>USR_Global_parameters!B$10</f>
        <v>12</v>
      </c>
      <c r="D62" s="53" t="s">
        <v>16</v>
      </c>
      <c r="E62" s="53" t="s">
        <v>420</v>
      </c>
      <c r="F62" s="54" t="s">
        <v>36</v>
      </c>
      <c r="G62" s="88" t="s">
        <v>344</v>
      </c>
      <c r="H62" s="89" t="s">
        <v>33</v>
      </c>
      <c r="I62" s="86"/>
      <c r="J62" s="90" t="s">
        <v>34</v>
      </c>
      <c r="K62" s="86" t="s">
        <v>190</v>
      </c>
      <c r="L62" s="86"/>
      <c r="M62" s="90" t="s">
        <v>34</v>
      </c>
    </row>
    <row r="63" spans="1:13" x14ac:dyDescent="0.25">
      <c r="A63" s="118"/>
      <c r="B63" s="53">
        <v>1</v>
      </c>
      <c r="C63" s="234">
        <f>USR_Global_parameters!B$10</f>
        <v>12</v>
      </c>
      <c r="D63" s="53" t="s">
        <v>16</v>
      </c>
      <c r="E63" s="53" t="s">
        <v>421</v>
      </c>
      <c r="F63" s="54" t="s">
        <v>331</v>
      </c>
      <c r="G63" s="88" t="s">
        <v>347</v>
      </c>
      <c r="H63" s="89" t="s">
        <v>33</v>
      </c>
      <c r="I63" s="86"/>
      <c r="J63" s="90" t="s">
        <v>34</v>
      </c>
      <c r="K63" s="86" t="s">
        <v>190</v>
      </c>
      <c r="L63" s="86"/>
      <c r="M63" s="90" t="s">
        <v>34</v>
      </c>
    </row>
    <row r="64" spans="1:13" x14ac:dyDescent="0.25">
      <c r="A64" s="118"/>
      <c r="B64" s="53">
        <v>1</v>
      </c>
      <c r="C64" s="234">
        <f>USR_Global_parameters!B$10</f>
        <v>12</v>
      </c>
      <c r="D64" s="53" t="s">
        <v>16</v>
      </c>
      <c r="E64" s="53" t="s">
        <v>528</v>
      </c>
      <c r="F64" s="54" t="s">
        <v>524</v>
      </c>
      <c r="G64" s="88" t="s">
        <v>32</v>
      </c>
      <c r="H64" s="89" t="s">
        <v>33</v>
      </c>
      <c r="I64" s="86"/>
      <c r="J64" s="90" t="s">
        <v>34</v>
      </c>
      <c r="K64" s="86" t="s">
        <v>190</v>
      </c>
      <c r="L64" s="86"/>
      <c r="M64" s="90" t="s">
        <v>34</v>
      </c>
    </row>
    <row r="65" spans="1:13" x14ac:dyDescent="0.25">
      <c r="A65" s="118"/>
      <c r="B65" s="53">
        <v>1</v>
      </c>
      <c r="C65" s="234">
        <f>USR_Global_parameters!B$10</f>
        <v>12</v>
      </c>
      <c r="D65" s="53" t="s">
        <v>16</v>
      </c>
      <c r="E65" s="53" t="s">
        <v>529</v>
      </c>
      <c r="F65" s="54" t="s">
        <v>354</v>
      </c>
      <c r="G65" s="88" t="s">
        <v>348</v>
      </c>
      <c r="H65" s="89" t="s">
        <v>33</v>
      </c>
      <c r="I65" s="86"/>
      <c r="J65" s="90" t="s">
        <v>34</v>
      </c>
      <c r="K65" s="86" t="s">
        <v>190</v>
      </c>
      <c r="L65" s="86"/>
      <c r="M65" s="90" t="s">
        <v>34</v>
      </c>
    </row>
    <row r="66" spans="1:13" x14ac:dyDescent="0.25">
      <c r="A66" s="118"/>
      <c r="B66" s="53">
        <v>1</v>
      </c>
      <c r="C66" s="234">
        <f>USR_Global_parameters!B$10</f>
        <v>12</v>
      </c>
      <c r="D66" s="53" t="s">
        <v>16</v>
      </c>
      <c r="E66" s="53" t="s">
        <v>408</v>
      </c>
      <c r="F66" s="54" t="s">
        <v>409</v>
      </c>
      <c r="G66" s="88" t="s">
        <v>408</v>
      </c>
      <c r="H66" s="89" t="s">
        <v>33</v>
      </c>
      <c r="I66" s="86"/>
      <c r="J66" s="90" t="s">
        <v>34</v>
      </c>
      <c r="K66" s="86" t="s">
        <v>190</v>
      </c>
      <c r="L66" s="86"/>
      <c r="M66" s="90" t="s">
        <v>34</v>
      </c>
    </row>
    <row r="67" spans="1:13" x14ac:dyDescent="0.25">
      <c r="A67" s="118"/>
      <c r="B67" s="53">
        <v>1</v>
      </c>
      <c r="C67" s="234">
        <f>USR_Global_parameters!B$10</f>
        <v>12</v>
      </c>
      <c r="D67" s="53" t="s">
        <v>16</v>
      </c>
      <c r="E67" s="53" t="s">
        <v>415</v>
      </c>
      <c r="F67" s="54" t="s">
        <v>36</v>
      </c>
      <c r="G67" s="152" t="s">
        <v>344</v>
      </c>
      <c r="H67" s="89" t="s">
        <v>33</v>
      </c>
      <c r="I67" s="86"/>
      <c r="J67" s="90" t="s">
        <v>34</v>
      </c>
      <c r="K67" s="86" t="s">
        <v>190</v>
      </c>
      <c r="L67" s="86"/>
      <c r="M67" s="90" t="s">
        <v>34</v>
      </c>
    </row>
    <row r="68" spans="1:13" x14ac:dyDescent="0.25">
      <c r="A68" s="118"/>
      <c r="B68" s="53">
        <v>1</v>
      </c>
      <c r="C68" s="234">
        <f>USR_Global_parameters!B$10</f>
        <v>12</v>
      </c>
      <c r="D68" s="53" t="s">
        <v>16</v>
      </c>
      <c r="E68" s="53" t="s">
        <v>489</v>
      </c>
      <c r="F68" s="54" t="s">
        <v>331</v>
      </c>
      <c r="G68" s="88" t="s">
        <v>626</v>
      </c>
      <c r="H68" s="89" t="s">
        <v>33</v>
      </c>
      <c r="I68" s="86"/>
      <c r="J68" s="90" t="s">
        <v>34</v>
      </c>
      <c r="K68" s="86" t="s">
        <v>190</v>
      </c>
      <c r="L68" s="86"/>
      <c r="M68" s="90" t="s">
        <v>34</v>
      </c>
    </row>
    <row r="69" spans="1:13" x14ac:dyDescent="0.25">
      <c r="A69" s="118"/>
      <c r="B69" s="53">
        <v>1</v>
      </c>
      <c r="C69" s="234">
        <f>USR_Global_parameters!B$10</f>
        <v>12</v>
      </c>
      <c r="D69" s="53" t="s">
        <v>16</v>
      </c>
      <c r="E69" s="53" t="s">
        <v>473</v>
      </c>
      <c r="F69" s="54" t="s">
        <v>331</v>
      </c>
      <c r="G69" s="302" t="s">
        <v>626</v>
      </c>
      <c r="H69" s="89" t="s">
        <v>33</v>
      </c>
      <c r="I69" s="86"/>
      <c r="J69" s="90" t="s">
        <v>34</v>
      </c>
      <c r="K69" s="86" t="s">
        <v>190</v>
      </c>
      <c r="L69" s="86"/>
      <c r="M69" s="90" t="s">
        <v>34</v>
      </c>
    </row>
    <row r="70" spans="1:13" x14ac:dyDescent="0.25">
      <c r="A70" s="118"/>
      <c r="B70" s="53">
        <v>1</v>
      </c>
      <c r="C70" s="234">
        <f>USR_Global_parameters!B$10</f>
        <v>12</v>
      </c>
      <c r="D70" s="53" t="s">
        <v>16</v>
      </c>
      <c r="E70" s="53" t="s">
        <v>474</v>
      </c>
      <c r="F70" s="54" t="s">
        <v>474</v>
      </c>
      <c r="G70" s="88" t="s">
        <v>32</v>
      </c>
      <c r="H70" s="89" t="s">
        <v>33</v>
      </c>
      <c r="I70" s="86"/>
      <c r="J70" s="90" t="s">
        <v>34</v>
      </c>
      <c r="K70" s="86" t="s">
        <v>190</v>
      </c>
      <c r="L70" s="86"/>
      <c r="M70" s="90" t="s">
        <v>34</v>
      </c>
    </row>
    <row r="71" spans="1:13" x14ac:dyDescent="0.25">
      <c r="A71" s="118"/>
      <c r="B71" s="150">
        <v>1</v>
      </c>
      <c r="C71" s="234">
        <f>USR_Global_parameters!B$10</f>
        <v>12</v>
      </c>
      <c r="D71" s="150" t="s">
        <v>16</v>
      </c>
      <c r="E71" s="150" t="s">
        <v>477</v>
      </c>
      <c r="F71" s="151" t="s">
        <v>36</v>
      </c>
      <c r="G71" s="303" t="s">
        <v>628</v>
      </c>
      <c r="H71" s="153" t="s">
        <v>33</v>
      </c>
      <c r="I71" s="154"/>
      <c r="J71" s="155" t="s">
        <v>34</v>
      </c>
      <c r="K71" s="154" t="s">
        <v>190</v>
      </c>
      <c r="L71" s="154"/>
      <c r="M71" s="155" t="s">
        <v>34</v>
      </c>
    </row>
    <row r="72" spans="1:13" x14ac:dyDescent="0.25">
      <c r="A72" s="118"/>
      <c r="B72" s="150">
        <v>1</v>
      </c>
      <c r="C72" s="234">
        <f>USR_Global_parameters!B$10</f>
        <v>12</v>
      </c>
      <c r="D72" s="150" t="s">
        <v>16</v>
      </c>
      <c r="E72" s="150" t="s">
        <v>478</v>
      </c>
      <c r="F72" s="151" t="s">
        <v>352</v>
      </c>
      <c r="G72" s="152" t="s">
        <v>492</v>
      </c>
      <c r="H72" s="153" t="s">
        <v>33</v>
      </c>
      <c r="I72" s="154"/>
      <c r="J72" s="155" t="s">
        <v>34</v>
      </c>
      <c r="K72" s="154" t="s">
        <v>190</v>
      </c>
      <c r="L72" s="154"/>
      <c r="M72" s="155" t="s">
        <v>34</v>
      </c>
    </row>
    <row r="73" spans="1:13" x14ac:dyDescent="0.25">
      <c r="A73" s="118"/>
      <c r="B73" s="150">
        <v>1</v>
      </c>
      <c r="C73" s="234">
        <f>USR_Global_parameters!B$10</f>
        <v>12</v>
      </c>
      <c r="D73" s="150" t="s">
        <v>16</v>
      </c>
      <c r="E73" s="150" t="s">
        <v>479</v>
      </c>
      <c r="F73" s="151" t="s">
        <v>353</v>
      </c>
      <c r="G73" s="152" t="s">
        <v>351</v>
      </c>
      <c r="H73" s="153" t="s">
        <v>33</v>
      </c>
      <c r="I73" s="154"/>
      <c r="J73" s="155" t="s">
        <v>34</v>
      </c>
      <c r="K73" s="154" t="s">
        <v>190</v>
      </c>
      <c r="L73" s="154"/>
      <c r="M73" s="155" t="s">
        <v>34</v>
      </c>
    </row>
    <row r="74" spans="1:13" x14ac:dyDescent="0.25">
      <c r="A74" s="118"/>
      <c r="B74" s="150">
        <v>1</v>
      </c>
      <c r="C74" s="234">
        <f>USR_Global_parameters!B$10</f>
        <v>12</v>
      </c>
      <c r="D74" s="150" t="s">
        <v>16</v>
      </c>
      <c r="E74" s="150" t="s">
        <v>480</v>
      </c>
      <c r="F74" s="151" t="s">
        <v>391</v>
      </c>
      <c r="G74" s="152" t="s">
        <v>480</v>
      </c>
      <c r="H74" s="153" t="s">
        <v>33</v>
      </c>
      <c r="I74" s="154"/>
      <c r="J74" s="155" t="s">
        <v>34</v>
      </c>
      <c r="K74" s="154" t="s">
        <v>190</v>
      </c>
      <c r="L74" s="154"/>
      <c r="M74" s="155" t="s">
        <v>34</v>
      </c>
    </row>
    <row r="75" spans="1:13" x14ac:dyDescent="0.25">
      <c r="A75" s="118"/>
      <c r="B75" s="150">
        <v>1</v>
      </c>
      <c r="C75" s="234">
        <f>USR_Global_parameters!B$10</f>
        <v>12</v>
      </c>
      <c r="D75" s="150" t="s">
        <v>16</v>
      </c>
      <c r="E75" s="150" t="s">
        <v>481</v>
      </c>
      <c r="F75" s="151" t="s">
        <v>352</v>
      </c>
      <c r="G75" s="152" t="s">
        <v>493</v>
      </c>
      <c r="H75" s="153" t="s">
        <v>33</v>
      </c>
      <c r="I75" s="154"/>
      <c r="J75" s="155" t="s">
        <v>34</v>
      </c>
      <c r="K75" s="154" t="s">
        <v>190</v>
      </c>
      <c r="L75" s="154"/>
      <c r="M75" s="155" t="s">
        <v>34</v>
      </c>
    </row>
    <row r="76" spans="1:13" x14ac:dyDescent="0.25">
      <c r="A76" s="118"/>
      <c r="B76" s="150">
        <v>1</v>
      </c>
      <c r="C76" s="234">
        <f>USR_Global_parameters!B$10</f>
        <v>12</v>
      </c>
      <c r="D76" s="150" t="s">
        <v>16</v>
      </c>
      <c r="E76" s="150" t="s">
        <v>483</v>
      </c>
      <c r="F76" s="151" t="s">
        <v>481</v>
      </c>
      <c r="G76" s="152" t="s">
        <v>32</v>
      </c>
      <c r="H76" s="153" t="s">
        <v>33</v>
      </c>
      <c r="I76" s="154"/>
      <c r="J76" s="155" t="s">
        <v>34</v>
      </c>
      <c r="K76" s="154" t="s">
        <v>190</v>
      </c>
      <c r="L76" s="154"/>
      <c r="M76" s="155" t="s">
        <v>34</v>
      </c>
    </row>
    <row r="77" spans="1:13" x14ac:dyDescent="0.25">
      <c r="A77" s="118"/>
      <c r="B77" s="150">
        <v>1</v>
      </c>
      <c r="C77" s="234">
        <f>USR_Global_parameters!B$10</f>
        <v>12</v>
      </c>
      <c r="D77" s="150" t="s">
        <v>16</v>
      </c>
      <c r="E77" s="150" t="s">
        <v>484</v>
      </c>
      <c r="F77" s="151" t="s">
        <v>484</v>
      </c>
      <c r="G77" s="152" t="s">
        <v>32</v>
      </c>
      <c r="H77" s="153" t="s">
        <v>33</v>
      </c>
      <c r="I77" s="154"/>
      <c r="J77" s="155" t="s">
        <v>34</v>
      </c>
      <c r="K77" s="154" t="s">
        <v>190</v>
      </c>
      <c r="L77" s="154"/>
      <c r="M77" s="155" t="s">
        <v>34</v>
      </c>
    </row>
    <row r="78" spans="1:13" x14ac:dyDescent="0.25">
      <c r="A78" s="118"/>
      <c r="B78" s="150">
        <v>1</v>
      </c>
      <c r="C78" s="234">
        <f>USR_Global_parameters!B$10</f>
        <v>12</v>
      </c>
      <c r="D78" s="150" t="s">
        <v>16</v>
      </c>
      <c r="E78" s="150" t="s">
        <v>487</v>
      </c>
      <c r="F78" s="151" t="s">
        <v>331</v>
      </c>
      <c r="G78" s="303" t="s">
        <v>626</v>
      </c>
      <c r="H78" s="153" t="s">
        <v>33</v>
      </c>
      <c r="I78" s="154"/>
      <c r="J78" s="155" t="s">
        <v>34</v>
      </c>
      <c r="K78" s="154" t="s">
        <v>190</v>
      </c>
      <c r="L78" s="154"/>
      <c r="M78" s="155" t="s">
        <v>34</v>
      </c>
    </row>
    <row r="79" spans="1:13" x14ac:dyDescent="0.25">
      <c r="A79" s="118"/>
      <c r="B79" s="150">
        <v>1</v>
      </c>
      <c r="C79" s="234">
        <f>USR_Global_parameters!B$10</f>
        <v>12</v>
      </c>
      <c r="D79" s="150" t="s">
        <v>16</v>
      </c>
      <c r="E79" s="150" t="s">
        <v>488</v>
      </c>
      <c r="F79" s="151" t="s">
        <v>391</v>
      </c>
      <c r="G79" s="152" t="s">
        <v>488</v>
      </c>
      <c r="H79" s="153" t="s">
        <v>33</v>
      </c>
      <c r="I79" s="154"/>
      <c r="J79" s="155" t="s">
        <v>34</v>
      </c>
      <c r="K79" s="154" t="s">
        <v>190</v>
      </c>
      <c r="L79" s="154"/>
      <c r="M79" s="155" t="s">
        <v>34</v>
      </c>
    </row>
    <row r="80" spans="1:13" x14ac:dyDescent="0.25">
      <c r="A80" s="118"/>
      <c r="B80" s="150">
        <v>1</v>
      </c>
      <c r="C80" s="234">
        <f>USR_Global_parameters!B$10</f>
        <v>12</v>
      </c>
      <c r="D80" s="150" t="s">
        <v>16</v>
      </c>
      <c r="E80" s="150" t="s">
        <v>496</v>
      </c>
      <c r="F80" s="151" t="s">
        <v>331</v>
      </c>
      <c r="G80" s="303" t="s">
        <v>626</v>
      </c>
      <c r="H80" s="153" t="s">
        <v>33</v>
      </c>
      <c r="I80" s="154"/>
      <c r="J80" s="155" t="s">
        <v>34</v>
      </c>
      <c r="K80" s="154" t="s">
        <v>190</v>
      </c>
      <c r="L80" s="154"/>
      <c r="M80" s="155" t="s">
        <v>34</v>
      </c>
    </row>
    <row r="81" spans="1:13" x14ac:dyDescent="0.25">
      <c r="A81" s="118"/>
      <c r="B81" s="150">
        <v>1</v>
      </c>
      <c r="C81" s="234">
        <f>USR_Global_parameters!B$10</f>
        <v>12</v>
      </c>
      <c r="D81" s="150" t="s">
        <v>16</v>
      </c>
      <c r="E81" s="150" t="s">
        <v>561</v>
      </c>
      <c r="F81" s="151" t="s">
        <v>409</v>
      </c>
      <c r="G81" s="152" t="s">
        <v>408</v>
      </c>
      <c r="H81" s="153" t="s">
        <v>33</v>
      </c>
      <c r="I81" s="154"/>
      <c r="J81" s="155" t="s">
        <v>34</v>
      </c>
      <c r="K81" s="154" t="s">
        <v>190</v>
      </c>
      <c r="L81" s="154"/>
      <c r="M81" s="155" t="s">
        <v>34</v>
      </c>
    </row>
    <row r="82" spans="1:13" x14ac:dyDescent="0.25">
      <c r="A82" s="118"/>
      <c r="B82" s="150">
        <v>1</v>
      </c>
      <c r="C82" s="234">
        <f>USR_Global_parameters!B$10</f>
        <v>12</v>
      </c>
      <c r="D82" s="150" t="s">
        <v>16</v>
      </c>
      <c r="E82" s="150" t="s">
        <v>562</v>
      </c>
      <c r="F82" s="151" t="s">
        <v>406</v>
      </c>
      <c r="G82" s="152" t="s">
        <v>32</v>
      </c>
      <c r="H82" s="153" t="s">
        <v>33</v>
      </c>
      <c r="I82" s="154"/>
      <c r="J82" s="155" t="s">
        <v>34</v>
      </c>
      <c r="K82" s="154" t="s">
        <v>190</v>
      </c>
      <c r="L82" s="154"/>
      <c r="M82" s="155" t="s">
        <v>34</v>
      </c>
    </row>
    <row r="83" spans="1:13" x14ac:dyDescent="0.25">
      <c r="A83" s="118"/>
      <c r="B83" s="53">
        <v>1</v>
      </c>
      <c r="C83" s="234">
        <f>USR_Global_parameters!B$10</f>
        <v>12</v>
      </c>
      <c r="D83" s="53" t="s">
        <v>16</v>
      </c>
      <c r="E83" s="53" t="s">
        <v>537</v>
      </c>
      <c r="F83" s="54" t="s">
        <v>36</v>
      </c>
      <c r="G83" s="88" t="s">
        <v>344</v>
      </c>
      <c r="H83" s="89" t="s">
        <v>33</v>
      </c>
      <c r="I83" s="86"/>
      <c r="J83" s="90" t="s">
        <v>34</v>
      </c>
      <c r="K83" s="86" t="s">
        <v>190</v>
      </c>
      <c r="L83" s="86"/>
      <c r="M83" s="90" t="s">
        <v>34</v>
      </c>
    </row>
    <row r="84" spans="1:13" x14ac:dyDescent="0.25">
      <c r="A84" s="118"/>
      <c r="B84" s="53">
        <v>1</v>
      </c>
      <c r="C84" s="234">
        <f>USR_Global_parameters!B$10</f>
        <v>12</v>
      </c>
      <c r="D84" s="53" t="s">
        <v>16</v>
      </c>
      <c r="E84" s="53" t="s">
        <v>538</v>
      </c>
      <c r="F84" s="54" t="s">
        <v>331</v>
      </c>
      <c r="G84" s="88" t="s">
        <v>347</v>
      </c>
      <c r="H84" s="89" t="s">
        <v>33</v>
      </c>
      <c r="I84" s="86"/>
      <c r="J84" s="90" t="s">
        <v>34</v>
      </c>
      <c r="K84" s="86" t="s">
        <v>190</v>
      </c>
      <c r="L84" s="86"/>
      <c r="M84" s="90" t="s">
        <v>34</v>
      </c>
    </row>
    <row r="85" spans="1:13" x14ac:dyDescent="0.25">
      <c r="A85" s="118"/>
      <c r="B85" s="53">
        <v>1</v>
      </c>
      <c r="C85" s="234">
        <f>USR_Global_parameters!B$10</f>
        <v>12</v>
      </c>
      <c r="D85" s="53" t="s">
        <v>16</v>
      </c>
      <c r="E85" s="53" t="s">
        <v>546</v>
      </c>
      <c r="F85" s="54" t="s">
        <v>36</v>
      </c>
      <c r="G85" s="88" t="s">
        <v>344</v>
      </c>
      <c r="H85" s="89" t="s">
        <v>33</v>
      </c>
      <c r="I85" s="86"/>
      <c r="J85" s="90" t="s">
        <v>34</v>
      </c>
      <c r="K85" s="86" t="s">
        <v>190</v>
      </c>
      <c r="L85" s="86"/>
      <c r="M85" s="90" t="s">
        <v>34</v>
      </c>
    </row>
    <row r="86" spans="1:13" x14ac:dyDescent="0.25">
      <c r="A86" s="118"/>
      <c r="B86" s="150">
        <v>1</v>
      </c>
      <c r="C86" s="234">
        <f>USR_Global_parameters!B$10</f>
        <v>12</v>
      </c>
      <c r="D86" s="150" t="s">
        <v>16</v>
      </c>
      <c r="E86" s="150" t="s">
        <v>552</v>
      </c>
      <c r="F86" s="151" t="s">
        <v>564</v>
      </c>
      <c r="G86" s="152" t="s">
        <v>32</v>
      </c>
      <c r="H86" s="153" t="s">
        <v>33</v>
      </c>
      <c r="I86" s="154"/>
      <c r="J86" s="155" t="s">
        <v>34</v>
      </c>
      <c r="K86" s="154" t="s">
        <v>190</v>
      </c>
      <c r="L86" s="154"/>
      <c r="M86" s="155" t="s">
        <v>34</v>
      </c>
    </row>
    <row r="87" spans="1:13" x14ac:dyDescent="0.25">
      <c r="A87" s="118"/>
      <c r="B87" s="150">
        <v>1</v>
      </c>
      <c r="C87" s="234">
        <f>USR_Global_parameters!B$10</f>
        <v>12</v>
      </c>
      <c r="D87" s="150" t="s">
        <v>16</v>
      </c>
      <c r="E87" s="150" t="s">
        <v>567</v>
      </c>
      <c r="F87" s="151" t="s">
        <v>564</v>
      </c>
      <c r="G87" s="152" t="s">
        <v>32</v>
      </c>
      <c r="H87" s="153" t="s">
        <v>33</v>
      </c>
      <c r="I87" s="154"/>
      <c r="J87" s="155" t="s">
        <v>34</v>
      </c>
      <c r="K87" s="154" t="s">
        <v>190</v>
      </c>
      <c r="L87" s="154"/>
      <c r="M87" s="155" t="s">
        <v>34</v>
      </c>
    </row>
    <row r="88" spans="1:13" x14ac:dyDescent="0.25">
      <c r="A88" s="118"/>
      <c r="B88" s="150">
        <v>1</v>
      </c>
      <c r="C88" s="234">
        <f>USR_Global_parameters!B$10</f>
        <v>12</v>
      </c>
      <c r="D88" s="150" t="s">
        <v>16</v>
      </c>
      <c r="E88" s="150" t="s">
        <v>553</v>
      </c>
      <c r="F88" s="151" t="s">
        <v>566</v>
      </c>
      <c r="G88" s="152" t="s">
        <v>32</v>
      </c>
      <c r="H88" s="153" t="s">
        <v>33</v>
      </c>
      <c r="I88" s="154"/>
      <c r="J88" s="155" t="s">
        <v>34</v>
      </c>
      <c r="K88" s="154" t="s">
        <v>190</v>
      </c>
      <c r="L88" s="154"/>
      <c r="M88" s="155" t="s">
        <v>34</v>
      </c>
    </row>
    <row r="89" spans="1:13" x14ac:dyDescent="0.25">
      <c r="A89" s="118"/>
      <c r="B89" s="150">
        <v>1</v>
      </c>
      <c r="C89" s="234">
        <f>USR_Global_parameters!B$10</f>
        <v>12</v>
      </c>
      <c r="D89" s="150" t="s">
        <v>16</v>
      </c>
      <c r="E89" s="150" t="s">
        <v>573</v>
      </c>
      <c r="F89" s="151" t="s">
        <v>566</v>
      </c>
      <c r="G89" s="152" t="s">
        <v>32</v>
      </c>
      <c r="H89" s="153" t="s">
        <v>33</v>
      </c>
      <c r="I89" s="154"/>
      <c r="J89" s="155" t="s">
        <v>34</v>
      </c>
      <c r="K89" s="154" t="s">
        <v>190</v>
      </c>
      <c r="L89" s="154"/>
      <c r="M89" s="155" t="s">
        <v>34</v>
      </c>
    </row>
    <row r="90" spans="1:13" x14ac:dyDescent="0.25">
      <c r="A90" s="118"/>
      <c r="B90" s="150">
        <v>1</v>
      </c>
      <c r="C90" s="234">
        <f>USR_Global_parameters!B$10</f>
        <v>12</v>
      </c>
      <c r="D90" s="150" t="s">
        <v>16</v>
      </c>
      <c r="E90" s="150" t="s">
        <v>578</v>
      </c>
      <c r="F90" s="151" t="s">
        <v>625</v>
      </c>
      <c r="G90" s="152" t="s">
        <v>32</v>
      </c>
      <c r="H90" s="153" t="s">
        <v>33</v>
      </c>
      <c r="I90" s="154"/>
      <c r="J90" s="155" t="s">
        <v>34</v>
      </c>
      <c r="K90" s="154" t="s">
        <v>190</v>
      </c>
      <c r="L90" s="154"/>
      <c r="M90" s="155" t="s">
        <v>34</v>
      </c>
    </row>
    <row r="91" spans="1:13" x14ac:dyDescent="0.25">
      <c r="A91" s="118"/>
      <c r="B91" s="150">
        <v>1</v>
      </c>
      <c r="C91" s="234">
        <f>USR_Global_parameters!B$10</f>
        <v>12</v>
      </c>
      <c r="D91" s="150" t="s">
        <v>16</v>
      </c>
      <c r="E91" s="150" t="s">
        <v>582</v>
      </c>
      <c r="F91" s="151" t="s">
        <v>36</v>
      </c>
      <c r="G91" s="152" t="s">
        <v>344</v>
      </c>
      <c r="H91" s="153" t="s">
        <v>33</v>
      </c>
      <c r="I91" s="154"/>
      <c r="J91" s="155" t="s">
        <v>34</v>
      </c>
      <c r="K91" s="154" t="s">
        <v>190</v>
      </c>
      <c r="L91" s="154"/>
      <c r="M91" s="155" t="s">
        <v>34</v>
      </c>
    </row>
    <row r="92" spans="1:13" x14ac:dyDescent="0.25">
      <c r="A92" s="118"/>
      <c r="B92" s="150">
        <v>1</v>
      </c>
      <c r="C92" s="234">
        <f>USR_Global_parameters!B$10</f>
        <v>12</v>
      </c>
      <c r="D92" s="150" t="s">
        <v>16</v>
      </c>
      <c r="E92" s="150" t="s">
        <v>591</v>
      </c>
      <c r="F92" s="151" t="s">
        <v>355</v>
      </c>
      <c r="G92" s="152" t="s">
        <v>596</v>
      </c>
      <c r="H92" s="153" t="s">
        <v>33</v>
      </c>
      <c r="I92" s="154"/>
      <c r="J92" s="155" t="s">
        <v>34</v>
      </c>
      <c r="K92" s="154" t="s">
        <v>190</v>
      </c>
      <c r="L92" s="154"/>
      <c r="M92" s="155" t="s">
        <v>34</v>
      </c>
    </row>
    <row r="93" spans="1:13" x14ac:dyDescent="0.25">
      <c r="A93" s="118"/>
      <c r="B93" s="150">
        <v>1</v>
      </c>
      <c r="C93" s="234">
        <f>USR_Global_parameters!B$10</f>
        <v>12</v>
      </c>
      <c r="D93" s="150" t="s">
        <v>16</v>
      </c>
      <c r="E93" s="150" t="s">
        <v>475</v>
      </c>
      <c r="F93" s="151" t="s">
        <v>38</v>
      </c>
      <c r="G93" s="152" t="s">
        <v>341</v>
      </c>
      <c r="H93" s="153" t="s">
        <v>33</v>
      </c>
      <c r="I93" s="154"/>
      <c r="J93" s="155" t="s">
        <v>34</v>
      </c>
      <c r="K93" s="154" t="s">
        <v>190</v>
      </c>
      <c r="L93" s="154"/>
      <c r="M93" s="155" t="s">
        <v>34</v>
      </c>
    </row>
    <row r="94" spans="1:13" x14ac:dyDescent="0.25">
      <c r="A94" s="118"/>
      <c r="B94" s="86">
        <v>1</v>
      </c>
      <c r="C94" s="234">
        <f>USR_Global_parameters!B$10</f>
        <v>12</v>
      </c>
      <c r="D94" s="86" t="s">
        <v>16</v>
      </c>
      <c r="E94" s="86" t="s">
        <v>476</v>
      </c>
      <c r="F94" s="86" t="s">
        <v>38</v>
      </c>
      <c r="G94" s="152" t="s">
        <v>341</v>
      </c>
      <c r="H94" s="89" t="s">
        <v>33</v>
      </c>
      <c r="I94" s="86"/>
      <c r="J94" s="90" t="s">
        <v>34</v>
      </c>
      <c r="K94" s="86" t="s">
        <v>190</v>
      </c>
      <c r="L94" s="86"/>
      <c r="M94" s="90" t="s">
        <v>34</v>
      </c>
    </row>
    <row r="95" spans="1:13" x14ac:dyDescent="0.25">
      <c r="A95" s="118"/>
      <c r="B95" s="53">
        <v>1</v>
      </c>
      <c r="C95" s="234">
        <f>USR_Global_parameters!B$10</f>
        <v>12</v>
      </c>
      <c r="D95" s="53" t="s">
        <v>16</v>
      </c>
      <c r="E95" s="53" t="s">
        <v>622</v>
      </c>
      <c r="F95" s="54" t="s">
        <v>38</v>
      </c>
      <c r="G95" s="152" t="s">
        <v>341</v>
      </c>
      <c r="H95" s="89" t="s">
        <v>33</v>
      </c>
      <c r="I95" s="86"/>
      <c r="J95" s="90" t="s">
        <v>34</v>
      </c>
      <c r="K95" s="86" t="s">
        <v>190</v>
      </c>
      <c r="L95" s="86"/>
      <c r="M95" s="90" t="s">
        <v>34</v>
      </c>
    </row>
    <row r="96" spans="1:13" x14ac:dyDescent="0.25">
      <c r="A96" s="118"/>
      <c r="B96" s="53">
        <v>1</v>
      </c>
      <c r="C96" s="234">
        <f>USR_Global_parameters!B$10</f>
        <v>12</v>
      </c>
      <c r="D96" s="53" t="s">
        <v>16</v>
      </c>
      <c r="E96" s="53" t="s">
        <v>551</v>
      </c>
      <c r="F96" s="54" t="s">
        <v>38</v>
      </c>
      <c r="G96" s="152" t="s">
        <v>341</v>
      </c>
      <c r="H96" s="89" t="s">
        <v>33</v>
      </c>
      <c r="I96" s="86"/>
      <c r="J96" s="90" t="s">
        <v>34</v>
      </c>
      <c r="K96" s="86" t="s">
        <v>190</v>
      </c>
      <c r="L96" s="86"/>
      <c r="M96" s="90" t="s">
        <v>34</v>
      </c>
    </row>
    <row r="97" spans="1:13" x14ac:dyDescent="0.25">
      <c r="A97" s="118"/>
      <c r="B97" s="53">
        <v>1</v>
      </c>
      <c r="C97" s="234">
        <f>USR_Global_parameters!B$10</f>
        <v>12</v>
      </c>
      <c r="D97" s="53" t="s">
        <v>16</v>
      </c>
      <c r="E97" s="53" t="s">
        <v>554</v>
      </c>
      <c r="F97" s="54" t="s">
        <v>624</v>
      </c>
      <c r="G97" s="152" t="s">
        <v>32</v>
      </c>
      <c r="H97" s="89" t="s">
        <v>33</v>
      </c>
      <c r="I97" s="86"/>
      <c r="J97" s="90" t="s">
        <v>34</v>
      </c>
      <c r="K97" s="86" t="s">
        <v>190</v>
      </c>
      <c r="L97" s="86"/>
      <c r="M97" s="90" t="s">
        <v>34</v>
      </c>
    </row>
    <row r="98" spans="1:13" x14ac:dyDescent="0.25">
      <c r="A98" s="118"/>
      <c r="B98" s="53">
        <v>1</v>
      </c>
      <c r="C98" s="234">
        <f>USR_Global_parameters!B$10</f>
        <v>12</v>
      </c>
      <c r="D98" s="53" t="s">
        <v>16</v>
      </c>
      <c r="E98" s="53" t="s">
        <v>604</v>
      </c>
      <c r="F98" s="54" t="s">
        <v>38</v>
      </c>
      <c r="G98" s="88" t="s">
        <v>341</v>
      </c>
      <c r="H98" s="89" t="s">
        <v>33</v>
      </c>
      <c r="I98" s="86"/>
      <c r="J98" s="90" t="s">
        <v>34</v>
      </c>
      <c r="K98" s="86" t="s">
        <v>190</v>
      </c>
      <c r="L98" s="86"/>
      <c r="M98" s="90" t="s">
        <v>34</v>
      </c>
    </row>
    <row r="99" spans="1:13" x14ac:dyDescent="0.25">
      <c r="A99" s="118"/>
      <c r="B99" s="53">
        <v>1</v>
      </c>
      <c r="C99" s="234">
        <f>USR_Global_parameters!B$10</f>
        <v>12</v>
      </c>
      <c r="D99" s="53" t="s">
        <v>16</v>
      </c>
      <c r="E99" s="53" t="s">
        <v>605</v>
      </c>
      <c r="F99" s="54" t="s">
        <v>38</v>
      </c>
      <c r="G99" s="88" t="s">
        <v>341</v>
      </c>
      <c r="H99" s="89" t="s">
        <v>33</v>
      </c>
      <c r="I99" s="86"/>
      <c r="J99" s="90" t="s">
        <v>34</v>
      </c>
      <c r="K99" s="86" t="s">
        <v>190</v>
      </c>
      <c r="L99" s="86"/>
      <c r="M99" s="90" t="s">
        <v>34</v>
      </c>
    </row>
    <row r="100" spans="1:13" x14ac:dyDescent="0.25">
      <c r="A100" s="118"/>
      <c r="B100" s="53">
        <v>1</v>
      </c>
      <c r="C100" s="234">
        <f>USR_Global_parameters!B$10</f>
        <v>12</v>
      </c>
      <c r="D100" s="53" t="s">
        <v>16</v>
      </c>
      <c r="E100" s="53" t="s">
        <v>616</v>
      </c>
      <c r="F100" s="54" t="s">
        <v>38</v>
      </c>
      <c r="G100" s="88" t="s">
        <v>341</v>
      </c>
      <c r="H100" s="89" t="s">
        <v>33</v>
      </c>
      <c r="I100" s="86"/>
      <c r="J100" s="90" t="s">
        <v>34</v>
      </c>
      <c r="K100" s="86" t="s">
        <v>190</v>
      </c>
      <c r="L100" s="86"/>
      <c r="M100" s="90" t="s">
        <v>34</v>
      </c>
    </row>
    <row r="101" spans="1:13" x14ac:dyDescent="0.25">
      <c r="A101" s="118"/>
      <c r="B101" s="86">
        <v>1</v>
      </c>
      <c r="C101" s="234">
        <f>USR_Global_parameters!B$10</f>
        <v>12</v>
      </c>
      <c r="D101" s="86" t="s">
        <v>16</v>
      </c>
      <c r="E101" s="86" t="s">
        <v>618</v>
      </c>
      <c r="F101" s="86" t="s">
        <v>38</v>
      </c>
      <c r="G101" s="88" t="s">
        <v>341</v>
      </c>
      <c r="H101" s="89" t="s">
        <v>33</v>
      </c>
      <c r="I101" s="86"/>
      <c r="J101" s="90" t="s">
        <v>34</v>
      </c>
      <c r="K101" s="86" t="s">
        <v>190</v>
      </c>
      <c r="L101" s="86"/>
      <c r="M101" s="90" t="s">
        <v>34</v>
      </c>
    </row>
    <row r="102" spans="1:13" x14ac:dyDescent="0.25">
      <c r="A102" s="118"/>
      <c r="B102" s="86">
        <v>1</v>
      </c>
      <c r="C102" s="234">
        <f>USR_Global_parameters!B$10</f>
        <v>12</v>
      </c>
      <c r="D102" s="86" t="s">
        <v>16</v>
      </c>
      <c r="E102" s="86" t="s">
        <v>620</v>
      </c>
      <c r="F102" s="86" t="s">
        <v>38</v>
      </c>
      <c r="G102" s="88" t="s">
        <v>341</v>
      </c>
      <c r="H102" s="89" t="s">
        <v>33</v>
      </c>
      <c r="I102" s="86"/>
      <c r="J102" s="90" t="s">
        <v>34</v>
      </c>
      <c r="K102" s="86" t="s">
        <v>190</v>
      </c>
      <c r="L102" s="86"/>
      <c r="M102" s="90" t="s">
        <v>34</v>
      </c>
    </row>
    <row r="103" spans="1:13" x14ac:dyDescent="0.25">
      <c r="A103" s="118"/>
      <c r="B103" s="86">
        <v>1</v>
      </c>
      <c r="C103" s="234">
        <f>USR_Global_parameters!B$10</f>
        <v>12</v>
      </c>
      <c r="D103" s="86" t="s">
        <v>16</v>
      </c>
      <c r="E103" s="86" t="s">
        <v>619</v>
      </c>
      <c r="F103" s="86" t="s">
        <v>38</v>
      </c>
      <c r="G103" s="88" t="s">
        <v>341</v>
      </c>
      <c r="H103" s="89" t="s">
        <v>33</v>
      </c>
      <c r="I103" s="86"/>
      <c r="J103" s="90" t="s">
        <v>34</v>
      </c>
      <c r="K103" s="86" t="s">
        <v>190</v>
      </c>
      <c r="L103" s="86"/>
      <c r="M103" s="90" t="s">
        <v>34</v>
      </c>
    </row>
    <row r="104" spans="1:13" x14ac:dyDescent="0.25">
      <c r="A104" s="118"/>
      <c r="B104" s="86">
        <v>1</v>
      </c>
      <c r="C104" s="234">
        <f>USR_Global_parameters!B$10</f>
        <v>12</v>
      </c>
      <c r="D104" s="86" t="s">
        <v>16</v>
      </c>
      <c r="E104" s="86" t="s">
        <v>617</v>
      </c>
      <c r="F104" s="86" t="s">
        <v>38</v>
      </c>
      <c r="G104" s="88" t="s">
        <v>341</v>
      </c>
      <c r="H104" s="89" t="s">
        <v>33</v>
      </c>
      <c r="I104" s="86"/>
      <c r="J104" s="90" t="s">
        <v>34</v>
      </c>
      <c r="K104" s="86" t="s">
        <v>190</v>
      </c>
      <c r="L104" s="86"/>
      <c r="M104" s="90" t="s">
        <v>34</v>
      </c>
    </row>
    <row r="105" spans="1:13" x14ac:dyDescent="0.25">
      <c r="B105" s="285">
        <v>1</v>
      </c>
      <c r="C105" s="285">
        <f>USR_Global_parameters!B$10</f>
        <v>12</v>
      </c>
      <c r="D105" s="285" t="s">
        <v>16</v>
      </c>
      <c r="E105" s="285" t="s">
        <v>640</v>
      </c>
      <c r="F105" s="285" t="s">
        <v>331</v>
      </c>
      <c r="G105" s="285" t="s">
        <v>347</v>
      </c>
      <c r="H105" s="285" t="s">
        <v>33</v>
      </c>
      <c r="I105" s="285"/>
      <c r="J105" s="285" t="s">
        <v>34</v>
      </c>
      <c r="K105" s="285" t="s">
        <v>190</v>
      </c>
      <c r="L105" s="285"/>
      <c r="M105" s="285" t="s">
        <v>34</v>
      </c>
    </row>
    <row r="106" spans="1:13" x14ac:dyDescent="0.25">
      <c r="B106" s="285">
        <v>1</v>
      </c>
      <c r="C106" s="285">
        <f>USR_Global_parameters!B$10</f>
        <v>12</v>
      </c>
      <c r="D106" s="285" t="s">
        <v>16</v>
      </c>
      <c r="E106" s="285" t="s">
        <v>641</v>
      </c>
      <c r="F106" s="285" t="s">
        <v>355</v>
      </c>
      <c r="G106" s="285" t="s">
        <v>632</v>
      </c>
      <c r="H106" s="285" t="s">
        <v>33</v>
      </c>
      <c r="I106" s="285"/>
      <c r="J106" s="285" t="s">
        <v>34</v>
      </c>
      <c r="K106" s="285" t="s">
        <v>190</v>
      </c>
      <c r="L106" s="285"/>
      <c r="M106" s="285" t="s">
        <v>34</v>
      </c>
    </row>
    <row r="107" spans="1:13" x14ac:dyDescent="0.25">
      <c r="B107" s="285">
        <v>1</v>
      </c>
      <c r="C107" s="285">
        <f>USR_Global_parameters!B$10</f>
        <v>12</v>
      </c>
      <c r="D107" s="285" t="s">
        <v>16</v>
      </c>
      <c r="E107" s="285" t="s">
        <v>642</v>
      </c>
      <c r="F107" s="285" t="s">
        <v>38</v>
      </c>
      <c r="G107" s="285" t="s">
        <v>341</v>
      </c>
      <c r="H107" s="285" t="s">
        <v>33</v>
      </c>
      <c r="I107" s="285"/>
      <c r="J107" s="285" t="s">
        <v>34</v>
      </c>
      <c r="K107" s="285" t="s">
        <v>190</v>
      </c>
      <c r="L107" s="285"/>
      <c r="M107" s="285" t="s">
        <v>34</v>
      </c>
    </row>
    <row r="108" spans="1:13" x14ac:dyDescent="0.25">
      <c r="B108" s="90">
        <v>1</v>
      </c>
      <c r="C108" s="287">
        <f>USR_Global_parameters!B$10</f>
        <v>12</v>
      </c>
      <c r="D108" s="90" t="s">
        <v>16</v>
      </c>
      <c r="E108" s="90" t="s">
        <v>643</v>
      </c>
      <c r="F108" s="90" t="s">
        <v>38</v>
      </c>
      <c r="G108" s="90" t="s">
        <v>341</v>
      </c>
      <c r="H108" s="90" t="s">
        <v>33</v>
      </c>
      <c r="I108" s="90"/>
      <c r="J108" s="90" t="s">
        <v>34</v>
      </c>
      <c r="K108" s="90" t="s">
        <v>190</v>
      </c>
      <c r="L108" s="90"/>
      <c r="M108" s="90" t="s">
        <v>34</v>
      </c>
    </row>
    <row r="111" spans="1:13" x14ac:dyDescent="0.25">
      <c r="B111" s="334" t="s">
        <v>39</v>
      </c>
      <c r="C111" s="334"/>
      <c r="D111" s="334"/>
      <c r="E111" s="334"/>
      <c r="F111" s="334"/>
      <c r="G111" s="334"/>
      <c r="H111" s="334"/>
      <c r="I111" s="334"/>
      <c r="J111" s="334"/>
      <c r="K111" s="334"/>
      <c r="L111" s="334"/>
      <c r="M111" s="334"/>
    </row>
    <row r="112" spans="1:13" x14ac:dyDescent="0.25">
      <c r="B112" s="334"/>
      <c r="C112" s="334"/>
      <c r="D112" s="334"/>
      <c r="E112" s="334"/>
      <c r="F112" s="334"/>
      <c r="G112" s="334"/>
      <c r="H112" s="334"/>
      <c r="I112" s="334"/>
      <c r="J112" s="334"/>
      <c r="K112" s="334"/>
      <c r="L112" s="334"/>
      <c r="M112" s="334"/>
    </row>
    <row r="114" spans="2:13" x14ac:dyDescent="0.25">
      <c r="B114" s="334" t="s">
        <v>40</v>
      </c>
      <c r="C114" s="334"/>
      <c r="D114" s="334"/>
      <c r="E114" s="334"/>
      <c r="F114" s="334"/>
      <c r="G114" s="334"/>
      <c r="H114" s="334"/>
      <c r="I114" s="334"/>
      <c r="J114" s="334"/>
      <c r="K114" s="334"/>
      <c r="L114" s="334"/>
      <c r="M114" s="334"/>
    </row>
    <row r="115" spans="2:13" x14ac:dyDescent="0.25">
      <c r="B115" s="334"/>
      <c r="C115" s="334"/>
      <c r="D115" s="334"/>
      <c r="E115" s="334"/>
      <c r="F115" s="334"/>
      <c r="G115" s="334"/>
      <c r="H115" s="334"/>
      <c r="I115" s="334"/>
      <c r="J115" s="334"/>
      <c r="K115" s="334"/>
      <c r="L115" s="334"/>
      <c r="M115" s="334"/>
    </row>
  </sheetData>
  <mergeCells count="9">
    <mergeCell ref="N1:Q5"/>
    <mergeCell ref="B1:M2"/>
    <mergeCell ref="B114:M115"/>
    <mergeCell ref="B111:M112"/>
    <mergeCell ref="H3:L3"/>
    <mergeCell ref="K4:L4"/>
    <mergeCell ref="H4:I4"/>
    <mergeCell ref="J4:J5"/>
    <mergeCell ref="M4:M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AD311"/>
  <sheetViews>
    <sheetView tabSelected="1" topLeftCell="A138" zoomScaleNormal="100" workbookViewId="0">
      <selection activeCell="O160" sqref="O160"/>
    </sheetView>
  </sheetViews>
  <sheetFormatPr defaultRowHeight="15" x14ac:dyDescent="0.25"/>
  <cols>
    <col min="1" max="2" width="14.42578125" style="2" customWidth="1"/>
    <col min="3" max="3" width="19" style="2" customWidth="1"/>
    <col min="4" max="4" width="17" style="2" customWidth="1"/>
    <col min="5" max="5" width="20.5703125" style="2" customWidth="1"/>
    <col min="6" max="8" width="17" style="2" customWidth="1"/>
    <col min="9" max="9" width="10.5703125" style="2" customWidth="1"/>
    <col min="10" max="10" width="13.42578125" style="2" bestFit="1" customWidth="1"/>
    <col min="13" max="13" width="13.42578125" bestFit="1" customWidth="1"/>
    <col min="14" max="16" width="13.42578125" customWidth="1"/>
    <col min="17" max="17" width="13.42578125" bestFit="1" customWidth="1"/>
    <col min="18" max="18" width="13.42578125" customWidth="1"/>
    <col min="19" max="21" width="13.42578125" bestFit="1" customWidth="1"/>
    <col min="22" max="22" width="13.42578125" customWidth="1"/>
    <col min="23" max="25" width="13.42578125" bestFit="1" customWidth="1"/>
    <col min="26" max="26" width="13.42578125" customWidth="1"/>
    <col min="27" max="29" width="13.42578125" bestFit="1" customWidth="1"/>
    <col min="30" max="30" width="12.42578125" style="5" customWidth="1"/>
  </cols>
  <sheetData>
    <row r="1" spans="1:30" ht="31.5" customHeight="1" x14ac:dyDescent="0.25">
      <c r="A1" s="341" t="s">
        <v>41</v>
      </c>
      <c r="B1" s="342"/>
      <c r="C1" s="342"/>
      <c r="D1" s="342"/>
      <c r="E1" s="342"/>
      <c r="F1" s="342"/>
      <c r="G1" s="342"/>
      <c r="H1" s="342"/>
      <c r="I1" s="342"/>
      <c r="J1" s="343"/>
      <c r="AD1"/>
    </row>
    <row r="2" spans="1:30" x14ac:dyDescent="0.25">
      <c r="A2" s="344"/>
      <c r="B2" s="345"/>
      <c r="C2" s="345"/>
      <c r="D2" s="345"/>
      <c r="E2" s="345"/>
      <c r="F2" s="345"/>
      <c r="G2" s="345"/>
      <c r="H2" s="345"/>
      <c r="I2" s="345"/>
      <c r="J2" s="346"/>
      <c r="AD2"/>
    </row>
    <row r="3" spans="1:30" ht="46.5" customHeight="1" thickBot="1" x14ac:dyDescent="0.3">
      <c r="A3" s="347"/>
      <c r="B3" s="348"/>
      <c r="C3" s="348"/>
      <c r="D3" s="348"/>
      <c r="E3" s="348"/>
      <c r="F3" s="348"/>
      <c r="G3" s="348"/>
      <c r="H3" s="348"/>
      <c r="I3" s="348"/>
      <c r="J3" s="349"/>
      <c r="AD3"/>
    </row>
    <row r="4" spans="1:30" x14ac:dyDescent="0.25">
      <c r="AD4"/>
    </row>
    <row r="5" spans="1:30" x14ac:dyDescent="0.25">
      <c r="AD5"/>
    </row>
    <row r="6" spans="1:30" x14ac:dyDescent="0.25">
      <c r="B6" s="350" t="s">
        <v>165</v>
      </c>
      <c r="C6" s="351"/>
      <c r="D6" s="351"/>
      <c r="E6" s="351"/>
      <c r="F6" s="351"/>
      <c r="AD6"/>
    </row>
    <row r="7" spans="1:30" ht="15.75" x14ac:dyDescent="0.25">
      <c r="E7" s="99"/>
      <c r="F7" s="100"/>
      <c r="G7" s="100"/>
      <c r="H7" s="100"/>
      <c r="I7" s="100"/>
      <c r="J7" s="100"/>
      <c r="K7" s="99"/>
      <c r="L7" s="99"/>
      <c r="M7" s="100"/>
      <c r="N7" s="100"/>
      <c r="O7" s="100"/>
      <c r="P7" s="100"/>
      <c r="Q7" s="100"/>
      <c r="R7" s="100"/>
      <c r="AD7"/>
    </row>
    <row r="8" spans="1:30" s="37" customFormat="1" ht="22.5" customHeight="1" x14ac:dyDescent="0.25">
      <c r="A8" s="85" t="s">
        <v>11</v>
      </c>
      <c r="B8" s="85" t="s">
        <v>42</v>
      </c>
      <c r="C8" s="38" t="s">
        <v>43</v>
      </c>
      <c r="D8" s="102" t="s">
        <v>44</v>
      </c>
      <c r="E8" s="38" t="s">
        <v>45</v>
      </c>
      <c r="F8" s="103" t="s">
        <v>46</v>
      </c>
      <c r="G8" s="38" t="s">
        <v>47</v>
      </c>
      <c r="H8" s="103" t="s">
        <v>48</v>
      </c>
      <c r="I8" s="103" t="s">
        <v>49</v>
      </c>
      <c r="J8" s="38" t="s">
        <v>24</v>
      </c>
      <c r="K8" s="38" t="s">
        <v>25</v>
      </c>
      <c r="L8" s="38" t="s">
        <v>629</v>
      </c>
      <c r="M8" s="38" t="s">
        <v>630</v>
      </c>
      <c r="N8" s="2"/>
      <c r="O8" s="5" t="s">
        <v>15</v>
      </c>
      <c r="P8" s="5" t="s">
        <v>16</v>
      </c>
      <c r="Q8" s="5" t="s">
        <v>167</v>
      </c>
      <c r="R8" s="5" t="s">
        <v>50</v>
      </c>
      <c r="S8" s="5" t="s">
        <v>53</v>
      </c>
      <c r="T8" s="5">
        <v>96929.967900000003</v>
      </c>
      <c r="U8" s="5" t="s">
        <v>51</v>
      </c>
      <c r="V8" s="5"/>
      <c r="W8" s="5"/>
      <c r="X8" s="94">
        <v>1</v>
      </c>
      <c r="Y8" s="235">
        <f>USR_Global_parameters!N$10</f>
        <v>0</v>
      </c>
    </row>
    <row r="9" spans="1:30" ht="18.75" customHeight="1" x14ac:dyDescent="0.25">
      <c r="A9" s="5" t="s">
        <v>15</v>
      </c>
      <c r="B9" s="5" t="s">
        <v>16</v>
      </c>
      <c r="C9" s="237" t="s">
        <v>473</v>
      </c>
      <c r="D9" s="5" t="s">
        <v>75</v>
      </c>
      <c r="E9" s="5" t="s">
        <v>53</v>
      </c>
      <c r="F9" s="5">
        <v>26000</v>
      </c>
      <c r="G9" s="5" t="s">
        <v>51</v>
      </c>
      <c r="H9" s="5"/>
      <c r="I9" s="5"/>
      <c r="J9" s="94">
        <v>1</v>
      </c>
      <c r="K9" s="235">
        <f>ROUNDUP(USR_Global_parameters!B10/3, 0)</f>
        <v>4</v>
      </c>
      <c r="L9" s="269"/>
      <c r="M9" s="2"/>
      <c r="N9" s="2"/>
      <c r="O9" s="5" t="s">
        <v>15</v>
      </c>
      <c r="P9" s="5" t="s">
        <v>16</v>
      </c>
      <c r="Q9" s="237" t="s">
        <v>473</v>
      </c>
      <c r="R9" s="5" t="s">
        <v>75</v>
      </c>
      <c r="S9" s="5" t="s">
        <v>53</v>
      </c>
      <c r="T9" s="5">
        <v>26000</v>
      </c>
      <c r="U9" s="5" t="s">
        <v>51</v>
      </c>
      <c r="V9" s="5"/>
      <c r="W9" s="5"/>
      <c r="X9" s="94">
        <v>1</v>
      </c>
      <c r="Y9" s="235">
        <f>USR_Global_parameters!N$10</f>
        <v>0</v>
      </c>
      <c r="AD9"/>
    </row>
    <row r="10" spans="1:30" ht="18.75" customHeight="1" x14ac:dyDescent="0.25">
      <c r="A10" s="5" t="s">
        <v>15</v>
      </c>
      <c r="B10" s="5" t="s">
        <v>16</v>
      </c>
      <c r="C10" s="237" t="s">
        <v>473</v>
      </c>
      <c r="D10" s="5" t="s">
        <v>75</v>
      </c>
      <c r="E10" s="5" t="s">
        <v>53</v>
      </c>
      <c r="F10" s="5">
        <v>24000</v>
      </c>
      <c r="G10" s="5" t="s">
        <v>51</v>
      </c>
      <c r="H10" s="5"/>
      <c r="I10" s="5"/>
      <c r="J10" s="235">
        <f>MIN(1+K9, K10)</f>
        <v>5</v>
      </c>
      <c r="K10" s="235">
        <f>ROUNDUP(2*USR_Global_parameters!B10/3, 0)</f>
        <v>8</v>
      </c>
      <c r="L10" s="269"/>
      <c r="M10" s="2"/>
      <c r="N10" s="2"/>
      <c r="O10" s="5" t="s">
        <v>15</v>
      </c>
      <c r="P10" s="5" t="s">
        <v>16</v>
      </c>
      <c r="Q10" s="237" t="s">
        <v>473</v>
      </c>
      <c r="R10" s="5" t="s">
        <v>75</v>
      </c>
      <c r="S10" s="5" t="s">
        <v>53</v>
      </c>
      <c r="T10" s="5">
        <v>26000</v>
      </c>
      <c r="U10" s="5" t="s">
        <v>51</v>
      </c>
      <c r="V10" s="5"/>
      <c r="W10" s="5"/>
      <c r="X10" s="94">
        <v>1</v>
      </c>
      <c r="Y10" s="235">
        <f>USR_Global_parameters!B$10</f>
        <v>12</v>
      </c>
      <c r="AD10"/>
    </row>
    <row r="11" spans="1:30" ht="18.75" customHeight="1" x14ac:dyDescent="0.25">
      <c r="A11" s="5" t="s">
        <v>15</v>
      </c>
      <c r="B11" s="5" t="s">
        <v>16</v>
      </c>
      <c r="C11" s="237" t="s">
        <v>473</v>
      </c>
      <c r="D11" s="5" t="s">
        <v>75</v>
      </c>
      <c r="E11" s="5" t="s">
        <v>53</v>
      </c>
      <c r="F11" s="5">
        <v>22000</v>
      </c>
      <c r="G11" s="5" t="s">
        <v>51</v>
      </c>
      <c r="H11" s="5"/>
      <c r="I11" s="5"/>
      <c r="J11" s="235">
        <f>MIN(1+K10, K11)</f>
        <v>9</v>
      </c>
      <c r="K11" s="235">
        <f>USR_Global_parameters!B10</f>
        <v>12</v>
      </c>
      <c r="L11" s="269"/>
      <c r="M11" s="2"/>
      <c r="N11" s="2"/>
      <c r="Q11" s="101"/>
      <c r="R11" s="101"/>
      <c r="AD11"/>
    </row>
    <row r="12" spans="1:30" ht="18.75" customHeight="1" x14ac:dyDescent="0.25">
      <c r="A12" s="5" t="s">
        <v>15</v>
      </c>
      <c r="B12" s="5" t="s">
        <v>16</v>
      </c>
      <c r="C12" s="5" t="s">
        <v>167</v>
      </c>
      <c r="D12" s="5" t="s">
        <v>50</v>
      </c>
      <c r="E12" s="5" t="s">
        <v>173</v>
      </c>
      <c r="F12" s="156">
        <v>288.14999999999998</v>
      </c>
      <c r="G12" s="5" t="s">
        <v>51</v>
      </c>
      <c r="H12" s="5"/>
      <c r="I12" s="5"/>
      <c r="J12" s="94">
        <v>1</v>
      </c>
      <c r="K12" s="235">
        <f>USR_Global_parameters!B$10</f>
        <v>12</v>
      </c>
      <c r="L12" s="269"/>
      <c r="M12" s="2"/>
      <c r="N12" s="2"/>
      <c r="Q12" s="101"/>
      <c r="R12" s="101"/>
      <c r="AD12"/>
    </row>
    <row r="13" spans="1:30" ht="18.75" customHeight="1" x14ac:dyDescent="0.25">
      <c r="A13" s="5" t="s">
        <v>15</v>
      </c>
      <c r="B13" s="5" t="s">
        <v>16</v>
      </c>
      <c r="C13" s="5" t="s">
        <v>414</v>
      </c>
      <c r="D13" s="5" t="s">
        <v>50</v>
      </c>
      <c r="E13" s="5" t="s">
        <v>173</v>
      </c>
      <c r="F13" s="202">
        <v>288.14999999999998</v>
      </c>
      <c r="G13" s="5" t="s">
        <v>51</v>
      </c>
      <c r="H13" s="5"/>
      <c r="I13" s="5"/>
      <c r="J13" s="94">
        <v>1</v>
      </c>
      <c r="K13" s="235">
        <f>USR_Global_parameters!B$10</f>
        <v>12</v>
      </c>
      <c r="L13" s="269"/>
      <c r="M13" s="2"/>
      <c r="N13" s="2"/>
      <c r="Q13" s="101"/>
      <c r="R13" s="101"/>
      <c r="AD13"/>
    </row>
    <row r="14" spans="1:30" ht="18.75" customHeight="1" x14ac:dyDescent="0.25">
      <c r="A14" s="5" t="s">
        <v>15</v>
      </c>
      <c r="B14" s="5" t="s">
        <v>16</v>
      </c>
      <c r="C14" s="292" t="s">
        <v>633</v>
      </c>
      <c r="D14" s="5" t="s">
        <v>50</v>
      </c>
      <c r="E14" s="5" t="s">
        <v>173</v>
      </c>
      <c r="F14" s="5">
        <v>299.816666666667</v>
      </c>
      <c r="G14" s="5" t="s">
        <v>51</v>
      </c>
      <c r="H14" s="5"/>
      <c r="I14" s="5"/>
      <c r="J14" s="94">
        <v>1</v>
      </c>
      <c r="K14" s="235">
        <f>USR_Global_parameters!B$10</f>
        <v>12</v>
      </c>
      <c r="L14" s="269"/>
      <c r="M14" s="2"/>
      <c r="N14" s="2"/>
      <c r="Q14" s="101"/>
      <c r="R14" s="101"/>
      <c r="AD14"/>
    </row>
    <row r="15" spans="1:30" ht="18.75" customHeight="1" x14ac:dyDescent="0.25">
      <c r="A15" s="5" t="s">
        <v>15</v>
      </c>
      <c r="B15" s="5" t="s">
        <v>16</v>
      </c>
      <c r="C15" s="5" t="s">
        <v>208</v>
      </c>
      <c r="D15" s="5" t="s">
        <v>50</v>
      </c>
      <c r="E15" s="5" t="s">
        <v>173</v>
      </c>
      <c r="F15" s="157">
        <v>288.14999999999998</v>
      </c>
      <c r="G15" s="5" t="s">
        <v>51</v>
      </c>
      <c r="H15" s="5"/>
      <c r="I15" s="5"/>
      <c r="J15" s="94">
        <v>1</v>
      </c>
      <c r="K15" s="235">
        <f>USR_Global_parameters!B$10</f>
        <v>12</v>
      </c>
      <c r="L15" s="269"/>
      <c r="M15" s="2"/>
      <c r="N15" s="2"/>
      <c r="Q15" s="101"/>
      <c r="R15" s="101"/>
      <c r="AD15"/>
    </row>
    <row r="16" spans="1:30" ht="18.75" customHeight="1" x14ac:dyDescent="0.25">
      <c r="A16" s="5" t="s">
        <v>15</v>
      </c>
      <c r="B16" s="5" t="s">
        <v>16</v>
      </c>
      <c r="C16" s="5" t="s">
        <v>224</v>
      </c>
      <c r="D16" s="5" t="s">
        <v>50</v>
      </c>
      <c r="E16" s="135" t="s">
        <v>173</v>
      </c>
      <c r="F16" s="122">
        <v>288.14999999999998</v>
      </c>
      <c r="G16" s="5" t="s">
        <v>51</v>
      </c>
      <c r="H16" s="5"/>
      <c r="I16" s="5"/>
      <c r="J16" s="94">
        <v>1</v>
      </c>
      <c r="K16" s="235">
        <f>USR_Global_parameters!B$10</f>
        <v>12</v>
      </c>
      <c r="L16" s="269"/>
      <c r="M16" s="2"/>
      <c r="N16" s="2"/>
      <c r="Q16" s="101"/>
      <c r="R16" s="101"/>
      <c r="AD16"/>
    </row>
    <row r="17" spans="1:30" ht="18.75" customHeight="1" x14ac:dyDescent="0.25">
      <c r="A17" s="31" t="s">
        <v>15</v>
      </c>
      <c r="B17" s="31" t="s">
        <v>16</v>
      </c>
      <c r="C17" s="31" t="s">
        <v>327</v>
      </c>
      <c r="D17" s="31" t="s">
        <v>50</v>
      </c>
      <c r="E17" s="31" t="s">
        <v>173</v>
      </c>
      <c r="F17" s="177">
        <v>416.483</v>
      </c>
      <c r="G17" s="31" t="s">
        <v>51</v>
      </c>
      <c r="H17" s="31"/>
      <c r="I17" s="31"/>
      <c r="J17" s="162">
        <v>1</v>
      </c>
      <c r="K17" s="235">
        <f>USR_Global_parameters!B$10</f>
        <v>12</v>
      </c>
      <c r="L17" s="269"/>
      <c r="M17" s="2"/>
      <c r="N17" s="2"/>
      <c r="Q17" s="101"/>
      <c r="R17" s="101"/>
      <c r="AD17"/>
    </row>
    <row r="18" spans="1:30" ht="18.75" customHeight="1" x14ac:dyDescent="0.25">
      <c r="A18" s="5" t="s">
        <v>15</v>
      </c>
      <c r="B18" s="5" t="s">
        <v>16</v>
      </c>
      <c r="C18" s="5" t="s">
        <v>306</v>
      </c>
      <c r="D18" s="5" t="s">
        <v>50</v>
      </c>
      <c r="E18" s="5" t="s">
        <v>173</v>
      </c>
      <c r="F18" s="205">
        <v>288.14999999999998</v>
      </c>
      <c r="G18" s="5" t="s">
        <v>51</v>
      </c>
      <c r="H18" s="5"/>
      <c r="I18" s="5"/>
      <c r="J18" s="94">
        <v>1</v>
      </c>
      <c r="K18" s="235">
        <f>USR_Global_parameters!B$10</f>
        <v>12</v>
      </c>
      <c r="L18" s="269"/>
      <c r="M18" s="2"/>
      <c r="N18" s="2"/>
      <c r="Q18" s="101"/>
      <c r="R18" s="101"/>
      <c r="AD18"/>
    </row>
    <row r="19" spans="1:30" ht="18.75" customHeight="1" x14ac:dyDescent="0.25">
      <c r="A19" s="12" t="s">
        <v>15</v>
      </c>
      <c r="B19" s="12" t="s">
        <v>16</v>
      </c>
      <c r="C19" s="216" t="s">
        <v>490</v>
      </c>
      <c r="D19" s="12" t="s">
        <v>50</v>
      </c>
      <c r="E19" s="12" t="s">
        <v>53</v>
      </c>
      <c r="F19" s="157">
        <v>15000</v>
      </c>
      <c r="G19" s="9" t="s">
        <v>51</v>
      </c>
      <c r="H19" s="12"/>
      <c r="I19" s="12"/>
      <c r="J19" s="217">
        <v>1</v>
      </c>
      <c r="K19" s="235">
        <f>USR_Global_parameters!B$10</f>
        <v>12</v>
      </c>
      <c r="L19" s="269"/>
      <c r="AD19"/>
    </row>
    <row r="20" spans="1:30" ht="18.75" customHeight="1" x14ac:dyDescent="0.25">
      <c r="A20" s="31" t="s">
        <v>15</v>
      </c>
      <c r="B20" s="31" t="s">
        <v>16</v>
      </c>
      <c r="C20" s="31" t="s">
        <v>490</v>
      </c>
      <c r="D20" s="31" t="s">
        <v>50</v>
      </c>
      <c r="E20" s="31" t="s">
        <v>173</v>
      </c>
      <c r="F20" s="212">
        <v>288.14999999999998</v>
      </c>
      <c r="G20" s="31" t="s">
        <v>51</v>
      </c>
      <c r="H20" s="31"/>
      <c r="I20" s="31"/>
      <c r="J20" s="162">
        <v>1</v>
      </c>
      <c r="K20" s="235">
        <f>USR_Global_parameters!B$10</f>
        <v>12</v>
      </c>
      <c r="L20" s="269"/>
      <c r="M20" s="2"/>
      <c r="N20" s="2"/>
      <c r="Q20" s="101"/>
      <c r="R20" s="101"/>
      <c r="AD20"/>
    </row>
    <row r="21" spans="1:30" x14ac:dyDescent="0.25">
      <c r="A21" s="31" t="s">
        <v>15</v>
      </c>
      <c r="B21" s="31" t="s">
        <v>16</v>
      </c>
      <c r="C21" s="31" t="s">
        <v>482</v>
      </c>
      <c r="D21" s="31" t="s">
        <v>50</v>
      </c>
      <c r="E21" s="31" t="s">
        <v>173</v>
      </c>
      <c r="F21" s="212">
        <v>288.14999999999998</v>
      </c>
      <c r="G21" s="31" t="s">
        <v>51</v>
      </c>
      <c r="H21" s="31"/>
      <c r="I21" s="31"/>
      <c r="J21" s="162">
        <v>1</v>
      </c>
      <c r="K21" s="235">
        <f>USR_Global_parameters!B$10</f>
        <v>12</v>
      </c>
      <c r="L21" s="269"/>
      <c r="AD21"/>
    </row>
    <row r="22" spans="1:30" x14ac:dyDescent="0.25">
      <c r="A22" s="5" t="s">
        <v>15</v>
      </c>
      <c r="B22" s="5" t="s">
        <v>16</v>
      </c>
      <c r="C22" s="86" t="s">
        <v>491</v>
      </c>
      <c r="D22" s="5" t="s">
        <v>50</v>
      </c>
      <c r="E22" s="5" t="s">
        <v>173</v>
      </c>
      <c r="F22" s="143">
        <v>288.14999999999998</v>
      </c>
      <c r="G22" s="31" t="s">
        <v>51</v>
      </c>
      <c r="H22" s="5"/>
      <c r="I22" s="5"/>
      <c r="J22" s="162">
        <v>1</v>
      </c>
      <c r="K22" s="235">
        <f>USR_Global_parameters!B$10</f>
        <v>12</v>
      </c>
      <c r="L22" s="269"/>
      <c r="AD22"/>
    </row>
    <row r="23" spans="1:30" x14ac:dyDescent="0.25">
      <c r="A23" s="5" t="s">
        <v>15</v>
      </c>
      <c r="B23" s="5" t="s">
        <v>16</v>
      </c>
      <c r="C23" s="5" t="s">
        <v>615</v>
      </c>
      <c r="D23" s="5" t="s">
        <v>50</v>
      </c>
      <c r="E23" s="5" t="s">
        <v>173</v>
      </c>
      <c r="F23" s="205">
        <v>288.14999999999998</v>
      </c>
      <c r="G23" s="5" t="s">
        <v>51</v>
      </c>
      <c r="H23" s="5"/>
      <c r="I23" s="5"/>
      <c r="J23" s="94">
        <v>1</v>
      </c>
      <c r="K23" s="235">
        <f>USR_Global_parameters!B$10</f>
        <v>12</v>
      </c>
      <c r="L23" s="269"/>
      <c r="AD23"/>
    </row>
    <row r="24" spans="1:30" ht="18.75" customHeight="1" x14ac:dyDescent="0.25">
      <c r="A24" s="5" t="s">
        <v>15</v>
      </c>
      <c r="B24" s="5" t="s">
        <v>16</v>
      </c>
      <c r="C24" s="86" t="s">
        <v>568</v>
      </c>
      <c r="D24" s="203" t="s">
        <v>50</v>
      </c>
      <c r="E24" s="135" t="s">
        <v>399</v>
      </c>
      <c r="F24" s="202"/>
      <c r="G24" s="5" t="s">
        <v>623</v>
      </c>
      <c r="H24" s="5">
        <v>0</v>
      </c>
      <c r="I24" s="5"/>
      <c r="J24" s="94">
        <v>1</v>
      </c>
      <c r="K24" s="235">
        <f>USR_Global_parameters!B$10</f>
        <v>12</v>
      </c>
      <c r="L24" s="269"/>
      <c r="M24" s="2"/>
      <c r="N24" s="2"/>
      <c r="Q24" s="101"/>
      <c r="R24" s="101"/>
      <c r="AD24"/>
    </row>
    <row r="25" spans="1:30" ht="18.75" customHeight="1" x14ac:dyDescent="0.25">
      <c r="A25" s="5" t="s">
        <v>15</v>
      </c>
      <c r="B25" s="5" t="s">
        <v>16</v>
      </c>
      <c r="C25" s="86" t="s">
        <v>579</v>
      </c>
      <c r="D25" s="203" t="s">
        <v>50</v>
      </c>
      <c r="E25" s="135" t="s">
        <v>173</v>
      </c>
      <c r="F25" s="205">
        <v>419.0779</v>
      </c>
      <c r="G25" s="5" t="s">
        <v>51</v>
      </c>
      <c r="H25" s="5"/>
      <c r="I25" s="5"/>
      <c r="J25" s="94">
        <v>1</v>
      </c>
      <c r="K25" s="235">
        <f>USR_Global_parameters!B$10</f>
        <v>12</v>
      </c>
      <c r="L25" s="269"/>
      <c r="M25" s="2"/>
      <c r="N25" s="2"/>
      <c r="Q25" s="101"/>
      <c r="R25" s="101"/>
      <c r="AD25"/>
    </row>
    <row r="26" spans="1:30" ht="18.75" customHeight="1" x14ac:dyDescent="0.25">
      <c r="A26" s="272" t="s">
        <v>15</v>
      </c>
      <c r="B26" s="272" t="s">
        <v>16</v>
      </c>
      <c r="C26" s="272" t="s">
        <v>497</v>
      </c>
      <c r="D26" s="272" t="s">
        <v>52</v>
      </c>
      <c r="E26" s="272" t="s">
        <v>634</v>
      </c>
      <c r="F26" s="273">
        <v>0.98658739598227396</v>
      </c>
      <c r="G26" s="272" t="s">
        <v>51</v>
      </c>
      <c r="H26" s="272"/>
      <c r="I26" s="272"/>
      <c r="J26" s="274">
        <v>1</v>
      </c>
      <c r="K26" s="235">
        <f>USR_Global_parameters!B$10</f>
        <v>12</v>
      </c>
      <c r="L26" s="2"/>
      <c r="O26" s="101"/>
      <c r="P26" s="101"/>
      <c r="AD26"/>
    </row>
    <row r="27" spans="1:30" ht="18.75" customHeight="1" x14ac:dyDescent="0.25">
      <c r="A27" s="272" t="s">
        <v>15</v>
      </c>
      <c r="B27" s="272" t="s">
        <v>16</v>
      </c>
      <c r="C27" s="272" t="s">
        <v>497</v>
      </c>
      <c r="D27" s="272" t="s">
        <v>52</v>
      </c>
      <c r="E27" s="272" t="s">
        <v>635</v>
      </c>
      <c r="F27" s="273">
        <v>0.80293666448000867</v>
      </c>
      <c r="G27" s="272" t="s">
        <v>51</v>
      </c>
      <c r="H27" s="272"/>
      <c r="I27" s="272"/>
      <c r="J27" s="274">
        <v>1</v>
      </c>
      <c r="K27" s="235">
        <f>USR_Global_parameters!B$10</f>
        <v>12</v>
      </c>
      <c r="L27" s="2"/>
      <c r="O27" s="101"/>
      <c r="P27" s="101"/>
      <c r="AD27"/>
    </row>
    <row r="28" spans="1:30" ht="18.75" customHeight="1" x14ac:dyDescent="0.25">
      <c r="A28" s="272" t="s">
        <v>15</v>
      </c>
      <c r="B28" s="272" t="s">
        <v>16</v>
      </c>
      <c r="C28" s="272" t="s">
        <v>497</v>
      </c>
      <c r="D28" s="272" t="s">
        <v>52</v>
      </c>
      <c r="E28" s="272" t="s">
        <v>636</v>
      </c>
      <c r="F28" s="273">
        <v>4.3730330000000001E-3</v>
      </c>
      <c r="G28" s="272" t="s">
        <v>51</v>
      </c>
      <c r="H28" s="272"/>
      <c r="I28" s="272"/>
      <c r="J28" s="274">
        <v>1</v>
      </c>
      <c r="K28" s="235">
        <f>USR_Global_parameters!B$10</f>
        <v>12</v>
      </c>
      <c r="L28" s="2"/>
      <c r="O28" s="101"/>
      <c r="P28" s="101"/>
      <c r="AD28"/>
    </row>
    <row r="29" spans="1:30" ht="18.75" customHeight="1" x14ac:dyDescent="0.25">
      <c r="A29" s="272" t="s">
        <v>15</v>
      </c>
      <c r="B29" s="272" t="s">
        <v>16</v>
      </c>
      <c r="C29" s="272" t="s">
        <v>497</v>
      </c>
      <c r="D29" s="272" t="s">
        <v>52</v>
      </c>
      <c r="E29" s="272" t="s">
        <v>637</v>
      </c>
      <c r="F29" s="275">
        <f>1.426*10^(-6)</f>
        <v>1.4259999999999998E-6</v>
      </c>
      <c r="G29" s="272" t="s">
        <v>51</v>
      </c>
      <c r="H29" s="272"/>
      <c r="I29" s="272"/>
      <c r="J29" s="274">
        <v>1</v>
      </c>
      <c r="K29" s="235">
        <f>USR_Global_parameters!B$10</f>
        <v>12</v>
      </c>
      <c r="L29" s="2"/>
      <c r="O29" s="101"/>
      <c r="P29" s="101"/>
      <c r="AD29"/>
    </row>
    <row r="30" spans="1:30" ht="18.75" customHeight="1" x14ac:dyDescent="0.25">
      <c r="A30" s="272" t="s">
        <v>15</v>
      </c>
      <c r="B30" s="272" t="s">
        <v>16</v>
      </c>
      <c r="C30" s="272" t="s">
        <v>497</v>
      </c>
      <c r="D30" s="272" t="s">
        <v>52</v>
      </c>
      <c r="E30" s="272" t="s">
        <v>638</v>
      </c>
      <c r="F30" s="275">
        <f>1.142*10^(-6)</f>
        <v>1.1419999999999998E-6</v>
      </c>
      <c r="G30" s="272" t="s">
        <v>51</v>
      </c>
      <c r="H30" s="272"/>
      <c r="I30" s="272"/>
      <c r="J30" s="274">
        <v>1</v>
      </c>
      <c r="K30" s="235">
        <f>USR_Global_parameters!B$10</f>
        <v>12</v>
      </c>
      <c r="L30" s="2"/>
      <c r="O30" s="101"/>
      <c r="P30" s="101"/>
      <c r="AD30"/>
    </row>
    <row r="31" spans="1:30" ht="18.75" customHeight="1" x14ac:dyDescent="0.25">
      <c r="A31" s="272" t="s">
        <v>15</v>
      </c>
      <c r="B31" s="272" t="s">
        <v>16</v>
      </c>
      <c r="C31" s="272" t="s">
        <v>497</v>
      </c>
      <c r="D31" s="272" t="s">
        <v>52</v>
      </c>
      <c r="E31" s="272" t="s">
        <v>639</v>
      </c>
      <c r="F31" s="275">
        <v>0.98602560153825802</v>
      </c>
      <c r="G31" s="272" t="s">
        <v>51</v>
      </c>
      <c r="H31" s="272"/>
      <c r="I31" s="272"/>
      <c r="J31" s="274">
        <v>1</v>
      </c>
      <c r="K31" s="235">
        <f>USR_Global_parameters!B$10</f>
        <v>12</v>
      </c>
      <c r="L31" s="2"/>
      <c r="O31" s="101"/>
      <c r="P31" s="101"/>
      <c r="AD31"/>
    </row>
    <row r="32" spans="1:30" ht="18.75" customHeight="1" x14ac:dyDescent="0.25">
      <c r="A32" s="272" t="s">
        <v>15</v>
      </c>
      <c r="B32" s="272" t="s">
        <v>16</v>
      </c>
      <c r="C32" s="272" t="s">
        <v>640</v>
      </c>
      <c r="D32" s="272" t="s">
        <v>52</v>
      </c>
      <c r="E32" s="272" t="s">
        <v>379</v>
      </c>
      <c r="F32" s="275">
        <v>0.14099999999999999</v>
      </c>
      <c r="G32" s="272" t="s">
        <v>51</v>
      </c>
      <c r="H32" s="272"/>
      <c r="I32" s="272"/>
      <c r="J32" s="274">
        <v>1</v>
      </c>
      <c r="K32" s="235">
        <f>USR_Global_parameters!B$10</f>
        <v>12</v>
      </c>
      <c r="L32" s="2"/>
      <c r="O32" s="101"/>
      <c r="P32" s="101"/>
      <c r="AD32"/>
    </row>
    <row r="33" spans="1:30" ht="18.75" customHeight="1" x14ac:dyDescent="0.25">
      <c r="A33" s="272" t="s">
        <v>15</v>
      </c>
      <c r="B33" s="272" t="s">
        <v>16</v>
      </c>
      <c r="C33" s="272" t="s">
        <v>641</v>
      </c>
      <c r="D33" s="272" t="s">
        <v>181</v>
      </c>
      <c r="E33" s="272" t="s">
        <v>173</v>
      </c>
      <c r="F33" s="275">
        <v>644.42465887154799</v>
      </c>
      <c r="G33" s="272" t="s">
        <v>51</v>
      </c>
      <c r="H33" s="272"/>
      <c r="I33" s="272"/>
      <c r="J33" s="274">
        <v>1</v>
      </c>
      <c r="K33" s="235">
        <f>USR_Global_parameters!B$10</f>
        <v>12</v>
      </c>
      <c r="L33" s="2"/>
      <c r="O33" s="101"/>
      <c r="P33" s="101"/>
      <c r="AD33"/>
    </row>
    <row r="34" spans="1:30" ht="18.75" customHeight="1" x14ac:dyDescent="0.25">
      <c r="A34" s="272" t="s">
        <v>15</v>
      </c>
      <c r="B34" s="272" t="s">
        <v>16</v>
      </c>
      <c r="C34" s="272" t="s">
        <v>641</v>
      </c>
      <c r="D34" s="272" t="s">
        <v>186</v>
      </c>
      <c r="E34" s="272" t="s">
        <v>173</v>
      </c>
      <c r="F34" s="275">
        <v>478.16527743850003</v>
      </c>
      <c r="G34" s="272" t="s">
        <v>51</v>
      </c>
      <c r="H34" s="272"/>
      <c r="I34" s="272"/>
      <c r="J34" s="274">
        <v>1</v>
      </c>
      <c r="K34" s="235">
        <f>USR_Global_parameters!B$10</f>
        <v>12</v>
      </c>
      <c r="L34" s="2"/>
      <c r="O34" s="101"/>
      <c r="P34" s="101"/>
      <c r="AD34"/>
    </row>
    <row r="35" spans="1:30" ht="18.75" customHeight="1" x14ac:dyDescent="0.25">
      <c r="A35" s="5" t="s">
        <v>15</v>
      </c>
      <c r="B35" s="5" t="s">
        <v>16</v>
      </c>
      <c r="C35" s="5" t="s">
        <v>164</v>
      </c>
      <c r="D35" s="5" t="s">
        <v>50</v>
      </c>
      <c r="E35" s="5" t="s">
        <v>173</v>
      </c>
      <c r="F35" s="122">
        <v>1354.3342399999999</v>
      </c>
      <c r="G35" s="5" t="s">
        <v>51</v>
      </c>
      <c r="H35" s="5"/>
      <c r="I35" s="5"/>
      <c r="J35" s="94">
        <v>1</v>
      </c>
      <c r="K35" s="235">
        <f>USR_Global_parameters!B$10</f>
        <v>12</v>
      </c>
      <c r="L35" s="269"/>
      <c r="M35" s="2"/>
      <c r="N35" s="2"/>
      <c r="Q35" s="101"/>
      <c r="R35" s="101"/>
      <c r="AD35"/>
    </row>
    <row r="36" spans="1:30" ht="18.75" customHeight="1" x14ac:dyDescent="0.25">
      <c r="A36" s="5" t="s">
        <v>15</v>
      </c>
      <c r="B36" s="5" t="s">
        <v>16</v>
      </c>
      <c r="C36" s="292" t="s">
        <v>176</v>
      </c>
      <c r="D36" s="292" t="s">
        <v>52</v>
      </c>
      <c r="E36" s="293" t="s">
        <v>357</v>
      </c>
      <c r="F36" s="294">
        <v>-9.0000000000000006E-5</v>
      </c>
      <c r="G36" s="5" t="s">
        <v>51</v>
      </c>
      <c r="H36" s="5"/>
      <c r="I36" s="5"/>
      <c r="J36" s="94">
        <v>1</v>
      </c>
      <c r="K36" s="235">
        <f>USR_Global_parameters!B$10</f>
        <v>12</v>
      </c>
      <c r="L36" s="269"/>
      <c r="M36" s="2"/>
      <c r="N36" s="2"/>
      <c r="Q36" s="101"/>
      <c r="R36" s="101"/>
      <c r="AD36"/>
    </row>
    <row r="37" spans="1:30" ht="18.75" customHeight="1" x14ac:dyDescent="0.25">
      <c r="A37" s="5" t="s">
        <v>15</v>
      </c>
      <c r="B37" s="5" t="s">
        <v>16</v>
      </c>
      <c r="C37" s="292" t="s">
        <v>176</v>
      </c>
      <c r="D37" s="292" t="s">
        <v>52</v>
      </c>
      <c r="E37" s="293" t="s">
        <v>358</v>
      </c>
      <c r="F37" s="294">
        <v>2327.6</v>
      </c>
      <c r="G37" s="5" t="s">
        <v>51</v>
      </c>
      <c r="H37" s="5"/>
      <c r="I37" s="5"/>
      <c r="J37" s="94">
        <v>1</v>
      </c>
      <c r="K37" s="235">
        <f>USR_Global_parameters!B$10</f>
        <v>12</v>
      </c>
      <c r="L37" s="269"/>
      <c r="M37" s="2"/>
      <c r="N37" s="2"/>
      <c r="Q37" s="101"/>
      <c r="R37" s="101"/>
      <c r="AD37"/>
    </row>
    <row r="38" spans="1:30" ht="18.75" customHeight="1" x14ac:dyDescent="0.25">
      <c r="A38" s="5" t="s">
        <v>15</v>
      </c>
      <c r="B38" s="5" t="s">
        <v>16</v>
      </c>
      <c r="C38" s="292" t="s">
        <v>176</v>
      </c>
      <c r="D38" s="292" t="s">
        <v>52</v>
      </c>
      <c r="E38" s="293" t="s">
        <v>359</v>
      </c>
      <c r="F38" s="294">
        <v>0.04</v>
      </c>
      <c r="G38" s="5" t="s">
        <v>51</v>
      </c>
      <c r="H38" s="5"/>
      <c r="I38" s="5"/>
      <c r="J38" s="94">
        <v>1</v>
      </c>
      <c r="K38" s="235">
        <f>USR_Global_parameters!B$10</f>
        <v>12</v>
      </c>
      <c r="L38" s="269"/>
      <c r="M38" s="2"/>
      <c r="N38" s="2"/>
      <c r="Q38" s="101"/>
      <c r="R38" s="101"/>
      <c r="AD38"/>
    </row>
    <row r="39" spans="1:30" ht="18.75" customHeight="1" x14ac:dyDescent="0.25">
      <c r="A39" s="5" t="s">
        <v>15</v>
      </c>
      <c r="B39" s="5" t="s">
        <v>16</v>
      </c>
      <c r="C39" s="292" t="s">
        <v>176</v>
      </c>
      <c r="D39" s="292" t="s">
        <v>52</v>
      </c>
      <c r="E39" s="293" t="s">
        <v>360</v>
      </c>
      <c r="F39" s="294">
        <v>293590</v>
      </c>
      <c r="G39" s="5" t="s">
        <v>51</v>
      </c>
      <c r="H39" s="5"/>
      <c r="I39" s="5"/>
      <c r="J39" s="94">
        <v>1</v>
      </c>
      <c r="K39" s="235">
        <f>USR_Global_parameters!B$10</f>
        <v>12</v>
      </c>
      <c r="L39" s="269"/>
      <c r="M39" s="2"/>
      <c r="N39" s="2"/>
      <c r="Q39" s="101"/>
      <c r="R39" s="101"/>
      <c r="AD39"/>
    </row>
    <row r="40" spans="1:30" ht="18.75" customHeight="1" x14ac:dyDescent="0.25">
      <c r="A40" s="5" t="s">
        <v>15</v>
      </c>
      <c r="B40" s="5" t="s">
        <v>16</v>
      </c>
      <c r="C40" s="292" t="s">
        <v>176</v>
      </c>
      <c r="D40" s="292" t="s">
        <v>52</v>
      </c>
      <c r="E40" s="293" t="s">
        <v>361</v>
      </c>
      <c r="F40" s="294">
        <v>0.08</v>
      </c>
      <c r="G40" s="5" t="s">
        <v>51</v>
      </c>
      <c r="H40" s="8"/>
      <c r="I40" s="8"/>
      <c r="J40" s="8">
        <v>1</v>
      </c>
      <c r="K40" s="235">
        <f>USR_Global_parameters!B$10</f>
        <v>12</v>
      </c>
      <c r="L40" s="269"/>
      <c r="M40" s="2"/>
      <c r="N40" s="2"/>
      <c r="Q40" s="101"/>
      <c r="R40" s="101"/>
      <c r="AD40"/>
    </row>
    <row r="41" spans="1:30" ht="18.75" customHeight="1" x14ac:dyDescent="0.25">
      <c r="A41" s="5" t="s">
        <v>15</v>
      </c>
      <c r="B41" s="5" t="s">
        <v>16</v>
      </c>
      <c r="C41" s="292" t="s">
        <v>176</v>
      </c>
      <c r="D41" s="292" t="s">
        <v>52</v>
      </c>
      <c r="E41" s="293" t="s">
        <v>362</v>
      </c>
      <c r="F41" s="295">
        <v>-1305800</v>
      </c>
      <c r="G41" s="5" t="s">
        <v>51</v>
      </c>
      <c r="H41" s="5"/>
      <c r="I41" s="5"/>
      <c r="J41" s="94">
        <v>1</v>
      </c>
      <c r="K41" s="235">
        <f>USR_Global_parameters!B$10</f>
        <v>12</v>
      </c>
      <c r="L41" s="269"/>
      <c r="M41" s="2"/>
      <c r="N41" s="2"/>
      <c r="Q41" s="101"/>
      <c r="R41" s="101"/>
      <c r="AD41"/>
    </row>
    <row r="42" spans="1:30" ht="18.75" customHeight="1" x14ac:dyDescent="0.25">
      <c r="A42" s="5" t="s">
        <v>15</v>
      </c>
      <c r="B42" s="5" t="s">
        <v>16</v>
      </c>
      <c r="C42" s="292" t="s">
        <v>176</v>
      </c>
      <c r="D42" s="292" t="s">
        <v>52</v>
      </c>
      <c r="E42" s="296" t="s">
        <v>178</v>
      </c>
      <c r="F42" s="296">
        <v>2216</v>
      </c>
      <c r="G42" s="5" t="s">
        <v>51</v>
      </c>
      <c r="H42" s="5"/>
      <c r="I42" s="5"/>
      <c r="J42" s="94">
        <v>1</v>
      </c>
      <c r="K42" s="235">
        <f>USR_Global_parameters!B$10</f>
        <v>12</v>
      </c>
      <c r="L42" s="269"/>
      <c r="M42" s="2"/>
      <c r="N42" s="2"/>
      <c r="Q42" s="101"/>
      <c r="R42" s="101"/>
      <c r="AD42"/>
    </row>
    <row r="43" spans="1:30" ht="18.75" customHeight="1" x14ac:dyDescent="0.25">
      <c r="A43" s="5" t="s">
        <v>15</v>
      </c>
      <c r="B43" s="5" t="s">
        <v>16</v>
      </c>
      <c r="C43" s="292" t="s">
        <v>197</v>
      </c>
      <c r="D43" s="292" t="s">
        <v>52</v>
      </c>
      <c r="E43" s="293" t="s">
        <v>357</v>
      </c>
      <c r="F43" s="297">
        <v>4.0000000000000001E-3</v>
      </c>
      <c r="G43" s="5" t="s">
        <v>51</v>
      </c>
      <c r="H43" s="5"/>
      <c r="I43" s="5"/>
      <c r="J43" s="94">
        <v>1</v>
      </c>
      <c r="K43" s="235">
        <f>USR_Global_parameters!B$10</f>
        <v>12</v>
      </c>
      <c r="L43" s="269"/>
      <c r="M43" s="2"/>
      <c r="N43" s="2"/>
      <c r="Q43" s="101"/>
      <c r="R43" s="101"/>
      <c r="AD43"/>
    </row>
    <row r="44" spans="1:30" ht="18.75" customHeight="1" x14ac:dyDescent="0.25">
      <c r="A44" s="5" t="s">
        <v>15</v>
      </c>
      <c r="B44" s="5" t="s">
        <v>16</v>
      </c>
      <c r="C44" s="292" t="s">
        <v>197</v>
      </c>
      <c r="D44" s="292" t="s">
        <v>52</v>
      </c>
      <c r="E44" s="293" t="s">
        <v>358</v>
      </c>
      <c r="F44" s="295">
        <v>-537.20000000000005</v>
      </c>
      <c r="G44" s="5" t="s">
        <v>51</v>
      </c>
      <c r="H44" s="5"/>
      <c r="I44" s="5"/>
      <c r="J44" s="94">
        <v>1</v>
      </c>
      <c r="K44" s="235">
        <f>USR_Global_parameters!B$10</f>
        <v>12</v>
      </c>
      <c r="L44" s="269"/>
      <c r="M44" s="2"/>
      <c r="N44" s="2"/>
      <c r="Q44" s="101"/>
      <c r="R44" s="101"/>
      <c r="AD44"/>
    </row>
    <row r="45" spans="1:30" ht="18.75" customHeight="1" x14ac:dyDescent="0.25">
      <c r="A45" s="5" t="s">
        <v>15</v>
      </c>
      <c r="B45" s="5" t="s">
        <v>16</v>
      </c>
      <c r="C45" s="292" t="s">
        <v>197</v>
      </c>
      <c r="D45" s="292" t="s">
        <v>52</v>
      </c>
      <c r="E45" s="293" t="s">
        <v>359</v>
      </c>
      <c r="F45" s="292">
        <v>-4.3</v>
      </c>
      <c r="G45" s="5" t="s">
        <v>51</v>
      </c>
      <c r="H45" s="5"/>
      <c r="I45" s="5"/>
      <c r="J45" s="94">
        <v>1</v>
      </c>
      <c r="K45" s="235">
        <f>USR_Global_parameters!B$10</f>
        <v>12</v>
      </c>
      <c r="L45" s="269"/>
      <c r="M45" s="2"/>
      <c r="N45" s="2"/>
      <c r="Q45" s="101"/>
      <c r="R45" s="101"/>
      <c r="AD45"/>
    </row>
    <row r="46" spans="1:30" ht="18.75" customHeight="1" x14ac:dyDescent="0.25">
      <c r="A46" s="5" t="s">
        <v>15</v>
      </c>
      <c r="B46" s="5" t="s">
        <v>16</v>
      </c>
      <c r="C46" s="292" t="s">
        <v>197</v>
      </c>
      <c r="D46" s="292" t="s">
        <v>52</v>
      </c>
      <c r="E46" s="293" t="s">
        <v>360</v>
      </c>
      <c r="F46" s="294">
        <v>2893900</v>
      </c>
      <c r="G46" s="5" t="s">
        <v>51</v>
      </c>
      <c r="H46" s="5"/>
      <c r="I46" s="5"/>
      <c r="J46" s="94">
        <v>1</v>
      </c>
      <c r="K46" s="235">
        <f>USR_Global_parameters!B$10</f>
        <v>12</v>
      </c>
      <c r="L46" s="269"/>
      <c r="AD46"/>
    </row>
    <row r="47" spans="1:30" ht="18.75" customHeight="1" x14ac:dyDescent="0.25">
      <c r="A47" s="5" t="s">
        <v>15</v>
      </c>
      <c r="B47" s="5" t="s">
        <v>16</v>
      </c>
      <c r="C47" s="292" t="s">
        <v>197</v>
      </c>
      <c r="D47" s="292" t="s">
        <v>52</v>
      </c>
      <c r="E47" s="293" t="s">
        <v>361</v>
      </c>
      <c r="F47" s="294">
        <v>-1.9</v>
      </c>
      <c r="G47" s="5" t="s">
        <v>51</v>
      </c>
      <c r="H47" s="5"/>
      <c r="I47" s="5"/>
      <c r="J47" s="94">
        <v>1</v>
      </c>
      <c r="K47" s="235">
        <f>USR_Global_parameters!B$10</f>
        <v>12</v>
      </c>
      <c r="L47" s="269"/>
      <c r="AD47"/>
    </row>
    <row r="48" spans="1:30" ht="18.75" customHeight="1" x14ac:dyDescent="0.25">
      <c r="A48" s="5" t="s">
        <v>15</v>
      </c>
      <c r="B48" s="5" t="s">
        <v>16</v>
      </c>
      <c r="C48" s="292" t="s">
        <v>197</v>
      </c>
      <c r="D48" s="292" t="s">
        <v>52</v>
      </c>
      <c r="E48" s="293" t="s">
        <v>362</v>
      </c>
      <c r="F48" s="296">
        <v>255970</v>
      </c>
      <c r="G48" s="5" t="s">
        <v>51</v>
      </c>
      <c r="H48" s="5"/>
      <c r="I48" s="5"/>
      <c r="J48" s="94">
        <v>1</v>
      </c>
      <c r="K48" s="235">
        <f>USR_Global_parameters!B$10</f>
        <v>12</v>
      </c>
      <c r="L48" s="269"/>
      <c r="AD48"/>
    </row>
    <row r="49" spans="1:30" ht="18.75" customHeight="1" x14ac:dyDescent="0.25">
      <c r="A49" s="5" t="s">
        <v>15</v>
      </c>
      <c r="B49" s="5" t="s">
        <v>16</v>
      </c>
      <c r="C49" s="292" t="s">
        <v>197</v>
      </c>
      <c r="D49" s="292" t="s">
        <v>52</v>
      </c>
      <c r="E49" s="296" t="s">
        <v>178</v>
      </c>
      <c r="F49" s="296">
        <v>2216</v>
      </c>
      <c r="G49" s="5" t="s">
        <v>51</v>
      </c>
      <c r="H49" s="5"/>
      <c r="I49" s="5"/>
      <c r="J49" s="94">
        <v>1</v>
      </c>
      <c r="K49" s="235">
        <f>USR_Global_parameters!B$10</f>
        <v>12</v>
      </c>
      <c r="L49" s="269"/>
      <c r="AD49"/>
    </row>
    <row r="50" spans="1:30" ht="18.75" customHeight="1" x14ac:dyDescent="0.25">
      <c r="A50" s="5" t="s">
        <v>15</v>
      </c>
      <c r="B50" s="5" t="s">
        <v>16</v>
      </c>
      <c r="C50" s="292" t="s">
        <v>207</v>
      </c>
      <c r="D50" s="292" t="s">
        <v>52</v>
      </c>
      <c r="E50" s="293" t="s">
        <v>357</v>
      </c>
      <c r="F50" s="298">
        <v>-4.0000000000000002E-4</v>
      </c>
      <c r="G50" s="5" t="s">
        <v>51</v>
      </c>
      <c r="H50" s="5"/>
      <c r="I50" s="5"/>
      <c r="J50" s="94">
        <v>1</v>
      </c>
      <c r="K50" s="235">
        <f>USR_Global_parameters!B$10</f>
        <v>12</v>
      </c>
      <c r="L50" s="269"/>
      <c r="AD50"/>
    </row>
    <row r="51" spans="1:30" ht="18.75" customHeight="1" x14ac:dyDescent="0.25">
      <c r="A51" s="5" t="s">
        <v>15</v>
      </c>
      <c r="B51" s="5" t="s">
        <v>16</v>
      </c>
      <c r="C51" s="292" t="s">
        <v>207</v>
      </c>
      <c r="D51" s="292" t="s">
        <v>52</v>
      </c>
      <c r="E51" s="293" t="s">
        <v>358</v>
      </c>
      <c r="F51" s="295">
        <v>1296.0999999999999</v>
      </c>
      <c r="G51" s="5" t="s">
        <v>51</v>
      </c>
      <c r="H51" s="5"/>
      <c r="I51" s="5"/>
      <c r="J51" s="94">
        <v>1</v>
      </c>
      <c r="K51" s="235">
        <f>USR_Global_parameters!B$10</f>
        <v>12</v>
      </c>
      <c r="L51" s="269"/>
      <c r="AD51"/>
    </row>
    <row r="52" spans="1:30" ht="18.75" customHeight="1" x14ac:dyDescent="0.25">
      <c r="A52" s="5" t="s">
        <v>15</v>
      </c>
      <c r="B52" s="5" t="s">
        <v>16</v>
      </c>
      <c r="C52" s="292" t="s">
        <v>207</v>
      </c>
      <c r="D52" s="292" t="s">
        <v>52</v>
      </c>
      <c r="E52" s="293" t="s">
        <v>359</v>
      </c>
      <c r="F52" s="296">
        <v>-0.1</v>
      </c>
      <c r="G52" s="5" t="s">
        <v>51</v>
      </c>
      <c r="H52" s="5"/>
      <c r="I52" s="5"/>
      <c r="J52" s="94">
        <v>1</v>
      </c>
      <c r="K52" s="235">
        <f>USR_Global_parameters!B$10</f>
        <v>12</v>
      </c>
      <c r="L52" s="269"/>
      <c r="AD52"/>
    </row>
    <row r="53" spans="1:30" ht="18.75" customHeight="1" x14ac:dyDescent="0.25">
      <c r="A53" s="5" t="s">
        <v>15</v>
      </c>
      <c r="B53" s="5" t="s">
        <v>16</v>
      </c>
      <c r="C53" s="292" t="s">
        <v>207</v>
      </c>
      <c r="D53" s="292" t="s">
        <v>52</v>
      </c>
      <c r="E53" s="293" t="s">
        <v>360</v>
      </c>
      <c r="F53" s="296">
        <v>647720</v>
      </c>
      <c r="G53" s="5" t="s">
        <v>51</v>
      </c>
      <c r="H53" s="5"/>
      <c r="I53" s="5"/>
      <c r="J53" s="94">
        <v>1</v>
      </c>
      <c r="K53" s="235">
        <f>USR_Global_parameters!B$10</f>
        <v>12</v>
      </c>
      <c r="L53" s="269"/>
      <c r="M53" s="2"/>
      <c r="N53" s="2"/>
      <c r="Q53" s="101"/>
      <c r="R53" s="101"/>
      <c r="AD53"/>
    </row>
    <row r="54" spans="1:30" ht="18.75" customHeight="1" x14ac:dyDescent="0.25">
      <c r="A54" s="5" t="s">
        <v>15</v>
      </c>
      <c r="B54" s="5" t="s">
        <v>16</v>
      </c>
      <c r="C54" s="292" t="s">
        <v>207</v>
      </c>
      <c r="D54" s="292" t="s">
        <v>52</v>
      </c>
      <c r="E54" s="293" t="s">
        <v>361</v>
      </c>
      <c r="F54" s="296">
        <v>0.2</v>
      </c>
      <c r="G54" s="5" t="s">
        <v>51</v>
      </c>
      <c r="H54" s="5"/>
      <c r="I54" s="5"/>
      <c r="J54" s="94">
        <v>1</v>
      </c>
      <c r="K54" s="235">
        <f>USR_Global_parameters!B$10</f>
        <v>12</v>
      </c>
      <c r="L54" s="269"/>
      <c r="M54" s="2"/>
      <c r="N54" s="2"/>
      <c r="Q54" s="101"/>
      <c r="R54" s="101"/>
      <c r="AD54"/>
    </row>
    <row r="55" spans="1:30" ht="18.75" customHeight="1" x14ac:dyDescent="0.25">
      <c r="A55" s="5" t="s">
        <v>15</v>
      </c>
      <c r="B55" s="5" t="s">
        <v>16</v>
      </c>
      <c r="C55" s="292" t="s">
        <v>207</v>
      </c>
      <c r="D55" s="292" t="s">
        <v>52</v>
      </c>
      <c r="E55" s="293" t="s">
        <v>362</v>
      </c>
      <c r="F55" s="296">
        <v>-645160</v>
      </c>
      <c r="G55" s="5" t="s">
        <v>51</v>
      </c>
      <c r="H55" s="5"/>
      <c r="I55" s="5"/>
      <c r="J55" s="94">
        <v>1</v>
      </c>
      <c r="K55" s="235">
        <f>USR_Global_parameters!B$10</f>
        <v>12</v>
      </c>
      <c r="L55" s="269"/>
      <c r="M55" s="2"/>
      <c r="N55" s="2"/>
      <c r="Q55" s="101"/>
      <c r="R55" s="101"/>
      <c r="AD55"/>
    </row>
    <row r="56" spans="1:30" ht="18.75" customHeight="1" x14ac:dyDescent="0.25">
      <c r="A56" s="5" t="s">
        <v>15</v>
      </c>
      <c r="B56" s="5" t="s">
        <v>16</v>
      </c>
      <c r="C56" s="292" t="s">
        <v>216</v>
      </c>
      <c r="D56" s="292" t="s">
        <v>52</v>
      </c>
      <c r="E56" s="293" t="s">
        <v>357</v>
      </c>
      <c r="F56" s="298">
        <v>2.0000000000000002E-5</v>
      </c>
      <c r="G56" s="5" t="s">
        <v>51</v>
      </c>
      <c r="H56" s="5"/>
      <c r="I56" s="5"/>
      <c r="J56" s="94">
        <v>1</v>
      </c>
      <c r="K56" s="235">
        <f>USR_Global_parameters!B$10</f>
        <v>12</v>
      </c>
      <c r="L56" s="269"/>
      <c r="M56" s="2"/>
      <c r="N56" s="2"/>
      <c r="Q56" s="101"/>
      <c r="R56" s="101"/>
      <c r="AD56"/>
    </row>
    <row r="57" spans="1:30" ht="18.75" customHeight="1" x14ac:dyDescent="0.25">
      <c r="A57" s="5" t="s">
        <v>15</v>
      </c>
      <c r="B57" s="5" t="s">
        <v>16</v>
      </c>
      <c r="C57" s="292" t="s">
        <v>216</v>
      </c>
      <c r="D57" s="292" t="s">
        <v>52</v>
      </c>
      <c r="E57" s="293" t="s">
        <v>358</v>
      </c>
      <c r="F57" s="295">
        <v>610.4</v>
      </c>
      <c r="G57" s="5" t="s">
        <v>51</v>
      </c>
      <c r="H57" s="5"/>
      <c r="I57" s="5"/>
      <c r="J57" s="94">
        <v>1</v>
      </c>
      <c r="K57" s="235">
        <f>USR_Global_parameters!B$10</f>
        <v>12</v>
      </c>
      <c r="L57" s="269"/>
      <c r="M57" s="2"/>
      <c r="N57" s="2"/>
      <c r="Q57" s="101"/>
      <c r="R57" s="101"/>
      <c r="AD57"/>
    </row>
    <row r="58" spans="1:30" ht="18.75" customHeight="1" x14ac:dyDescent="0.25">
      <c r="A58" s="5" t="s">
        <v>15</v>
      </c>
      <c r="B58" s="5" t="s">
        <v>16</v>
      </c>
      <c r="C58" s="292" t="s">
        <v>216</v>
      </c>
      <c r="D58" s="292" t="s">
        <v>52</v>
      </c>
      <c r="E58" s="293" t="s">
        <v>359</v>
      </c>
      <c r="F58" s="299">
        <v>-2E-3</v>
      </c>
      <c r="G58" s="5" t="s">
        <v>51</v>
      </c>
      <c r="H58" s="5"/>
      <c r="I58" s="5"/>
      <c r="J58" s="94">
        <v>1</v>
      </c>
      <c r="K58" s="235">
        <f>USR_Global_parameters!B$10</f>
        <v>12</v>
      </c>
      <c r="L58" s="269"/>
      <c r="M58" s="2"/>
      <c r="N58" s="2"/>
      <c r="Q58" s="101"/>
      <c r="R58" s="101"/>
      <c r="AD58"/>
    </row>
    <row r="59" spans="1:30" ht="18.75" customHeight="1" x14ac:dyDescent="0.25">
      <c r="A59" s="5" t="s">
        <v>15</v>
      </c>
      <c r="B59" s="5" t="s">
        <v>16</v>
      </c>
      <c r="C59" s="292" t="s">
        <v>216</v>
      </c>
      <c r="D59" s="292" t="s">
        <v>52</v>
      </c>
      <c r="E59" s="293" t="s">
        <v>360</v>
      </c>
      <c r="F59" s="296">
        <v>275750</v>
      </c>
      <c r="G59" s="5" t="s">
        <v>51</v>
      </c>
      <c r="H59" s="5"/>
      <c r="I59" s="5"/>
      <c r="J59" s="94">
        <v>1</v>
      </c>
      <c r="K59" s="235">
        <f>USR_Global_parameters!B$10</f>
        <v>12</v>
      </c>
      <c r="L59" s="269"/>
      <c r="M59" s="2"/>
      <c r="N59" s="2"/>
      <c r="Q59" s="101"/>
      <c r="R59" s="101"/>
      <c r="AD59"/>
    </row>
    <row r="60" spans="1:30" x14ac:dyDescent="0.25">
      <c r="A60" s="5" t="s">
        <v>15</v>
      </c>
      <c r="B60" s="5" t="s">
        <v>16</v>
      </c>
      <c r="C60" s="292" t="s">
        <v>216</v>
      </c>
      <c r="D60" s="292" t="s">
        <v>52</v>
      </c>
      <c r="E60" s="293" t="s">
        <v>361</v>
      </c>
      <c r="F60" s="299">
        <v>-7.0000000000000001E-3</v>
      </c>
      <c r="G60" s="5" t="s">
        <v>51</v>
      </c>
      <c r="H60" s="5"/>
      <c r="I60" s="5"/>
      <c r="J60" s="94">
        <v>1</v>
      </c>
      <c r="K60" s="235">
        <f>USR_Global_parameters!B$10</f>
        <v>12</v>
      </c>
      <c r="L60" s="269"/>
    </row>
    <row r="61" spans="1:30" x14ac:dyDescent="0.25">
      <c r="A61" s="5" t="s">
        <v>15</v>
      </c>
      <c r="B61" s="5" t="s">
        <v>16</v>
      </c>
      <c r="C61" s="292" t="s">
        <v>216</v>
      </c>
      <c r="D61" s="292" t="s">
        <v>52</v>
      </c>
      <c r="E61" s="293" t="s">
        <v>362</v>
      </c>
      <c r="F61" s="300">
        <v>-249410</v>
      </c>
      <c r="G61" s="5" t="s">
        <v>51</v>
      </c>
      <c r="H61" s="5"/>
      <c r="I61" s="5"/>
      <c r="J61" s="94">
        <v>1</v>
      </c>
      <c r="K61" s="235">
        <f>USR_Global_parameters!B$10</f>
        <v>12</v>
      </c>
      <c r="L61" s="269"/>
    </row>
    <row r="62" spans="1:30" x14ac:dyDescent="0.25">
      <c r="A62" s="8" t="s">
        <v>15</v>
      </c>
      <c r="B62" s="5" t="s">
        <v>16</v>
      </c>
      <c r="C62" s="292" t="s">
        <v>226</v>
      </c>
      <c r="D62" s="292" t="s">
        <v>186</v>
      </c>
      <c r="E62" s="292" t="s">
        <v>173</v>
      </c>
      <c r="F62" s="295">
        <v>374.68</v>
      </c>
      <c r="G62" s="5" t="s">
        <v>51</v>
      </c>
      <c r="H62" s="5"/>
      <c r="I62" s="5"/>
      <c r="J62" s="94">
        <v>1</v>
      </c>
      <c r="K62" s="235">
        <f>USR_Global_parameters!B$10</f>
        <v>12</v>
      </c>
      <c r="L62" s="269"/>
    </row>
    <row r="63" spans="1:30" x14ac:dyDescent="0.25">
      <c r="A63" s="8" t="s">
        <v>15</v>
      </c>
      <c r="B63" s="5" t="s">
        <v>16</v>
      </c>
      <c r="C63" s="292" t="s">
        <v>226</v>
      </c>
      <c r="D63" s="292" t="s">
        <v>181</v>
      </c>
      <c r="E63" s="292" t="s">
        <v>173</v>
      </c>
      <c r="F63" s="295">
        <v>311</v>
      </c>
      <c r="G63" s="5" t="s">
        <v>51</v>
      </c>
      <c r="H63" s="5"/>
      <c r="I63" s="5"/>
      <c r="J63" s="94">
        <v>1</v>
      </c>
      <c r="K63" s="235">
        <f>USR_Global_parameters!B$10</f>
        <v>12</v>
      </c>
      <c r="L63" s="269"/>
    </row>
    <row r="64" spans="1:30" x14ac:dyDescent="0.25">
      <c r="A64" s="5" t="s">
        <v>15</v>
      </c>
      <c r="B64" s="5" t="s">
        <v>16</v>
      </c>
      <c r="C64" s="8" t="s">
        <v>232</v>
      </c>
      <c r="D64" s="8" t="s">
        <v>52</v>
      </c>
      <c r="E64" s="122" t="s">
        <v>234</v>
      </c>
      <c r="F64" s="8">
        <v>0.99999924669709428</v>
      </c>
      <c r="G64" s="8" t="s">
        <v>51</v>
      </c>
      <c r="H64" s="8"/>
      <c r="I64" s="8"/>
      <c r="J64" s="8">
        <v>1</v>
      </c>
      <c r="K64" s="235">
        <f>USR_Global_parameters!B$10</f>
        <v>12</v>
      </c>
      <c r="L64" s="269"/>
    </row>
    <row r="65" spans="1:30" x14ac:dyDescent="0.25">
      <c r="A65" s="5" t="s">
        <v>15</v>
      </c>
      <c r="B65" s="5" t="s">
        <v>16</v>
      </c>
      <c r="C65" s="8" t="s">
        <v>232</v>
      </c>
      <c r="D65" s="8" t="s">
        <v>52</v>
      </c>
      <c r="E65" s="122" t="s">
        <v>235</v>
      </c>
      <c r="F65" s="122">
        <v>1.018556236580638E-2</v>
      </c>
      <c r="G65" s="5" t="s">
        <v>51</v>
      </c>
      <c r="H65" s="5"/>
      <c r="I65" s="5"/>
      <c r="J65" s="94">
        <v>1</v>
      </c>
      <c r="K65" s="235">
        <f>USR_Global_parameters!B$10</f>
        <v>12</v>
      </c>
      <c r="L65" s="269"/>
    </row>
    <row r="66" spans="1:30" x14ac:dyDescent="0.25">
      <c r="A66" s="5" t="s">
        <v>15</v>
      </c>
      <c r="B66" s="5" t="s">
        <v>16</v>
      </c>
      <c r="C66" s="8" t="s">
        <v>232</v>
      </c>
      <c r="D66" s="8" t="s">
        <v>52</v>
      </c>
      <c r="E66" s="122" t="s">
        <v>236</v>
      </c>
      <c r="F66" s="122">
        <v>0.99999849914218197</v>
      </c>
      <c r="G66" s="5" t="s">
        <v>51</v>
      </c>
      <c r="H66" s="5"/>
      <c r="I66" s="5"/>
      <c r="J66" s="94">
        <v>1</v>
      </c>
      <c r="K66" s="235">
        <f>USR_Global_parameters!B$10</f>
        <v>12</v>
      </c>
      <c r="L66" s="269"/>
    </row>
    <row r="67" spans="1:30" x14ac:dyDescent="0.25">
      <c r="A67" s="5" t="s">
        <v>15</v>
      </c>
      <c r="B67" s="5" t="s">
        <v>16</v>
      </c>
      <c r="C67" s="8" t="s">
        <v>232</v>
      </c>
      <c r="D67" s="8" t="s">
        <v>52</v>
      </c>
      <c r="E67" s="122" t="s">
        <v>237</v>
      </c>
      <c r="F67" s="122">
        <v>0.99991633483230347</v>
      </c>
      <c r="G67" s="5" t="s">
        <v>51</v>
      </c>
      <c r="H67" s="5"/>
      <c r="I67" s="5"/>
      <c r="J67" s="94">
        <v>1</v>
      </c>
      <c r="K67" s="235">
        <f>USR_Global_parameters!B$10</f>
        <v>12</v>
      </c>
      <c r="L67" s="269"/>
    </row>
    <row r="68" spans="1:30" x14ac:dyDescent="0.25">
      <c r="A68" s="5" t="s">
        <v>15</v>
      </c>
      <c r="B68" s="5" t="s">
        <v>16</v>
      </c>
      <c r="C68" s="8" t="s">
        <v>232</v>
      </c>
      <c r="D68" s="8" t="s">
        <v>52</v>
      </c>
      <c r="E68" s="122" t="s">
        <v>238</v>
      </c>
      <c r="F68" s="122">
        <v>0.99999213734187153</v>
      </c>
      <c r="G68" s="5" t="s">
        <v>51</v>
      </c>
      <c r="H68" s="5"/>
      <c r="I68" s="5"/>
      <c r="J68" s="94">
        <v>1</v>
      </c>
      <c r="K68" s="235">
        <f>USR_Global_parameters!B$10</f>
        <v>12</v>
      </c>
      <c r="L68" s="269"/>
      <c r="M68" s="2"/>
      <c r="N68" s="2"/>
      <c r="Q68" s="101"/>
      <c r="R68" s="101"/>
      <c r="AD68"/>
    </row>
    <row r="69" spans="1:30" x14ac:dyDescent="0.25">
      <c r="A69" s="5" t="s">
        <v>15</v>
      </c>
      <c r="B69" s="5" t="s">
        <v>16</v>
      </c>
      <c r="C69" s="8" t="s">
        <v>232</v>
      </c>
      <c r="D69" s="8" t="s">
        <v>52</v>
      </c>
      <c r="E69" s="122" t="s">
        <v>239</v>
      </c>
      <c r="F69" s="122">
        <v>0.99999905858140281</v>
      </c>
      <c r="G69" s="5" t="s">
        <v>51</v>
      </c>
      <c r="H69" s="5"/>
      <c r="I69" s="5"/>
      <c r="J69" s="94">
        <v>1</v>
      </c>
      <c r="K69" s="235">
        <f>USR_Global_parameters!B$10</f>
        <v>12</v>
      </c>
      <c r="L69" s="269"/>
      <c r="M69" s="2"/>
      <c r="N69" s="2"/>
      <c r="Q69" s="101"/>
      <c r="R69" s="101"/>
      <c r="AD69"/>
    </row>
    <row r="70" spans="1:30" x14ac:dyDescent="0.25">
      <c r="A70" s="5" t="s">
        <v>15</v>
      </c>
      <c r="B70" s="5" t="s">
        <v>16</v>
      </c>
      <c r="C70" s="8" t="s">
        <v>232</v>
      </c>
      <c r="D70" s="8" t="s">
        <v>52</v>
      </c>
      <c r="E70" s="122" t="s">
        <v>240</v>
      </c>
      <c r="F70" s="122">
        <v>0.99998270809857059</v>
      </c>
      <c r="G70" s="5" t="s">
        <v>51</v>
      </c>
      <c r="H70" s="5"/>
      <c r="I70" s="5"/>
      <c r="J70" s="94">
        <v>1</v>
      </c>
      <c r="K70" s="235">
        <f>USR_Global_parameters!B$10</f>
        <v>12</v>
      </c>
      <c r="L70" s="269"/>
      <c r="M70" s="2"/>
      <c r="N70" s="2"/>
      <c r="Q70" s="101"/>
      <c r="R70" s="101"/>
      <c r="AD70"/>
    </row>
    <row r="71" spans="1:30" x14ac:dyDescent="0.25">
      <c r="A71" s="5" t="s">
        <v>15</v>
      </c>
      <c r="B71" s="5" t="s">
        <v>16</v>
      </c>
      <c r="C71" s="8" t="s">
        <v>232</v>
      </c>
      <c r="D71" s="8" t="s">
        <v>52</v>
      </c>
      <c r="E71" s="122" t="s">
        <v>366</v>
      </c>
      <c r="F71" s="122">
        <v>0</v>
      </c>
      <c r="G71" s="5" t="s">
        <v>51</v>
      </c>
      <c r="H71" s="5"/>
      <c r="I71" s="5"/>
      <c r="J71" s="94">
        <v>1</v>
      </c>
      <c r="K71" s="235">
        <f>USR_Global_parameters!B$10</f>
        <v>12</v>
      </c>
      <c r="L71" s="269"/>
      <c r="M71" s="2"/>
      <c r="N71" s="2"/>
      <c r="Q71" s="101"/>
      <c r="R71" s="101"/>
      <c r="AD71"/>
    </row>
    <row r="72" spans="1:30" ht="18.75" customHeight="1" x14ac:dyDescent="0.25">
      <c r="A72" s="5" t="s">
        <v>15</v>
      </c>
      <c r="B72" s="5" t="s">
        <v>16</v>
      </c>
      <c r="C72" s="8" t="s">
        <v>232</v>
      </c>
      <c r="D72" s="8" t="s">
        <v>52</v>
      </c>
      <c r="E72" s="122" t="s">
        <v>367</v>
      </c>
      <c r="F72" s="122">
        <v>0</v>
      </c>
      <c r="G72" s="5" t="s">
        <v>51</v>
      </c>
      <c r="H72" s="5"/>
      <c r="I72" s="5"/>
      <c r="J72" s="94">
        <v>1</v>
      </c>
      <c r="K72" s="235">
        <f>USR_Global_parameters!B$10</f>
        <v>12</v>
      </c>
      <c r="L72" s="269"/>
      <c r="M72" s="2"/>
      <c r="N72" s="2"/>
      <c r="Q72" s="101"/>
      <c r="R72" s="101"/>
      <c r="AD72"/>
    </row>
    <row r="73" spans="1:30" ht="18.75" customHeight="1" x14ac:dyDescent="0.25">
      <c r="A73" s="5" t="s">
        <v>15</v>
      </c>
      <c r="B73" s="5" t="s">
        <v>16</v>
      </c>
      <c r="C73" s="8" t="s">
        <v>232</v>
      </c>
      <c r="D73" s="8" t="s">
        <v>52</v>
      </c>
      <c r="E73" s="122" t="s">
        <v>368</v>
      </c>
      <c r="F73" s="122">
        <v>0</v>
      </c>
      <c r="G73" s="5" t="s">
        <v>51</v>
      </c>
      <c r="H73" s="5"/>
      <c r="I73" s="5"/>
      <c r="J73" s="94">
        <v>1</v>
      </c>
      <c r="K73" s="235">
        <f>USR_Global_parameters!B$10</f>
        <v>12</v>
      </c>
      <c r="L73" s="269"/>
      <c r="M73" s="2"/>
      <c r="N73" s="2"/>
      <c r="Q73" s="101"/>
      <c r="R73" s="101"/>
      <c r="AD73"/>
    </row>
    <row r="74" spans="1:30" ht="18.75" customHeight="1" x14ac:dyDescent="0.25">
      <c r="A74" s="5" t="s">
        <v>15</v>
      </c>
      <c r="B74" s="5" t="s">
        <v>16</v>
      </c>
      <c r="C74" s="8" t="s">
        <v>232</v>
      </c>
      <c r="D74" s="8" t="s">
        <v>52</v>
      </c>
      <c r="E74" s="122" t="s">
        <v>369</v>
      </c>
      <c r="F74" s="122">
        <v>0</v>
      </c>
      <c r="G74" s="5" t="s">
        <v>51</v>
      </c>
      <c r="H74" s="5"/>
      <c r="I74" s="5"/>
      <c r="J74" s="94">
        <v>1</v>
      </c>
      <c r="K74" s="235">
        <f>USR_Global_parameters!B$10</f>
        <v>12</v>
      </c>
      <c r="L74" s="269"/>
      <c r="M74" s="2"/>
      <c r="N74" s="2"/>
      <c r="Q74" s="101"/>
      <c r="R74" s="101"/>
      <c r="AD74"/>
    </row>
    <row r="75" spans="1:30" ht="18.75" customHeight="1" x14ac:dyDescent="0.25">
      <c r="A75" s="5" t="s">
        <v>15</v>
      </c>
      <c r="B75" s="5" t="s">
        <v>16</v>
      </c>
      <c r="C75" s="8" t="s">
        <v>253</v>
      </c>
      <c r="D75" s="8" t="s">
        <v>52</v>
      </c>
      <c r="E75" s="122" t="s">
        <v>234</v>
      </c>
      <c r="F75" s="8">
        <v>1</v>
      </c>
      <c r="G75" s="8" t="s">
        <v>51</v>
      </c>
      <c r="H75" s="8"/>
      <c r="I75" s="8"/>
      <c r="J75" s="8">
        <v>1</v>
      </c>
      <c r="K75" s="235">
        <f>USR_Global_parameters!B$10</f>
        <v>12</v>
      </c>
      <c r="L75" s="269"/>
      <c r="M75" s="2"/>
      <c r="N75" s="2"/>
      <c r="Q75" s="101"/>
      <c r="R75" s="101"/>
      <c r="AD75"/>
    </row>
    <row r="76" spans="1:30" ht="18.75" customHeight="1" x14ac:dyDescent="0.25">
      <c r="A76" s="5" t="s">
        <v>15</v>
      </c>
      <c r="B76" s="5" t="s">
        <v>16</v>
      </c>
      <c r="C76" s="8" t="s">
        <v>253</v>
      </c>
      <c r="D76" s="8" t="s">
        <v>52</v>
      </c>
      <c r="E76" s="122" t="s">
        <v>235</v>
      </c>
      <c r="F76" s="122">
        <v>1.9900000000000001E-2</v>
      </c>
      <c r="G76" s="5" t="s">
        <v>51</v>
      </c>
      <c r="H76" s="5"/>
      <c r="I76" s="5"/>
      <c r="J76" s="94">
        <v>1</v>
      </c>
      <c r="K76" s="235">
        <f>USR_Global_parameters!B$10</f>
        <v>12</v>
      </c>
      <c r="L76" s="269"/>
      <c r="M76" s="2"/>
      <c r="N76" s="2"/>
      <c r="Q76" s="101"/>
      <c r="R76" s="101"/>
      <c r="AD76"/>
    </row>
    <row r="77" spans="1:30" ht="18.75" customHeight="1" x14ac:dyDescent="0.25">
      <c r="A77" s="5" t="s">
        <v>15</v>
      </c>
      <c r="B77" s="5" t="s">
        <v>16</v>
      </c>
      <c r="C77" s="8" t="s">
        <v>253</v>
      </c>
      <c r="D77" s="8" t="s">
        <v>52</v>
      </c>
      <c r="E77" s="122" t="s">
        <v>236</v>
      </c>
      <c r="F77" s="166">
        <v>3.553E-5</v>
      </c>
      <c r="G77" s="5" t="s">
        <v>51</v>
      </c>
      <c r="H77" s="5"/>
      <c r="I77" s="5"/>
      <c r="J77" s="94">
        <v>1</v>
      </c>
      <c r="K77" s="235">
        <f>USR_Global_parameters!B$10</f>
        <v>12</v>
      </c>
      <c r="L77" s="269"/>
      <c r="M77" s="2"/>
      <c r="N77" s="2"/>
      <c r="Q77" s="101"/>
      <c r="R77" s="101"/>
      <c r="AD77"/>
    </row>
    <row r="78" spans="1:30" ht="18.75" customHeight="1" x14ac:dyDescent="0.25">
      <c r="A78" s="5" t="s">
        <v>15</v>
      </c>
      <c r="B78" s="5" t="s">
        <v>16</v>
      </c>
      <c r="C78" s="8" t="s">
        <v>253</v>
      </c>
      <c r="D78" s="8" t="s">
        <v>52</v>
      </c>
      <c r="E78" s="122" t="s">
        <v>237</v>
      </c>
      <c r="F78" s="122">
        <v>0.94994000000000001</v>
      </c>
      <c r="G78" s="5" t="s">
        <v>51</v>
      </c>
      <c r="H78" s="5"/>
      <c r="I78" s="5"/>
      <c r="J78" s="94">
        <v>1</v>
      </c>
      <c r="K78" s="235">
        <f>USR_Global_parameters!B$10</f>
        <v>12</v>
      </c>
      <c r="L78" s="269"/>
      <c r="M78" s="2"/>
      <c r="N78" s="2"/>
      <c r="Q78" s="101"/>
      <c r="R78" s="101"/>
      <c r="AD78"/>
    </row>
    <row r="79" spans="1:30" ht="18.75" customHeight="1" x14ac:dyDescent="0.25">
      <c r="A79" s="5" t="s">
        <v>15</v>
      </c>
      <c r="B79" s="5" t="s">
        <v>16</v>
      </c>
      <c r="C79" s="8" t="s">
        <v>253</v>
      </c>
      <c r="D79" s="8" t="s">
        <v>52</v>
      </c>
      <c r="E79" s="122" t="s">
        <v>238</v>
      </c>
      <c r="F79" s="122">
        <v>0</v>
      </c>
      <c r="G79" s="5" t="s">
        <v>51</v>
      </c>
      <c r="H79" s="5"/>
      <c r="I79" s="5"/>
      <c r="J79" s="94">
        <v>1</v>
      </c>
      <c r="K79" s="235">
        <f>USR_Global_parameters!B$10</f>
        <v>12</v>
      </c>
      <c r="L79" s="269"/>
      <c r="M79" s="2"/>
      <c r="N79" s="2"/>
      <c r="Q79" s="101"/>
      <c r="R79" s="101"/>
      <c r="AD79"/>
    </row>
    <row r="80" spans="1:30" ht="18.75" customHeight="1" x14ac:dyDescent="0.25">
      <c r="A80" s="5" t="s">
        <v>15</v>
      </c>
      <c r="B80" s="5" t="s">
        <v>16</v>
      </c>
      <c r="C80" s="8" t="s">
        <v>253</v>
      </c>
      <c r="D80" s="8" t="s">
        <v>52</v>
      </c>
      <c r="E80" s="122" t="s">
        <v>239</v>
      </c>
      <c r="F80" s="122">
        <v>0</v>
      </c>
      <c r="G80" s="5" t="s">
        <v>51</v>
      </c>
      <c r="H80" s="5"/>
      <c r="I80" s="5"/>
      <c r="J80" s="94">
        <v>1</v>
      </c>
      <c r="K80" s="235">
        <f>USR_Global_parameters!B$10</f>
        <v>12</v>
      </c>
      <c r="L80" s="269"/>
      <c r="M80" s="2"/>
      <c r="N80" s="2"/>
      <c r="Q80" s="101"/>
      <c r="R80" s="101"/>
      <c r="AD80"/>
    </row>
    <row r="81" spans="1:30" ht="18.75" customHeight="1" x14ac:dyDescent="0.25">
      <c r="A81" s="5" t="s">
        <v>15</v>
      </c>
      <c r="B81" s="5" t="s">
        <v>16</v>
      </c>
      <c r="C81" s="8" t="s">
        <v>253</v>
      </c>
      <c r="D81" s="8" t="s">
        <v>52</v>
      </c>
      <c r="E81" s="122" t="s">
        <v>240</v>
      </c>
      <c r="F81" s="122">
        <v>0</v>
      </c>
      <c r="G81" s="5" t="s">
        <v>51</v>
      </c>
      <c r="H81" s="5"/>
      <c r="I81" s="5"/>
      <c r="J81" s="94">
        <v>1</v>
      </c>
      <c r="K81" s="235">
        <f>USR_Global_parameters!B$10</f>
        <v>12</v>
      </c>
      <c r="L81" s="269"/>
      <c r="M81" s="2"/>
      <c r="N81" s="2"/>
      <c r="Q81" s="101"/>
      <c r="R81" s="101"/>
      <c r="AD81"/>
    </row>
    <row r="82" spans="1:30" ht="18.75" customHeight="1" x14ac:dyDescent="0.25">
      <c r="A82" s="5" t="s">
        <v>15</v>
      </c>
      <c r="B82" s="5" t="s">
        <v>16</v>
      </c>
      <c r="C82" s="8" t="s">
        <v>253</v>
      </c>
      <c r="D82" s="8" t="s">
        <v>52</v>
      </c>
      <c r="E82" s="122" t="s">
        <v>366</v>
      </c>
      <c r="F82" s="122">
        <v>0</v>
      </c>
      <c r="G82" s="5" t="s">
        <v>51</v>
      </c>
      <c r="H82" s="5"/>
      <c r="I82" s="5"/>
      <c r="J82" s="94">
        <v>1</v>
      </c>
      <c r="K82" s="235">
        <f>USR_Global_parameters!B$10</f>
        <v>12</v>
      </c>
      <c r="L82" s="269"/>
      <c r="M82" s="2"/>
      <c r="N82" s="2"/>
      <c r="Q82" s="101"/>
      <c r="R82" s="101"/>
      <c r="AD82"/>
    </row>
    <row r="83" spans="1:30" ht="18.75" customHeight="1" x14ac:dyDescent="0.25">
      <c r="A83" s="5" t="s">
        <v>15</v>
      </c>
      <c r="B83" s="5" t="s">
        <v>16</v>
      </c>
      <c r="C83" s="8" t="s">
        <v>253</v>
      </c>
      <c r="D83" s="8" t="s">
        <v>52</v>
      </c>
      <c r="E83" s="122" t="s">
        <v>367</v>
      </c>
      <c r="F83" s="122">
        <v>0</v>
      </c>
      <c r="G83" s="5" t="s">
        <v>51</v>
      </c>
      <c r="H83" s="5"/>
      <c r="I83" s="5"/>
      <c r="J83" s="94">
        <v>1</v>
      </c>
      <c r="K83" s="235">
        <f>USR_Global_parameters!B$10</f>
        <v>12</v>
      </c>
      <c r="L83" s="269"/>
      <c r="M83" s="2"/>
      <c r="N83" s="2"/>
      <c r="Q83" s="101"/>
      <c r="R83" s="101"/>
      <c r="AD83"/>
    </row>
    <row r="84" spans="1:30" ht="18.75" customHeight="1" x14ac:dyDescent="0.25">
      <c r="A84" s="5" t="s">
        <v>15</v>
      </c>
      <c r="B84" s="5" t="s">
        <v>16</v>
      </c>
      <c r="C84" s="8" t="s">
        <v>253</v>
      </c>
      <c r="D84" s="8" t="s">
        <v>52</v>
      </c>
      <c r="E84" s="122" t="s">
        <v>368</v>
      </c>
      <c r="F84" s="122">
        <v>0</v>
      </c>
      <c r="G84" s="5" t="s">
        <v>51</v>
      </c>
      <c r="H84" s="5"/>
      <c r="I84" s="5"/>
      <c r="J84" s="94">
        <v>1</v>
      </c>
      <c r="K84" s="235">
        <f>USR_Global_parameters!B$10</f>
        <v>12</v>
      </c>
      <c r="L84" s="269"/>
      <c r="M84" s="2"/>
      <c r="N84" s="2"/>
      <c r="Q84" s="101"/>
      <c r="R84" s="101"/>
      <c r="AD84"/>
    </row>
    <row r="85" spans="1:30" ht="18.75" customHeight="1" x14ac:dyDescent="0.25">
      <c r="A85" s="5" t="s">
        <v>15</v>
      </c>
      <c r="B85" s="5" t="s">
        <v>16</v>
      </c>
      <c r="C85" s="8" t="s">
        <v>253</v>
      </c>
      <c r="D85" s="8" t="s">
        <v>52</v>
      </c>
      <c r="E85" s="122" t="s">
        <v>369</v>
      </c>
      <c r="F85" s="122">
        <v>0</v>
      </c>
      <c r="G85" s="5" t="s">
        <v>51</v>
      </c>
      <c r="H85" s="5"/>
      <c r="I85" s="5"/>
      <c r="J85" s="94">
        <v>1</v>
      </c>
      <c r="K85" s="235">
        <f>USR_Global_parameters!B$10</f>
        <v>12</v>
      </c>
      <c r="L85" s="269"/>
      <c r="M85" s="2"/>
      <c r="N85" s="2"/>
      <c r="Q85" s="101"/>
      <c r="R85" s="101"/>
      <c r="AD85"/>
    </row>
    <row r="86" spans="1:30" ht="18.75" customHeight="1" x14ac:dyDescent="0.25">
      <c r="A86" s="5" t="s">
        <v>15</v>
      </c>
      <c r="B86" s="5" t="s">
        <v>16</v>
      </c>
      <c r="C86" s="8" t="s">
        <v>260</v>
      </c>
      <c r="D86" s="8" t="s">
        <v>52</v>
      </c>
      <c r="E86" s="122" t="s">
        <v>234</v>
      </c>
      <c r="F86" s="8">
        <v>0</v>
      </c>
      <c r="G86" s="8" t="s">
        <v>51</v>
      </c>
      <c r="H86" s="8"/>
      <c r="I86" s="8"/>
      <c r="J86" s="8">
        <v>1</v>
      </c>
      <c r="K86" s="235">
        <f>USR_Global_parameters!B$10</f>
        <v>12</v>
      </c>
      <c r="L86" s="269"/>
      <c r="M86" s="2"/>
      <c r="N86" s="2"/>
      <c r="Q86" s="101"/>
      <c r="R86" s="101"/>
      <c r="AD86"/>
    </row>
    <row r="87" spans="1:30" ht="18.75" customHeight="1" x14ac:dyDescent="0.25">
      <c r="A87" s="5" t="s">
        <v>15</v>
      </c>
      <c r="B87" s="5" t="s">
        <v>16</v>
      </c>
      <c r="C87" s="8" t="s">
        <v>260</v>
      </c>
      <c r="D87" s="8" t="s">
        <v>52</v>
      </c>
      <c r="E87" s="122" t="s">
        <v>235</v>
      </c>
      <c r="F87" s="122">
        <v>0</v>
      </c>
      <c r="G87" s="5" t="s">
        <v>51</v>
      </c>
      <c r="H87" s="5"/>
      <c r="I87" s="5"/>
      <c r="J87" s="94">
        <v>1</v>
      </c>
      <c r="K87" s="235">
        <f>USR_Global_parameters!B$10</f>
        <v>12</v>
      </c>
      <c r="L87" s="269"/>
      <c r="M87" s="2"/>
      <c r="N87" s="2"/>
      <c r="Q87" s="101"/>
      <c r="R87" s="101"/>
      <c r="AD87"/>
    </row>
    <row r="88" spans="1:30" ht="18.75" customHeight="1" x14ac:dyDescent="0.25">
      <c r="A88" s="5" t="s">
        <v>15</v>
      </c>
      <c r="B88" s="5" t="s">
        <v>16</v>
      </c>
      <c r="C88" s="8" t="s">
        <v>260</v>
      </c>
      <c r="D88" s="8" t="s">
        <v>52</v>
      </c>
      <c r="E88" s="122" t="s">
        <v>236</v>
      </c>
      <c r="F88" s="166">
        <v>0.84989999999999999</v>
      </c>
      <c r="G88" s="5" t="s">
        <v>51</v>
      </c>
      <c r="H88" s="5"/>
      <c r="I88" s="5"/>
      <c r="J88" s="94">
        <v>1</v>
      </c>
      <c r="K88" s="235">
        <f>USR_Global_parameters!B$10</f>
        <v>12</v>
      </c>
      <c r="L88" s="269"/>
      <c r="M88" s="2"/>
      <c r="N88" s="2"/>
      <c r="Q88" s="101"/>
      <c r="R88" s="101"/>
      <c r="AD88"/>
    </row>
    <row r="89" spans="1:30" ht="18.75" customHeight="1" x14ac:dyDescent="0.25">
      <c r="A89" s="5" t="s">
        <v>15</v>
      </c>
      <c r="B89" s="5" t="s">
        <v>16</v>
      </c>
      <c r="C89" s="8" t="s">
        <v>260</v>
      </c>
      <c r="D89" s="8" t="s">
        <v>52</v>
      </c>
      <c r="E89" s="122" t="s">
        <v>237</v>
      </c>
      <c r="F89" s="122">
        <v>0</v>
      </c>
      <c r="G89" s="5" t="s">
        <v>51</v>
      </c>
      <c r="H89" s="5"/>
      <c r="I89" s="5"/>
      <c r="J89" s="94">
        <v>1</v>
      </c>
      <c r="K89" s="235">
        <f>USR_Global_parameters!B$10</f>
        <v>12</v>
      </c>
      <c r="L89" s="269"/>
      <c r="M89" s="2"/>
      <c r="N89" s="2"/>
      <c r="Q89" s="101"/>
      <c r="R89" s="101"/>
      <c r="AD89"/>
    </row>
    <row r="90" spans="1:30" ht="18.75" customHeight="1" x14ac:dyDescent="0.25">
      <c r="A90" s="5" t="s">
        <v>15</v>
      </c>
      <c r="B90" s="5" t="s">
        <v>16</v>
      </c>
      <c r="C90" s="8" t="s">
        <v>260</v>
      </c>
      <c r="D90" s="8" t="s">
        <v>52</v>
      </c>
      <c r="E90" s="122" t="s">
        <v>238</v>
      </c>
      <c r="F90" s="122">
        <v>0</v>
      </c>
      <c r="G90" s="5" t="s">
        <v>51</v>
      </c>
      <c r="H90" s="5"/>
      <c r="I90" s="5"/>
      <c r="J90" s="94">
        <v>1</v>
      </c>
      <c r="K90" s="235">
        <f>USR_Global_parameters!B$10</f>
        <v>12</v>
      </c>
      <c r="L90" s="269"/>
      <c r="M90" s="2"/>
      <c r="N90" s="2"/>
      <c r="Q90" s="101"/>
      <c r="R90" s="101"/>
      <c r="AD90"/>
    </row>
    <row r="91" spans="1:30" ht="18.75" customHeight="1" x14ac:dyDescent="0.25">
      <c r="A91" s="5" t="s">
        <v>15</v>
      </c>
      <c r="B91" s="5" t="s">
        <v>16</v>
      </c>
      <c r="C91" s="8" t="s">
        <v>260</v>
      </c>
      <c r="D91" s="8" t="s">
        <v>52</v>
      </c>
      <c r="E91" s="122" t="s">
        <v>239</v>
      </c>
      <c r="F91" s="122">
        <v>6.1000000000000004E-3</v>
      </c>
      <c r="G91" s="5" t="s">
        <v>51</v>
      </c>
      <c r="H91" s="5"/>
      <c r="I91" s="5"/>
      <c r="J91" s="94">
        <v>1</v>
      </c>
      <c r="K91" s="235">
        <f>USR_Global_parameters!B$10</f>
        <v>12</v>
      </c>
      <c r="L91" s="269"/>
      <c r="M91" s="2"/>
      <c r="N91" s="2"/>
      <c r="Q91" s="101"/>
      <c r="R91" s="101"/>
      <c r="AD91"/>
    </row>
    <row r="92" spans="1:30" ht="18.75" customHeight="1" x14ac:dyDescent="0.25">
      <c r="A92" s="5" t="s">
        <v>15</v>
      </c>
      <c r="B92" s="5" t="s">
        <v>16</v>
      </c>
      <c r="C92" s="8" t="s">
        <v>260</v>
      </c>
      <c r="D92" s="8" t="s">
        <v>52</v>
      </c>
      <c r="E92" s="122" t="s">
        <v>240</v>
      </c>
      <c r="F92" s="122">
        <v>4.8000000000000001E-2</v>
      </c>
      <c r="G92" s="5" t="s">
        <v>51</v>
      </c>
      <c r="H92" s="5"/>
      <c r="I92" s="5"/>
      <c r="J92" s="94">
        <v>1</v>
      </c>
      <c r="K92" s="235">
        <f>USR_Global_parameters!B$10</f>
        <v>12</v>
      </c>
      <c r="L92" s="269"/>
      <c r="M92" s="2"/>
      <c r="N92" s="2"/>
      <c r="Q92" s="101"/>
      <c r="R92" s="101"/>
      <c r="AD92"/>
    </row>
    <row r="93" spans="1:30" ht="18.75" customHeight="1" x14ac:dyDescent="0.25">
      <c r="A93" s="5" t="s">
        <v>15</v>
      </c>
      <c r="B93" s="5" t="s">
        <v>16</v>
      </c>
      <c r="C93" s="8" t="s">
        <v>260</v>
      </c>
      <c r="D93" s="8" t="s">
        <v>52</v>
      </c>
      <c r="E93" s="122" t="s">
        <v>366</v>
      </c>
      <c r="F93" s="122">
        <v>0</v>
      </c>
      <c r="G93" s="5" t="s">
        <v>51</v>
      </c>
      <c r="H93" s="5"/>
      <c r="I93" s="5"/>
      <c r="J93" s="94">
        <v>1</v>
      </c>
      <c r="K93" s="235">
        <f>USR_Global_parameters!B$10</f>
        <v>12</v>
      </c>
      <c r="L93" s="269"/>
      <c r="M93" s="2"/>
      <c r="N93" s="2"/>
      <c r="Q93" s="101"/>
      <c r="R93" s="101"/>
      <c r="AD93"/>
    </row>
    <row r="94" spans="1:30" ht="18.75" customHeight="1" x14ac:dyDescent="0.25">
      <c r="A94" s="5" t="s">
        <v>15</v>
      </c>
      <c r="B94" s="5" t="s">
        <v>16</v>
      </c>
      <c r="C94" s="8" t="s">
        <v>260</v>
      </c>
      <c r="D94" s="8" t="s">
        <v>52</v>
      </c>
      <c r="E94" s="122" t="s">
        <v>367</v>
      </c>
      <c r="F94" s="122">
        <v>0</v>
      </c>
      <c r="G94" s="5" t="s">
        <v>51</v>
      </c>
      <c r="H94" s="5"/>
      <c r="I94" s="5"/>
      <c r="J94" s="94">
        <v>1</v>
      </c>
      <c r="K94" s="235">
        <f>USR_Global_parameters!B$10</f>
        <v>12</v>
      </c>
      <c r="L94" s="269"/>
      <c r="M94" s="2"/>
      <c r="N94" s="2"/>
      <c r="Q94" s="101"/>
      <c r="R94" s="101"/>
      <c r="AD94"/>
    </row>
    <row r="95" spans="1:30" ht="18.75" customHeight="1" x14ac:dyDescent="0.25">
      <c r="A95" s="5" t="s">
        <v>15</v>
      </c>
      <c r="B95" s="5" t="s">
        <v>16</v>
      </c>
      <c r="C95" s="8" t="s">
        <v>260</v>
      </c>
      <c r="D95" s="8" t="s">
        <v>52</v>
      </c>
      <c r="E95" s="122" t="s">
        <v>368</v>
      </c>
      <c r="F95" s="122">
        <v>0</v>
      </c>
      <c r="G95" s="5" t="s">
        <v>51</v>
      </c>
      <c r="H95" s="5"/>
      <c r="I95" s="5"/>
      <c r="J95" s="94">
        <v>1</v>
      </c>
      <c r="K95" s="235">
        <f>USR_Global_parameters!B$10</f>
        <v>12</v>
      </c>
      <c r="L95" s="269"/>
      <c r="M95" s="2"/>
      <c r="N95" s="2"/>
      <c r="Q95" s="101"/>
      <c r="R95" s="101"/>
      <c r="AD95"/>
    </row>
    <row r="96" spans="1:30" ht="18.75" customHeight="1" x14ac:dyDescent="0.25">
      <c r="A96" s="5" t="s">
        <v>15</v>
      </c>
      <c r="B96" s="5" t="s">
        <v>16</v>
      </c>
      <c r="C96" s="8" t="s">
        <v>260</v>
      </c>
      <c r="D96" s="8" t="s">
        <v>52</v>
      </c>
      <c r="E96" s="122" t="s">
        <v>369</v>
      </c>
      <c r="F96" s="122">
        <v>0</v>
      </c>
      <c r="G96" s="5" t="s">
        <v>51</v>
      </c>
      <c r="H96" s="5"/>
      <c r="I96" s="5"/>
      <c r="J96" s="94">
        <v>1</v>
      </c>
      <c r="K96" s="235">
        <f>USR_Global_parameters!B$10</f>
        <v>12</v>
      </c>
      <c r="L96" s="269"/>
      <c r="M96" s="2"/>
      <c r="N96" s="2"/>
      <c r="Q96" s="101"/>
      <c r="R96" s="101"/>
      <c r="AD96"/>
    </row>
    <row r="97" spans="1:30" ht="18.75" customHeight="1" x14ac:dyDescent="0.25">
      <c r="A97" s="5" t="s">
        <v>15</v>
      </c>
      <c r="B97" s="5" t="s">
        <v>16</v>
      </c>
      <c r="C97" s="5" t="s">
        <v>266</v>
      </c>
      <c r="D97" s="5" t="s">
        <v>52</v>
      </c>
      <c r="E97" s="5" t="s">
        <v>274</v>
      </c>
      <c r="F97" s="135">
        <v>0</v>
      </c>
      <c r="G97" s="5" t="s">
        <v>51</v>
      </c>
      <c r="H97" s="5"/>
      <c r="I97" s="5"/>
      <c r="J97" s="94">
        <v>1</v>
      </c>
      <c r="K97" s="235">
        <f>USR_Global_parameters!B$10</f>
        <v>12</v>
      </c>
      <c r="L97" s="269"/>
      <c r="M97" s="2"/>
      <c r="N97" s="2"/>
      <c r="Q97" s="101"/>
      <c r="R97" s="101"/>
      <c r="AD97"/>
    </row>
    <row r="98" spans="1:30" ht="18.75" customHeight="1" x14ac:dyDescent="0.25">
      <c r="A98" s="5" t="s">
        <v>15</v>
      </c>
      <c r="B98" s="5" t="s">
        <v>16</v>
      </c>
      <c r="C98" s="5" t="s">
        <v>266</v>
      </c>
      <c r="D98" s="5" t="s">
        <v>52</v>
      </c>
      <c r="E98" s="5" t="s">
        <v>275</v>
      </c>
      <c r="F98" s="135">
        <v>0</v>
      </c>
      <c r="G98" s="5" t="s">
        <v>51</v>
      </c>
      <c r="H98" s="5"/>
      <c r="I98" s="5"/>
      <c r="J98" s="94">
        <v>1</v>
      </c>
      <c r="K98" s="235">
        <f>USR_Global_parameters!B$10</f>
        <v>12</v>
      </c>
      <c r="L98" s="269"/>
      <c r="M98" s="2"/>
      <c r="N98" s="2"/>
      <c r="Q98" s="101"/>
      <c r="R98" s="101"/>
      <c r="AD98"/>
    </row>
    <row r="99" spans="1:30" ht="18.75" customHeight="1" x14ac:dyDescent="0.25">
      <c r="A99" s="31" t="s">
        <v>15</v>
      </c>
      <c r="B99" s="31" t="s">
        <v>319</v>
      </c>
      <c r="C99" s="154" t="s">
        <v>280</v>
      </c>
      <c r="D99" s="31" t="s">
        <v>50</v>
      </c>
      <c r="E99" s="31" t="s">
        <v>173</v>
      </c>
      <c r="F99" s="181">
        <v>643.15</v>
      </c>
      <c r="G99" s="31" t="s">
        <v>51</v>
      </c>
      <c r="H99" s="31"/>
      <c r="I99" s="31"/>
      <c r="J99" s="162">
        <v>1</v>
      </c>
      <c r="K99" s="235">
        <f>USR_Global_parameters!B$10</f>
        <v>12</v>
      </c>
      <c r="L99" s="269"/>
      <c r="M99" s="2"/>
      <c r="N99" s="2"/>
      <c r="Q99" s="101"/>
      <c r="R99" s="101"/>
      <c r="AD99"/>
    </row>
    <row r="100" spans="1:30" ht="18.75" customHeight="1" x14ac:dyDescent="0.25">
      <c r="A100" s="5" t="s">
        <v>15</v>
      </c>
      <c r="B100" s="31" t="s">
        <v>319</v>
      </c>
      <c r="C100" s="86" t="s">
        <v>281</v>
      </c>
      <c r="D100" s="5" t="s">
        <v>50</v>
      </c>
      <c r="E100" s="5" t="s">
        <v>173</v>
      </c>
      <c r="F100" s="182">
        <v>773.15</v>
      </c>
      <c r="G100" s="5" t="s">
        <v>51</v>
      </c>
      <c r="H100" s="5"/>
      <c r="I100" s="5"/>
      <c r="J100" s="94">
        <v>1</v>
      </c>
      <c r="K100" s="235">
        <f>USR_Global_parameters!B$10</f>
        <v>12</v>
      </c>
      <c r="L100" s="269"/>
      <c r="M100" s="2"/>
      <c r="N100" s="2"/>
      <c r="Q100" s="101"/>
      <c r="R100" s="101"/>
      <c r="AD100"/>
    </row>
    <row r="101" spans="1:30" ht="18.75" customHeight="1" x14ac:dyDescent="0.25">
      <c r="A101" s="5" t="s">
        <v>15</v>
      </c>
      <c r="B101" s="31" t="s">
        <v>319</v>
      </c>
      <c r="C101" s="86" t="s">
        <v>282</v>
      </c>
      <c r="D101" s="5" t="s">
        <v>52</v>
      </c>
      <c r="E101" s="5" t="s">
        <v>178</v>
      </c>
      <c r="F101" s="182">
        <v>2102</v>
      </c>
      <c r="G101" s="5" t="s">
        <v>51</v>
      </c>
      <c r="H101" s="5"/>
      <c r="I101" s="5"/>
      <c r="J101" s="94">
        <v>1</v>
      </c>
      <c r="K101" s="235">
        <f>USR_Global_parameters!B$10</f>
        <v>12</v>
      </c>
      <c r="L101" s="269"/>
      <c r="M101" s="2"/>
      <c r="N101" s="2"/>
      <c r="Q101" s="101"/>
      <c r="R101" s="101"/>
      <c r="AD101"/>
    </row>
    <row r="102" spans="1:30" ht="18.75" customHeight="1" x14ac:dyDescent="0.25">
      <c r="A102" s="5" t="s">
        <v>15</v>
      </c>
      <c r="B102" s="31" t="s">
        <v>319</v>
      </c>
      <c r="C102" s="86" t="s">
        <v>283</v>
      </c>
      <c r="D102" s="5" t="s">
        <v>50</v>
      </c>
      <c r="E102" s="5" t="s">
        <v>173</v>
      </c>
      <c r="F102" s="182">
        <v>672.03888900000004</v>
      </c>
      <c r="G102" s="5" t="s">
        <v>51</v>
      </c>
      <c r="H102" s="5"/>
      <c r="I102" s="5"/>
      <c r="J102" s="94">
        <v>1</v>
      </c>
      <c r="K102" s="235">
        <f>USR_Global_parameters!B$10</f>
        <v>12</v>
      </c>
      <c r="L102" s="269"/>
      <c r="M102" s="2"/>
      <c r="N102" s="2"/>
      <c r="Q102" s="101"/>
      <c r="R102" s="101"/>
      <c r="AD102"/>
    </row>
    <row r="103" spans="1:30" ht="18.75" customHeight="1" x14ac:dyDescent="0.25">
      <c r="A103" s="5" t="s">
        <v>15</v>
      </c>
      <c r="B103" s="31" t="s">
        <v>319</v>
      </c>
      <c r="C103" s="86" t="s">
        <v>295</v>
      </c>
      <c r="D103" s="5" t="s">
        <v>52</v>
      </c>
      <c r="E103" s="5" t="s">
        <v>315</v>
      </c>
      <c r="F103" s="122">
        <v>120000</v>
      </c>
      <c r="G103" s="5" t="s">
        <v>51</v>
      </c>
      <c r="H103" s="5"/>
      <c r="I103" s="5"/>
      <c r="J103" s="94">
        <v>1</v>
      </c>
      <c r="K103" s="235">
        <f>USR_Global_parameters!B$10</f>
        <v>12</v>
      </c>
      <c r="L103" s="269"/>
      <c r="M103" s="2"/>
      <c r="N103" s="2"/>
      <c r="Q103" s="101"/>
      <c r="R103" s="101"/>
      <c r="AD103"/>
    </row>
    <row r="104" spans="1:30" ht="18.75" customHeight="1" x14ac:dyDescent="0.25">
      <c r="A104" s="5" t="s">
        <v>15</v>
      </c>
      <c r="B104" s="31" t="s">
        <v>319</v>
      </c>
      <c r="C104" s="86" t="s">
        <v>295</v>
      </c>
      <c r="D104" s="5" t="s">
        <v>52</v>
      </c>
      <c r="E104" s="5" t="s">
        <v>316</v>
      </c>
      <c r="F104" s="122">
        <v>50000</v>
      </c>
      <c r="G104" s="5" t="s">
        <v>51</v>
      </c>
      <c r="H104" s="5"/>
      <c r="I104" s="5"/>
      <c r="J104" s="94">
        <v>1</v>
      </c>
      <c r="K104" s="235">
        <f>USR_Global_parameters!B$10</f>
        <v>12</v>
      </c>
      <c r="L104" s="269"/>
      <c r="M104" s="2"/>
      <c r="N104" s="2"/>
      <c r="Q104" s="101"/>
      <c r="R104" s="101"/>
      <c r="AD104"/>
    </row>
    <row r="105" spans="1:30" ht="18.75" customHeight="1" x14ac:dyDescent="0.25">
      <c r="A105" s="5" t="s">
        <v>15</v>
      </c>
      <c r="B105" s="31" t="s">
        <v>319</v>
      </c>
      <c r="C105" s="86" t="s">
        <v>295</v>
      </c>
      <c r="D105" s="5" t="s">
        <v>52</v>
      </c>
      <c r="E105" s="5" t="s">
        <v>363</v>
      </c>
      <c r="F105" s="122">
        <v>47500</v>
      </c>
      <c r="G105" s="5" t="s">
        <v>51</v>
      </c>
      <c r="H105" s="5"/>
      <c r="I105" s="5"/>
      <c r="J105" s="94">
        <v>1</v>
      </c>
      <c r="K105" s="235">
        <f>USR_Global_parameters!B$10</f>
        <v>12</v>
      </c>
      <c r="L105" s="269"/>
      <c r="AD105"/>
    </row>
    <row r="106" spans="1:30" ht="18.75" customHeight="1" x14ac:dyDescent="0.25">
      <c r="A106" s="5" t="s">
        <v>15</v>
      </c>
      <c r="B106" s="31" t="s">
        <v>319</v>
      </c>
      <c r="C106" s="86" t="s">
        <v>295</v>
      </c>
      <c r="D106" s="5" t="s">
        <v>52</v>
      </c>
      <c r="E106" s="5" t="s">
        <v>364</v>
      </c>
      <c r="F106" s="122">
        <v>46350</v>
      </c>
      <c r="G106" s="5" t="s">
        <v>51</v>
      </c>
      <c r="H106" s="5"/>
      <c r="I106" s="5"/>
      <c r="J106" s="94">
        <v>1</v>
      </c>
      <c r="K106" s="235">
        <f>USR_Global_parameters!B$10</f>
        <v>12</v>
      </c>
      <c r="L106" s="269"/>
      <c r="AD106"/>
    </row>
    <row r="107" spans="1:30" ht="18.75" customHeight="1" x14ac:dyDescent="0.25">
      <c r="A107" s="5" t="s">
        <v>15</v>
      </c>
      <c r="B107" s="31" t="s">
        <v>319</v>
      </c>
      <c r="C107" s="86" t="s">
        <v>295</v>
      </c>
      <c r="D107" s="5" t="s">
        <v>52</v>
      </c>
      <c r="E107" s="5" t="s">
        <v>365</v>
      </c>
      <c r="F107" s="122">
        <v>45700</v>
      </c>
      <c r="G107" s="5" t="s">
        <v>51</v>
      </c>
      <c r="H107" s="5"/>
      <c r="I107" s="5"/>
      <c r="J107" s="94">
        <v>1</v>
      </c>
      <c r="K107" s="235">
        <f>USR_Global_parameters!B$10</f>
        <v>12</v>
      </c>
      <c r="L107" s="269"/>
      <c r="M107" s="2"/>
      <c r="N107" s="2"/>
      <c r="Q107" s="101"/>
      <c r="R107" s="101"/>
      <c r="AD107"/>
    </row>
    <row r="108" spans="1:30" ht="18.75" customHeight="1" x14ac:dyDescent="0.25">
      <c r="A108" s="5" t="s">
        <v>15</v>
      </c>
      <c r="B108" s="31" t="s">
        <v>319</v>
      </c>
      <c r="C108" s="86" t="s">
        <v>295</v>
      </c>
      <c r="D108" s="5" t="s">
        <v>52</v>
      </c>
      <c r="E108" s="5" t="s">
        <v>317</v>
      </c>
      <c r="F108" s="122">
        <v>0.05</v>
      </c>
      <c r="G108" s="5" t="s">
        <v>51</v>
      </c>
      <c r="H108" s="5"/>
      <c r="I108" s="5"/>
      <c r="J108" s="94">
        <v>1</v>
      </c>
      <c r="K108" s="235">
        <f>USR_Global_parameters!B$10</f>
        <v>12</v>
      </c>
      <c r="L108" s="269"/>
      <c r="M108" s="2"/>
      <c r="N108" s="2"/>
      <c r="Q108" s="101"/>
      <c r="R108" s="101"/>
      <c r="AD108"/>
    </row>
    <row r="109" spans="1:30" s="241" customFormat="1" ht="18.75" customHeight="1" x14ac:dyDescent="0.25">
      <c r="A109" s="238" t="s">
        <v>15</v>
      </c>
      <c r="B109" s="238" t="s">
        <v>319</v>
      </c>
      <c r="C109" s="238" t="s">
        <v>295</v>
      </c>
      <c r="D109" s="238" t="s">
        <v>311</v>
      </c>
      <c r="E109" s="238" t="s">
        <v>173</v>
      </c>
      <c r="F109" s="239">
        <v>394.26111100000003</v>
      </c>
      <c r="G109" s="238" t="s">
        <v>51</v>
      </c>
      <c r="H109" s="238"/>
      <c r="I109" s="238"/>
      <c r="J109" s="240">
        <v>1</v>
      </c>
      <c r="K109" s="240">
        <f>USR_Global_parameters!B$10</f>
        <v>12</v>
      </c>
      <c r="L109" s="270"/>
    </row>
    <row r="110" spans="1:30" ht="18.75" customHeight="1" x14ac:dyDescent="0.25">
      <c r="A110" s="5" t="s">
        <v>15</v>
      </c>
      <c r="B110" s="5" t="s">
        <v>319</v>
      </c>
      <c r="C110" s="86" t="s">
        <v>312</v>
      </c>
      <c r="D110" s="5" t="s">
        <v>50</v>
      </c>
      <c r="E110" s="5" t="s">
        <v>173</v>
      </c>
      <c r="F110" s="122">
        <v>394.26111100000003</v>
      </c>
      <c r="G110" s="5" t="s">
        <v>51</v>
      </c>
      <c r="H110" s="5"/>
      <c r="I110" s="5"/>
      <c r="J110" s="94">
        <v>1</v>
      </c>
      <c r="K110" s="235">
        <f>USR_Global_parameters!B$10</f>
        <v>12</v>
      </c>
      <c r="L110" s="269"/>
      <c r="M110" s="2"/>
      <c r="N110" s="2"/>
      <c r="Q110" s="101"/>
      <c r="R110" s="101"/>
      <c r="AD110"/>
    </row>
    <row r="111" spans="1:30" ht="18.75" customHeight="1" x14ac:dyDescent="0.25">
      <c r="A111" s="5" t="s">
        <v>15</v>
      </c>
      <c r="B111" s="5" t="s">
        <v>16</v>
      </c>
      <c r="C111" s="5" t="s">
        <v>323</v>
      </c>
      <c r="D111" s="5" t="s">
        <v>52</v>
      </c>
      <c r="E111" s="5" t="s">
        <v>274</v>
      </c>
      <c r="F111" s="135">
        <v>0</v>
      </c>
      <c r="G111" s="5" t="s">
        <v>51</v>
      </c>
      <c r="H111" s="5"/>
      <c r="I111" s="5"/>
      <c r="J111" s="94">
        <v>1</v>
      </c>
      <c r="K111" s="235">
        <f>USR_Global_parameters!B$10</f>
        <v>12</v>
      </c>
      <c r="L111" s="269"/>
      <c r="M111" s="2"/>
      <c r="N111" s="2"/>
      <c r="Q111" s="101"/>
      <c r="R111" s="101"/>
      <c r="AD111"/>
    </row>
    <row r="112" spans="1:30" ht="18.75" customHeight="1" x14ac:dyDescent="0.25">
      <c r="A112" s="5" t="s">
        <v>15</v>
      </c>
      <c r="B112" s="5" t="s">
        <v>16</v>
      </c>
      <c r="C112" s="5" t="s">
        <v>323</v>
      </c>
      <c r="D112" s="5" t="s">
        <v>52</v>
      </c>
      <c r="E112" s="5" t="s">
        <v>275</v>
      </c>
      <c r="F112" s="135">
        <v>0</v>
      </c>
      <c r="G112" s="5" t="s">
        <v>51</v>
      </c>
      <c r="H112" s="5"/>
      <c r="I112" s="5"/>
      <c r="J112" s="94">
        <v>1</v>
      </c>
      <c r="K112" s="235">
        <f>USR_Global_parameters!B$10</f>
        <v>12</v>
      </c>
      <c r="L112" s="269"/>
      <c r="M112" s="2"/>
      <c r="N112" s="2"/>
      <c r="Q112" s="101"/>
      <c r="R112" s="101"/>
      <c r="AD112"/>
    </row>
    <row r="113" spans="1:30" ht="18.75" customHeight="1" x14ac:dyDescent="0.25">
      <c r="A113" s="5" t="s">
        <v>15</v>
      </c>
      <c r="B113" s="5" t="s">
        <v>16</v>
      </c>
      <c r="C113" s="86" t="s">
        <v>336</v>
      </c>
      <c r="D113" s="5" t="s">
        <v>52</v>
      </c>
      <c r="E113" s="5" t="s">
        <v>370</v>
      </c>
      <c r="F113" s="135">
        <v>1.7006399999999999</v>
      </c>
      <c r="G113" s="5" t="s">
        <v>51</v>
      </c>
      <c r="H113" s="5"/>
      <c r="I113" s="5"/>
      <c r="J113" s="94">
        <v>1</v>
      </c>
      <c r="K113" s="235">
        <f>USR_Global_parameters!B$10</f>
        <v>12</v>
      </c>
      <c r="L113" s="269"/>
      <c r="M113" s="2"/>
      <c r="N113" s="2"/>
      <c r="Q113" s="101"/>
      <c r="R113" s="101"/>
      <c r="AD113"/>
    </row>
    <row r="114" spans="1:30" ht="18.75" customHeight="1" x14ac:dyDescent="0.25">
      <c r="A114" s="5" t="s">
        <v>15</v>
      </c>
      <c r="B114" s="5" t="s">
        <v>16</v>
      </c>
      <c r="C114" s="86" t="s">
        <v>374</v>
      </c>
      <c r="D114" s="5" t="s">
        <v>52</v>
      </c>
      <c r="E114" s="5" t="s">
        <v>379</v>
      </c>
      <c r="F114" s="135">
        <v>0.03</v>
      </c>
      <c r="G114" s="5" t="s">
        <v>51</v>
      </c>
      <c r="H114" s="5"/>
      <c r="I114" s="5"/>
      <c r="J114" s="94">
        <v>1</v>
      </c>
      <c r="K114" s="235">
        <f>USR_Global_parameters!B$10</f>
        <v>12</v>
      </c>
      <c r="L114" s="269"/>
      <c r="M114" s="2"/>
      <c r="N114" s="2"/>
      <c r="Q114" s="101"/>
      <c r="R114" s="101"/>
      <c r="AD114"/>
    </row>
    <row r="115" spans="1:30" ht="20.25" customHeight="1" x14ac:dyDescent="0.25">
      <c r="A115" s="5" t="s">
        <v>15</v>
      </c>
      <c r="B115" s="5" t="s">
        <v>16</v>
      </c>
      <c r="C115" s="86" t="s">
        <v>404</v>
      </c>
      <c r="D115" s="5" t="s">
        <v>50</v>
      </c>
      <c r="E115" s="5" t="s">
        <v>173</v>
      </c>
      <c r="F115" s="180">
        <v>338.70555555555597</v>
      </c>
      <c r="G115" s="5" t="s">
        <v>51</v>
      </c>
      <c r="H115" s="5"/>
      <c r="I115" s="5"/>
      <c r="J115" s="94">
        <v>1</v>
      </c>
      <c r="K115" s="235">
        <f>USR_Global_parameters!B$10</f>
        <v>12</v>
      </c>
      <c r="L115" s="269"/>
      <c r="M115" s="2"/>
      <c r="N115" s="2"/>
      <c r="O115" s="236" t="s">
        <v>627</v>
      </c>
      <c r="Q115" s="101"/>
      <c r="R115" s="101"/>
      <c r="AD115"/>
    </row>
    <row r="116" spans="1:30" ht="18.75" customHeight="1" x14ac:dyDescent="0.25">
      <c r="A116" s="5" t="s">
        <v>15</v>
      </c>
      <c r="B116" s="5" t="s">
        <v>16</v>
      </c>
      <c r="C116" s="86" t="s">
        <v>403</v>
      </c>
      <c r="D116" s="5" t="s">
        <v>50</v>
      </c>
      <c r="E116" s="5" t="s">
        <v>173</v>
      </c>
      <c r="F116" s="180">
        <v>288.50203040000002</v>
      </c>
      <c r="G116" s="5" t="s">
        <v>51</v>
      </c>
      <c r="H116" s="5"/>
      <c r="I116" s="5"/>
      <c r="J116" s="94">
        <v>1</v>
      </c>
      <c r="K116" s="235">
        <f>USR_Global_parameters!B$10</f>
        <v>12</v>
      </c>
      <c r="L116" s="269"/>
      <c r="M116" s="2"/>
      <c r="N116" s="2"/>
      <c r="Q116" s="101"/>
      <c r="R116" s="101"/>
      <c r="AD116"/>
    </row>
    <row r="117" spans="1:30" ht="18.75" customHeight="1" x14ac:dyDescent="0.25">
      <c r="A117" s="5" t="s">
        <v>15</v>
      </c>
      <c r="B117" s="5" t="s">
        <v>16</v>
      </c>
      <c r="C117" s="86" t="s">
        <v>405</v>
      </c>
      <c r="D117" s="5" t="s">
        <v>50</v>
      </c>
      <c r="E117" s="5" t="s">
        <v>173</v>
      </c>
      <c r="F117" s="19">
        <v>416.48333332999999</v>
      </c>
      <c r="G117" s="5" t="s">
        <v>51</v>
      </c>
      <c r="H117" s="5"/>
      <c r="I117" s="5"/>
      <c r="J117" s="94">
        <v>1</v>
      </c>
      <c r="K117" s="235">
        <f>USR_Global_parameters!B$10</f>
        <v>12</v>
      </c>
      <c r="L117" s="269"/>
      <c r="M117" s="2"/>
      <c r="N117" s="2"/>
      <c r="Q117" s="101"/>
      <c r="R117" s="101"/>
      <c r="AD117"/>
    </row>
    <row r="118" spans="1:30" ht="18.75" customHeight="1" x14ac:dyDescent="0.25">
      <c r="A118" s="5" t="s">
        <v>393</v>
      </c>
      <c r="B118" s="5" t="s">
        <v>16</v>
      </c>
      <c r="C118" s="5" t="s">
        <v>387</v>
      </c>
      <c r="D118" s="5" t="s">
        <v>50</v>
      </c>
      <c r="E118" s="8" t="s">
        <v>173</v>
      </c>
      <c r="F118" s="202">
        <v>303.14999999999998</v>
      </c>
      <c r="G118" s="5" t="s">
        <v>51</v>
      </c>
      <c r="H118" s="5"/>
      <c r="I118" s="5"/>
      <c r="J118" s="94">
        <v>1</v>
      </c>
      <c r="K118" s="235">
        <f>USR_Global_parameters!B$10</f>
        <v>12</v>
      </c>
      <c r="L118" s="269"/>
      <c r="M118" s="2"/>
      <c r="N118" s="2"/>
      <c r="Q118" s="101"/>
      <c r="R118" s="101"/>
      <c r="AD118"/>
    </row>
    <row r="119" spans="1:30" ht="18.75" customHeight="1" x14ac:dyDescent="0.25">
      <c r="A119" s="5" t="s">
        <v>393</v>
      </c>
      <c r="B119" s="5" t="s">
        <v>16</v>
      </c>
      <c r="C119" s="203" t="s">
        <v>390</v>
      </c>
      <c r="D119" s="203" t="s">
        <v>50</v>
      </c>
      <c r="E119" s="135" t="s">
        <v>173</v>
      </c>
      <c r="F119" s="135">
        <v>623.15</v>
      </c>
      <c r="G119" s="5" t="s">
        <v>51</v>
      </c>
      <c r="H119" s="5"/>
      <c r="I119" s="5"/>
      <c r="J119" s="94">
        <v>1</v>
      </c>
      <c r="K119" s="235">
        <f>USR_Global_parameters!B$10</f>
        <v>12</v>
      </c>
      <c r="L119" s="269"/>
      <c r="M119" s="2"/>
      <c r="N119" s="2"/>
      <c r="Q119" s="101"/>
      <c r="R119" s="101"/>
      <c r="AD119"/>
    </row>
    <row r="120" spans="1:30" ht="18.75" customHeight="1" x14ac:dyDescent="0.25">
      <c r="A120" s="5" t="s">
        <v>393</v>
      </c>
      <c r="B120" s="5" t="s">
        <v>16</v>
      </c>
      <c r="C120" s="203" t="s">
        <v>387</v>
      </c>
      <c r="D120" s="203" t="s">
        <v>52</v>
      </c>
      <c r="E120" s="135" t="s">
        <v>394</v>
      </c>
      <c r="F120" s="135">
        <v>0.83161393348852608</v>
      </c>
      <c r="G120" s="5" t="s">
        <v>51</v>
      </c>
      <c r="H120" s="5"/>
      <c r="I120" s="5"/>
      <c r="J120" s="94">
        <v>1</v>
      </c>
      <c r="K120" s="235">
        <f>USR_Global_parameters!B$10</f>
        <v>12</v>
      </c>
      <c r="L120" s="269"/>
      <c r="M120" s="2"/>
      <c r="N120" s="2"/>
      <c r="Q120" s="101"/>
      <c r="R120" s="101"/>
      <c r="AD120"/>
    </row>
    <row r="121" spans="1:30" x14ac:dyDescent="0.25">
      <c r="A121" s="5" t="s">
        <v>393</v>
      </c>
      <c r="B121" s="5" t="s">
        <v>16</v>
      </c>
      <c r="C121" s="203" t="s">
        <v>390</v>
      </c>
      <c r="D121" s="203" t="s">
        <v>52</v>
      </c>
      <c r="E121" s="135" t="s">
        <v>394</v>
      </c>
      <c r="F121" s="135">
        <v>0.3</v>
      </c>
      <c r="G121" s="5" t="s">
        <v>51</v>
      </c>
      <c r="H121" s="5"/>
      <c r="I121" s="5"/>
      <c r="J121" s="94">
        <v>1</v>
      </c>
      <c r="K121" s="235">
        <f>USR_Global_parameters!B$10</f>
        <v>12</v>
      </c>
      <c r="L121" s="269"/>
      <c r="AD121"/>
    </row>
    <row r="122" spans="1:30" x14ac:dyDescent="0.25">
      <c r="A122" s="5" t="s">
        <v>15</v>
      </c>
      <c r="B122" s="5" t="s">
        <v>16</v>
      </c>
      <c r="C122" s="203" t="s">
        <v>388</v>
      </c>
      <c r="D122" s="203" t="s">
        <v>52</v>
      </c>
      <c r="E122" s="135" t="s">
        <v>394</v>
      </c>
      <c r="F122" s="135">
        <v>5.1042433616037934E-2</v>
      </c>
      <c r="G122" s="5" t="s">
        <v>51</v>
      </c>
      <c r="H122" s="5"/>
      <c r="I122" s="5"/>
      <c r="J122" s="94">
        <v>1</v>
      </c>
      <c r="K122" s="235">
        <f>USR_Global_parameters!B$10</f>
        <v>12</v>
      </c>
      <c r="L122" s="269"/>
      <c r="AD122"/>
    </row>
    <row r="123" spans="1:30" x14ac:dyDescent="0.25">
      <c r="A123" s="5" t="s">
        <v>15</v>
      </c>
      <c r="B123" s="5" t="s">
        <v>16</v>
      </c>
      <c r="C123" s="203" t="s">
        <v>388</v>
      </c>
      <c r="D123" s="203" t="s">
        <v>50</v>
      </c>
      <c r="E123" s="135" t="s">
        <v>173</v>
      </c>
      <c r="F123" s="135">
        <v>303.14999999999998</v>
      </c>
      <c r="G123" s="5" t="s">
        <v>51</v>
      </c>
      <c r="H123" s="5"/>
      <c r="I123" s="5"/>
      <c r="J123" s="94">
        <v>1</v>
      </c>
      <c r="K123" s="235">
        <f>USR_Global_parameters!B$10</f>
        <v>12</v>
      </c>
      <c r="L123" s="269"/>
      <c r="AD123"/>
    </row>
    <row r="124" spans="1:30" x14ac:dyDescent="0.25">
      <c r="A124" s="5" t="s">
        <v>15</v>
      </c>
      <c r="B124" s="5" t="s">
        <v>16</v>
      </c>
      <c r="C124" s="86" t="s">
        <v>407</v>
      </c>
      <c r="D124" s="5" t="s">
        <v>52</v>
      </c>
      <c r="E124" s="5" t="s">
        <v>394</v>
      </c>
      <c r="F124" s="143">
        <v>4.3753423100447294E-3</v>
      </c>
      <c r="G124" s="5" t="s">
        <v>51</v>
      </c>
      <c r="H124" s="5"/>
      <c r="I124" s="5"/>
      <c r="J124" s="94">
        <v>1</v>
      </c>
      <c r="K124" s="235">
        <f>USR_Global_parameters!B$10</f>
        <v>12</v>
      </c>
      <c r="L124" s="269"/>
      <c r="AD124"/>
    </row>
    <row r="125" spans="1:30" x14ac:dyDescent="0.25">
      <c r="A125" s="5" t="s">
        <v>15</v>
      </c>
      <c r="B125" s="5" t="s">
        <v>16</v>
      </c>
      <c r="C125" s="86" t="s">
        <v>407</v>
      </c>
      <c r="D125" s="5" t="s">
        <v>50</v>
      </c>
      <c r="E125" s="5" t="s">
        <v>173</v>
      </c>
      <c r="F125" s="143">
        <v>310.9277778</v>
      </c>
      <c r="G125" s="5" t="s">
        <v>51</v>
      </c>
      <c r="H125" s="5"/>
      <c r="I125" s="5"/>
      <c r="J125" s="94">
        <v>1</v>
      </c>
      <c r="K125" s="235">
        <f>USR_Global_parameters!B$10</f>
        <v>12</v>
      </c>
      <c r="L125" s="269"/>
      <c r="AD125"/>
    </row>
    <row r="126" spans="1:30" x14ac:dyDescent="0.25">
      <c r="A126" s="31" t="s">
        <v>15</v>
      </c>
      <c r="B126" s="31" t="s">
        <v>16</v>
      </c>
      <c r="C126" s="154" t="s">
        <v>408</v>
      </c>
      <c r="D126" s="31" t="s">
        <v>50</v>
      </c>
      <c r="E126" s="31" t="s">
        <v>173</v>
      </c>
      <c r="F126" s="181">
        <v>295.589</v>
      </c>
      <c r="G126" s="31" t="s">
        <v>51</v>
      </c>
      <c r="H126" s="31"/>
      <c r="I126" s="31"/>
      <c r="J126" s="162">
        <v>1</v>
      </c>
      <c r="K126" s="235">
        <f>USR_Global_parameters!B$10</f>
        <v>12</v>
      </c>
      <c r="L126" s="269"/>
      <c r="AD126"/>
    </row>
    <row r="127" spans="1:30" ht="18.75" customHeight="1" x14ac:dyDescent="0.25">
      <c r="A127" s="5" t="s">
        <v>15</v>
      </c>
      <c r="B127" s="5" t="s">
        <v>16</v>
      </c>
      <c r="C127" s="86" t="s">
        <v>413</v>
      </c>
      <c r="D127" s="203" t="s">
        <v>52</v>
      </c>
      <c r="E127" s="135" t="s">
        <v>379</v>
      </c>
      <c r="F127" s="205">
        <v>0.99</v>
      </c>
      <c r="G127" s="5" t="s">
        <v>51</v>
      </c>
      <c r="H127" s="5"/>
      <c r="I127" s="5"/>
      <c r="J127" s="94">
        <v>1</v>
      </c>
      <c r="K127" s="235">
        <f>USR_Global_parameters!B$10</f>
        <v>12</v>
      </c>
      <c r="L127" s="269"/>
      <c r="M127" s="2"/>
      <c r="N127" s="2"/>
      <c r="Q127" s="101"/>
      <c r="R127" s="101"/>
      <c r="AD127"/>
    </row>
    <row r="128" spans="1:30" ht="18.75" customHeight="1" x14ac:dyDescent="0.25">
      <c r="A128" s="5" t="s">
        <v>15</v>
      </c>
      <c r="B128" s="5" t="s">
        <v>16</v>
      </c>
      <c r="C128" s="86" t="s">
        <v>422</v>
      </c>
      <c r="D128" s="203" t="s">
        <v>52</v>
      </c>
      <c r="E128" s="135" t="s">
        <v>379</v>
      </c>
      <c r="F128" s="205">
        <v>0.99</v>
      </c>
      <c r="G128" s="5" t="s">
        <v>51</v>
      </c>
      <c r="H128" s="5"/>
      <c r="I128" s="5"/>
      <c r="J128" s="94">
        <v>1</v>
      </c>
      <c r="K128" s="235">
        <f>USR_Global_parameters!B$10</f>
        <v>12</v>
      </c>
      <c r="L128" s="269"/>
      <c r="M128" s="2"/>
      <c r="N128" s="2"/>
      <c r="Q128" s="101"/>
      <c r="R128" s="101"/>
      <c r="AD128"/>
    </row>
    <row r="129" spans="1:30" ht="18.75" customHeight="1" x14ac:dyDescent="0.25">
      <c r="A129" s="5" t="s">
        <v>15</v>
      </c>
      <c r="B129" s="5" t="s">
        <v>16</v>
      </c>
      <c r="C129" s="86" t="s">
        <v>421</v>
      </c>
      <c r="D129" s="203" t="s">
        <v>52</v>
      </c>
      <c r="E129" s="135" t="s">
        <v>379</v>
      </c>
      <c r="F129" s="205">
        <v>0.99</v>
      </c>
      <c r="G129" s="5" t="s">
        <v>51</v>
      </c>
      <c r="H129" s="5"/>
      <c r="I129" s="5"/>
      <c r="J129" s="94">
        <v>1</v>
      </c>
      <c r="K129" s="235">
        <f>USR_Global_parameters!B$10</f>
        <v>12</v>
      </c>
      <c r="L129" s="269"/>
      <c r="M129" s="2"/>
      <c r="N129" s="2"/>
      <c r="Q129" s="101"/>
      <c r="R129" s="101"/>
      <c r="AD129"/>
    </row>
    <row r="130" spans="1:30" ht="18.75" customHeight="1" x14ac:dyDescent="0.25">
      <c r="A130" s="304" t="s">
        <v>15</v>
      </c>
      <c r="B130" s="304" t="s">
        <v>16</v>
      </c>
      <c r="C130" s="304" t="s">
        <v>476</v>
      </c>
      <c r="D130" s="304" t="s">
        <v>75</v>
      </c>
      <c r="E130" s="304" t="s">
        <v>53</v>
      </c>
      <c r="F130" s="305">
        <v>2092.08088</v>
      </c>
      <c r="G130" s="304" t="s">
        <v>51</v>
      </c>
      <c r="H130" s="304"/>
      <c r="I130" s="304"/>
      <c r="J130" s="306">
        <v>1</v>
      </c>
      <c r="K130" s="307">
        <f>USR_Global_parameters!B$10</f>
        <v>12</v>
      </c>
      <c r="L130" s="269"/>
      <c r="M130" s="2"/>
      <c r="N130" s="2"/>
      <c r="Q130" s="101"/>
      <c r="R130" s="101"/>
      <c r="AD130"/>
    </row>
    <row r="131" spans="1:30" ht="18.75" customHeight="1" x14ac:dyDescent="0.25">
      <c r="A131" s="5" t="s">
        <v>15</v>
      </c>
      <c r="B131" s="5" t="s">
        <v>16</v>
      </c>
      <c r="C131" s="5" t="s">
        <v>474</v>
      </c>
      <c r="D131" s="5" t="s">
        <v>52</v>
      </c>
      <c r="E131" s="5" t="s">
        <v>394</v>
      </c>
      <c r="F131" s="160">
        <v>0.2</v>
      </c>
      <c r="G131" s="5" t="s">
        <v>51</v>
      </c>
      <c r="H131" s="5"/>
      <c r="I131" s="5"/>
      <c r="J131" s="94">
        <v>1</v>
      </c>
      <c r="K131" s="235">
        <f>USR_Global_parameters!B$10</f>
        <v>12</v>
      </c>
      <c r="L131" s="269"/>
      <c r="M131" s="2"/>
      <c r="N131" s="2"/>
      <c r="Q131" s="101"/>
      <c r="R131" s="101"/>
      <c r="AD131"/>
    </row>
    <row r="132" spans="1:30" ht="18.75" customHeight="1" x14ac:dyDescent="0.25">
      <c r="A132" s="5" t="s">
        <v>15</v>
      </c>
      <c r="B132" s="5" t="s">
        <v>16</v>
      </c>
      <c r="C132" s="5" t="s">
        <v>474</v>
      </c>
      <c r="D132" s="5" t="s">
        <v>50</v>
      </c>
      <c r="E132" s="5" t="s">
        <v>173</v>
      </c>
      <c r="F132" s="160">
        <v>21</v>
      </c>
      <c r="G132" s="5" t="s">
        <v>51</v>
      </c>
      <c r="H132" s="5"/>
      <c r="I132" s="5"/>
      <c r="J132" s="94">
        <v>1</v>
      </c>
      <c r="K132" s="235">
        <f>USR_Global_parameters!B$10</f>
        <v>12</v>
      </c>
      <c r="L132" s="269"/>
      <c r="M132" s="2"/>
      <c r="N132" s="2"/>
      <c r="Q132" s="101"/>
      <c r="R132" s="101"/>
      <c r="AD132"/>
    </row>
    <row r="133" spans="1:30" ht="18.75" customHeight="1" x14ac:dyDescent="0.25">
      <c r="A133" s="5" t="s">
        <v>15</v>
      </c>
      <c r="B133" s="5" t="s">
        <v>16</v>
      </c>
      <c r="C133" s="86" t="s">
        <v>478</v>
      </c>
      <c r="D133" s="5" t="s">
        <v>52</v>
      </c>
      <c r="E133" s="5" t="s">
        <v>315</v>
      </c>
      <c r="F133" s="122">
        <v>120000</v>
      </c>
      <c r="G133" s="5" t="s">
        <v>51</v>
      </c>
      <c r="H133" s="5"/>
      <c r="I133" s="5"/>
      <c r="J133" s="94">
        <v>1</v>
      </c>
      <c r="K133" s="235">
        <f>USR_Global_parameters!B$10</f>
        <v>12</v>
      </c>
      <c r="L133" s="269"/>
      <c r="M133" s="2"/>
      <c r="N133" s="2"/>
      <c r="Q133" s="101"/>
      <c r="R133" s="101"/>
      <c r="AD133"/>
    </row>
    <row r="134" spans="1:30" ht="18.75" customHeight="1" x14ac:dyDescent="0.25">
      <c r="A134" s="5" t="s">
        <v>15</v>
      </c>
      <c r="B134" s="5" t="s">
        <v>16</v>
      </c>
      <c r="C134" s="86" t="s">
        <v>478</v>
      </c>
      <c r="D134" s="5" t="s">
        <v>52</v>
      </c>
      <c r="E134" s="5" t="s">
        <v>316</v>
      </c>
      <c r="F134" s="122">
        <v>50000</v>
      </c>
      <c r="G134" s="5" t="s">
        <v>51</v>
      </c>
      <c r="H134" s="5"/>
      <c r="I134" s="5"/>
      <c r="J134" s="94">
        <v>1</v>
      </c>
      <c r="K134" s="235">
        <f>USR_Global_parameters!B$10</f>
        <v>12</v>
      </c>
      <c r="L134" s="269"/>
      <c r="M134" s="2"/>
      <c r="N134" s="2"/>
      <c r="Q134" s="101"/>
      <c r="R134" s="101"/>
      <c r="AD134"/>
    </row>
    <row r="135" spans="1:30" ht="18.75" customHeight="1" x14ac:dyDescent="0.25">
      <c r="A135" s="5" t="s">
        <v>15</v>
      </c>
      <c r="B135" s="5" t="s">
        <v>16</v>
      </c>
      <c r="C135" s="86" t="s">
        <v>478</v>
      </c>
      <c r="D135" s="5" t="s">
        <v>52</v>
      </c>
      <c r="E135" s="5" t="s">
        <v>363</v>
      </c>
      <c r="F135" s="122">
        <v>47500</v>
      </c>
      <c r="G135" s="5" t="s">
        <v>51</v>
      </c>
      <c r="H135" s="5"/>
      <c r="I135" s="5"/>
      <c r="J135" s="94">
        <v>1</v>
      </c>
      <c r="K135" s="235">
        <f>USR_Global_parameters!B$10</f>
        <v>12</v>
      </c>
      <c r="L135" s="269"/>
      <c r="M135" s="2"/>
      <c r="N135" s="2"/>
      <c r="Q135" s="101"/>
      <c r="R135" s="101"/>
      <c r="AD135"/>
    </row>
    <row r="136" spans="1:30" ht="18.75" customHeight="1" x14ac:dyDescent="0.25">
      <c r="A136" s="5" t="s">
        <v>15</v>
      </c>
      <c r="B136" s="5" t="s">
        <v>16</v>
      </c>
      <c r="C136" s="86" t="s">
        <v>478</v>
      </c>
      <c r="D136" s="5" t="s">
        <v>52</v>
      </c>
      <c r="E136" s="5" t="s">
        <v>364</v>
      </c>
      <c r="F136" s="122">
        <v>46350</v>
      </c>
      <c r="G136" s="5" t="s">
        <v>51</v>
      </c>
      <c r="H136" s="5"/>
      <c r="I136" s="5"/>
      <c r="J136" s="94">
        <v>1</v>
      </c>
      <c r="K136" s="235">
        <f>USR_Global_parameters!B$10</f>
        <v>12</v>
      </c>
      <c r="L136" s="269"/>
      <c r="M136" s="2"/>
      <c r="N136" s="2"/>
      <c r="Q136" s="101"/>
      <c r="R136" s="101"/>
      <c r="AD136"/>
    </row>
    <row r="137" spans="1:30" ht="18.75" customHeight="1" x14ac:dyDescent="0.25">
      <c r="A137" s="5" t="s">
        <v>15</v>
      </c>
      <c r="B137" s="5" t="s">
        <v>16</v>
      </c>
      <c r="C137" s="86" t="s">
        <v>478</v>
      </c>
      <c r="D137" s="5" t="s">
        <v>52</v>
      </c>
      <c r="E137" s="5" t="s">
        <v>365</v>
      </c>
      <c r="F137" s="122">
        <v>45700</v>
      </c>
      <c r="G137" s="5" t="s">
        <v>51</v>
      </c>
      <c r="H137" s="5"/>
      <c r="I137" s="5"/>
      <c r="J137" s="94">
        <v>1</v>
      </c>
      <c r="K137" s="235">
        <f>USR_Global_parameters!B$10</f>
        <v>12</v>
      </c>
      <c r="L137" s="269"/>
      <c r="M137" s="2"/>
      <c r="N137" s="2"/>
      <c r="Q137" s="101"/>
      <c r="R137" s="101"/>
      <c r="AD137"/>
    </row>
    <row r="138" spans="1:30" ht="18.75" customHeight="1" x14ac:dyDescent="0.25">
      <c r="A138" s="5" t="s">
        <v>15</v>
      </c>
      <c r="B138" s="5" t="s">
        <v>16</v>
      </c>
      <c r="C138" s="86" t="s">
        <v>478</v>
      </c>
      <c r="D138" s="5" t="s">
        <v>52</v>
      </c>
      <c r="E138" s="5" t="s">
        <v>317</v>
      </c>
      <c r="F138" s="122">
        <v>2.2000000000000002</v>
      </c>
      <c r="G138" s="5" t="s">
        <v>51</v>
      </c>
      <c r="H138" s="5"/>
      <c r="I138" s="5"/>
      <c r="J138" s="94">
        <v>1</v>
      </c>
      <c r="K138" s="235">
        <f>USR_Global_parameters!B$10</f>
        <v>12</v>
      </c>
      <c r="L138" s="269"/>
      <c r="M138" s="2"/>
      <c r="N138" s="2"/>
      <c r="Q138" s="101"/>
      <c r="R138" s="101"/>
      <c r="AD138"/>
    </row>
    <row r="139" spans="1:30" ht="18.75" customHeight="1" x14ac:dyDescent="0.25">
      <c r="A139" s="304" t="s">
        <v>15</v>
      </c>
      <c r="B139" s="304" t="s">
        <v>16</v>
      </c>
      <c r="C139" s="304" t="s">
        <v>478</v>
      </c>
      <c r="D139" s="304" t="s">
        <v>52</v>
      </c>
      <c r="E139" s="304" t="s">
        <v>394</v>
      </c>
      <c r="F139" s="308">
        <v>0.4</v>
      </c>
      <c r="G139" s="304" t="s">
        <v>51</v>
      </c>
      <c r="H139" s="304"/>
      <c r="I139" s="304"/>
      <c r="J139" s="306">
        <v>1</v>
      </c>
      <c r="K139" s="306">
        <v>12</v>
      </c>
      <c r="L139" s="269"/>
      <c r="M139" s="2"/>
      <c r="N139" s="2"/>
      <c r="Q139" s="101"/>
      <c r="R139" s="101"/>
      <c r="AD139"/>
    </row>
    <row r="140" spans="1:30" ht="18.75" customHeight="1" x14ac:dyDescent="0.25">
      <c r="A140" s="242" t="s">
        <v>15</v>
      </c>
      <c r="B140" s="242" t="s">
        <v>16</v>
      </c>
      <c r="C140" s="242" t="s">
        <v>479</v>
      </c>
      <c r="D140" s="242" t="s">
        <v>50</v>
      </c>
      <c r="E140" s="242" t="s">
        <v>173</v>
      </c>
      <c r="F140" s="243">
        <v>1080</v>
      </c>
      <c r="G140" s="244" t="s">
        <v>51</v>
      </c>
      <c r="H140" s="242"/>
      <c r="I140" s="242"/>
      <c r="J140" s="245">
        <v>1</v>
      </c>
      <c r="K140" s="245">
        <f>USR_Global_parameters!B$10</f>
        <v>12</v>
      </c>
      <c r="L140" s="271"/>
      <c r="M140" s="2"/>
      <c r="N140" s="2"/>
      <c r="Q140" s="101"/>
      <c r="R140" s="101"/>
      <c r="AD140"/>
    </row>
    <row r="141" spans="1:30" ht="18.75" customHeight="1" x14ac:dyDescent="0.25">
      <c r="A141" s="5" t="s">
        <v>15</v>
      </c>
      <c r="B141" s="5" t="s">
        <v>16</v>
      </c>
      <c r="C141" s="86" t="s">
        <v>480</v>
      </c>
      <c r="D141" s="5" t="s">
        <v>50</v>
      </c>
      <c r="E141" s="5" t="s">
        <v>173</v>
      </c>
      <c r="F141" s="17">
        <v>656.82398794228004</v>
      </c>
      <c r="G141" s="5" t="s">
        <v>51</v>
      </c>
      <c r="H141" s="5"/>
      <c r="I141" s="5"/>
      <c r="J141" s="94">
        <v>1</v>
      </c>
      <c r="K141" s="235">
        <f>USR_Global_parameters!B$10</f>
        <v>12</v>
      </c>
      <c r="L141" s="269"/>
      <c r="M141" s="2"/>
      <c r="N141" s="2"/>
      <c r="Q141" s="101"/>
      <c r="R141" s="101"/>
      <c r="AD141"/>
    </row>
    <row r="142" spans="1:30" ht="18.75" customHeight="1" x14ac:dyDescent="0.25">
      <c r="A142" s="5" t="s">
        <v>15</v>
      </c>
      <c r="B142" s="5" t="s">
        <v>16</v>
      </c>
      <c r="C142" s="86" t="s">
        <v>481</v>
      </c>
      <c r="D142" s="5" t="s">
        <v>52</v>
      </c>
      <c r="E142" s="5" t="s">
        <v>316</v>
      </c>
      <c r="F142" s="122">
        <v>50000</v>
      </c>
      <c r="G142" s="5" t="s">
        <v>51</v>
      </c>
      <c r="H142" s="5"/>
      <c r="I142" s="5"/>
      <c r="J142" s="94">
        <v>1</v>
      </c>
      <c r="K142" s="235">
        <f>USR_Global_parameters!B$10</f>
        <v>12</v>
      </c>
      <c r="L142" s="269"/>
      <c r="M142" s="2"/>
      <c r="N142" s="2"/>
      <c r="Q142" s="101"/>
      <c r="R142" s="101"/>
      <c r="AD142"/>
    </row>
    <row r="143" spans="1:30" ht="18.75" customHeight="1" x14ac:dyDescent="0.25">
      <c r="A143" s="5" t="s">
        <v>15</v>
      </c>
      <c r="B143" s="5" t="s">
        <v>16</v>
      </c>
      <c r="C143" s="86" t="s">
        <v>481</v>
      </c>
      <c r="D143" s="5" t="s">
        <v>52</v>
      </c>
      <c r="E143" s="5" t="s">
        <v>363</v>
      </c>
      <c r="F143" s="122">
        <v>47500</v>
      </c>
      <c r="G143" s="5" t="s">
        <v>51</v>
      </c>
      <c r="H143" s="5"/>
      <c r="I143" s="5"/>
      <c r="J143" s="94">
        <v>1</v>
      </c>
      <c r="K143" s="235">
        <f>USR_Global_parameters!B$10</f>
        <v>12</v>
      </c>
      <c r="L143" s="269"/>
      <c r="M143" s="2"/>
      <c r="N143" s="2"/>
      <c r="Q143" s="101"/>
      <c r="R143" s="101"/>
      <c r="AD143"/>
    </row>
    <row r="144" spans="1:30" ht="18.75" customHeight="1" x14ac:dyDescent="0.25">
      <c r="A144" s="5" t="s">
        <v>15</v>
      </c>
      <c r="B144" s="5" t="s">
        <v>16</v>
      </c>
      <c r="C144" s="86" t="s">
        <v>481</v>
      </c>
      <c r="D144" s="5" t="s">
        <v>52</v>
      </c>
      <c r="E144" s="5" t="s">
        <v>364</v>
      </c>
      <c r="F144" s="122">
        <v>46350</v>
      </c>
      <c r="G144" s="5" t="s">
        <v>51</v>
      </c>
      <c r="H144" s="5"/>
      <c r="I144" s="5"/>
      <c r="J144" s="94">
        <v>1</v>
      </c>
      <c r="K144" s="235">
        <f>USR_Global_parameters!B$10</f>
        <v>12</v>
      </c>
      <c r="L144" s="269"/>
      <c r="M144" s="2"/>
      <c r="N144" s="2"/>
      <c r="Q144" s="101"/>
      <c r="R144" s="101"/>
      <c r="AD144"/>
    </row>
    <row r="145" spans="1:30" ht="18.75" customHeight="1" x14ac:dyDescent="0.25">
      <c r="A145" s="5" t="s">
        <v>15</v>
      </c>
      <c r="B145" s="5" t="s">
        <v>16</v>
      </c>
      <c r="C145" s="86" t="s">
        <v>481</v>
      </c>
      <c r="D145" s="5" t="s">
        <v>52</v>
      </c>
      <c r="E145" s="5" t="s">
        <v>365</v>
      </c>
      <c r="F145" s="122">
        <v>45700</v>
      </c>
      <c r="G145" s="5" t="s">
        <v>51</v>
      </c>
      <c r="H145" s="5"/>
      <c r="I145" s="5"/>
      <c r="J145" s="94">
        <v>1</v>
      </c>
      <c r="K145" s="235">
        <f>USR_Global_parameters!B$10</f>
        <v>12</v>
      </c>
      <c r="L145" s="269"/>
      <c r="M145" s="2"/>
      <c r="N145" s="2"/>
      <c r="Q145" s="101"/>
      <c r="R145" s="101"/>
      <c r="AD145"/>
    </row>
    <row r="146" spans="1:30" ht="18.75" customHeight="1" x14ac:dyDescent="0.25">
      <c r="A146" s="5" t="s">
        <v>15</v>
      </c>
      <c r="B146" s="5" t="s">
        <v>16</v>
      </c>
      <c r="C146" s="86" t="s">
        <v>481</v>
      </c>
      <c r="D146" s="5" t="s">
        <v>52</v>
      </c>
      <c r="E146" s="5" t="s">
        <v>317</v>
      </c>
      <c r="F146" s="122">
        <v>0.3</v>
      </c>
      <c r="G146" s="5" t="s">
        <v>51</v>
      </c>
      <c r="H146" s="5"/>
      <c r="I146" s="5"/>
      <c r="J146" s="94">
        <v>1</v>
      </c>
      <c r="K146" s="235">
        <f>USR_Global_parameters!B$10</f>
        <v>12</v>
      </c>
      <c r="L146" s="269"/>
      <c r="M146" s="2"/>
      <c r="N146" s="2"/>
      <c r="Q146" s="101"/>
      <c r="R146" s="101"/>
      <c r="AD146"/>
    </row>
    <row r="147" spans="1:30" ht="18.75" customHeight="1" x14ac:dyDescent="0.25">
      <c r="A147" s="304" t="s">
        <v>15</v>
      </c>
      <c r="B147" s="304" t="s">
        <v>16</v>
      </c>
      <c r="C147" s="304" t="s">
        <v>481</v>
      </c>
      <c r="D147" s="304" t="s">
        <v>52</v>
      </c>
      <c r="E147" s="304" t="s">
        <v>394</v>
      </c>
      <c r="F147" s="308">
        <v>0.9</v>
      </c>
      <c r="G147" s="304" t="s">
        <v>51</v>
      </c>
      <c r="H147" s="304"/>
      <c r="I147" s="304"/>
      <c r="J147" s="306">
        <v>1</v>
      </c>
      <c r="K147" s="306">
        <v>12</v>
      </c>
      <c r="L147" s="269"/>
      <c r="M147" s="2"/>
      <c r="N147" s="2"/>
      <c r="Q147" s="101"/>
      <c r="R147" s="101"/>
      <c r="AD147"/>
    </row>
    <row r="148" spans="1:30" ht="18.75" customHeight="1" x14ac:dyDescent="0.25">
      <c r="A148" s="242" t="s">
        <v>15</v>
      </c>
      <c r="B148" s="242" t="s">
        <v>16</v>
      </c>
      <c r="C148" s="242" t="s">
        <v>483</v>
      </c>
      <c r="D148" s="242" t="s">
        <v>50</v>
      </c>
      <c r="E148" s="242" t="s">
        <v>173</v>
      </c>
      <c r="F148" s="243">
        <v>1973.96200101363</v>
      </c>
      <c r="G148" s="242" t="s">
        <v>51</v>
      </c>
      <c r="H148" s="242"/>
      <c r="I148" s="242"/>
      <c r="J148" s="246">
        <v>1</v>
      </c>
      <c r="K148" s="245">
        <f>USR_Global_parameters!B$10</f>
        <v>12</v>
      </c>
      <c r="L148" s="271"/>
      <c r="M148" s="2"/>
      <c r="N148" s="2"/>
      <c r="Q148" s="101"/>
      <c r="R148" s="101"/>
      <c r="AD148"/>
    </row>
    <row r="149" spans="1:30" ht="18.75" customHeight="1" x14ac:dyDescent="0.25">
      <c r="A149" s="5" t="s">
        <v>15</v>
      </c>
      <c r="B149" s="5" t="s">
        <v>16</v>
      </c>
      <c r="C149" s="5" t="s">
        <v>484</v>
      </c>
      <c r="D149" s="5" t="s">
        <v>50</v>
      </c>
      <c r="E149" s="5" t="s">
        <v>173</v>
      </c>
      <c r="F149" s="143">
        <v>366.24838823474698</v>
      </c>
      <c r="G149" s="5" t="s">
        <v>51</v>
      </c>
      <c r="H149" s="5"/>
      <c r="I149" s="5"/>
      <c r="J149" s="94">
        <v>1</v>
      </c>
      <c r="K149" s="235">
        <f>USR_Global_parameters!B$10</f>
        <v>12</v>
      </c>
      <c r="L149" s="269"/>
      <c r="M149" s="2"/>
      <c r="N149" s="2"/>
      <c r="Q149" s="101"/>
      <c r="R149" s="101"/>
      <c r="AD149"/>
    </row>
    <row r="150" spans="1:30" ht="18.75" customHeight="1" x14ac:dyDescent="0.25">
      <c r="A150" s="5" t="s">
        <v>15</v>
      </c>
      <c r="B150" s="5" t="s">
        <v>16</v>
      </c>
      <c r="C150" s="5" t="s">
        <v>484</v>
      </c>
      <c r="D150" s="5" t="s">
        <v>486</v>
      </c>
      <c r="E150" s="5" t="s">
        <v>173</v>
      </c>
      <c r="F150" s="205">
        <v>873.15</v>
      </c>
      <c r="G150" s="5" t="s">
        <v>51</v>
      </c>
      <c r="H150" s="5"/>
      <c r="I150" s="5"/>
      <c r="J150" s="94">
        <v>1</v>
      </c>
      <c r="K150" s="235">
        <f>USR_Global_parameters!B$10</f>
        <v>12</v>
      </c>
      <c r="L150" s="269"/>
      <c r="M150" s="2"/>
      <c r="N150" s="2"/>
      <c r="Q150" s="101"/>
      <c r="R150" s="101"/>
      <c r="AD150"/>
    </row>
    <row r="151" spans="1:30" x14ac:dyDescent="0.25">
      <c r="A151" s="31" t="s">
        <v>15</v>
      </c>
      <c r="B151" s="31" t="s">
        <v>16</v>
      </c>
      <c r="C151" s="31" t="s">
        <v>484</v>
      </c>
      <c r="D151" s="31" t="s">
        <v>52</v>
      </c>
      <c r="E151" s="31" t="s">
        <v>178</v>
      </c>
      <c r="F151" s="205">
        <v>2400</v>
      </c>
      <c r="G151" s="31" t="s">
        <v>51</v>
      </c>
      <c r="H151" s="31"/>
      <c r="I151" s="31"/>
      <c r="J151" s="162">
        <v>1</v>
      </c>
      <c r="K151" s="235">
        <f>USR_Global_parameters!B$10</f>
        <v>12</v>
      </c>
      <c r="L151" s="269"/>
      <c r="AD151"/>
    </row>
    <row r="152" spans="1:30" x14ac:dyDescent="0.25">
      <c r="A152" s="5" t="s">
        <v>15</v>
      </c>
      <c r="B152" s="5" t="s">
        <v>16</v>
      </c>
      <c r="C152" s="5" t="s">
        <v>484</v>
      </c>
      <c r="D152" s="8" t="s">
        <v>52</v>
      </c>
      <c r="E152" s="5" t="s">
        <v>394</v>
      </c>
      <c r="F152" s="205">
        <v>0.95</v>
      </c>
      <c r="G152" s="5" t="s">
        <v>51</v>
      </c>
      <c r="H152" s="5"/>
      <c r="I152" s="5"/>
      <c r="J152" s="94">
        <v>1</v>
      </c>
      <c r="K152" s="235">
        <f>USR_Global_parameters!B$10</f>
        <v>12</v>
      </c>
      <c r="L152" s="269"/>
      <c r="AD152"/>
    </row>
    <row r="153" spans="1:30" x14ac:dyDescent="0.25">
      <c r="A153" s="5" t="s">
        <v>15</v>
      </c>
      <c r="B153" s="5" t="s">
        <v>16</v>
      </c>
      <c r="C153" s="5" t="s">
        <v>488</v>
      </c>
      <c r="D153" s="8" t="s">
        <v>50</v>
      </c>
      <c r="E153" s="5" t="s">
        <v>173</v>
      </c>
      <c r="F153" s="205">
        <v>445.26398121033702</v>
      </c>
      <c r="G153" s="5" t="s">
        <v>51</v>
      </c>
      <c r="H153" s="5"/>
      <c r="I153" s="5"/>
      <c r="J153" s="94">
        <v>1</v>
      </c>
      <c r="K153" s="235">
        <f>USR_Global_parameters!B$10</f>
        <v>12</v>
      </c>
      <c r="L153" s="269"/>
      <c r="AD153"/>
    </row>
    <row r="154" spans="1:30" x14ac:dyDescent="0.25">
      <c r="A154" s="5" t="s">
        <v>15</v>
      </c>
      <c r="B154" s="5" t="s">
        <v>16</v>
      </c>
      <c r="C154" s="5" t="s">
        <v>523</v>
      </c>
      <c r="D154" s="203" t="s">
        <v>52</v>
      </c>
      <c r="E154" s="135" t="s">
        <v>530</v>
      </c>
      <c r="F154" s="205">
        <v>0</v>
      </c>
      <c r="G154" s="5" t="s">
        <v>51</v>
      </c>
      <c r="H154" s="5"/>
      <c r="I154" s="5"/>
      <c r="J154" s="94">
        <v>1</v>
      </c>
      <c r="K154" s="235">
        <f>USR_Global_parameters!B$10</f>
        <v>12</v>
      </c>
      <c r="L154" s="269"/>
      <c r="AD154"/>
    </row>
    <row r="155" spans="1:30" x14ac:dyDescent="0.25">
      <c r="A155" s="5" t="s">
        <v>15</v>
      </c>
      <c r="B155" s="5" t="s">
        <v>16</v>
      </c>
      <c r="C155" s="5" t="s">
        <v>526</v>
      </c>
      <c r="D155" s="203" t="s">
        <v>52</v>
      </c>
      <c r="E155" s="135" t="s">
        <v>530</v>
      </c>
      <c r="F155" s="205">
        <v>0</v>
      </c>
      <c r="G155" s="5" t="s">
        <v>51</v>
      </c>
      <c r="H155" s="5"/>
      <c r="I155" s="5"/>
      <c r="J155" s="94">
        <v>1</v>
      </c>
      <c r="K155" s="235">
        <f>USR_Global_parameters!B$10</f>
        <v>12</v>
      </c>
      <c r="L155" s="269"/>
      <c r="AD155"/>
    </row>
    <row r="156" spans="1:30" x14ac:dyDescent="0.25">
      <c r="A156" s="5" t="s">
        <v>15</v>
      </c>
      <c r="B156" s="5" t="s">
        <v>16</v>
      </c>
      <c r="C156" s="5" t="s">
        <v>528</v>
      </c>
      <c r="D156" s="203" t="s">
        <v>52</v>
      </c>
      <c r="E156" s="135" t="s">
        <v>530</v>
      </c>
      <c r="F156" s="205">
        <v>0</v>
      </c>
      <c r="G156" s="5" t="s">
        <v>51</v>
      </c>
      <c r="H156" s="5"/>
      <c r="I156" s="5"/>
      <c r="J156" s="94">
        <v>1</v>
      </c>
      <c r="K156" s="235">
        <f>USR_Global_parameters!B$10</f>
        <v>12</v>
      </c>
      <c r="L156" s="269"/>
      <c r="AD156"/>
    </row>
    <row r="157" spans="1:30" x14ac:dyDescent="0.25">
      <c r="A157" s="5" t="s">
        <v>15</v>
      </c>
      <c r="B157" s="5" t="s">
        <v>16</v>
      </c>
      <c r="C157" s="5" t="s">
        <v>525</v>
      </c>
      <c r="D157" s="203" t="s">
        <v>50</v>
      </c>
      <c r="E157" s="135" t="s">
        <v>173</v>
      </c>
      <c r="F157" s="205">
        <v>322.03888890000002</v>
      </c>
      <c r="G157" s="5" t="s">
        <v>51</v>
      </c>
      <c r="H157" s="5"/>
      <c r="I157" s="5"/>
      <c r="J157" s="94">
        <v>1</v>
      </c>
      <c r="K157" s="235">
        <f>USR_Global_parameters!B$10</f>
        <v>12</v>
      </c>
      <c r="L157" s="269"/>
      <c r="AD157"/>
    </row>
    <row r="158" spans="1:30" x14ac:dyDescent="0.25">
      <c r="A158" s="5" t="s">
        <v>15</v>
      </c>
      <c r="B158" s="5" t="s">
        <v>16</v>
      </c>
      <c r="C158" s="5" t="s">
        <v>527</v>
      </c>
      <c r="D158" s="203" t="s">
        <v>50</v>
      </c>
      <c r="E158" s="135" t="s">
        <v>173</v>
      </c>
      <c r="F158" s="205">
        <v>310.9277778</v>
      </c>
      <c r="G158" s="5" t="s">
        <v>51</v>
      </c>
      <c r="H158" s="5"/>
      <c r="I158" s="5"/>
      <c r="J158" s="94">
        <v>1</v>
      </c>
      <c r="K158" s="235">
        <f>USR_Global_parameters!B$10</f>
        <v>12</v>
      </c>
      <c r="L158" s="269"/>
      <c r="AD158"/>
    </row>
    <row r="159" spans="1:30" x14ac:dyDescent="0.25">
      <c r="A159" s="5" t="s">
        <v>15</v>
      </c>
      <c r="B159" s="5" t="s">
        <v>16</v>
      </c>
      <c r="C159" s="5" t="s">
        <v>529</v>
      </c>
      <c r="D159" s="203" t="s">
        <v>50</v>
      </c>
      <c r="E159" s="135" t="s">
        <v>173</v>
      </c>
      <c r="F159" s="205">
        <v>310.81081610000001</v>
      </c>
      <c r="G159" s="5" t="s">
        <v>51</v>
      </c>
      <c r="H159" s="5"/>
      <c r="I159" s="5"/>
      <c r="J159" s="94">
        <v>1</v>
      </c>
      <c r="K159" s="235">
        <f>USR_Global_parameters!B$10</f>
        <v>12</v>
      </c>
      <c r="L159" s="269"/>
      <c r="AD159"/>
    </row>
    <row r="160" spans="1:30" x14ac:dyDescent="0.25">
      <c r="A160" s="5" t="s">
        <v>15</v>
      </c>
      <c r="B160" s="5" t="s">
        <v>16</v>
      </c>
      <c r="C160" s="86" t="s">
        <v>538</v>
      </c>
      <c r="D160" s="203" t="s">
        <v>52</v>
      </c>
      <c r="E160" s="135" t="s">
        <v>379</v>
      </c>
      <c r="F160" s="202">
        <v>0.95</v>
      </c>
      <c r="G160" s="5" t="s">
        <v>51</v>
      </c>
      <c r="H160" s="5"/>
      <c r="I160" s="5"/>
      <c r="J160" s="94">
        <v>1</v>
      </c>
      <c r="K160" s="235">
        <f>USR_Global_parameters!B$10</f>
        <v>12</v>
      </c>
      <c r="L160" s="269"/>
      <c r="AD160"/>
    </row>
    <row r="161" spans="1:30" x14ac:dyDescent="0.25">
      <c r="A161" s="5" t="s">
        <v>15</v>
      </c>
      <c r="B161" s="5" t="s">
        <v>16</v>
      </c>
      <c r="C161" s="5" t="s">
        <v>562</v>
      </c>
      <c r="D161" s="203" t="s">
        <v>50</v>
      </c>
      <c r="E161" s="135" t="s">
        <v>173</v>
      </c>
      <c r="F161" s="17">
        <v>289.18782584584699</v>
      </c>
      <c r="G161" s="5" t="s">
        <v>51</v>
      </c>
      <c r="H161" s="5"/>
      <c r="I161" s="5"/>
      <c r="J161" s="94">
        <v>1</v>
      </c>
      <c r="K161" s="235">
        <f>USR_Global_parameters!B$10</f>
        <v>12</v>
      </c>
      <c r="L161" s="269"/>
      <c r="AD161"/>
    </row>
    <row r="162" spans="1:30" x14ac:dyDescent="0.25">
      <c r="A162" s="31" t="s">
        <v>15</v>
      </c>
      <c r="B162" s="31" t="s">
        <v>16</v>
      </c>
      <c r="C162" s="31" t="s">
        <v>561</v>
      </c>
      <c r="D162" s="232" t="s">
        <v>50</v>
      </c>
      <c r="E162" s="233" t="s">
        <v>173</v>
      </c>
      <c r="F162" s="20">
        <v>294.46497931597901</v>
      </c>
      <c r="G162" s="31" t="s">
        <v>51</v>
      </c>
      <c r="H162" s="31"/>
      <c r="I162" s="31"/>
      <c r="J162" s="162">
        <v>1</v>
      </c>
      <c r="K162" s="235">
        <f>USR_Global_parameters!B$10</f>
        <v>12</v>
      </c>
      <c r="L162" s="269"/>
      <c r="AD162"/>
    </row>
    <row r="163" spans="1:30" ht="18.75" customHeight="1" x14ac:dyDescent="0.25">
      <c r="A163" s="5" t="s">
        <v>15</v>
      </c>
      <c r="B163" s="5" t="s">
        <v>16</v>
      </c>
      <c r="C163" s="86" t="s">
        <v>591</v>
      </c>
      <c r="D163" s="5" t="s">
        <v>52</v>
      </c>
      <c r="E163" s="135" t="s">
        <v>595</v>
      </c>
      <c r="F163" s="135">
        <v>622</v>
      </c>
      <c r="G163" s="5" t="s">
        <v>51</v>
      </c>
      <c r="H163" s="5"/>
      <c r="I163" s="5"/>
      <c r="J163" s="94">
        <v>1</v>
      </c>
      <c r="K163" s="235">
        <f>USR_Global_parameters!B$10</f>
        <v>12</v>
      </c>
      <c r="L163" s="269"/>
      <c r="AD163"/>
    </row>
    <row r="164" spans="1:30" ht="18.75" customHeight="1" x14ac:dyDescent="0.25">
      <c r="A164" s="5" t="s">
        <v>15</v>
      </c>
      <c r="B164" s="5" t="s">
        <v>16</v>
      </c>
      <c r="C164" s="86" t="s">
        <v>591</v>
      </c>
      <c r="D164" s="5" t="s">
        <v>181</v>
      </c>
      <c r="E164" s="5" t="s">
        <v>173</v>
      </c>
      <c r="F164" s="205">
        <v>419.07797779999999</v>
      </c>
      <c r="G164" s="5" t="s">
        <v>51</v>
      </c>
      <c r="H164" s="5"/>
      <c r="I164" s="5"/>
      <c r="J164" s="94">
        <v>1</v>
      </c>
      <c r="K164" s="235">
        <f>USR_Global_parameters!B$10</f>
        <v>12</v>
      </c>
      <c r="L164" s="269"/>
      <c r="AD164"/>
    </row>
    <row r="165" spans="1:30" ht="18.75" customHeight="1" x14ac:dyDescent="0.25">
      <c r="A165" s="5" t="s">
        <v>15</v>
      </c>
      <c r="B165" s="5" t="s">
        <v>16</v>
      </c>
      <c r="C165" s="86" t="s">
        <v>591</v>
      </c>
      <c r="D165" s="5" t="s">
        <v>186</v>
      </c>
      <c r="E165" s="5" t="s">
        <v>173</v>
      </c>
      <c r="F165" s="205">
        <v>322.03888890000002</v>
      </c>
      <c r="G165" s="5" t="s">
        <v>51</v>
      </c>
      <c r="H165" s="5"/>
      <c r="I165" s="5"/>
      <c r="J165" s="94">
        <v>1</v>
      </c>
      <c r="K165" s="235">
        <f>USR_Global_parameters!B$10</f>
        <v>12</v>
      </c>
      <c r="L165" s="269"/>
      <c r="M165" s="2"/>
      <c r="N165" s="2"/>
      <c r="Q165" s="101"/>
      <c r="R165" s="101"/>
      <c r="AD165"/>
    </row>
    <row r="166" spans="1:30" x14ac:dyDescent="0.25">
      <c r="A166" s="5" t="s">
        <v>15</v>
      </c>
      <c r="B166" s="5" t="s">
        <v>16</v>
      </c>
      <c r="C166" s="86" t="s">
        <v>554</v>
      </c>
      <c r="D166" s="5" t="s">
        <v>75</v>
      </c>
      <c r="E166" s="5" t="s">
        <v>399</v>
      </c>
      <c r="F166" s="182"/>
      <c r="G166" s="5" t="s">
        <v>623</v>
      </c>
      <c r="H166" s="5">
        <v>0</v>
      </c>
      <c r="I166" s="5"/>
      <c r="J166" s="94">
        <v>1</v>
      </c>
      <c r="K166" s="235">
        <f>USR_Global_parameters!B$10</f>
        <v>12</v>
      </c>
      <c r="L166" s="269"/>
      <c r="AD166"/>
    </row>
    <row r="167" spans="1:30" ht="18.600000000000001" customHeight="1" x14ac:dyDescent="0.25">
      <c r="AD167"/>
    </row>
    <row r="168" spans="1:30" ht="18.75" customHeight="1" x14ac:dyDescent="0.25">
      <c r="A168" s="352" t="s">
        <v>54</v>
      </c>
      <c r="B168" s="353"/>
      <c r="C168" s="353"/>
      <c r="D168" s="353"/>
      <c r="E168" s="353"/>
      <c r="F168" s="353"/>
      <c r="G168" s="353"/>
      <c r="H168" s="353"/>
      <c r="I168" s="353"/>
      <c r="J168" s="354"/>
      <c r="AD168"/>
    </row>
    <row r="169" spans="1:30" ht="18.75" customHeight="1" x14ac:dyDescent="0.25">
      <c r="A169" s="355"/>
      <c r="B169" s="356"/>
      <c r="C169" s="356"/>
      <c r="D169" s="356"/>
      <c r="E169" s="356"/>
      <c r="F169" s="356"/>
      <c r="G169" s="356"/>
      <c r="H169" s="356"/>
      <c r="I169" s="356"/>
      <c r="J169" s="357"/>
      <c r="AD169"/>
    </row>
    <row r="170" spans="1:30" ht="18.75" customHeight="1" x14ac:dyDescent="0.25">
      <c r="A170" s="95"/>
      <c r="B170"/>
      <c r="C170" s="27"/>
      <c r="D170" s="27"/>
      <c r="F170" s="27"/>
      <c r="G170" s="27"/>
      <c r="H170" s="27"/>
      <c r="I170" s="27"/>
      <c r="J170"/>
      <c r="AD170"/>
    </row>
    <row r="171" spans="1:30" ht="18.75" customHeight="1" x14ac:dyDescent="0.25">
      <c r="A171" s="358" t="s">
        <v>40</v>
      </c>
      <c r="B171" s="359"/>
      <c r="C171" s="359"/>
      <c r="D171" s="359"/>
      <c r="E171" s="359"/>
      <c r="F171" s="359"/>
      <c r="G171" s="359"/>
      <c r="H171" s="359"/>
      <c r="I171" s="359"/>
      <c r="J171" s="360"/>
      <c r="AD171"/>
    </row>
    <row r="172" spans="1:30" ht="18.75" customHeight="1" x14ac:dyDescent="0.25">
      <c r="A172" s="361"/>
      <c r="B172" s="362"/>
      <c r="C172" s="362"/>
      <c r="D172" s="362"/>
      <c r="E172" s="362"/>
      <c r="F172" s="362"/>
      <c r="G172" s="362"/>
      <c r="H172" s="362"/>
      <c r="I172" s="362"/>
      <c r="J172" s="363"/>
      <c r="AD172"/>
    </row>
    <row r="173" spans="1:30" ht="18.75" customHeight="1" x14ac:dyDescent="0.25">
      <c r="AD173"/>
    </row>
    <row r="174" spans="1:30" ht="18.75" customHeight="1" x14ac:dyDescent="0.25">
      <c r="AD174"/>
    </row>
    <row r="175" spans="1:30" ht="18.75" customHeight="1" x14ac:dyDescent="0.25">
      <c r="AD175"/>
    </row>
    <row r="176" spans="1:30" ht="18.75" customHeight="1" x14ac:dyDescent="0.25">
      <c r="AD176"/>
    </row>
    <row r="177" spans="1:30" ht="18.75" customHeight="1" x14ac:dyDescent="0.25">
      <c r="AD177"/>
    </row>
    <row r="178" spans="1:30" ht="18.75" customHeight="1" x14ac:dyDescent="0.25">
      <c r="A178" s="95"/>
      <c r="B178"/>
      <c r="C178" s="27"/>
      <c r="D178" s="27"/>
      <c r="F178" s="27"/>
      <c r="G178" s="27"/>
      <c r="H178" s="27"/>
      <c r="I178" s="27"/>
      <c r="J178"/>
      <c r="AD178"/>
    </row>
    <row r="179" spans="1:30" ht="18.75" customHeight="1" x14ac:dyDescent="0.25">
      <c r="A179" s="95"/>
      <c r="B179"/>
      <c r="C179" s="27"/>
      <c r="D179" s="27"/>
      <c r="F179" s="27"/>
      <c r="G179" s="27"/>
      <c r="H179" s="27"/>
      <c r="I179" s="27"/>
      <c r="J179"/>
      <c r="AD179"/>
    </row>
    <row r="180" spans="1:30" ht="18.75" customHeight="1" x14ac:dyDescent="0.25">
      <c r="A180" s="95"/>
      <c r="B180"/>
      <c r="C180" s="27"/>
      <c r="D180" s="27"/>
      <c r="F180" s="27"/>
      <c r="G180" s="27"/>
      <c r="H180" s="27"/>
      <c r="I180" s="27"/>
      <c r="J180"/>
      <c r="AD180"/>
    </row>
    <row r="181" spans="1:30" ht="18.75" customHeight="1" x14ac:dyDescent="0.25">
      <c r="A181" s="95"/>
      <c r="B181"/>
      <c r="C181" s="27"/>
      <c r="D181" s="27"/>
      <c r="F181" s="27"/>
      <c r="G181" s="27"/>
      <c r="H181" s="27"/>
      <c r="I181" s="27"/>
      <c r="J181"/>
      <c r="AD181"/>
    </row>
    <row r="182" spans="1:30" ht="18.75" customHeight="1" x14ac:dyDescent="0.25">
      <c r="A182" s="95"/>
      <c r="B182"/>
      <c r="C182" s="27"/>
      <c r="D182" s="27"/>
      <c r="F182" s="27"/>
      <c r="G182" s="27"/>
      <c r="H182" s="27"/>
      <c r="I182" s="27"/>
      <c r="J182"/>
      <c r="AD182"/>
    </row>
    <row r="183" spans="1:30" ht="18.75" customHeight="1" x14ac:dyDescent="0.25">
      <c r="A183" s="95"/>
      <c r="B183"/>
      <c r="C183" s="27"/>
      <c r="D183" s="27"/>
      <c r="F183" s="27"/>
      <c r="G183" s="27"/>
      <c r="H183" s="27"/>
      <c r="I183" s="27"/>
      <c r="J183"/>
      <c r="AD183"/>
    </row>
    <row r="184" spans="1:30" ht="18.75" customHeight="1" x14ac:dyDescent="0.25">
      <c r="A184" s="95"/>
      <c r="B184"/>
      <c r="C184" s="27"/>
      <c r="D184" s="27"/>
      <c r="F184" s="27"/>
      <c r="G184" s="27"/>
      <c r="H184" s="27"/>
      <c r="I184" s="27"/>
      <c r="J184"/>
      <c r="AD184"/>
    </row>
    <row r="185" spans="1:30" ht="18.75" customHeight="1" x14ac:dyDescent="0.25">
      <c r="A185" s="95"/>
      <c r="B185"/>
      <c r="C185" s="27"/>
      <c r="D185" s="27"/>
      <c r="F185" s="27"/>
      <c r="G185" s="27"/>
      <c r="H185" s="27"/>
      <c r="I185" s="27"/>
      <c r="J185"/>
      <c r="AD185"/>
    </row>
    <row r="186" spans="1:30" ht="18.75" customHeight="1" x14ac:dyDescent="0.25">
      <c r="A186" s="95"/>
      <c r="B186"/>
      <c r="C186" s="27"/>
      <c r="D186" s="27"/>
      <c r="F186" s="27"/>
      <c r="G186" s="27"/>
      <c r="H186" s="27"/>
      <c r="I186" s="27"/>
      <c r="J186"/>
      <c r="AD186"/>
    </row>
    <row r="187" spans="1:30" ht="18.75" customHeight="1" x14ac:dyDescent="0.25">
      <c r="A187" s="95"/>
      <c r="B187"/>
      <c r="C187" s="27"/>
      <c r="D187" s="27"/>
      <c r="F187" s="27"/>
      <c r="G187" s="27"/>
      <c r="H187" s="27"/>
      <c r="I187" s="27"/>
      <c r="J187"/>
      <c r="AD187"/>
    </row>
    <row r="188" spans="1:30" ht="18.75" customHeight="1" x14ac:dyDescent="0.25">
      <c r="A188" s="95"/>
      <c r="B188"/>
      <c r="C188" s="27"/>
      <c r="D188" s="27"/>
      <c r="F188" s="27"/>
      <c r="G188" s="27"/>
      <c r="H188" s="27"/>
      <c r="I188" s="27"/>
      <c r="J188"/>
      <c r="AD188"/>
    </row>
    <row r="189" spans="1:30" ht="18.75" customHeight="1" x14ac:dyDescent="0.25">
      <c r="A189" s="95"/>
      <c r="B189"/>
      <c r="C189" s="27"/>
      <c r="D189" s="27"/>
      <c r="F189" s="27"/>
      <c r="G189" s="27"/>
      <c r="H189" s="27"/>
      <c r="I189" s="27"/>
      <c r="J189"/>
      <c r="AD189"/>
    </row>
    <row r="190" spans="1:30" ht="18.75" customHeight="1" x14ac:dyDescent="0.25">
      <c r="A190" s="95"/>
      <c r="B190"/>
      <c r="C190" s="27"/>
      <c r="D190" s="27"/>
      <c r="F190" s="27"/>
      <c r="G190" s="27"/>
      <c r="H190" s="27"/>
      <c r="I190" s="27"/>
      <c r="J190"/>
      <c r="AD190"/>
    </row>
    <row r="191" spans="1:30" ht="18.75" customHeight="1" x14ac:dyDescent="0.25">
      <c r="A191" s="95"/>
      <c r="B191"/>
      <c r="C191" s="27"/>
      <c r="D191" s="27"/>
      <c r="F191" s="27"/>
      <c r="G191" s="27"/>
      <c r="H191" s="27"/>
      <c r="I191" s="27"/>
      <c r="J191"/>
      <c r="AD191"/>
    </row>
    <row r="192" spans="1:30" ht="18.75" customHeight="1" x14ac:dyDescent="0.25">
      <c r="A192" s="95"/>
      <c r="B192"/>
      <c r="C192" s="27"/>
      <c r="D192" s="27"/>
      <c r="F192" s="27"/>
      <c r="G192" s="27"/>
      <c r="H192" s="27"/>
      <c r="I192" s="27"/>
      <c r="J192"/>
      <c r="AD192"/>
    </row>
    <row r="193" spans="1:30" ht="18.75" customHeight="1" x14ac:dyDescent="0.25">
      <c r="A193" s="95"/>
      <c r="B193"/>
      <c r="C193" s="27"/>
      <c r="D193" s="27"/>
      <c r="F193" s="27"/>
      <c r="G193" s="27"/>
      <c r="H193" s="27"/>
      <c r="I193" s="27"/>
      <c r="J193"/>
      <c r="AD193"/>
    </row>
    <row r="194" spans="1:30" ht="18.75" customHeight="1" x14ac:dyDescent="0.25">
      <c r="A194" s="95"/>
      <c r="B194"/>
      <c r="C194" s="27"/>
      <c r="D194" s="27"/>
      <c r="F194" s="27"/>
      <c r="G194" s="27"/>
      <c r="H194" s="27"/>
      <c r="I194" s="27"/>
      <c r="J194"/>
      <c r="AD194"/>
    </row>
    <row r="195" spans="1:30" ht="18.75" customHeight="1" x14ac:dyDescent="0.25">
      <c r="A195" s="95"/>
      <c r="B195"/>
      <c r="C195" s="27"/>
      <c r="D195" s="27"/>
      <c r="F195" s="27"/>
      <c r="G195" s="27"/>
      <c r="H195" s="27"/>
      <c r="I195" s="27"/>
      <c r="J195"/>
      <c r="AD195"/>
    </row>
    <row r="196" spans="1:30" ht="18.75" customHeight="1" x14ac:dyDescent="0.25">
      <c r="A196" s="95"/>
      <c r="B196"/>
      <c r="C196" s="27"/>
      <c r="D196" s="27"/>
      <c r="F196" s="27"/>
      <c r="G196" s="27"/>
      <c r="H196" s="27"/>
      <c r="I196" s="27"/>
      <c r="J196"/>
      <c r="AD196"/>
    </row>
    <row r="197" spans="1:30" ht="18.75" customHeight="1" x14ac:dyDescent="0.25">
      <c r="A197" s="95"/>
      <c r="B197"/>
      <c r="C197" s="27"/>
      <c r="D197" s="27"/>
      <c r="F197" s="27"/>
      <c r="G197" s="27"/>
      <c r="H197" s="27"/>
      <c r="I197" s="27"/>
      <c r="J197"/>
      <c r="AD197"/>
    </row>
    <row r="198" spans="1:30" ht="18.75" customHeight="1" x14ac:dyDescent="0.25">
      <c r="A198" s="95"/>
      <c r="B198"/>
      <c r="C198" s="27"/>
      <c r="D198" s="27"/>
      <c r="F198" s="27"/>
      <c r="G198" s="27"/>
      <c r="H198" s="27"/>
      <c r="I198" s="27"/>
      <c r="J198"/>
      <c r="AD198"/>
    </row>
    <row r="199" spans="1:30" ht="18.75" customHeight="1" x14ac:dyDescent="0.25">
      <c r="A199" s="95"/>
      <c r="B199"/>
      <c r="C199" s="27"/>
      <c r="D199" s="27"/>
      <c r="F199" s="27"/>
      <c r="G199" s="27"/>
      <c r="H199" s="27"/>
      <c r="I199" s="27"/>
      <c r="J199"/>
      <c r="AD199"/>
    </row>
    <row r="200" spans="1:30" ht="18.75" customHeight="1" x14ac:dyDescent="0.25">
      <c r="A200" s="95"/>
      <c r="B200"/>
      <c r="C200" s="27"/>
      <c r="D200" s="27"/>
      <c r="F200" s="27"/>
      <c r="G200" s="27"/>
      <c r="H200" s="27"/>
      <c r="I200" s="27"/>
      <c r="J200"/>
      <c r="AD200"/>
    </row>
    <row r="201" spans="1:30" ht="18.75" customHeight="1" x14ac:dyDescent="0.25">
      <c r="A201" s="95"/>
      <c r="B201"/>
      <c r="C201" s="27"/>
      <c r="D201" s="27"/>
      <c r="F201" s="27"/>
      <c r="G201" s="27"/>
      <c r="H201" s="27"/>
      <c r="I201" s="27"/>
      <c r="J201"/>
      <c r="AD201"/>
    </row>
    <row r="202" spans="1:30" ht="18.75" customHeight="1" x14ac:dyDescent="0.25">
      <c r="A202" s="95"/>
      <c r="B202"/>
      <c r="C202" s="27"/>
      <c r="D202" s="27"/>
      <c r="F202" s="27"/>
      <c r="G202" s="27"/>
      <c r="H202" s="27"/>
      <c r="I202" s="27"/>
      <c r="J202"/>
      <c r="AD202"/>
    </row>
    <row r="203" spans="1:30" ht="18.75" customHeight="1" x14ac:dyDescent="0.25">
      <c r="A203" s="95"/>
      <c r="B203"/>
      <c r="C203" s="27"/>
      <c r="D203" s="27"/>
      <c r="F203" s="27"/>
      <c r="G203" s="27"/>
      <c r="H203" s="27"/>
      <c r="I203" s="27"/>
      <c r="J203"/>
      <c r="AD203"/>
    </row>
    <row r="204" spans="1:30" ht="18.75" customHeight="1" x14ac:dyDescent="0.25">
      <c r="A204" s="95"/>
      <c r="B204"/>
      <c r="C204" s="27"/>
      <c r="D204" s="27"/>
      <c r="F204" s="27"/>
      <c r="G204" s="27"/>
      <c r="H204" s="27"/>
      <c r="I204" s="27"/>
      <c r="J204"/>
      <c r="AD204"/>
    </row>
    <row r="205" spans="1:30" ht="18.75" customHeight="1" x14ac:dyDescent="0.25">
      <c r="A205" s="95"/>
      <c r="B205"/>
      <c r="C205" s="27"/>
      <c r="D205" s="27"/>
      <c r="F205" s="27"/>
      <c r="G205" s="27"/>
      <c r="H205" s="27"/>
      <c r="I205" s="27"/>
      <c r="J205"/>
      <c r="AD205"/>
    </row>
    <row r="206" spans="1:30" ht="18.75" customHeight="1" x14ac:dyDescent="0.25">
      <c r="A206" s="95"/>
      <c r="B206"/>
      <c r="C206" s="27"/>
      <c r="D206" s="27"/>
      <c r="F206" s="27"/>
      <c r="G206" s="27"/>
      <c r="H206" s="27"/>
      <c r="I206" s="27"/>
      <c r="J206"/>
      <c r="AD206"/>
    </row>
    <row r="207" spans="1:30" ht="18.75" customHeight="1" x14ac:dyDescent="0.25">
      <c r="A207" s="95"/>
      <c r="B207"/>
      <c r="C207" s="27"/>
      <c r="D207" s="27"/>
      <c r="F207" s="27"/>
      <c r="G207" s="27"/>
      <c r="H207" s="27"/>
      <c r="I207" s="27"/>
      <c r="J207"/>
      <c r="AD207"/>
    </row>
    <row r="208" spans="1:30" ht="18.75" customHeight="1" x14ac:dyDescent="0.25">
      <c r="A208" s="95"/>
      <c r="B208"/>
      <c r="C208" s="27"/>
      <c r="D208" s="27"/>
      <c r="F208" s="27"/>
      <c r="G208" s="27"/>
      <c r="H208" s="27"/>
      <c r="I208" s="27"/>
      <c r="J208"/>
      <c r="AD208"/>
    </row>
    <row r="209" spans="1:30" ht="18.75" customHeight="1" x14ac:dyDescent="0.25">
      <c r="A209" s="95"/>
      <c r="B209"/>
      <c r="C209" s="27"/>
      <c r="D209" s="27"/>
      <c r="F209" s="27"/>
      <c r="G209" s="27"/>
      <c r="H209" s="27"/>
      <c r="I209" s="27"/>
      <c r="J209"/>
      <c r="AD209"/>
    </row>
    <row r="210" spans="1:30" ht="18.75" customHeight="1" x14ac:dyDescent="0.25">
      <c r="A210" s="95"/>
      <c r="B210"/>
      <c r="C210" s="27"/>
      <c r="D210" s="27"/>
      <c r="F210" s="27"/>
      <c r="G210" s="27"/>
      <c r="H210" s="27"/>
      <c r="I210" s="27"/>
      <c r="J210"/>
      <c r="AD210"/>
    </row>
    <row r="211" spans="1:30" ht="18.75" customHeight="1" x14ac:dyDescent="0.25">
      <c r="A211" s="95"/>
      <c r="B211"/>
      <c r="C211" s="27"/>
      <c r="D211" s="27"/>
      <c r="F211" s="27"/>
      <c r="G211" s="27"/>
      <c r="H211" s="27"/>
      <c r="I211" s="27"/>
      <c r="J211"/>
      <c r="AD211"/>
    </row>
    <row r="212" spans="1:30" ht="18.75" customHeight="1" x14ac:dyDescent="0.25">
      <c r="A212" s="95"/>
      <c r="B212"/>
      <c r="C212" s="27"/>
      <c r="D212" s="27"/>
      <c r="F212" s="27"/>
      <c r="G212" s="27"/>
      <c r="H212" s="27"/>
      <c r="I212" s="27"/>
      <c r="J212"/>
      <c r="AD212"/>
    </row>
    <row r="213" spans="1:30" ht="18.75" customHeight="1" x14ac:dyDescent="0.25">
      <c r="A213" s="95"/>
      <c r="B213"/>
      <c r="C213" s="27"/>
      <c r="D213" s="27"/>
      <c r="F213" s="27"/>
      <c r="G213" s="27"/>
      <c r="H213" s="27"/>
      <c r="I213" s="27"/>
      <c r="J213"/>
      <c r="AD213"/>
    </row>
    <row r="214" spans="1:30" ht="18.75" customHeight="1" x14ac:dyDescent="0.25">
      <c r="A214" s="95"/>
      <c r="B214"/>
      <c r="C214" s="27"/>
      <c r="D214" s="27"/>
      <c r="F214" s="27"/>
      <c r="G214" s="27"/>
      <c r="H214" s="27"/>
      <c r="I214" s="27"/>
      <c r="J214"/>
      <c r="AD214"/>
    </row>
    <row r="215" spans="1:30" ht="18.75" customHeight="1" x14ac:dyDescent="0.25">
      <c r="A215" s="95"/>
      <c r="B215"/>
      <c r="C215" s="27"/>
      <c r="D215" s="27"/>
      <c r="F215" s="27"/>
      <c r="G215" s="27"/>
      <c r="H215" s="27"/>
      <c r="I215" s="27"/>
      <c r="J215"/>
      <c r="AD215"/>
    </row>
    <row r="216" spans="1:30" ht="18.75" customHeight="1" x14ac:dyDescent="0.25">
      <c r="A216" s="95"/>
      <c r="B216"/>
      <c r="C216" s="27"/>
      <c r="D216" s="27"/>
      <c r="F216" s="27"/>
      <c r="G216" s="27"/>
      <c r="H216" s="27"/>
      <c r="I216" s="27"/>
      <c r="J216"/>
      <c r="AD216"/>
    </row>
    <row r="217" spans="1:30" ht="18.75" customHeight="1" x14ac:dyDescent="0.25">
      <c r="A217" s="95"/>
      <c r="B217"/>
      <c r="C217" s="27"/>
      <c r="D217" s="27"/>
      <c r="F217" s="27"/>
      <c r="G217" s="27"/>
      <c r="H217" s="27"/>
      <c r="I217" s="27"/>
      <c r="J217"/>
      <c r="AD217"/>
    </row>
    <row r="218" spans="1:30" ht="18.75" customHeight="1" x14ac:dyDescent="0.25">
      <c r="A218" s="95"/>
      <c r="B218"/>
      <c r="C218" s="27"/>
      <c r="D218" s="27"/>
      <c r="F218" s="27"/>
      <c r="G218" s="27"/>
      <c r="H218" s="27"/>
      <c r="I218" s="27"/>
      <c r="J218"/>
      <c r="AD218"/>
    </row>
    <row r="219" spans="1:30" ht="18.75" customHeight="1" x14ac:dyDescent="0.25">
      <c r="A219" s="95"/>
      <c r="B219"/>
      <c r="C219" s="27"/>
      <c r="D219" s="27"/>
      <c r="F219" s="27"/>
      <c r="G219" s="27"/>
      <c r="H219" s="27"/>
      <c r="I219" s="27"/>
      <c r="J219"/>
      <c r="AD219"/>
    </row>
    <row r="220" spans="1:30" ht="18.75" customHeight="1" x14ac:dyDescent="0.25">
      <c r="A220" s="95"/>
      <c r="B220"/>
      <c r="C220" s="27"/>
      <c r="D220" s="27"/>
      <c r="F220" s="27"/>
      <c r="G220" s="27"/>
      <c r="H220" s="27"/>
      <c r="I220" s="27"/>
      <c r="J220"/>
      <c r="AD220"/>
    </row>
    <row r="221" spans="1:30" ht="18.75" customHeight="1" x14ac:dyDescent="0.25">
      <c r="A221" s="95"/>
      <c r="B221"/>
      <c r="C221" s="27"/>
      <c r="D221" s="27"/>
      <c r="F221" s="27"/>
      <c r="G221" s="27"/>
      <c r="H221" s="27"/>
      <c r="I221" s="27"/>
      <c r="J221"/>
      <c r="AD221"/>
    </row>
    <row r="222" spans="1:30" ht="18.75" customHeight="1" x14ac:dyDescent="0.25">
      <c r="A222" s="95"/>
      <c r="B222"/>
      <c r="C222" s="27"/>
      <c r="D222" s="27"/>
      <c r="F222" s="27"/>
      <c r="G222" s="27"/>
      <c r="H222" s="27"/>
      <c r="I222" s="27"/>
      <c r="J222"/>
      <c r="AD222"/>
    </row>
    <row r="223" spans="1:30" ht="18.75" customHeight="1" x14ac:dyDescent="0.25">
      <c r="A223" s="95"/>
      <c r="B223"/>
      <c r="C223" s="27"/>
      <c r="D223" s="27"/>
      <c r="F223" s="27"/>
      <c r="G223" s="27"/>
      <c r="H223" s="27"/>
      <c r="I223" s="27"/>
      <c r="J223"/>
      <c r="AD223"/>
    </row>
    <row r="224" spans="1:30" ht="18.75" customHeight="1" x14ac:dyDescent="0.25">
      <c r="A224" s="95"/>
      <c r="B224"/>
      <c r="C224" s="27"/>
      <c r="D224" s="27"/>
      <c r="F224" s="27"/>
      <c r="G224" s="27"/>
      <c r="H224" s="27"/>
      <c r="I224" s="27"/>
      <c r="J224"/>
      <c r="AD224"/>
    </row>
    <row r="225" spans="1:30" ht="18.75" customHeight="1" x14ac:dyDescent="0.25">
      <c r="A225" s="95"/>
      <c r="B225"/>
      <c r="C225" s="27"/>
      <c r="D225" s="27"/>
      <c r="F225" s="27"/>
      <c r="G225" s="27"/>
      <c r="H225" s="27"/>
      <c r="I225" s="27"/>
      <c r="J225"/>
      <c r="AD225"/>
    </row>
    <row r="226" spans="1:30" ht="18.75" customHeight="1" x14ac:dyDescent="0.25">
      <c r="A226" s="95"/>
      <c r="B226"/>
      <c r="C226" s="27"/>
      <c r="D226" s="27"/>
      <c r="F226" s="27"/>
      <c r="G226" s="27"/>
      <c r="H226" s="27"/>
      <c r="I226" s="27"/>
      <c r="J226"/>
      <c r="AD226"/>
    </row>
    <row r="227" spans="1:30" ht="18.75" customHeight="1" x14ac:dyDescent="0.25">
      <c r="A227" s="95"/>
      <c r="B227"/>
      <c r="C227" s="27"/>
      <c r="D227" s="27"/>
      <c r="F227" s="27"/>
      <c r="G227" s="27"/>
      <c r="H227" s="27"/>
      <c r="I227" s="27"/>
      <c r="J227"/>
      <c r="AD227"/>
    </row>
    <row r="228" spans="1:30" ht="18.75" customHeight="1" x14ac:dyDescent="0.25">
      <c r="A228" s="95"/>
      <c r="B228"/>
      <c r="C228" s="27"/>
      <c r="D228" s="27"/>
      <c r="F228" s="27"/>
      <c r="G228" s="27"/>
      <c r="H228" s="27"/>
      <c r="I228" s="27"/>
      <c r="J228"/>
      <c r="AD228"/>
    </row>
    <row r="229" spans="1:30" ht="18.75" customHeight="1" x14ac:dyDescent="0.25">
      <c r="A229" s="96"/>
      <c r="B229" s="27"/>
      <c r="C229" s="27"/>
      <c r="D229" s="27"/>
      <c r="F229" s="27"/>
      <c r="G229" s="27"/>
      <c r="H229" s="27"/>
      <c r="I229" s="27"/>
      <c r="J229"/>
      <c r="AD229"/>
    </row>
    <row r="230" spans="1:30" ht="18.75" customHeight="1" x14ac:dyDescent="0.25">
      <c r="A230" s="96"/>
      <c r="B230" s="27"/>
      <c r="C230" s="27"/>
      <c r="D230" s="27"/>
      <c r="F230" s="27"/>
      <c r="G230" s="27"/>
      <c r="H230" s="27"/>
      <c r="I230" s="27"/>
      <c r="J230"/>
      <c r="AD230"/>
    </row>
    <row r="231" spans="1:30" ht="18.75" customHeight="1" x14ac:dyDescent="0.25">
      <c r="A231" s="96"/>
      <c r="B231" s="27"/>
      <c r="C231" s="27"/>
      <c r="D231" s="27"/>
      <c r="F231" s="27"/>
      <c r="G231" s="27"/>
      <c r="H231" s="27"/>
      <c r="I231" s="27"/>
      <c r="J231"/>
      <c r="AD231"/>
    </row>
    <row r="232" spans="1:30" ht="18.75" customHeight="1" x14ac:dyDescent="0.25">
      <c r="A232" s="96"/>
      <c r="B232" s="27"/>
      <c r="C232" s="27"/>
      <c r="D232" s="27"/>
      <c r="F232" s="27"/>
      <c r="G232" s="27"/>
      <c r="H232" s="27"/>
      <c r="I232" s="27"/>
      <c r="J232"/>
      <c r="AD232"/>
    </row>
    <row r="233" spans="1:30" ht="18.75" customHeight="1" x14ac:dyDescent="0.25">
      <c r="A233" s="96"/>
      <c r="B233" s="27"/>
      <c r="C233" s="27"/>
      <c r="D233" s="27"/>
      <c r="F233" s="27"/>
      <c r="G233" s="27"/>
      <c r="H233" s="27"/>
      <c r="I233" s="27"/>
      <c r="J233"/>
      <c r="AD233"/>
    </row>
    <row r="234" spans="1:30" ht="18.75" customHeight="1" x14ac:dyDescent="0.25">
      <c r="A234" s="96"/>
      <c r="B234" s="27"/>
      <c r="C234" s="27"/>
      <c r="D234" s="27"/>
      <c r="F234" s="27"/>
      <c r="G234" s="27"/>
      <c r="H234" s="27"/>
      <c r="I234" s="27"/>
      <c r="J234"/>
      <c r="AD234"/>
    </row>
    <row r="235" spans="1:30" ht="18.75" customHeight="1" x14ac:dyDescent="0.25">
      <c r="A235" s="96"/>
      <c r="B235" s="27"/>
      <c r="C235" s="27"/>
      <c r="D235" s="27"/>
      <c r="F235" s="27"/>
      <c r="G235" s="27"/>
      <c r="H235" s="27"/>
      <c r="I235" s="27"/>
      <c r="J235"/>
      <c r="AD235"/>
    </row>
    <row r="236" spans="1:30" ht="18.75" customHeight="1" x14ac:dyDescent="0.25">
      <c r="A236" s="96"/>
      <c r="B236" s="27"/>
      <c r="C236" s="27"/>
      <c r="D236" s="27"/>
      <c r="F236" s="27"/>
      <c r="G236" s="27"/>
      <c r="H236" s="27"/>
      <c r="I236" s="27"/>
      <c r="J236"/>
      <c r="AD236"/>
    </row>
    <row r="237" spans="1:30" ht="18.75" customHeight="1" x14ac:dyDescent="0.25">
      <c r="A237" s="96"/>
      <c r="B237" s="27"/>
      <c r="C237" s="27"/>
      <c r="D237" s="27"/>
      <c r="F237" s="27"/>
      <c r="G237" s="27"/>
      <c r="H237" s="27"/>
      <c r="I237" s="27"/>
      <c r="J237"/>
      <c r="AD237"/>
    </row>
    <row r="238" spans="1:30" ht="18.75" customHeight="1" x14ac:dyDescent="0.25">
      <c r="A238" s="96"/>
      <c r="B238" s="27"/>
      <c r="C238" s="27"/>
      <c r="D238" s="27"/>
      <c r="F238" s="27"/>
      <c r="G238" s="27"/>
      <c r="H238" s="27"/>
      <c r="I238" s="27"/>
      <c r="J238"/>
      <c r="AD238"/>
    </row>
    <row r="239" spans="1:30" ht="18.75" customHeight="1" x14ac:dyDescent="0.25">
      <c r="A239" s="96"/>
      <c r="B239" s="27"/>
      <c r="C239" s="27"/>
      <c r="D239" s="27"/>
      <c r="F239" s="27"/>
      <c r="G239" s="27"/>
      <c r="H239" s="27"/>
      <c r="I239" s="27"/>
      <c r="J239"/>
      <c r="AD239"/>
    </row>
    <row r="240" spans="1:30" ht="18.75" customHeight="1" x14ac:dyDescent="0.25">
      <c r="A240" s="96"/>
      <c r="B240" s="27"/>
      <c r="C240" s="27"/>
      <c r="D240" s="27"/>
      <c r="F240" s="27"/>
      <c r="G240" s="27"/>
      <c r="H240" s="27"/>
      <c r="I240" s="27"/>
      <c r="J240"/>
      <c r="AD240"/>
    </row>
    <row r="241" spans="1:30" ht="18.75" customHeight="1" x14ac:dyDescent="0.25">
      <c r="A241" s="96"/>
      <c r="B241" s="27"/>
      <c r="C241" s="27"/>
      <c r="D241" s="27"/>
      <c r="F241" s="27"/>
      <c r="G241" s="27"/>
      <c r="H241" s="27"/>
      <c r="I241" s="27"/>
      <c r="J241"/>
      <c r="AD241"/>
    </row>
    <row r="242" spans="1:30" ht="18.75" customHeight="1" x14ac:dyDescent="0.25">
      <c r="A242" s="96"/>
      <c r="B242" s="27"/>
      <c r="C242" s="27"/>
      <c r="D242" s="27"/>
      <c r="F242" s="27"/>
      <c r="G242" s="27"/>
      <c r="H242" s="27"/>
      <c r="I242" s="27"/>
      <c r="J242"/>
      <c r="AD242"/>
    </row>
    <row r="243" spans="1:30" ht="18.75" customHeight="1" x14ac:dyDescent="0.25">
      <c r="A243" s="96"/>
      <c r="B243" s="27"/>
      <c r="C243" s="27"/>
      <c r="D243" s="27"/>
      <c r="F243" s="27"/>
      <c r="G243" s="27"/>
      <c r="H243" s="27"/>
      <c r="I243" s="27"/>
      <c r="J243"/>
      <c r="AD243"/>
    </row>
    <row r="244" spans="1:30" ht="18.75" customHeight="1" x14ac:dyDescent="0.25">
      <c r="A244" s="96"/>
      <c r="B244" s="27"/>
      <c r="C244" s="27"/>
      <c r="D244" s="27"/>
      <c r="F244" s="27"/>
      <c r="G244" s="27"/>
      <c r="H244" s="27"/>
      <c r="I244" s="27"/>
      <c r="J244"/>
      <c r="AD244"/>
    </row>
    <row r="245" spans="1:30" ht="18.75" customHeight="1" x14ac:dyDescent="0.25">
      <c r="A245" s="96"/>
      <c r="B245" s="27"/>
      <c r="C245" s="27"/>
      <c r="D245" s="27"/>
      <c r="F245" s="27"/>
      <c r="G245" s="27"/>
      <c r="H245" s="27"/>
      <c r="I245" s="27"/>
      <c r="J245"/>
      <c r="AD245"/>
    </row>
    <row r="246" spans="1:30" ht="18.75" customHeight="1" x14ac:dyDescent="0.25">
      <c r="A246" s="96"/>
      <c r="B246" s="27"/>
      <c r="C246" s="27"/>
      <c r="D246" s="27"/>
      <c r="F246" s="27"/>
      <c r="G246" s="27"/>
      <c r="H246" s="27"/>
      <c r="I246" s="27"/>
      <c r="J246"/>
      <c r="AD246"/>
    </row>
    <row r="247" spans="1:30" ht="18.75" customHeight="1" x14ac:dyDescent="0.25">
      <c r="A247" s="96"/>
      <c r="B247" s="27"/>
      <c r="C247" s="27"/>
      <c r="D247" s="27"/>
      <c r="F247" s="27"/>
      <c r="G247" s="27"/>
      <c r="H247" s="27"/>
      <c r="I247" s="27"/>
      <c r="J247"/>
      <c r="AD247"/>
    </row>
    <row r="248" spans="1:30" ht="18.75" customHeight="1" x14ac:dyDescent="0.25">
      <c r="A248" s="96"/>
      <c r="B248" s="27"/>
      <c r="C248" s="27"/>
      <c r="D248" s="27"/>
      <c r="F248" s="27"/>
      <c r="G248" s="27"/>
      <c r="H248" s="27"/>
      <c r="I248" s="27"/>
      <c r="J248"/>
      <c r="AD248"/>
    </row>
    <row r="249" spans="1:30" ht="18.75" customHeight="1" x14ac:dyDescent="0.25">
      <c r="A249" s="96"/>
      <c r="B249" s="27"/>
      <c r="C249" s="27"/>
      <c r="D249" s="27"/>
      <c r="F249" s="27"/>
      <c r="G249" s="27"/>
      <c r="H249" s="27"/>
      <c r="I249" s="27"/>
      <c r="J249"/>
      <c r="AD249"/>
    </row>
    <row r="250" spans="1:30" ht="18.75" customHeight="1" x14ac:dyDescent="0.25">
      <c r="A250" s="96"/>
      <c r="B250" s="27"/>
      <c r="C250" s="27"/>
      <c r="D250" s="27"/>
      <c r="F250" s="27"/>
      <c r="G250" s="27"/>
      <c r="H250" s="27"/>
      <c r="I250" s="27"/>
      <c r="J250"/>
      <c r="AD250"/>
    </row>
    <row r="251" spans="1:30" ht="18.75" customHeight="1" x14ac:dyDescent="0.25">
      <c r="A251" s="96"/>
      <c r="B251" s="27"/>
      <c r="C251" s="27"/>
      <c r="D251" s="27"/>
      <c r="F251" s="27"/>
      <c r="G251" s="27"/>
      <c r="H251" s="27"/>
      <c r="I251" s="27"/>
      <c r="J251"/>
      <c r="AD251"/>
    </row>
    <row r="252" spans="1:30" ht="18.75" customHeight="1" x14ac:dyDescent="0.25">
      <c r="A252" s="96"/>
      <c r="B252" s="27"/>
      <c r="C252" s="27"/>
      <c r="D252" s="27"/>
      <c r="F252" s="27"/>
      <c r="G252" s="27"/>
      <c r="H252" s="27"/>
      <c r="I252" s="27"/>
      <c r="J252"/>
      <c r="AD252"/>
    </row>
    <row r="253" spans="1:30" ht="18.75" customHeight="1" x14ac:dyDescent="0.25">
      <c r="A253" s="96"/>
      <c r="B253" s="27"/>
      <c r="C253" s="27"/>
      <c r="D253" s="27"/>
      <c r="F253" s="27"/>
      <c r="G253" s="27"/>
      <c r="H253" s="27"/>
      <c r="I253" s="27"/>
      <c r="J253"/>
      <c r="AD253"/>
    </row>
    <row r="254" spans="1:30" ht="18.75" customHeight="1" x14ac:dyDescent="0.25">
      <c r="A254" s="96"/>
      <c r="B254" s="27"/>
      <c r="C254" s="27"/>
      <c r="D254" s="27"/>
      <c r="F254" s="27"/>
      <c r="G254" s="27"/>
      <c r="H254" s="27"/>
      <c r="I254" s="27"/>
      <c r="J254"/>
      <c r="AD254"/>
    </row>
    <row r="255" spans="1:30" ht="18.75" customHeight="1" x14ac:dyDescent="0.25">
      <c r="A255" s="96"/>
      <c r="B255" s="27"/>
      <c r="C255" s="27"/>
      <c r="D255" s="27"/>
      <c r="F255" s="27"/>
      <c r="G255" s="27"/>
      <c r="H255" s="27"/>
      <c r="I255" s="27"/>
      <c r="J255"/>
      <c r="AD255"/>
    </row>
    <row r="256" spans="1:30" ht="18.75" customHeight="1" x14ac:dyDescent="0.25">
      <c r="A256" s="96"/>
      <c r="B256" s="27"/>
      <c r="C256" s="27"/>
      <c r="D256" s="27"/>
      <c r="F256" s="27"/>
      <c r="G256" s="27"/>
      <c r="H256" s="27"/>
      <c r="I256" s="27"/>
      <c r="J256"/>
      <c r="AD256"/>
    </row>
    <row r="257" spans="1:30" ht="18.75" customHeight="1" x14ac:dyDescent="0.25">
      <c r="A257" s="96"/>
      <c r="B257" s="27"/>
      <c r="C257" s="27"/>
      <c r="D257" s="27"/>
      <c r="F257" s="27"/>
      <c r="G257" s="27"/>
      <c r="H257" s="27"/>
      <c r="I257" s="27"/>
      <c r="J257"/>
      <c r="AD257"/>
    </row>
    <row r="258" spans="1:30" ht="18.75" customHeight="1" x14ac:dyDescent="0.25">
      <c r="A258" s="96"/>
      <c r="B258" s="27"/>
      <c r="C258" s="27"/>
      <c r="D258" s="27"/>
      <c r="F258" s="27"/>
      <c r="G258" s="27"/>
      <c r="H258" s="27"/>
      <c r="I258" s="27"/>
      <c r="J258"/>
      <c r="AD258"/>
    </row>
    <row r="259" spans="1:30" ht="18.75" customHeight="1" x14ac:dyDescent="0.25">
      <c r="A259" s="96"/>
      <c r="B259" s="27"/>
      <c r="C259" s="27"/>
      <c r="D259" s="27"/>
      <c r="F259" s="27"/>
      <c r="G259" s="27"/>
      <c r="H259" s="27"/>
      <c r="I259" s="27"/>
      <c r="J259"/>
      <c r="AD259"/>
    </row>
    <row r="260" spans="1:30" ht="18.75" customHeight="1" x14ac:dyDescent="0.25">
      <c r="A260" s="96"/>
      <c r="B260" s="27"/>
      <c r="C260" s="27"/>
      <c r="D260" s="27"/>
      <c r="F260" s="27"/>
      <c r="G260" s="27"/>
      <c r="H260" s="27"/>
      <c r="I260" s="27"/>
      <c r="J260"/>
      <c r="AD260"/>
    </row>
    <row r="261" spans="1:30" ht="18.75" customHeight="1" x14ac:dyDescent="0.25">
      <c r="A261" s="96"/>
      <c r="B261" s="27"/>
      <c r="C261" s="27"/>
      <c r="D261" s="27"/>
      <c r="F261" s="27"/>
      <c r="G261" s="27"/>
      <c r="H261" s="27"/>
      <c r="I261" s="27"/>
      <c r="J261"/>
      <c r="AD261"/>
    </row>
    <row r="262" spans="1:30" ht="18.75" customHeight="1" x14ac:dyDescent="0.25">
      <c r="A262" s="96"/>
      <c r="B262" s="27"/>
      <c r="C262" s="27"/>
      <c r="D262" s="27"/>
      <c r="F262" s="27"/>
      <c r="G262" s="27"/>
      <c r="H262" s="27"/>
      <c r="I262" s="27"/>
      <c r="J262"/>
      <c r="AD262"/>
    </row>
    <row r="263" spans="1:30" ht="18.75" customHeight="1" x14ac:dyDescent="0.25">
      <c r="A263" s="96"/>
      <c r="B263" s="27"/>
      <c r="C263" s="27"/>
      <c r="D263" s="27"/>
      <c r="F263" s="27"/>
      <c r="G263" s="27"/>
      <c r="H263" s="27"/>
      <c r="I263" s="27"/>
      <c r="J263"/>
      <c r="AD263"/>
    </row>
    <row r="264" spans="1:30" ht="18.75" customHeight="1" x14ac:dyDescent="0.25">
      <c r="A264" s="96"/>
      <c r="B264" s="27"/>
      <c r="C264" s="27"/>
      <c r="D264" s="27"/>
      <c r="F264" s="27"/>
      <c r="G264" s="27"/>
      <c r="H264" s="27"/>
      <c r="I264" s="27"/>
      <c r="J264"/>
      <c r="AD264"/>
    </row>
    <row r="265" spans="1:30" ht="18.75" customHeight="1" x14ac:dyDescent="0.25">
      <c r="A265" s="96"/>
      <c r="B265" s="27"/>
      <c r="C265" s="27"/>
      <c r="D265" s="27"/>
      <c r="F265" s="27"/>
      <c r="G265" s="27"/>
      <c r="H265" s="27"/>
      <c r="I265" s="27"/>
      <c r="J265"/>
      <c r="AD265"/>
    </row>
    <row r="266" spans="1:30" ht="18.75" customHeight="1" x14ac:dyDescent="0.25">
      <c r="A266" s="96"/>
      <c r="B266" s="27"/>
      <c r="C266" s="27"/>
      <c r="D266" s="27"/>
      <c r="F266" s="27"/>
      <c r="G266" s="27"/>
      <c r="H266" s="27"/>
      <c r="I266" s="27"/>
      <c r="J266"/>
      <c r="AD266"/>
    </row>
    <row r="267" spans="1:30" ht="18.75" customHeight="1" x14ac:dyDescent="0.25">
      <c r="A267" s="96"/>
      <c r="B267" s="27"/>
      <c r="C267" s="27"/>
      <c r="D267" s="27"/>
      <c r="F267" s="27"/>
      <c r="G267" s="27"/>
      <c r="H267" s="27"/>
      <c r="I267" s="27"/>
      <c r="J267"/>
      <c r="AD267"/>
    </row>
    <row r="268" spans="1:30" ht="18.75" customHeight="1" x14ac:dyDescent="0.25">
      <c r="A268" s="96"/>
      <c r="B268" s="27"/>
      <c r="C268" s="27"/>
      <c r="D268" s="27"/>
      <c r="F268" s="27"/>
      <c r="G268" s="27"/>
      <c r="H268" s="27"/>
      <c r="I268" s="27"/>
      <c r="J268"/>
      <c r="AD268"/>
    </row>
    <row r="269" spans="1:30" ht="18.75" customHeight="1" x14ac:dyDescent="0.25">
      <c r="A269" s="96"/>
      <c r="B269" s="27"/>
      <c r="C269" s="27"/>
      <c r="D269" s="27"/>
      <c r="F269" s="27"/>
      <c r="G269" s="27"/>
      <c r="H269" s="27"/>
      <c r="I269" s="27"/>
      <c r="J269"/>
      <c r="AD269"/>
    </row>
    <row r="270" spans="1:30" ht="18.75" customHeight="1" x14ac:dyDescent="0.25">
      <c r="A270" s="96"/>
      <c r="B270" s="27"/>
      <c r="C270" s="27"/>
      <c r="D270" s="27"/>
      <c r="F270" s="27"/>
      <c r="G270" s="27"/>
      <c r="H270" s="27"/>
      <c r="I270" s="27"/>
      <c r="J270"/>
      <c r="AD270"/>
    </row>
    <row r="271" spans="1:30" ht="18.75" customHeight="1" x14ac:dyDescent="0.25">
      <c r="A271" s="96"/>
      <c r="B271" s="27"/>
      <c r="C271" s="27"/>
      <c r="D271" s="27"/>
      <c r="F271" s="27"/>
      <c r="G271" s="27"/>
      <c r="H271" s="27"/>
      <c r="I271" s="27"/>
      <c r="J271"/>
      <c r="AD271"/>
    </row>
    <row r="272" spans="1:30" ht="18.75" customHeight="1" x14ac:dyDescent="0.25">
      <c r="A272" s="96"/>
      <c r="B272" s="27"/>
      <c r="C272" s="27"/>
      <c r="D272" s="27"/>
      <c r="F272" s="27"/>
      <c r="G272" s="27"/>
      <c r="H272" s="27"/>
      <c r="I272" s="27"/>
      <c r="J272"/>
      <c r="AD272"/>
    </row>
    <row r="273" spans="1:30" ht="18.75" customHeight="1" x14ac:dyDescent="0.25">
      <c r="A273" s="96"/>
      <c r="B273" s="27"/>
      <c r="C273" s="27"/>
      <c r="D273" s="27"/>
      <c r="F273" s="27"/>
      <c r="G273" s="27"/>
      <c r="H273" s="27"/>
      <c r="I273" s="27"/>
      <c r="J273"/>
      <c r="AD273"/>
    </row>
    <row r="274" spans="1:30" ht="18.75" customHeight="1" x14ac:dyDescent="0.25">
      <c r="A274" s="96"/>
      <c r="B274" s="27"/>
      <c r="C274" s="27"/>
      <c r="D274" s="27"/>
      <c r="F274" s="27"/>
      <c r="G274" s="27"/>
      <c r="H274" s="27"/>
      <c r="I274" s="27"/>
      <c r="J274"/>
      <c r="AD274"/>
    </row>
    <row r="275" spans="1:30" ht="18.75" customHeight="1" x14ac:dyDescent="0.25">
      <c r="A275" s="96"/>
      <c r="B275" s="27"/>
      <c r="C275" s="27"/>
      <c r="D275" s="27"/>
      <c r="F275" s="27"/>
      <c r="G275" s="27"/>
      <c r="H275" s="27"/>
      <c r="I275" s="27"/>
      <c r="J275"/>
      <c r="AD275"/>
    </row>
    <row r="276" spans="1:30" ht="18.75" customHeight="1" x14ac:dyDescent="0.25">
      <c r="A276" s="96"/>
      <c r="B276" s="27"/>
      <c r="C276" s="27"/>
      <c r="D276" s="27"/>
      <c r="F276" s="27"/>
      <c r="G276" s="27"/>
      <c r="H276" s="27"/>
      <c r="I276" s="27"/>
      <c r="J276"/>
      <c r="AD276"/>
    </row>
    <row r="277" spans="1:30" ht="18.75" customHeight="1" x14ac:dyDescent="0.25">
      <c r="A277" s="96"/>
      <c r="B277" s="27"/>
      <c r="C277" s="27"/>
      <c r="D277" s="27"/>
      <c r="F277" s="27"/>
      <c r="G277" s="27"/>
      <c r="H277" s="27"/>
      <c r="I277" s="27"/>
      <c r="J277"/>
      <c r="AD277"/>
    </row>
    <row r="278" spans="1:30" ht="18.75" customHeight="1" x14ac:dyDescent="0.25">
      <c r="A278" s="96"/>
      <c r="B278" s="27"/>
      <c r="C278" s="27"/>
      <c r="D278" s="27"/>
      <c r="F278" s="27"/>
      <c r="G278" s="27"/>
      <c r="H278" s="27"/>
      <c r="I278" s="27"/>
      <c r="J278"/>
      <c r="AD278"/>
    </row>
    <row r="279" spans="1:30" ht="18.75" customHeight="1" x14ac:dyDescent="0.25">
      <c r="A279" s="96"/>
      <c r="B279" s="27"/>
      <c r="C279" s="27"/>
      <c r="D279" s="27"/>
      <c r="F279" s="27"/>
      <c r="G279" s="27"/>
      <c r="H279" s="27"/>
      <c r="I279" s="27"/>
      <c r="J279"/>
      <c r="AD279"/>
    </row>
    <row r="280" spans="1:30" ht="18.75" customHeight="1" x14ac:dyDescent="0.25">
      <c r="A280" s="96"/>
      <c r="B280" s="27"/>
      <c r="C280" s="27"/>
      <c r="D280" s="27"/>
      <c r="F280" s="27"/>
      <c r="G280" s="27"/>
      <c r="H280" s="27"/>
      <c r="I280" s="27"/>
      <c r="J280"/>
      <c r="AD280"/>
    </row>
    <row r="281" spans="1:30" ht="18.75" customHeight="1" x14ac:dyDescent="0.25">
      <c r="A281" s="96"/>
      <c r="B281" s="27"/>
      <c r="C281" s="27"/>
      <c r="D281" s="27"/>
      <c r="F281" s="27"/>
      <c r="G281" s="27"/>
      <c r="H281" s="27"/>
      <c r="I281" s="27"/>
      <c r="J281"/>
      <c r="AD281"/>
    </row>
    <row r="282" spans="1:30" ht="18.75" customHeight="1" x14ac:dyDescent="0.25">
      <c r="A282" s="96"/>
      <c r="B282" s="27"/>
      <c r="C282" s="27"/>
      <c r="D282" s="27"/>
      <c r="F282" s="27"/>
      <c r="G282" s="27"/>
      <c r="H282" s="27"/>
      <c r="I282" s="27"/>
      <c r="J282"/>
      <c r="AD282"/>
    </row>
    <row r="283" spans="1:30" ht="18.75" customHeight="1" x14ac:dyDescent="0.25">
      <c r="A283" s="96"/>
      <c r="B283" s="27"/>
      <c r="C283" s="27"/>
      <c r="D283" s="27"/>
      <c r="F283" s="27"/>
      <c r="G283" s="27"/>
      <c r="H283" s="27"/>
      <c r="I283" s="27"/>
      <c r="J283"/>
      <c r="AD283"/>
    </row>
    <row r="284" spans="1:30" ht="18.75" customHeight="1" x14ac:dyDescent="0.25">
      <c r="A284" s="96"/>
      <c r="B284" s="27"/>
      <c r="C284" s="27"/>
      <c r="D284" s="27"/>
      <c r="F284" s="27"/>
      <c r="G284" s="27"/>
      <c r="H284" s="27"/>
      <c r="I284" s="27"/>
      <c r="J284"/>
      <c r="AD284"/>
    </row>
    <row r="285" spans="1:30" ht="18.75" customHeight="1" x14ac:dyDescent="0.25">
      <c r="A285" s="96"/>
      <c r="B285" s="27"/>
      <c r="C285" s="27"/>
      <c r="D285" s="27"/>
      <c r="F285" s="27"/>
      <c r="G285" s="27"/>
      <c r="H285" s="27"/>
      <c r="I285" s="27"/>
      <c r="J285"/>
      <c r="AD285"/>
    </row>
    <row r="286" spans="1:30" ht="18.75" customHeight="1" x14ac:dyDescent="0.25">
      <c r="A286" s="96"/>
      <c r="B286" s="27"/>
      <c r="C286" s="27"/>
      <c r="D286" s="27"/>
      <c r="F286" s="27"/>
      <c r="G286" s="27"/>
      <c r="H286" s="27"/>
      <c r="I286" s="27"/>
      <c r="J286"/>
      <c r="AD286"/>
    </row>
    <row r="287" spans="1:30" ht="18.75" customHeight="1" x14ac:dyDescent="0.25">
      <c r="A287" s="96"/>
      <c r="B287" s="27"/>
      <c r="C287" s="27"/>
      <c r="D287" s="27"/>
      <c r="F287" s="27"/>
      <c r="G287" s="27"/>
      <c r="H287" s="27"/>
      <c r="I287" s="27"/>
      <c r="J287"/>
      <c r="AD287"/>
    </row>
    <row r="288" spans="1:30" ht="18.75" customHeight="1" x14ac:dyDescent="0.25">
      <c r="A288" s="96"/>
      <c r="B288" s="27"/>
      <c r="C288" s="27"/>
      <c r="D288" s="27"/>
      <c r="F288" s="27"/>
      <c r="G288" s="27"/>
      <c r="H288" s="27"/>
      <c r="I288" s="27"/>
      <c r="J288"/>
      <c r="AD288"/>
    </row>
    <row r="289" spans="1:30" ht="18.75" customHeight="1" x14ac:dyDescent="0.25">
      <c r="A289" s="96"/>
      <c r="B289" s="27"/>
      <c r="C289" s="27"/>
      <c r="D289" s="27"/>
      <c r="F289" s="27"/>
      <c r="G289" s="27"/>
      <c r="H289" s="27"/>
      <c r="I289" s="27"/>
      <c r="J289"/>
      <c r="AD289"/>
    </row>
    <row r="290" spans="1:30" ht="18.75" customHeight="1" x14ac:dyDescent="0.25">
      <c r="A290" s="96"/>
      <c r="B290" s="27"/>
      <c r="C290" s="27"/>
      <c r="D290" s="27"/>
      <c r="F290" s="27"/>
      <c r="G290" s="27"/>
      <c r="H290" s="27"/>
      <c r="I290" s="27"/>
      <c r="J290"/>
      <c r="AD290"/>
    </row>
    <row r="291" spans="1:30" ht="18.75" customHeight="1" x14ac:dyDescent="0.25">
      <c r="A291" s="96"/>
      <c r="B291" s="27"/>
      <c r="C291" s="27"/>
      <c r="D291" s="27"/>
      <c r="F291" s="27"/>
      <c r="G291" s="27"/>
      <c r="H291" s="27"/>
      <c r="I291" s="27"/>
      <c r="J291"/>
      <c r="AD291"/>
    </row>
    <row r="292" spans="1:30" ht="18.75" customHeight="1" x14ac:dyDescent="0.25">
      <c r="A292" s="96"/>
      <c r="B292" s="27"/>
      <c r="C292" s="27"/>
      <c r="D292" s="27"/>
      <c r="F292" s="27"/>
      <c r="G292" s="27"/>
      <c r="H292" s="27"/>
      <c r="I292" s="27"/>
      <c r="J292"/>
      <c r="AD292"/>
    </row>
    <row r="293" spans="1:30" ht="18.75" customHeight="1" x14ac:dyDescent="0.25">
      <c r="A293" s="96"/>
      <c r="B293" s="27"/>
      <c r="C293" s="27"/>
      <c r="D293" s="27"/>
      <c r="F293" s="27"/>
      <c r="G293" s="27"/>
      <c r="H293" s="27"/>
      <c r="I293" s="27"/>
      <c r="J293"/>
      <c r="AD293"/>
    </row>
    <row r="294" spans="1:30" ht="18.75" customHeight="1" x14ac:dyDescent="0.25">
      <c r="A294" s="96"/>
      <c r="B294" s="27"/>
      <c r="C294" s="27"/>
      <c r="D294" s="27"/>
      <c r="F294" s="27"/>
      <c r="G294" s="27"/>
      <c r="H294" s="27"/>
      <c r="I294" s="27"/>
      <c r="J294"/>
      <c r="AD294"/>
    </row>
    <row r="295" spans="1:30" ht="18.75" customHeight="1" x14ac:dyDescent="0.25">
      <c r="A295" s="96"/>
      <c r="B295" s="27"/>
      <c r="C295" s="27"/>
      <c r="D295" s="27"/>
      <c r="F295" s="27"/>
      <c r="G295" s="27"/>
      <c r="H295" s="27"/>
      <c r="I295" s="27"/>
      <c r="J295"/>
      <c r="AD295"/>
    </row>
    <row r="296" spans="1:30" ht="18.75" customHeight="1" x14ac:dyDescent="0.25">
      <c r="A296" s="96"/>
      <c r="B296" s="27"/>
      <c r="C296" s="27"/>
      <c r="D296" s="27"/>
      <c r="F296" s="27"/>
      <c r="G296" s="27"/>
      <c r="H296" s="27"/>
      <c r="I296" s="27"/>
      <c r="J296"/>
      <c r="AD296"/>
    </row>
    <row r="297" spans="1:30" ht="18.75" customHeight="1" x14ac:dyDescent="0.25">
      <c r="A297" s="96"/>
      <c r="B297" s="27"/>
      <c r="C297" s="27"/>
      <c r="D297" s="27"/>
      <c r="F297" s="27"/>
      <c r="G297" s="27"/>
      <c r="H297" s="27"/>
      <c r="I297" s="27"/>
      <c r="J297"/>
      <c r="AD297"/>
    </row>
    <row r="298" spans="1:30" ht="18.75" customHeight="1" x14ac:dyDescent="0.25">
      <c r="A298" s="96"/>
      <c r="B298" s="27"/>
      <c r="C298" s="27"/>
      <c r="D298" s="27"/>
      <c r="F298" s="27"/>
      <c r="G298" s="27"/>
      <c r="H298" s="27"/>
      <c r="I298" s="27"/>
      <c r="J298"/>
      <c r="AD298"/>
    </row>
    <row r="299" spans="1:30" ht="18.75" customHeight="1" x14ac:dyDescent="0.25">
      <c r="A299" s="96"/>
      <c r="B299" s="27"/>
      <c r="C299" s="27"/>
      <c r="D299" s="27"/>
      <c r="F299" s="27"/>
      <c r="G299" s="27"/>
      <c r="H299" s="27"/>
      <c r="I299" s="27"/>
      <c r="J299"/>
      <c r="AD299"/>
    </row>
    <row r="300" spans="1:30" ht="18.75" customHeight="1" x14ac:dyDescent="0.25">
      <c r="A300" s="96"/>
      <c r="B300" s="27"/>
      <c r="C300" s="27"/>
      <c r="D300" s="27"/>
      <c r="F300" s="27"/>
      <c r="G300" s="27"/>
      <c r="H300" s="27"/>
      <c r="I300" s="27"/>
      <c r="J300"/>
      <c r="AD300"/>
    </row>
    <row r="301" spans="1:30" ht="18.75" customHeight="1" x14ac:dyDescent="0.25">
      <c r="A301" s="96"/>
      <c r="B301" s="27"/>
      <c r="C301" s="27"/>
      <c r="D301" s="27"/>
      <c r="F301" s="27"/>
      <c r="G301" s="27"/>
      <c r="H301" s="27"/>
      <c r="I301" s="27"/>
      <c r="J301"/>
      <c r="AD301"/>
    </row>
    <row r="302" spans="1:30" ht="18.75" customHeight="1" x14ac:dyDescent="0.25">
      <c r="A302" s="96"/>
      <c r="B302" s="27"/>
      <c r="C302" s="27"/>
      <c r="D302" s="27"/>
      <c r="F302" s="27"/>
      <c r="G302" s="27"/>
      <c r="H302" s="27"/>
      <c r="I302" s="27"/>
      <c r="J302"/>
      <c r="AD302"/>
    </row>
    <row r="303" spans="1:30" ht="18.75" customHeight="1" x14ac:dyDescent="0.25">
      <c r="A303"/>
      <c r="B303"/>
      <c r="C303"/>
      <c r="D303"/>
      <c r="F303"/>
      <c r="G303"/>
      <c r="H303"/>
      <c r="I303"/>
      <c r="J303"/>
      <c r="AD303"/>
    </row>
    <row r="304" spans="1:30" ht="18.75" customHeight="1" x14ac:dyDescent="0.25">
      <c r="A304"/>
      <c r="B304"/>
      <c r="C304"/>
      <c r="D304"/>
      <c r="F304"/>
      <c r="G304"/>
      <c r="H304"/>
      <c r="I304"/>
      <c r="J304"/>
      <c r="AD304"/>
    </row>
    <row r="305" spans="5:5" customFormat="1" ht="18.75" customHeight="1" x14ac:dyDescent="0.25">
      <c r="E305" s="2"/>
    </row>
    <row r="306" spans="5:5" customFormat="1" ht="18.75" customHeight="1" x14ac:dyDescent="0.25">
      <c r="E306" s="2"/>
    </row>
    <row r="307" spans="5:5" customFormat="1" ht="18.75" customHeight="1" x14ac:dyDescent="0.25">
      <c r="E307" s="2"/>
    </row>
    <row r="308" spans="5:5" customFormat="1" ht="18.75" customHeight="1" x14ac:dyDescent="0.25">
      <c r="E308" s="2"/>
    </row>
    <row r="309" spans="5:5" customFormat="1" ht="18.75" customHeight="1" x14ac:dyDescent="0.25">
      <c r="E309" s="2"/>
    </row>
    <row r="310" spans="5:5" customFormat="1" ht="18.75" customHeight="1" x14ac:dyDescent="0.25">
      <c r="E310" s="2"/>
    </row>
    <row r="311" spans="5:5" customFormat="1" x14ac:dyDescent="0.25">
      <c r="E311" s="2"/>
    </row>
  </sheetData>
  <mergeCells count="4">
    <mergeCell ref="A1:J3"/>
    <mergeCell ref="B6:F6"/>
    <mergeCell ref="A168:J169"/>
    <mergeCell ref="A171:J172"/>
  </mergeCells>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O135"/>
  <sheetViews>
    <sheetView zoomScaleNormal="100" workbookViewId="0">
      <pane ySplit="3" topLeftCell="A127" activePane="bottomLeft" state="frozen"/>
      <selection pane="bottomLeft" activeCell="G141" sqref="G141"/>
    </sheetView>
  </sheetViews>
  <sheetFormatPr defaultRowHeight="15" x14ac:dyDescent="0.25"/>
  <cols>
    <col min="1" max="1" width="12.140625" bestFit="1" customWidth="1"/>
    <col min="2" max="2" width="9.5703125" customWidth="1"/>
    <col min="3" max="3" width="14.5703125" customWidth="1"/>
    <col min="4" max="4" width="20.85546875" customWidth="1"/>
    <col min="5" max="5" width="12.140625" customWidth="1"/>
    <col min="6" max="6" width="14.42578125" customWidth="1"/>
    <col min="7" max="7" width="22.7109375" customWidth="1"/>
    <col min="8" max="8" width="18.7109375" customWidth="1"/>
    <col min="9" max="9" width="10.5703125" customWidth="1"/>
    <col min="10" max="10" width="22" customWidth="1"/>
    <col min="11" max="11" width="13" style="26" customWidth="1"/>
  </cols>
  <sheetData>
    <row r="1" spans="1:12" x14ac:dyDescent="0.25">
      <c r="A1" s="364" t="s">
        <v>55</v>
      </c>
      <c r="B1" s="364"/>
      <c r="C1" s="364"/>
      <c r="D1" s="364"/>
      <c r="E1" s="364"/>
      <c r="F1" s="364"/>
      <c r="G1" s="364"/>
      <c r="H1" s="364"/>
      <c r="I1" s="364"/>
      <c r="J1" s="364"/>
      <c r="K1" s="364"/>
    </row>
    <row r="2" spans="1:12" x14ac:dyDescent="0.25">
      <c r="K2"/>
    </row>
    <row r="3" spans="1:12" s="3" customFormat="1" ht="32.25" customHeight="1" x14ac:dyDescent="0.25">
      <c r="A3" s="11" t="s">
        <v>56</v>
      </c>
      <c r="B3" s="11" t="s">
        <v>57</v>
      </c>
      <c r="C3" s="11" t="s">
        <v>58</v>
      </c>
      <c r="D3" s="11" t="s">
        <v>59</v>
      </c>
      <c r="E3" s="11" t="s">
        <v>60</v>
      </c>
      <c r="F3" s="11" t="s">
        <v>61</v>
      </c>
      <c r="G3" s="11" t="s">
        <v>62</v>
      </c>
      <c r="H3" s="11" t="s">
        <v>63</v>
      </c>
      <c r="I3" s="11" t="s">
        <v>64</v>
      </c>
      <c r="J3" s="29" t="s">
        <v>65</v>
      </c>
      <c r="K3" s="28" t="s">
        <v>66</v>
      </c>
    </row>
    <row r="4" spans="1:12" x14ac:dyDescent="0.25">
      <c r="A4" s="279" t="s">
        <v>659</v>
      </c>
      <c r="B4" s="279" t="s">
        <v>191</v>
      </c>
      <c r="C4" s="279" t="s">
        <v>16</v>
      </c>
      <c r="D4" s="279" t="s">
        <v>306</v>
      </c>
      <c r="E4" s="279" t="s">
        <v>50</v>
      </c>
      <c r="F4" s="282" t="s">
        <v>16</v>
      </c>
      <c r="G4" s="282" t="s">
        <v>497</v>
      </c>
      <c r="H4" s="282" t="s">
        <v>75</v>
      </c>
      <c r="I4" s="282" t="s">
        <v>307</v>
      </c>
      <c r="J4" s="282" t="s">
        <v>658</v>
      </c>
      <c r="K4" s="276"/>
    </row>
    <row r="5" spans="1:12" x14ac:dyDescent="0.25">
      <c r="A5" s="279" t="s">
        <v>657</v>
      </c>
      <c r="B5" s="279" t="s">
        <v>191</v>
      </c>
      <c r="C5" s="279" t="s">
        <v>16</v>
      </c>
      <c r="D5" s="279" t="s">
        <v>497</v>
      </c>
      <c r="E5" s="279" t="s">
        <v>243</v>
      </c>
      <c r="F5" s="279" t="s">
        <v>16</v>
      </c>
      <c r="G5" s="279" t="s">
        <v>640</v>
      </c>
      <c r="H5" s="279" t="s">
        <v>75</v>
      </c>
      <c r="I5" s="281" t="s">
        <v>650</v>
      </c>
      <c r="J5" s="280" t="s">
        <v>656</v>
      </c>
      <c r="K5" s="1"/>
      <c r="L5" s="27"/>
    </row>
    <row r="6" spans="1:12" x14ac:dyDescent="0.25">
      <c r="A6" s="279" t="s">
        <v>655</v>
      </c>
      <c r="B6" s="279" t="s">
        <v>191</v>
      </c>
      <c r="C6" s="279" t="s">
        <v>16</v>
      </c>
      <c r="D6" s="279" t="s">
        <v>640</v>
      </c>
      <c r="E6" s="279" t="s">
        <v>241</v>
      </c>
      <c r="F6" s="279" t="s">
        <v>16</v>
      </c>
      <c r="G6" s="279" t="s">
        <v>641</v>
      </c>
      <c r="H6" s="279" t="s">
        <v>183</v>
      </c>
      <c r="I6" s="281" t="s">
        <v>650</v>
      </c>
      <c r="J6" s="280" t="s">
        <v>654</v>
      </c>
      <c r="K6" s="107"/>
      <c r="L6" s="27"/>
    </row>
    <row r="7" spans="1:12" x14ac:dyDescent="0.25">
      <c r="A7" s="279" t="s">
        <v>653</v>
      </c>
      <c r="B7" s="279" t="s">
        <v>191</v>
      </c>
      <c r="C7" s="279" t="s">
        <v>16</v>
      </c>
      <c r="D7" s="279" t="s">
        <v>641</v>
      </c>
      <c r="E7" s="279" t="s">
        <v>186</v>
      </c>
      <c r="F7" s="279" t="s">
        <v>16</v>
      </c>
      <c r="G7" s="279" t="s">
        <v>619</v>
      </c>
      <c r="H7" s="279" t="s">
        <v>75</v>
      </c>
      <c r="I7" s="281" t="s">
        <v>650</v>
      </c>
      <c r="J7" s="280" t="s">
        <v>652</v>
      </c>
      <c r="K7" s="107"/>
      <c r="L7" s="27"/>
    </row>
    <row r="8" spans="1:12" x14ac:dyDescent="0.25">
      <c r="A8" s="279" t="s">
        <v>651</v>
      </c>
      <c r="B8" s="279" t="s">
        <v>191</v>
      </c>
      <c r="C8" s="279" t="s">
        <v>16</v>
      </c>
      <c r="D8" s="279" t="s">
        <v>640</v>
      </c>
      <c r="E8" s="279" t="s">
        <v>243</v>
      </c>
      <c r="F8" s="279" t="s">
        <v>16</v>
      </c>
      <c r="G8" s="279" t="s">
        <v>642</v>
      </c>
      <c r="H8" s="279" t="s">
        <v>75</v>
      </c>
      <c r="I8" s="281" t="s">
        <v>650</v>
      </c>
      <c r="J8" s="280" t="s">
        <v>649</v>
      </c>
      <c r="K8" s="107"/>
      <c r="L8" s="27"/>
    </row>
    <row r="9" spans="1:12" x14ac:dyDescent="0.25">
      <c r="A9" s="279" t="s">
        <v>648</v>
      </c>
      <c r="B9" s="279" t="s">
        <v>191</v>
      </c>
      <c r="C9" s="279" t="s">
        <v>16</v>
      </c>
      <c r="D9" s="279" t="s">
        <v>497</v>
      </c>
      <c r="E9" s="279" t="s">
        <v>565</v>
      </c>
      <c r="F9" s="279" t="s">
        <v>16</v>
      </c>
      <c r="G9" s="279" t="s">
        <v>643</v>
      </c>
      <c r="H9" s="279" t="s">
        <v>75</v>
      </c>
      <c r="I9" s="281" t="s">
        <v>647</v>
      </c>
      <c r="J9" s="280" t="s">
        <v>646</v>
      </c>
      <c r="K9" s="107"/>
      <c r="L9" s="27"/>
    </row>
    <row r="10" spans="1:12" x14ac:dyDescent="0.25">
      <c r="A10" s="279" t="s">
        <v>67</v>
      </c>
      <c r="B10" s="279" t="s">
        <v>191</v>
      </c>
      <c r="C10" s="279" t="s">
        <v>16</v>
      </c>
      <c r="D10" s="279" t="s">
        <v>497</v>
      </c>
      <c r="E10" s="279" t="s">
        <v>241</v>
      </c>
      <c r="F10" s="279" t="s">
        <v>16</v>
      </c>
      <c r="G10" s="279" t="s">
        <v>246</v>
      </c>
      <c r="H10" s="279" t="s">
        <v>68</v>
      </c>
      <c r="I10" s="278" t="s">
        <v>645</v>
      </c>
      <c r="J10" s="277" t="s">
        <v>644</v>
      </c>
      <c r="K10" s="276"/>
    </row>
    <row r="11" spans="1:12" ht="18.75" customHeight="1" x14ac:dyDescent="0.25">
      <c r="A11" s="1" t="s">
        <v>71</v>
      </c>
      <c r="B11" s="1" t="s">
        <v>191</v>
      </c>
      <c r="C11" s="1" t="s">
        <v>16</v>
      </c>
      <c r="D11" s="1" t="s">
        <v>336</v>
      </c>
      <c r="E11" s="1" t="s">
        <v>50</v>
      </c>
      <c r="F11" s="1" t="s">
        <v>16</v>
      </c>
      <c r="G11" s="1" t="s">
        <v>332</v>
      </c>
      <c r="H11" s="1" t="s">
        <v>75</v>
      </c>
      <c r="I11" s="132" t="s">
        <v>333</v>
      </c>
      <c r="J11" s="178" t="s">
        <v>334</v>
      </c>
      <c r="K11" s="32"/>
    </row>
    <row r="12" spans="1:12" ht="18.75" customHeight="1" x14ac:dyDescent="0.25">
      <c r="A12" s="1" t="s">
        <v>74</v>
      </c>
      <c r="B12" s="1" t="s">
        <v>191</v>
      </c>
      <c r="C12" s="1" t="s">
        <v>16</v>
      </c>
      <c r="D12" s="1" t="s">
        <v>332</v>
      </c>
      <c r="E12" s="1" t="s">
        <v>50</v>
      </c>
      <c r="F12" s="1" t="s">
        <v>16</v>
      </c>
      <c r="G12" s="1" t="s">
        <v>246</v>
      </c>
      <c r="H12" s="1" t="s">
        <v>72</v>
      </c>
      <c r="I12" s="132" t="s">
        <v>169</v>
      </c>
      <c r="J12" s="133" t="s">
        <v>73</v>
      </c>
    </row>
    <row r="13" spans="1:12" ht="18.75" customHeight="1" x14ac:dyDescent="0.25">
      <c r="A13" s="1" t="s">
        <v>335</v>
      </c>
      <c r="B13" s="1" t="s">
        <v>191</v>
      </c>
      <c r="C13" s="1" t="s">
        <v>16</v>
      </c>
      <c r="D13" s="1" t="s">
        <v>246</v>
      </c>
      <c r="E13" s="1" t="s">
        <v>50</v>
      </c>
      <c r="F13" s="1" t="s">
        <v>16</v>
      </c>
      <c r="G13" s="1" t="s">
        <v>164</v>
      </c>
      <c r="H13" s="1" t="s">
        <v>75</v>
      </c>
      <c r="I13" s="132" t="s">
        <v>76</v>
      </c>
      <c r="J13" s="123" t="s">
        <v>174</v>
      </c>
    </row>
    <row r="14" spans="1:12" ht="18.75" customHeight="1" x14ac:dyDescent="0.25">
      <c r="A14" s="138" t="s">
        <v>77</v>
      </c>
      <c r="B14" s="138" t="s">
        <v>191</v>
      </c>
      <c r="C14" s="138" t="s">
        <v>16</v>
      </c>
      <c r="D14" s="138" t="s">
        <v>164</v>
      </c>
      <c r="E14" s="138" t="s">
        <v>50</v>
      </c>
      <c r="F14" s="138" t="s">
        <v>16</v>
      </c>
      <c r="G14" s="138" t="s">
        <v>176</v>
      </c>
      <c r="H14" s="138" t="s">
        <v>179</v>
      </c>
      <c r="I14" s="136" t="s">
        <v>78</v>
      </c>
      <c r="J14" s="137" t="s">
        <v>170</v>
      </c>
    </row>
    <row r="15" spans="1:12" ht="18.75" customHeight="1" x14ac:dyDescent="0.25">
      <c r="A15" s="139" t="s">
        <v>180</v>
      </c>
      <c r="B15" s="139" t="s">
        <v>191</v>
      </c>
      <c r="C15" s="139" t="s">
        <v>16</v>
      </c>
      <c r="D15" s="139" t="s">
        <v>176</v>
      </c>
      <c r="E15" s="139" t="s">
        <v>181</v>
      </c>
      <c r="F15" s="158" t="s">
        <v>16</v>
      </c>
      <c r="G15" s="31" t="s">
        <v>193</v>
      </c>
      <c r="H15" s="31" t="s">
        <v>75</v>
      </c>
      <c r="I15" s="136" t="s">
        <v>78</v>
      </c>
      <c r="J15" s="137" t="s">
        <v>182</v>
      </c>
      <c r="K15" s="107"/>
      <c r="L15" s="27"/>
    </row>
    <row r="16" spans="1:12" ht="18.75" customHeight="1" x14ac:dyDescent="0.25">
      <c r="A16" s="6" t="s">
        <v>195</v>
      </c>
      <c r="B16" s="6" t="s">
        <v>191</v>
      </c>
      <c r="C16" s="6" t="s">
        <v>16</v>
      </c>
      <c r="D16" s="6" t="s">
        <v>193</v>
      </c>
      <c r="E16" s="6" t="s">
        <v>50</v>
      </c>
      <c r="F16" s="6" t="s">
        <v>16</v>
      </c>
      <c r="G16" s="6" t="s">
        <v>197</v>
      </c>
      <c r="H16" s="6" t="s">
        <v>179</v>
      </c>
      <c r="I16" s="140" t="s">
        <v>78</v>
      </c>
      <c r="J16" s="137" t="s">
        <v>196</v>
      </c>
      <c r="K16" s="110"/>
      <c r="L16" s="27"/>
    </row>
    <row r="17" spans="1:15" ht="18.75" customHeight="1" x14ac:dyDescent="0.25">
      <c r="A17" s="6" t="s">
        <v>198</v>
      </c>
      <c r="B17" s="6" t="s">
        <v>191</v>
      </c>
      <c r="C17" s="6" t="s">
        <v>16</v>
      </c>
      <c r="D17" s="6" t="s">
        <v>197</v>
      </c>
      <c r="E17" s="6" t="s">
        <v>181</v>
      </c>
      <c r="F17" s="6" t="s">
        <v>16</v>
      </c>
      <c r="G17" s="6" t="s">
        <v>204</v>
      </c>
      <c r="H17" s="6" t="s">
        <v>75</v>
      </c>
      <c r="I17" s="140" t="s">
        <v>78</v>
      </c>
      <c r="J17" s="137" t="s">
        <v>199</v>
      </c>
      <c r="K17" s="110"/>
      <c r="L17" s="27"/>
    </row>
    <row r="18" spans="1:15" ht="18.75" customHeight="1" x14ac:dyDescent="0.25">
      <c r="A18" s="6" t="s">
        <v>205</v>
      </c>
      <c r="B18" s="6" t="s">
        <v>191</v>
      </c>
      <c r="C18" s="6" t="s">
        <v>16</v>
      </c>
      <c r="D18" s="6" t="s">
        <v>204</v>
      </c>
      <c r="E18" s="6" t="s">
        <v>50</v>
      </c>
      <c r="F18" s="6" t="s">
        <v>16</v>
      </c>
      <c r="G18" s="6" t="s">
        <v>207</v>
      </c>
      <c r="H18" s="6" t="s">
        <v>179</v>
      </c>
      <c r="I18" s="140" t="s">
        <v>78</v>
      </c>
      <c r="J18" s="137" t="s">
        <v>206</v>
      </c>
      <c r="K18" s="110"/>
      <c r="L18" s="27"/>
    </row>
    <row r="19" spans="1:15" ht="18.75" customHeight="1" x14ac:dyDescent="0.25">
      <c r="A19" s="159" t="s">
        <v>209</v>
      </c>
      <c r="B19" s="159" t="s">
        <v>191</v>
      </c>
      <c r="C19" s="159" t="s">
        <v>16</v>
      </c>
      <c r="D19" s="159" t="s">
        <v>207</v>
      </c>
      <c r="E19" s="159" t="s">
        <v>181</v>
      </c>
      <c r="F19" s="159" t="s">
        <v>16</v>
      </c>
      <c r="G19" s="159" t="s">
        <v>216</v>
      </c>
      <c r="H19" s="159" t="s">
        <v>179</v>
      </c>
      <c r="I19" s="140" t="s">
        <v>78</v>
      </c>
      <c r="J19" s="137" t="s">
        <v>210</v>
      </c>
      <c r="K19" s="110"/>
      <c r="L19" s="27"/>
    </row>
    <row r="20" spans="1:15" ht="18.75" customHeight="1" x14ac:dyDescent="0.25">
      <c r="A20" s="6" t="s">
        <v>217</v>
      </c>
      <c r="B20" s="6" t="s">
        <v>191</v>
      </c>
      <c r="C20" s="6" t="s">
        <v>16</v>
      </c>
      <c r="D20" s="6" t="s">
        <v>216</v>
      </c>
      <c r="E20" s="6" t="s">
        <v>181</v>
      </c>
      <c r="F20" s="6" t="s">
        <v>16</v>
      </c>
      <c r="G20" s="6" t="s">
        <v>226</v>
      </c>
      <c r="H20" s="6" t="s">
        <v>179</v>
      </c>
      <c r="I20" s="160" t="s">
        <v>78</v>
      </c>
      <c r="J20" s="160" t="s">
        <v>223</v>
      </c>
      <c r="K20" s="110"/>
      <c r="L20" s="27"/>
    </row>
    <row r="21" spans="1:15" ht="18.75" customHeight="1" x14ac:dyDescent="0.25">
      <c r="A21" s="6" t="s">
        <v>225</v>
      </c>
      <c r="B21" s="6" t="s">
        <v>191</v>
      </c>
      <c r="C21" s="6" t="s">
        <v>16</v>
      </c>
      <c r="D21" s="6" t="s">
        <v>226</v>
      </c>
      <c r="E21" s="6" t="s">
        <v>181</v>
      </c>
      <c r="F21" s="6" t="s">
        <v>16</v>
      </c>
      <c r="G21" s="6" t="s">
        <v>232</v>
      </c>
      <c r="H21" s="6" t="s">
        <v>75</v>
      </c>
      <c r="I21" s="160" t="s">
        <v>78</v>
      </c>
      <c r="J21" s="107" t="s">
        <v>227</v>
      </c>
      <c r="K21" s="110"/>
      <c r="L21" s="27"/>
    </row>
    <row r="22" spans="1:15" ht="18.75" customHeight="1" x14ac:dyDescent="0.25">
      <c r="A22" s="6" t="s">
        <v>192</v>
      </c>
      <c r="B22" s="6" t="s">
        <v>191</v>
      </c>
      <c r="C22" s="6" t="s">
        <v>16</v>
      </c>
      <c r="D22" s="6" t="s">
        <v>232</v>
      </c>
      <c r="E22" s="6" t="s">
        <v>241</v>
      </c>
      <c r="F22" s="6" t="s">
        <v>16</v>
      </c>
      <c r="G22" s="6" t="s">
        <v>247</v>
      </c>
      <c r="H22" s="6" t="s">
        <v>72</v>
      </c>
      <c r="I22" s="21" t="s">
        <v>78</v>
      </c>
      <c r="J22" s="163" t="s">
        <v>244</v>
      </c>
      <c r="K22" s="110"/>
      <c r="L22" s="27"/>
    </row>
    <row r="23" spans="1:15" ht="18.75" customHeight="1" x14ac:dyDescent="0.25">
      <c r="A23" s="6" t="s">
        <v>248</v>
      </c>
      <c r="B23" s="6" t="s">
        <v>191</v>
      </c>
      <c r="C23" s="6" t="s">
        <v>16</v>
      </c>
      <c r="D23" s="6" t="s">
        <v>247</v>
      </c>
      <c r="E23" s="6" t="s">
        <v>50</v>
      </c>
      <c r="F23" s="6" t="s">
        <v>16</v>
      </c>
      <c r="G23" s="6" t="s">
        <v>253</v>
      </c>
      <c r="H23" s="6" t="s">
        <v>75</v>
      </c>
      <c r="I23" s="21" t="s">
        <v>78</v>
      </c>
      <c r="J23" s="163" t="s">
        <v>252</v>
      </c>
      <c r="K23" s="110"/>
      <c r="L23" s="27"/>
    </row>
    <row r="24" spans="1:15" ht="18.75" customHeight="1" x14ac:dyDescent="0.25">
      <c r="A24" s="6" t="s">
        <v>254</v>
      </c>
      <c r="B24" s="6" t="s">
        <v>191</v>
      </c>
      <c r="C24" s="6" t="s">
        <v>16</v>
      </c>
      <c r="D24" s="6" t="s">
        <v>253</v>
      </c>
      <c r="E24" s="6" t="s">
        <v>241</v>
      </c>
      <c r="F24" s="6" t="s">
        <v>16</v>
      </c>
      <c r="G24" s="6" t="s">
        <v>591</v>
      </c>
      <c r="H24" s="6" t="s">
        <v>183</v>
      </c>
      <c r="I24" s="26" t="s">
        <v>256</v>
      </c>
      <c r="J24" s="26" t="s">
        <v>594</v>
      </c>
      <c r="K24" s="110"/>
      <c r="L24" s="27"/>
    </row>
    <row r="25" spans="1:15" ht="18.75" customHeight="1" x14ac:dyDescent="0.25">
      <c r="A25" s="6" t="s">
        <v>159</v>
      </c>
      <c r="B25" s="6" t="s">
        <v>191</v>
      </c>
      <c r="C25" s="6" t="s">
        <v>16</v>
      </c>
      <c r="D25" s="6" t="s">
        <v>591</v>
      </c>
      <c r="E25" s="6" t="s">
        <v>186</v>
      </c>
      <c r="F25" s="6" t="s">
        <v>16</v>
      </c>
      <c r="G25" s="6" t="s">
        <v>412</v>
      </c>
      <c r="H25" s="6" t="s">
        <v>72</v>
      </c>
      <c r="I25" s="26" t="s">
        <v>256</v>
      </c>
      <c r="J25" s="26" t="s">
        <v>505</v>
      </c>
      <c r="K25" s="110"/>
      <c r="L25" s="27"/>
    </row>
    <row r="26" spans="1:15" ht="18.75" customHeight="1" x14ac:dyDescent="0.25">
      <c r="A26" s="6" t="s">
        <v>507</v>
      </c>
      <c r="B26" s="6" t="s">
        <v>191</v>
      </c>
      <c r="C26" s="6" t="s">
        <v>16</v>
      </c>
      <c r="D26" s="6" t="s">
        <v>412</v>
      </c>
      <c r="E26" s="6" t="s">
        <v>50</v>
      </c>
      <c r="F26" s="6" t="s">
        <v>16</v>
      </c>
      <c r="G26" s="6" t="s">
        <v>387</v>
      </c>
      <c r="H26" s="6" t="s">
        <v>75</v>
      </c>
      <c r="I26" s="26" t="s">
        <v>256</v>
      </c>
      <c r="J26" s="26" t="s">
        <v>257</v>
      </c>
      <c r="K26" s="110"/>
      <c r="L26" s="27"/>
    </row>
    <row r="27" spans="1:15" ht="18.75" customHeight="1" x14ac:dyDescent="0.25">
      <c r="A27" s="6" t="s">
        <v>383</v>
      </c>
      <c r="B27" s="6" t="s">
        <v>191</v>
      </c>
      <c r="C27" s="6" t="s">
        <v>16</v>
      </c>
      <c r="D27" s="6" t="s">
        <v>387</v>
      </c>
      <c r="E27" s="6" t="s">
        <v>50</v>
      </c>
      <c r="F27" s="6" t="s">
        <v>16</v>
      </c>
      <c r="G27" s="6" t="s">
        <v>413</v>
      </c>
      <c r="H27" s="6" t="s">
        <v>75</v>
      </c>
      <c r="I27" s="26" t="s">
        <v>256</v>
      </c>
      <c r="J27" s="26" t="s">
        <v>506</v>
      </c>
      <c r="K27" s="110"/>
      <c r="L27" s="27"/>
    </row>
    <row r="28" spans="1:15" ht="18.75" customHeight="1" x14ac:dyDescent="0.25">
      <c r="A28" s="6" t="s">
        <v>508</v>
      </c>
      <c r="B28" s="6" t="s">
        <v>191</v>
      </c>
      <c r="C28" s="6" t="s">
        <v>16</v>
      </c>
      <c r="D28" s="6" t="s">
        <v>413</v>
      </c>
      <c r="E28" s="6" t="s">
        <v>241</v>
      </c>
      <c r="F28" s="6" t="s">
        <v>16</v>
      </c>
      <c r="G28" s="6" t="s">
        <v>538</v>
      </c>
      <c r="H28" s="6" t="s">
        <v>75</v>
      </c>
      <c r="I28" s="26" t="s">
        <v>256</v>
      </c>
      <c r="J28" s="26" t="s">
        <v>544</v>
      </c>
      <c r="K28" s="110"/>
      <c r="L28" s="27"/>
    </row>
    <row r="29" spans="1:15" ht="18.75" customHeight="1" x14ac:dyDescent="0.25">
      <c r="A29" s="6" t="s">
        <v>509</v>
      </c>
      <c r="B29" s="6" t="s">
        <v>191</v>
      </c>
      <c r="C29" s="6" t="s">
        <v>16</v>
      </c>
      <c r="D29" s="6" t="s">
        <v>413</v>
      </c>
      <c r="E29" s="6" t="s">
        <v>243</v>
      </c>
      <c r="F29" s="6" t="s">
        <v>16</v>
      </c>
      <c r="G29" s="6" t="s">
        <v>523</v>
      </c>
      <c r="H29" s="6" t="s">
        <v>75</v>
      </c>
      <c r="I29" s="26" t="s">
        <v>256</v>
      </c>
      <c r="J29" s="26" t="s">
        <v>517</v>
      </c>
      <c r="K29" s="110"/>
      <c r="L29" s="27"/>
    </row>
    <row r="30" spans="1:15" ht="18.75" customHeight="1" x14ac:dyDescent="0.25">
      <c r="A30" s="6" t="s">
        <v>531</v>
      </c>
      <c r="B30" s="6" t="s">
        <v>191</v>
      </c>
      <c r="C30" s="6" t="s">
        <v>16</v>
      </c>
      <c r="D30" s="6" t="s">
        <v>523</v>
      </c>
      <c r="E30" s="6" t="s">
        <v>50</v>
      </c>
      <c r="F30" s="6" t="s">
        <v>16</v>
      </c>
      <c r="G30" s="6" t="s">
        <v>525</v>
      </c>
      <c r="H30" s="6" t="s">
        <v>75</v>
      </c>
      <c r="I30" s="26" t="s">
        <v>256</v>
      </c>
      <c r="J30" s="26" t="s">
        <v>518</v>
      </c>
      <c r="K30" s="110"/>
      <c r="L30" s="27"/>
    </row>
    <row r="31" spans="1:15" ht="18.75" customHeight="1" x14ac:dyDescent="0.25">
      <c r="A31" s="6" t="s">
        <v>532</v>
      </c>
      <c r="B31" s="6" t="s">
        <v>191</v>
      </c>
      <c r="C31" s="6" t="s">
        <v>16</v>
      </c>
      <c r="D31" s="6" t="s">
        <v>525</v>
      </c>
      <c r="E31" s="6" t="s">
        <v>50</v>
      </c>
      <c r="F31" s="6" t="s">
        <v>16</v>
      </c>
      <c r="G31" s="6" t="s">
        <v>412</v>
      </c>
      <c r="H31" s="6" t="s">
        <v>68</v>
      </c>
      <c r="I31" s="26" t="s">
        <v>256</v>
      </c>
      <c r="J31" s="26" t="s">
        <v>510</v>
      </c>
      <c r="K31" s="110"/>
      <c r="L31" s="27"/>
    </row>
    <row r="32" spans="1:15" ht="18.75" customHeight="1" x14ac:dyDescent="0.25">
      <c r="A32" s="6" t="s">
        <v>255</v>
      </c>
      <c r="B32" s="6" t="s">
        <v>191</v>
      </c>
      <c r="C32" s="6" t="s">
        <v>16</v>
      </c>
      <c r="D32" s="6" t="s">
        <v>253</v>
      </c>
      <c r="E32" s="6" t="s">
        <v>243</v>
      </c>
      <c r="F32" s="6" t="s">
        <v>16</v>
      </c>
      <c r="G32" s="6" t="s">
        <v>260</v>
      </c>
      <c r="H32" s="6" t="s">
        <v>75</v>
      </c>
      <c r="I32" s="26" t="s">
        <v>258</v>
      </c>
      <c r="J32" s="26" t="s">
        <v>259</v>
      </c>
      <c r="K32" s="110"/>
      <c r="L32" s="27"/>
      <c r="N32" s="134"/>
      <c r="O32" s="178"/>
    </row>
    <row r="33" spans="1:15" ht="18.75" customHeight="1" x14ac:dyDescent="0.25">
      <c r="A33" s="6" t="s">
        <v>261</v>
      </c>
      <c r="B33" s="6" t="s">
        <v>191</v>
      </c>
      <c r="C33" s="6" t="s">
        <v>16</v>
      </c>
      <c r="D33" s="6" t="s">
        <v>260</v>
      </c>
      <c r="E33" s="6" t="s">
        <v>241</v>
      </c>
      <c r="F33" s="6" t="s">
        <v>16</v>
      </c>
      <c r="G33" s="6" t="s">
        <v>423</v>
      </c>
      <c r="H33" s="6" t="s">
        <v>72</v>
      </c>
      <c r="I33" s="130" t="s">
        <v>262</v>
      </c>
      <c r="J33" s="130" t="s">
        <v>512</v>
      </c>
      <c r="K33" s="110"/>
      <c r="L33" s="27"/>
      <c r="N33" s="134"/>
      <c r="O33" s="178"/>
    </row>
    <row r="34" spans="1:15" ht="18.75" customHeight="1" x14ac:dyDescent="0.25">
      <c r="A34" s="6" t="s">
        <v>424</v>
      </c>
      <c r="B34" s="6" t="s">
        <v>191</v>
      </c>
      <c r="C34" s="6" t="s">
        <v>16</v>
      </c>
      <c r="D34" s="6" t="s">
        <v>423</v>
      </c>
      <c r="E34" s="6" t="s">
        <v>50</v>
      </c>
      <c r="F34" s="6" t="s">
        <v>16</v>
      </c>
      <c r="G34" s="6" t="s">
        <v>388</v>
      </c>
      <c r="H34" s="6" t="s">
        <v>75</v>
      </c>
      <c r="I34" s="130" t="s">
        <v>262</v>
      </c>
      <c r="J34" s="130" t="s">
        <v>263</v>
      </c>
      <c r="K34" s="110"/>
      <c r="L34" s="27"/>
    </row>
    <row r="35" spans="1:15" ht="18.75" customHeight="1" x14ac:dyDescent="0.25">
      <c r="A35" s="6" t="s">
        <v>425</v>
      </c>
      <c r="B35" s="6" t="s">
        <v>191</v>
      </c>
      <c r="C35" s="6" t="s">
        <v>16</v>
      </c>
      <c r="D35" s="6" t="s">
        <v>388</v>
      </c>
      <c r="E35" s="6" t="s">
        <v>50</v>
      </c>
      <c r="F35" s="6" t="s">
        <v>16</v>
      </c>
      <c r="G35" s="6" t="s">
        <v>422</v>
      </c>
      <c r="H35" s="6" t="s">
        <v>75</v>
      </c>
      <c r="I35" s="130" t="s">
        <v>262</v>
      </c>
      <c r="J35" s="130" t="s">
        <v>513</v>
      </c>
      <c r="K35" s="110"/>
      <c r="L35" s="27"/>
    </row>
    <row r="36" spans="1:15" ht="18.75" customHeight="1" x14ac:dyDescent="0.25">
      <c r="A36" s="6" t="s">
        <v>426</v>
      </c>
      <c r="B36" s="6" t="s">
        <v>191</v>
      </c>
      <c r="C36" s="6" t="s">
        <v>16</v>
      </c>
      <c r="D36" s="6" t="s">
        <v>422</v>
      </c>
      <c r="E36" s="6" t="s">
        <v>241</v>
      </c>
      <c r="F36" s="6" t="s">
        <v>16</v>
      </c>
      <c r="G36" s="6" t="s">
        <v>489</v>
      </c>
      <c r="H36" s="6" t="s">
        <v>75</v>
      </c>
      <c r="I36" s="130" t="s">
        <v>262</v>
      </c>
      <c r="J36" s="130" t="s">
        <v>385</v>
      </c>
      <c r="K36" s="110"/>
      <c r="L36" s="27"/>
    </row>
    <row r="37" spans="1:15" ht="18.75" customHeight="1" x14ac:dyDescent="0.25">
      <c r="A37" s="6" t="s">
        <v>384</v>
      </c>
      <c r="B37" s="6" t="s">
        <v>191</v>
      </c>
      <c r="C37" s="6" t="s">
        <v>16</v>
      </c>
      <c r="D37" s="6" t="s">
        <v>422</v>
      </c>
      <c r="E37" s="6" t="s">
        <v>243</v>
      </c>
      <c r="F37" s="6" t="s">
        <v>16</v>
      </c>
      <c r="G37" s="6" t="s">
        <v>526</v>
      </c>
      <c r="H37" s="6" t="s">
        <v>75</v>
      </c>
      <c r="I37" s="130" t="s">
        <v>262</v>
      </c>
      <c r="J37" s="130" t="s">
        <v>519</v>
      </c>
      <c r="K37" s="110"/>
      <c r="L37" s="27"/>
    </row>
    <row r="38" spans="1:15" ht="18.75" customHeight="1" x14ac:dyDescent="0.25">
      <c r="A38" s="6" t="s">
        <v>533</v>
      </c>
      <c r="B38" s="6" t="s">
        <v>191</v>
      </c>
      <c r="C38" s="6" t="s">
        <v>16</v>
      </c>
      <c r="D38" s="6" t="s">
        <v>526</v>
      </c>
      <c r="E38" s="6" t="s">
        <v>50</v>
      </c>
      <c r="F38" s="6" t="s">
        <v>16</v>
      </c>
      <c r="G38" s="6" t="s">
        <v>527</v>
      </c>
      <c r="H38" s="6" t="s">
        <v>75</v>
      </c>
      <c r="I38" s="130" t="s">
        <v>262</v>
      </c>
      <c r="J38" s="130" t="s">
        <v>520</v>
      </c>
      <c r="K38" s="110"/>
      <c r="L38" s="27"/>
    </row>
    <row r="39" spans="1:15" ht="18.75" customHeight="1" x14ac:dyDescent="0.25">
      <c r="A39" s="6" t="s">
        <v>534</v>
      </c>
      <c r="B39" s="6" t="s">
        <v>191</v>
      </c>
      <c r="C39" s="6" t="s">
        <v>16</v>
      </c>
      <c r="D39" s="6" t="s">
        <v>527</v>
      </c>
      <c r="E39" s="6" t="s">
        <v>50</v>
      </c>
      <c r="F39" s="6" t="s">
        <v>16</v>
      </c>
      <c r="G39" s="6" t="s">
        <v>423</v>
      </c>
      <c r="H39" s="6" t="s">
        <v>68</v>
      </c>
      <c r="I39" s="130" t="s">
        <v>262</v>
      </c>
      <c r="J39" s="130" t="s">
        <v>511</v>
      </c>
      <c r="K39" s="110"/>
      <c r="L39" s="27"/>
    </row>
    <row r="40" spans="1:15" ht="18.75" customHeight="1" x14ac:dyDescent="0.25">
      <c r="A40" s="6" t="s">
        <v>265</v>
      </c>
      <c r="B40" s="6" t="s">
        <v>191</v>
      </c>
      <c r="C40" s="6" t="s">
        <v>16</v>
      </c>
      <c r="D40" s="6" t="s">
        <v>260</v>
      </c>
      <c r="E40" s="6" t="s">
        <v>243</v>
      </c>
      <c r="F40" s="6" t="s">
        <v>16</v>
      </c>
      <c r="G40" s="6" t="s">
        <v>374</v>
      </c>
      <c r="H40" s="6" t="s">
        <v>75</v>
      </c>
      <c r="I40" s="130" t="s">
        <v>249</v>
      </c>
      <c r="J40" s="130" t="s">
        <v>264</v>
      </c>
      <c r="K40" s="110"/>
      <c r="L40" s="27"/>
    </row>
    <row r="41" spans="1:15" ht="18.75" customHeight="1" x14ac:dyDescent="0.25">
      <c r="A41" s="6" t="s">
        <v>375</v>
      </c>
      <c r="B41" s="6" t="s">
        <v>191</v>
      </c>
      <c r="C41" s="6" t="s">
        <v>16</v>
      </c>
      <c r="D41" s="6" t="s">
        <v>374</v>
      </c>
      <c r="E41" s="6" t="s">
        <v>241</v>
      </c>
      <c r="F41" s="6" t="s">
        <v>16</v>
      </c>
      <c r="G41" s="6" t="s">
        <v>420</v>
      </c>
      <c r="H41" s="6" t="s">
        <v>72</v>
      </c>
      <c r="I41" s="5" t="s">
        <v>249</v>
      </c>
      <c r="J41" s="142" t="s">
        <v>514</v>
      </c>
      <c r="K41" s="110"/>
      <c r="L41" s="27"/>
    </row>
    <row r="42" spans="1:15" ht="18.75" customHeight="1" x14ac:dyDescent="0.25">
      <c r="A42" s="6" t="s">
        <v>427</v>
      </c>
      <c r="B42" s="6" t="s">
        <v>191</v>
      </c>
      <c r="C42" s="6" t="s">
        <v>16</v>
      </c>
      <c r="D42" s="6" t="s">
        <v>420</v>
      </c>
      <c r="E42" s="6" t="s">
        <v>50</v>
      </c>
      <c r="F42" s="27" t="s">
        <v>16</v>
      </c>
      <c r="G42" s="6" t="s">
        <v>407</v>
      </c>
      <c r="H42" s="6" t="s">
        <v>75</v>
      </c>
      <c r="I42" s="5" t="s">
        <v>249</v>
      </c>
      <c r="J42" s="26" t="s">
        <v>376</v>
      </c>
      <c r="K42" s="110"/>
      <c r="L42" s="27"/>
    </row>
    <row r="43" spans="1:15" ht="18.75" customHeight="1" x14ac:dyDescent="0.25">
      <c r="A43" s="6" t="s">
        <v>428</v>
      </c>
      <c r="B43" s="6" t="s">
        <v>191</v>
      </c>
      <c r="C43" s="6" t="s">
        <v>16</v>
      </c>
      <c r="D43" s="6" t="s">
        <v>407</v>
      </c>
      <c r="E43" s="6" t="s">
        <v>50</v>
      </c>
      <c r="F43" s="27" t="s">
        <v>16</v>
      </c>
      <c r="G43" s="6" t="s">
        <v>421</v>
      </c>
      <c r="H43" s="6" t="s">
        <v>75</v>
      </c>
      <c r="I43" s="5" t="s">
        <v>249</v>
      </c>
      <c r="J43" s="142" t="s">
        <v>515</v>
      </c>
      <c r="K43" s="110"/>
      <c r="L43" s="27"/>
    </row>
    <row r="44" spans="1:15" ht="18.75" customHeight="1" x14ac:dyDescent="0.25">
      <c r="A44" s="6" t="s">
        <v>251</v>
      </c>
      <c r="B44" s="6" t="s">
        <v>191</v>
      </c>
      <c r="C44" s="6" t="s">
        <v>16</v>
      </c>
      <c r="D44" s="6" t="s">
        <v>421</v>
      </c>
      <c r="E44" s="6" t="s">
        <v>241</v>
      </c>
      <c r="F44" s="27" t="s">
        <v>16</v>
      </c>
      <c r="G44" s="6" t="s">
        <v>247</v>
      </c>
      <c r="H44" s="6" t="s">
        <v>68</v>
      </c>
      <c r="I44" s="5" t="s">
        <v>249</v>
      </c>
      <c r="J44" s="218" t="s">
        <v>250</v>
      </c>
      <c r="K44" s="110"/>
      <c r="L44" s="27"/>
    </row>
    <row r="45" spans="1:15" ht="18.75" customHeight="1" x14ac:dyDescent="0.25">
      <c r="A45" s="6" t="s">
        <v>429</v>
      </c>
      <c r="B45" s="6" t="s">
        <v>191</v>
      </c>
      <c r="C45" s="6" t="s">
        <v>16</v>
      </c>
      <c r="D45" s="6" t="s">
        <v>421</v>
      </c>
      <c r="E45" s="6" t="s">
        <v>243</v>
      </c>
      <c r="F45" s="27" t="s">
        <v>16</v>
      </c>
      <c r="G45" s="6" t="s">
        <v>528</v>
      </c>
      <c r="H45" s="6" t="s">
        <v>75</v>
      </c>
      <c r="I45" s="5" t="s">
        <v>249</v>
      </c>
      <c r="J45" s="142" t="s">
        <v>521</v>
      </c>
      <c r="K45" s="110"/>
      <c r="L45" s="27"/>
    </row>
    <row r="46" spans="1:15" ht="18.75" customHeight="1" x14ac:dyDescent="0.25">
      <c r="A46" s="6" t="s">
        <v>535</v>
      </c>
      <c r="B46" s="6" t="s">
        <v>191</v>
      </c>
      <c r="C46" s="6" t="s">
        <v>16</v>
      </c>
      <c r="D46" s="6" t="s">
        <v>528</v>
      </c>
      <c r="E46" s="6" t="s">
        <v>50</v>
      </c>
      <c r="F46" s="27" t="s">
        <v>16</v>
      </c>
      <c r="G46" s="6" t="s">
        <v>529</v>
      </c>
      <c r="H46" s="6" t="s">
        <v>75</v>
      </c>
      <c r="I46" s="5" t="s">
        <v>249</v>
      </c>
      <c r="J46" s="142" t="s">
        <v>522</v>
      </c>
      <c r="K46" s="110"/>
      <c r="L46" s="27"/>
    </row>
    <row r="47" spans="1:15" ht="18.75" customHeight="1" x14ac:dyDescent="0.25">
      <c r="A47" s="6" t="s">
        <v>536</v>
      </c>
      <c r="B47" s="6" t="s">
        <v>191</v>
      </c>
      <c r="C47" s="6" t="s">
        <v>16</v>
      </c>
      <c r="D47" s="6" t="s">
        <v>529</v>
      </c>
      <c r="E47" s="6" t="s">
        <v>50</v>
      </c>
      <c r="F47" s="27" t="s">
        <v>16</v>
      </c>
      <c r="G47" s="6" t="s">
        <v>420</v>
      </c>
      <c r="H47" s="6" t="s">
        <v>68</v>
      </c>
      <c r="I47" s="5" t="s">
        <v>249</v>
      </c>
      <c r="J47" s="142" t="s">
        <v>516</v>
      </c>
      <c r="K47" s="110"/>
      <c r="L47" s="27"/>
    </row>
    <row r="48" spans="1:15" ht="18.75" customHeight="1" x14ac:dyDescent="0.25">
      <c r="A48" s="6" t="s">
        <v>301</v>
      </c>
      <c r="B48" s="6" t="s">
        <v>191</v>
      </c>
      <c r="C48" s="6" t="s">
        <v>16</v>
      </c>
      <c r="D48" s="6" t="s">
        <v>374</v>
      </c>
      <c r="E48" s="6" t="s">
        <v>243</v>
      </c>
      <c r="F48" s="108" t="s">
        <v>16</v>
      </c>
      <c r="G48" s="108" t="s">
        <v>415</v>
      </c>
      <c r="H48" s="108" t="s">
        <v>72</v>
      </c>
      <c r="I48" s="130" t="s">
        <v>303</v>
      </c>
      <c r="J48" s="130" t="s">
        <v>304</v>
      </c>
      <c r="K48" s="110"/>
      <c r="L48" s="27"/>
    </row>
    <row r="49" spans="1:12" ht="18.75" customHeight="1" x14ac:dyDescent="0.25">
      <c r="A49" s="6" t="s">
        <v>416</v>
      </c>
      <c r="B49" s="6" t="s">
        <v>191</v>
      </c>
      <c r="C49" s="6" t="s">
        <v>16</v>
      </c>
      <c r="D49" s="6" t="s">
        <v>414</v>
      </c>
      <c r="E49" s="6" t="s">
        <v>50</v>
      </c>
      <c r="F49" s="108" t="s">
        <v>16</v>
      </c>
      <c r="G49" s="108" t="s">
        <v>415</v>
      </c>
      <c r="H49" s="108" t="s">
        <v>68</v>
      </c>
      <c r="I49" s="390" t="s">
        <v>218</v>
      </c>
      <c r="J49" s="391" t="s">
        <v>662</v>
      </c>
      <c r="K49" s="110"/>
      <c r="L49" s="27"/>
    </row>
    <row r="50" spans="1:12" ht="18.75" customHeight="1" x14ac:dyDescent="0.25">
      <c r="A50" s="6" t="s">
        <v>417</v>
      </c>
      <c r="B50" s="6" t="s">
        <v>191</v>
      </c>
      <c r="C50" s="6" t="s">
        <v>16</v>
      </c>
      <c r="D50" s="6" t="s">
        <v>415</v>
      </c>
      <c r="E50" s="6" t="s">
        <v>50</v>
      </c>
      <c r="F50" s="108" t="s">
        <v>319</v>
      </c>
      <c r="G50" s="108" t="s">
        <v>295</v>
      </c>
      <c r="H50" s="108" t="s">
        <v>302</v>
      </c>
      <c r="I50" s="130" t="s">
        <v>418</v>
      </c>
      <c r="J50" s="130" t="s">
        <v>419</v>
      </c>
      <c r="K50" s="110"/>
      <c r="L50" s="27"/>
    </row>
    <row r="51" spans="1:12" ht="18.75" customHeight="1" x14ac:dyDescent="0.25">
      <c r="A51" s="6" t="s">
        <v>242</v>
      </c>
      <c r="B51" s="6" t="s">
        <v>191</v>
      </c>
      <c r="C51" s="6" t="s">
        <v>16</v>
      </c>
      <c r="D51" s="6" t="s">
        <v>232</v>
      </c>
      <c r="E51" s="6" t="s">
        <v>243</v>
      </c>
      <c r="F51" s="6" t="s">
        <v>16</v>
      </c>
      <c r="G51" s="6" t="s">
        <v>404</v>
      </c>
      <c r="H51" s="6" t="s">
        <v>75</v>
      </c>
      <c r="I51" s="21" t="s">
        <v>184</v>
      </c>
      <c r="J51" s="163" t="s">
        <v>245</v>
      </c>
      <c r="K51" s="110"/>
      <c r="L51" s="27"/>
    </row>
    <row r="52" spans="1:12" ht="18.75" customHeight="1" x14ac:dyDescent="0.25">
      <c r="A52" s="6" t="s">
        <v>380</v>
      </c>
      <c r="B52" s="6" t="s">
        <v>191</v>
      </c>
      <c r="C52" s="6" t="s">
        <v>16</v>
      </c>
      <c r="D52" s="6" t="s">
        <v>404</v>
      </c>
      <c r="E52" s="6" t="s">
        <v>50</v>
      </c>
      <c r="F52" s="6" t="s">
        <v>16</v>
      </c>
      <c r="G52" s="6" t="s">
        <v>337</v>
      </c>
      <c r="H52" s="6" t="s">
        <v>68</v>
      </c>
      <c r="I52" s="21" t="s">
        <v>184</v>
      </c>
      <c r="J52" s="163" t="s">
        <v>377</v>
      </c>
      <c r="K52" s="110"/>
      <c r="L52" s="27"/>
    </row>
    <row r="53" spans="1:12" ht="18.75" customHeight="1" x14ac:dyDescent="0.25">
      <c r="A53" s="6" t="s">
        <v>188</v>
      </c>
      <c r="B53" s="6" t="s">
        <v>191</v>
      </c>
      <c r="C53" s="6" t="s">
        <v>16</v>
      </c>
      <c r="D53" s="6" t="s">
        <v>378</v>
      </c>
      <c r="E53" s="6" t="s">
        <v>241</v>
      </c>
      <c r="F53" s="6" t="s">
        <v>16</v>
      </c>
      <c r="G53" s="6" t="s">
        <v>176</v>
      </c>
      <c r="H53" s="6" t="s">
        <v>183</v>
      </c>
      <c r="I53" s="21" t="s">
        <v>184</v>
      </c>
      <c r="J53" s="164" t="s">
        <v>185</v>
      </c>
      <c r="K53" s="110"/>
      <c r="L53" s="27"/>
    </row>
    <row r="54" spans="1:12" ht="18.75" customHeight="1" x14ac:dyDescent="0.25">
      <c r="A54" s="139" t="s">
        <v>189</v>
      </c>
      <c r="B54" s="139" t="s">
        <v>191</v>
      </c>
      <c r="C54" s="139" t="s">
        <v>16</v>
      </c>
      <c r="D54" s="139" t="s">
        <v>176</v>
      </c>
      <c r="E54" s="139" t="s">
        <v>186</v>
      </c>
      <c r="F54" s="139" t="s">
        <v>16</v>
      </c>
      <c r="G54" s="139" t="s">
        <v>321</v>
      </c>
      <c r="H54" s="139" t="s">
        <v>72</v>
      </c>
      <c r="I54" s="165" t="s">
        <v>184</v>
      </c>
      <c r="J54" s="123" t="s">
        <v>187</v>
      </c>
      <c r="K54" s="110"/>
      <c r="L54" s="27"/>
    </row>
    <row r="55" spans="1:12" ht="18.75" customHeight="1" x14ac:dyDescent="0.25">
      <c r="A55" s="108" t="s">
        <v>202</v>
      </c>
      <c r="B55" s="108" t="s">
        <v>191</v>
      </c>
      <c r="C55" s="108" t="s">
        <v>16</v>
      </c>
      <c r="D55" s="108" t="s">
        <v>378</v>
      </c>
      <c r="E55" s="108" t="s">
        <v>243</v>
      </c>
      <c r="F55" s="108" t="s">
        <v>16</v>
      </c>
      <c r="G55" s="108" t="s">
        <v>197</v>
      </c>
      <c r="H55" s="108" t="s">
        <v>183</v>
      </c>
      <c r="I55" s="109" t="s">
        <v>184</v>
      </c>
      <c r="J55" s="108" t="s">
        <v>200</v>
      </c>
      <c r="K55" s="110"/>
      <c r="L55" s="27"/>
    </row>
    <row r="56" spans="1:12" ht="18.75" customHeight="1" x14ac:dyDescent="0.25">
      <c r="A56" s="108" t="s">
        <v>203</v>
      </c>
      <c r="B56" s="108" t="s">
        <v>191</v>
      </c>
      <c r="C56" s="108" t="s">
        <v>16</v>
      </c>
      <c r="D56" s="108" t="s">
        <v>197</v>
      </c>
      <c r="E56" s="108" t="s">
        <v>186</v>
      </c>
      <c r="F56" s="108" t="s">
        <v>16</v>
      </c>
      <c r="G56" s="108" t="s">
        <v>321</v>
      </c>
      <c r="H56" s="108" t="s">
        <v>68</v>
      </c>
      <c r="I56" s="109" t="s">
        <v>184</v>
      </c>
      <c r="J56" s="108" t="s">
        <v>201</v>
      </c>
      <c r="K56" s="110"/>
      <c r="L56" s="27"/>
    </row>
    <row r="57" spans="1:12" ht="18.75" customHeight="1" x14ac:dyDescent="0.25">
      <c r="A57" s="108" t="s">
        <v>320</v>
      </c>
      <c r="B57" s="108" t="s">
        <v>191</v>
      </c>
      <c r="C57" s="108" t="s">
        <v>16</v>
      </c>
      <c r="D57" s="108" t="s">
        <v>321</v>
      </c>
      <c r="E57" s="108" t="s">
        <v>50</v>
      </c>
      <c r="F57" s="108" t="s">
        <v>16</v>
      </c>
      <c r="G57" s="108" t="s">
        <v>323</v>
      </c>
      <c r="H57" s="108" t="s">
        <v>272</v>
      </c>
      <c r="I57" s="109" t="s">
        <v>184</v>
      </c>
      <c r="J57" s="108" t="s">
        <v>324</v>
      </c>
      <c r="K57" s="110"/>
      <c r="L57" s="27"/>
    </row>
    <row r="58" spans="1:12" ht="18.75" customHeight="1" x14ac:dyDescent="0.25">
      <c r="A58" s="108" t="s">
        <v>326</v>
      </c>
      <c r="B58" s="108" t="s">
        <v>191</v>
      </c>
      <c r="C58" s="108" t="s">
        <v>16</v>
      </c>
      <c r="D58" s="108" t="s">
        <v>323</v>
      </c>
      <c r="E58" s="108" t="s">
        <v>273</v>
      </c>
      <c r="F58" s="108" t="s">
        <v>16</v>
      </c>
      <c r="G58" s="108" t="s">
        <v>582</v>
      </c>
      <c r="H58" s="108" t="s">
        <v>72</v>
      </c>
      <c r="I58" s="109" t="s">
        <v>184</v>
      </c>
      <c r="J58" s="175" t="s">
        <v>329</v>
      </c>
      <c r="K58" s="110"/>
      <c r="L58" s="27"/>
    </row>
    <row r="59" spans="1:12" ht="18.75" customHeight="1" x14ac:dyDescent="0.25">
      <c r="A59" s="108" t="s">
        <v>580</v>
      </c>
      <c r="B59" s="108" t="s">
        <v>191</v>
      </c>
      <c r="C59" s="108" t="s">
        <v>16</v>
      </c>
      <c r="D59" s="108" t="s">
        <v>579</v>
      </c>
      <c r="E59" s="108" t="s">
        <v>50</v>
      </c>
      <c r="F59" s="108" t="s">
        <v>16</v>
      </c>
      <c r="G59" s="108" t="s">
        <v>582</v>
      </c>
      <c r="H59" s="108" t="s">
        <v>68</v>
      </c>
      <c r="I59" s="109" t="s">
        <v>184</v>
      </c>
      <c r="J59" s="231" t="s">
        <v>583</v>
      </c>
      <c r="K59" s="110"/>
      <c r="L59" s="27"/>
    </row>
    <row r="60" spans="1:12" ht="18.75" customHeight="1" x14ac:dyDescent="0.25">
      <c r="A60" s="108" t="s">
        <v>587</v>
      </c>
      <c r="B60" s="108" t="s">
        <v>191</v>
      </c>
      <c r="C60" s="108" t="s">
        <v>16</v>
      </c>
      <c r="D60" s="108" t="s">
        <v>582</v>
      </c>
      <c r="E60" s="108" t="s">
        <v>50</v>
      </c>
      <c r="F60" s="108" t="s">
        <v>16</v>
      </c>
      <c r="G60" s="108" t="s">
        <v>591</v>
      </c>
      <c r="H60" s="108" t="s">
        <v>179</v>
      </c>
      <c r="I60" s="109" t="s">
        <v>184</v>
      </c>
      <c r="J60" s="227" t="s">
        <v>584</v>
      </c>
      <c r="K60" s="110"/>
      <c r="L60" s="27"/>
    </row>
    <row r="61" spans="1:12" ht="18.75" customHeight="1" x14ac:dyDescent="0.25">
      <c r="A61" s="108" t="s">
        <v>589</v>
      </c>
      <c r="B61" s="108" t="s">
        <v>191</v>
      </c>
      <c r="C61" s="108" t="s">
        <v>16</v>
      </c>
      <c r="D61" s="108" t="s">
        <v>591</v>
      </c>
      <c r="E61" s="108" t="s">
        <v>181</v>
      </c>
      <c r="F61" s="108" t="s">
        <v>16</v>
      </c>
      <c r="G61" s="108" t="s">
        <v>604</v>
      </c>
      <c r="H61" s="108" t="s">
        <v>75</v>
      </c>
      <c r="I61" s="109" t="s">
        <v>184</v>
      </c>
      <c r="J61" s="227" t="s">
        <v>586</v>
      </c>
      <c r="K61" s="110"/>
      <c r="L61" s="27"/>
    </row>
    <row r="62" spans="1:12" ht="18.75" customHeight="1" x14ac:dyDescent="0.25">
      <c r="A62" s="108" t="s">
        <v>314</v>
      </c>
      <c r="B62" s="108" t="s">
        <v>191</v>
      </c>
      <c r="C62" s="108" t="s">
        <v>16</v>
      </c>
      <c r="D62" s="108" t="s">
        <v>327</v>
      </c>
      <c r="E62" s="108" t="s">
        <v>50</v>
      </c>
      <c r="F62" s="108" t="s">
        <v>16</v>
      </c>
      <c r="G62" s="108" t="s">
        <v>405</v>
      </c>
      <c r="H62" s="108" t="s">
        <v>75</v>
      </c>
      <c r="I62" s="109" t="s">
        <v>184</v>
      </c>
      <c r="J62" s="130" t="s">
        <v>386</v>
      </c>
      <c r="K62" s="110"/>
      <c r="L62" s="27"/>
    </row>
    <row r="63" spans="1:12" ht="18.75" customHeight="1" x14ac:dyDescent="0.25">
      <c r="A63" s="108" t="s">
        <v>325</v>
      </c>
      <c r="B63" s="108" t="s">
        <v>191</v>
      </c>
      <c r="C63" s="108" t="s">
        <v>16</v>
      </c>
      <c r="D63" s="108" t="s">
        <v>405</v>
      </c>
      <c r="E63" s="108" t="s">
        <v>50</v>
      </c>
      <c r="F63" s="108" t="s">
        <v>16</v>
      </c>
      <c r="G63" s="108" t="s">
        <v>323</v>
      </c>
      <c r="H63" s="108" t="s">
        <v>270</v>
      </c>
      <c r="I63" s="109" t="s">
        <v>184</v>
      </c>
      <c r="J63" s="108" t="s">
        <v>328</v>
      </c>
      <c r="K63" s="110"/>
      <c r="L63" s="27"/>
    </row>
    <row r="64" spans="1:12" ht="18.75" customHeight="1" x14ac:dyDescent="0.25">
      <c r="A64" s="108" t="s">
        <v>322</v>
      </c>
      <c r="B64" s="108" t="s">
        <v>191</v>
      </c>
      <c r="C64" s="108" t="s">
        <v>16</v>
      </c>
      <c r="D64" s="108" t="s">
        <v>323</v>
      </c>
      <c r="E64" s="108" t="s">
        <v>269</v>
      </c>
      <c r="F64" s="108" t="s">
        <v>16</v>
      </c>
      <c r="G64" s="108" t="s">
        <v>378</v>
      </c>
      <c r="H64" s="108" t="s">
        <v>75</v>
      </c>
      <c r="I64" s="109" t="s">
        <v>184</v>
      </c>
      <c r="J64" s="6" t="s">
        <v>330</v>
      </c>
      <c r="K64" s="110"/>
      <c r="L64" s="27"/>
    </row>
    <row r="65" spans="1:12" ht="18.75" customHeight="1" x14ac:dyDescent="0.25">
      <c r="A65" s="108" t="s">
        <v>381</v>
      </c>
      <c r="B65" s="108" t="s">
        <v>191</v>
      </c>
      <c r="C65" s="108" t="s">
        <v>16</v>
      </c>
      <c r="D65" s="108" t="s">
        <v>208</v>
      </c>
      <c r="E65" s="108" t="s">
        <v>50</v>
      </c>
      <c r="F65" s="108" t="s">
        <v>16</v>
      </c>
      <c r="G65" s="108" t="s">
        <v>403</v>
      </c>
      <c r="H65" s="108" t="s">
        <v>75</v>
      </c>
      <c r="I65" s="109" t="s">
        <v>184</v>
      </c>
      <c r="J65" s="142" t="s">
        <v>382</v>
      </c>
      <c r="K65" s="110"/>
      <c r="L65" s="27"/>
    </row>
    <row r="66" spans="1:12" ht="18.75" customHeight="1" x14ac:dyDescent="0.25">
      <c r="A66" s="108" t="s">
        <v>339</v>
      </c>
      <c r="B66" s="108" t="s">
        <v>191</v>
      </c>
      <c r="C66" s="108" t="s">
        <v>16</v>
      </c>
      <c r="D66" s="108" t="s">
        <v>403</v>
      </c>
      <c r="E66" s="108" t="s">
        <v>50</v>
      </c>
      <c r="F66" s="171" t="s">
        <v>16</v>
      </c>
      <c r="G66" s="108" t="s">
        <v>337</v>
      </c>
      <c r="H66" s="108" t="s">
        <v>72</v>
      </c>
      <c r="I66" s="109" t="s">
        <v>184</v>
      </c>
      <c r="J66" s="1" t="s">
        <v>338</v>
      </c>
      <c r="K66" s="110"/>
      <c r="L66" s="27"/>
    </row>
    <row r="67" spans="1:12" ht="18.75" customHeight="1" x14ac:dyDescent="0.25">
      <c r="A67" s="108" t="s">
        <v>214</v>
      </c>
      <c r="B67" s="108" t="s">
        <v>191</v>
      </c>
      <c r="C67" s="108" t="s">
        <v>16</v>
      </c>
      <c r="D67" s="108" t="s">
        <v>337</v>
      </c>
      <c r="E67" s="108" t="s">
        <v>50</v>
      </c>
      <c r="F67" s="171" t="s">
        <v>16</v>
      </c>
      <c r="G67" s="108" t="s">
        <v>207</v>
      </c>
      <c r="H67" s="108" t="s">
        <v>183</v>
      </c>
      <c r="I67" s="109" t="s">
        <v>184</v>
      </c>
      <c r="J67" s="1" t="s">
        <v>211</v>
      </c>
      <c r="K67" s="110"/>
      <c r="L67" s="27"/>
    </row>
    <row r="68" spans="1:12" ht="18.75" customHeight="1" x14ac:dyDescent="0.25">
      <c r="A68" s="108" t="s">
        <v>215</v>
      </c>
      <c r="B68" s="108" t="s">
        <v>191</v>
      </c>
      <c r="C68" s="108" t="s">
        <v>16</v>
      </c>
      <c r="D68" s="108" t="s">
        <v>207</v>
      </c>
      <c r="E68" s="108" t="s">
        <v>186</v>
      </c>
      <c r="F68" s="171" t="s">
        <v>16</v>
      </c>
      <c r="G68" s="6" t="s">
        <v>266</v>
      </c>
      <c r="H68" s="6" t="s">
        <v>270</v>
      </c>
      <c r="I68" s="109" t="s">
        <v>184</v>
      </c>
      <c r="J68" s="1" t="s">
        <v>212</v>
      </c>
      <c r="K68" s="110"/>
      <c r="L68" s="27"/>
    </row>
    <row r="69" spans="1:12" ht="18.75" customHeight="1" x14ac:dyDescent="0.25">
      <c r="A69" s="108" t="s">
        <v>268</v>
      </c>
      <c r="B69" s="108" t="s">
        <v>191</v>
      </c>
      <c r="C69" s="108" t="s">
        <v>16</v>
      </c>
      <c r="D69" s="108" t="s">
        <v>266</v>
      </c>
      <c r="E69" s="108" t="s">
        <v>269</v>
      </c>
      <c r="F69" s="108" t="s">
        <v>319</v>
      </c>
      <c r="G69" s="139" t="s">
        <v>282</v>
      </c>
      <c r="H69" s="158" t="s">
        <v>75</v>
      </c>
      <c r="I69" s="21" t="s">
        <v>184</v>
      </c>
      <c r="J69" s="163" t="s">
        <v>276</v>
      </c>
      <c r="K69" s="110"/>
      <c r="L69" s="27"/>
    </row>
    <row r="70" spans="1:12" ht="18.75" customHeight="1" x14ac:dyDescent="0.25">
      <c r="A70" s="108" t="s">
        <v>271</v>
      </c>
      <c r="B70" s="108" t="s">
        <v>191</v>
      </c>
      <c r="C70" s="108" t="s">
        <v>319</v>
      </c>
      <c r="D70" s="108" t="s">
        <v>282</v>
      </c>
      <c r="E70" s="108" t="s">
        <v>50</v>
      </c>
      <c r="F70" s="108" t="s">
        <v>16</v>
      </c>
      <c r="G70" s="108" t="s">
        <v>266</v>
      </c>
      <c r="H70" s="108" t="s">
        <v>272</v>
      </c>
      <c r="I70" s="12" t="s">
        <v>184</v>
      </c>
      <c r="J70" s="142" t="s">
        <v>277</v>
      </c>
      <c r="K70" s="110"/>
      <c r="L70" s="27"/>
    </row>
    <row r="71" spans="1:12" ht="18.75" customHeight="1" x14ac:dyDescent="0.25">
      <c r="A71" s="108" t="s">
        <v>279</v>
      </c>
      <c r="B71" s="108" t="s">
        <v>191</v>
      </c>
      <c r="C71" s="108" t="s">
        <v>16</v>
      </c>
      <c r="D71" s="108" t="s">
        <v>266</v>
      </c>
      <c r="E71" s="108" t="s">
        <v>273</v>
      </c>
      <c r="F71" s="108" t="s">
        <v>319</v>
      </c>
      <c r="G71" s="108" t="s">
        <v>283</v>
      </c>
      <c r="H71" s="108" t="s">
        <v>75</v>
      </c>
      <c r="I71" s="12" t="s">
        <v>184</v>
      </c>
      <c r="J71" s="142" t="s">
        <v>278</v>
      </c>
      <c r="K71" s="110"/>
      <c r="L71" s="27"/>
    </row>
    <row r="72" spans="1:12" ht="18.75" customHeight="1" x14ac:dyDescent="0.25">
      <c r="A72" s="108" t="s">
        <v>286</v>
      </c>
      <c r="B72" s="108" t="s">
        <v>191</v>
      </c>
      <c r="C72" s="108" t="s">
        <v>319</v>
      </c>
      <c r="D72" s="108" t="s">
        <v>283</v>
      </c>
      <c r="E72" s="108" t="s">
        <v>50</v>
      </c>
      <c r="F72" s="108" t="s">
        <v>16</v>
      </c>
      <c r="G72" s="108" t="s">
        <v>336</v>
      </c>
      <c r="H72" s="108" t="s">
        <v>68</v>
      </c>
      <c r="I72" s="165" t="s">
        <v>184</v>
      </c>
      <c r="J72" s="142" t="s">
        <v>287</v>
      </c>
      <c r="K72" s="110"/>
      <c r="L72" s="27"/>
    </row>
    <row r="73" spans="1:12" ht="18.75" customHeight="1" x14ac:dyDescent="0.25">
      <c r="A73" s="108" t="s">
        <v>221</v>
      </c>
      <c r="B73" s="108" t="s">
        <v>191</v>
      </c>
      <c r="C73" s="108" t="s">
        <v>16</v>
      </c>
      <c r="D73" s="108" t="s">
        <v>167</v>
      </c>
      <c r="E73" s="108" t="s">
        <v>50</v>
      </c>
      <c r="F73" s="108" t="s">
        <v>16</v>
      </c>
      <c r="G73" s="108" t="s">
        <v>216</v>
      </c>
      <c r="H73" s="108" t="s">
        <v>183</v>
      </c>
      <c r="I73" s="109" t="s">
        <v>218</v>
      </c>
      <c r="J73" s="144" t="s">
        <v>219</v>
      </c>
      <c r="K73" s="110"/>
      <c r="L73" s="27"/>
    </row>
    <row r="74" spans="1:12" ht="18.75" customHeight="1" x14ac:dyDescent="0.25">
      <c r="A74" s="108" t="s">
        <v>222</v>
      </c>
      <c r="B74" s="108" t="s">
        <v>191</v>
      </c>
      <c r="C74" s="108" t="s">
        <v>16</v>
      </c>
      <c r="D74" s="108" t="s">
        <v>216</v>
      </c>
      <c r="E74" s="108" t="s">
        <v>186</v>
      </c>
      <c r="F74" s="108" t="s">
        <v>319</v>
      </c>
      <c r="G74" s="108" t="s">
        <v>280</v>
      </c>
      <c r="H74" s="108" t="s">
        <v>75</v>
      </c>
      <c r="I74" s="109" t="s">
        <v>218</v>
      </c>
      <c r="J74" s="144" t="s">
        <v>220</v>
      </c>
      <c r="K74" s="110"/>
      <c r="L74" s="27"/>
    </row>
    <row r="75" spans="1:12" ht="18.75" customHeight="1" x14ac:dyDescent="0.25">
      <c r="A75" s="108" t="s">
        <v>288</v>
      </c>
      <c r="B75" s="108" t="s">
        <v>191</v>
      </c>
      <c r="C75" s="108" t="s">
        <v>319</v>
      </c>
      <c r="D75" s="108" t="s">
        <v>280</v>
      </c>
      <c r="E75" s="108" t="s">
        <v>50</v>
      </c>
      <c r="F75" s="108" t="s">
        <v>319</v>
      </c>
      <c r="G75" s="108" t="s">
        <v>281</v>
      </c>
      <c r="H75" s="108" t="s">
        <v>75</v>
      </c>
      <c r="I75" s="109" t="s">
        <v>218</v>
      </c>
      <c r="J75" s="172" t="s">
        <v>285</v>
      </c>
      <c r="K75" s="110"/>
      <c r="L75" s="27"/>
    </row>
    <row r="76" spans="1:12" ht="18.75" customHeight="1" x14ac:dyDescent="0.25">
      <c r="A76" s="108" t="s">
        <v>284</v>
      </c>
      <c r="B76" s="108" t="s">
        <v>191</v>
      </c>
      <c r="C76" s="108" t="s">
        <v>319</v>
      </c>
      <c r="D76" s="108" t="s">
        <v>281</v>
      </c>
      <c r="E76" s="108" t="s">
        <v>50</v>
      </c>
      <c r="F76" s="108" t="s">
        <v>16</v>
      </c>
      <c r="G76" s="108" t="s">
        <v>336</v>
      </c>
      <c r="H76" s="108" t="s">
        <v>72</v>
      </c>
      <c r="I76" s="109" t="s">
        <v>218</v>
      </c>
      <c r="J76" s="172" t="s">
        <v>289</v>
      </c>
      <c r="K76" s="110"/>
      <c r="L76" s="27"/>
    </row>
    <row r="77" spans="1:12" ht="18.75" customHeight="1" x14ac:dyDescent="0.25">
      <c r="A77" s="108" t="s">
        <v>230</v>
      </c>
      <c r="B77" s="108" t="s">
        <v>191</v>
      </c>
      <c r="C77" s="108" t="s">
        <v>16</v>
      </c>
      <c r="D77" s="108" t="s">
        <v>224</v>
      </c>
      <c r="E77" s="108" t="s">
        <v>50</v>
      </c>
      <c r="F77" s="108" t="s">
        <v>16</v>
      </c>
      <c r="G77" s="108" t="s">
        <v>226</v>
      </c>
      <c r="H77" s="108" t="s">
        <v>183</v>
      </c>
      <c r="I77" s="109" t="s">
        <v>184</v>
      </c>
      <c r="J77" s="108" t="s">
        <v>228</v>
      </c>
      <c r="K77" s="110"/>
      <c r="L77" s="27"/>
    </row>
    <row r="78" spans="1:12" ht="18.75" customHeight="1" x14ac:dyDescent="0.25">
      <c r="A78" s="108" t="s">
        <v>231</v>
      </c>
      <c r="B78" s="108" t="s">
        <v>191</v>
      </c>
      <c r="C78" s="108" t="s">
        <v>16</v>
      </c>
      <c r="D78" s="108" t="s">
        <v>226</v>
      </c>
      <c r="E78" s="108" t="s">
        <v>186</v>
      </c>
      <c r="F78" s="108" t="s">
        <v>16</v>
      </c>
      <c r="G78" s="108" t="s">
        <v>617</v>
      </c>
      <c r="H78" s="108" t="s">
        <v>75</v>
      </c>
      <c r="I78" s="109" t="s">
        <v>184</v>
      </c>
      <c r="J78" s="108" t="s">
        <v>229</v>
      </c>
      <c r="K78" s="110"/>
      <c r="L78" s="27"/>
    </row>
    <row r="79" spans="1:12" ht="18.75" customHeight="1" x14ac:dyDescent="0.25">
      <c r="A79" s="108" t="s">
        <v>290</v>
      </c>
      <c r="B79" s="108" t="s">
        <v>134</v>
      </c>
      <c r="C79" s="108" t="s">
        <v>319</v>
      </c>
      <c r="D79" s="108" t="s">
        <v>280</v>
      </c>
      <c r="E79" s="108" t="s">
        <v>294</v>
      </c>
      <c r="F79" s="108" t="s">
        <v>319</v>
      </c>
      <c r="G79" s="108" t="s">
        <v>295</v>
      </c>
      <c r="H79" s="108" t="s">
        <v>297</v>
      </c>
      <c r="I79" s="109" t="s">
        <v>134</v>
      </c>
      <c r="J79" s="17" t="s">
        <v>296</v>
      </c>
      <c r="K79" s="110"/>
      <c r="L79" s="27"/>
    </row>
    <row r="80" spans="1:12" ht="18.75" customHeight="1" x14ac:dyDescent="0.25">
      <c r="A80" s="26" t="s">
        <v>291</v>
      </c>
      <c r="B80" s="26" t="s">
        <v>134</v>
      </c>
      <c r="C80" s="108" t="s">
        <v>319</v>
      </c>
      <c r="D80" s="26" t="s">
        <v>281</v>
      </c>
      <c r="E80" s="26" t="s">
        <v>294</v>
      </c>
      <c r="F80" s="108" t="s">
        <v>319</v>
      </c>
      <c r="G80" s="26" t="s">
        <v>295</v>
      </c>
      <c r="H80" s="108" t="s">
        <v>298</v>
      </c>
      <c r="I80" s="26" t="s">
        <v>134</v>
      </c>
      <c r="J80" s="17" t="s">
        <v>296</v>
      </c>
      <c r="L80" s="27"/>
    </row>
    <row r="81" spans="1:12" ht="18.75" customHeight="1" x14ac:dyDescent="0.25">
      <c r="A81" s="111" t="s">
        <v>292</v>
      </c>
      <c r="B81" s="111" t="s">
        <v>134</v>
      </c>
      <c r="C81" s="108" t="s">
        <v>319</v>
      </c>
      <c r="D81" s="111" t="s">
        <v>282</v>
      </c>
      <c r="E81" s="111" t="s">
        <v>294</v>
      </c>
      <c r="F81" s="108" t="s">
        <v>319</v>
      </c>
      <c r="G81" s="111" t="s">
        <v>295</v>
      </c>
      <c r="H81" s="108" t="s">
        <v>299</v>
      </c>
      <c r="I81" s="112" t="s">
        <v>134</v>
      </c>
      <c r="J81" s="17" t="s">
        <v>296</v>
      </c>
      <c r="K81" s="13"/>
      <c r="L81" s="27"/>
    </row>
    <row r="82" spans="1:12" ht="18.75" customHeight="1" x14ac:dyDescent="0.25">
      <c r="A82" s="1" t="s">
        <v>293</v>
      </c>
      <c r="B82" s="1" t="s">
        <v>134</v>
      </c>
      <c r="C82" s="108" t="s">
        <v>319</v>
      </c>
      <c r="D82" s="1" t="s">
        <v>283</v>
      </c>
      <c r="E82" s="1" t="s">
        <v>294</v>
      </c>
      <c r="F82" s="108" t="s">
        <v>319</v>
      </c>
      <c r="G82" s="1" t="s">
        <v>295</v>
      </c>
      <c r="H82" s="108" t="s">
        <v>300</v>
      </c>
      <c r="I82" s="23" t="s">
        <v>134</v>
      </c>
      <c r="J82" s="17" t="s">
        <v>296</v>
      </c>
      <c r="K82" s="107"/>
      <c r="L82" s="27"/>
    </row>
    <row r="83" spans="1:12" ht="18.75" customHeight="1" x14ac:dyDescent="0.25">
      <c r="A83" s="108" t="s">
        <v>305</v>
      </c>
      <c r="B83" s="108" t="s">
        <v>191</v>
      </c>
      <c r="C83" s="171" t="s">
        <v>16</v>
      </c>
      <c r="D83" s="283" t="s">
        <v>633</v>
      </c>
      <c r="E83" s="110" t="s">
        <v>50</v>
      </c>
      <c r="F83" s="108" t="s">
        <v>16</v>
      </c>
      <c r="G83" s="108" t="s">
        <v>408</v>
      </c>
      <c r="H83" s="108" t="s">
        <v>75</v>
      </c>
      <c r="I83" s="130" t="s">
        <v>308</v>
      </c>
      <c r="J83" s="130" t="s">
        <v>410</v>
      </c>
      <c r="K83" s="107"/>
      <c r="L83" s="27"/>
    </row>
    <row r="84" spans="1:12" ht="18.75" customHeight="1" x14ac:dyDescent="0.25">
      <c r="A84" s="108" t="s">
        <v>373</v>
      </c>
      <c r="B84" s="108" t="s">
        <v>191</v>
      </c>
      <c r="C84" s="171" t="s">
        <v>16</v>
      </c>
      <c r="D84" s="207" t="s">
        <v>408</v>
      </c>
      <c r="E84" s="110" t="s">
        <v>50</v>
      </c>
      <c r="F84" s="108" t="s">
        <v>319</v>
      </c>
      <c r="G84" s="108" t="s">
        <v>295</v>
      </c>
      <c r="H84" s="108" t="s">
        <v>307</v>
      </c>
      <c r="I84" s="130" t="s">
        <v>308</v>
      </c>
      <c r="J84" s="130" t="s">
        <v>309</v>
      </c>
      <c r="K84" s="107"/>
      <c r="L84" s="27"/>
    </row>
    <row r="85" spans="1:12" ht="18.75" customHeight="1" x14ac:dyDescent="0.25">
      <c r="A85" s="138" t="s">
        <v>310</v>
      </c>
      <c r="B85" s="108" t="s">
        <v>191</v>
      </c>
      <c r="C85" s="138" t="s">
        <v>319</v>
      </c>
      <c r="D85" s="138" t="s">
        <v>295</v>
      </c>
      <c r="E85" s="138" t="s">
        <v>311</v>
      </c>
      <c r="F85" s="108" t="s">
        <v>319</v>
      </c>
      <c r="G85" s="138" t="s">
        <v>312</v>
      </c>
      <c r="H85" s="138" t="s">
        <v>75</v>
      </c>
      <c r="I85" s="130" t="s">
        <v>371</v>
      </c>
      <c r="J85" s="130" t="s">
        <v>372</v>
      </c>
      <c r="K85" s="107"/>
      <c r="L85" s="27"/>
    </row>
    <row r="86" spans="1:12" ht="18.75" customHeight="1" x14ac:dyDescent="0.25">
      <c r="A86" s="1" t="s">
        <v>314</v>
      </c>
      <c r="B86" s="5" t="s">
        <v>191</v>
      </c>
      <c r="C86" s="5" t="s">
        <v>319</v>
      </c>
      <c r="D86" s="5" t="s">
        <v>312</v>
      </c>
      <c r="E86" s="5" t="s">
        <v>50</v>
      </c>
      <c r="F86" s="5" t="s">
        <v>16</v>
      </c>
      <c r="G86" s="138" t="s">
        <v>537</v>
      </c>
      <c r="H86" s="138" t="s">
        <v>72</v>
      </c>
      <c r="I86" s="5" t="s">
        <v>313</v>
      </c>
      <c r="J86" s="25" t="s">
        <v>545</v>
      </c>
      <c r="L86" s="27"/>
    </row>
    <row r="87" spans="1:12" ht="18.75" customHeight="1" x14ac:dyDescent="0.25">
      <c r="A87" s="108" t="s">
        <v>401</v>
      </c>
      <c r="B87" s="108" t="s">
        <v>191</v>
      </c>
      <c r="C87" s="108" t="s">
        <v>16</v>
      </c>
      <c r="D87" s="108" t="s">
        <v>496</v>
      </c>
      <c r="E87" s="108" t="s">
        <v>241</v>
      </c>
      <c r="F87" s="108" t="s">
        <v>16</v>
      </c>
      <c r="G87" s="108" t="s">
        <v>390</v>
      </c>
      <c r="H87" s="108" t="s">
        <v>75</v>
      </c>
      <c r="I87" s="23" t="s">
        <v>395</v>
      </c>
      <c r="J87" s="204" t="s">
        <v>396</v>
      </c>
      <c r="K87" s="110"/>
      <c r="L87" s="27"/>
    </row>
    <row r="88" spans="1:12" ht="18.75" customHeight="1" x14ac:dyDescent="0.25">
      <c r="A88" s="108" t="s">
        <v>402</v>
      </c>
      <c r="B88" s="108" t="s">
        <v>191</v>
      </c>
      <c r="C88" s="108" t="s">
        <v>16</v>
      </c>
      <c r="D88" s="108" t="s">
        <v>390</v>
      </c>
      <c r="E88" s="108" t="s">
        <v>50</v>
      </c>
      <c r="F88" s="108" t="s">
        <v>16</v>
      </c>
      <c r="G88" s="108" t="s">
        <v>616</v>
      </c>
      <c r="H88" s="108" t="s">
        <v>75</v>
      </c>
      <c r="I88" s="23" t="s">
        <v>397</v>
      </c>
      <c r="J88" s="1" t="s">
        <v>398</v>
      </c>
      <c r="K88" s="110"/>
      <c r="L88" s="27"/>
    </row>
    <row r="89" spans="1:12" ht="18.75" customHeight="1" x14ac:dyDescent="0.25">
      <c r="A89" s="1" t="s">
        <v>430</v>
      </c>
      <c r="B89" s="1" t="s">
        <v>191</v>
      </c>
      <c r="C89" s="1" t="s">
        <v>16</v>
      </c>
      <c r="D89" s="1" t="s">
        <v>489</v>
      </c>
      <c r="E89" s="1" t="s">
        <v>241</v>
      </c>
      <c r="F89" s="1" t="s">
        <v>16</v>
      </c>
      <c r="G89" s="1" t="s">
        <v>473</v>
      </c>
      <c r="H89" s="1" t="s">
        <v>75</v>
      </c>
      <c r="I89" s="183" t="s">
        <v>97</v>
      </c>
      <c r="J89" s="185" t="s">
        <v>432</v>
      </c>
      <c r="L89" s="27"/>
    </row>
    <row r="90" spans="1:12" ht="18.75" customHeight="1" x14ac:dyDescent="0.25">
      <c r="A90" s="1" t="s">
        <v>431</v>
      </c>
      <c r="B90" s="1" t="s">
        <v>191</v>
      </c>
      <c r="C90" s="1" t="s">
        <v>16</v>
      </c>
      <c r="D90" s="1" t="s">
        <v>473</v>
      </c>
      <c r="E90" s="1" t="s">
        <v>241</v>
      </c>
      <c r="F90" s="1" t="s">
        <v>16</v>
      </c>
      <c r="G90" s="1" t="s">
        <v>474</v>
      </c>
      <c r="H90" s="1" t="s">
        <v>75</v>
      </c>
      <c r="I90" s="183" t="s">
        <v>97</v>
      </c>
      <c r="J90" s="134" t="s">
        <v>434</v>
      </c>
      <c r="L90" s="27"/>
    </row>
    <row r="91" spans="1:12" ht="18.75" customHeight="1" x14ac:dyDescent="0.25">
      <c r="A91" s="1" t="s">
        <v>433</v>
      </c>
      <c r="B91" s="1" t="s">
        <v>191</v>
      </c>
      <c r="C91" s="1" t="s">
        <v>16</v>
      </c>
      <c r="D91" s="1" t="s">
        <v>473</v>
      </c>
      <c r="E91" s="1" t="s">
        <v>243</v>
      </c>
      <c r="F91" s="1" t="s">
        <v>16</v>
      </c>
      <c r="G91" s="1" t="s">
        <v>475</v>
      </c>
      <c r="H91" s="1" t="s">
        <v>75</v>
      </c>
      <c r="I91" s="132" t="s">
        <v>97</v>
      </c>
      <c r="J91" s="123" t="s">
        <v>436</v>
      </c>
      <c r="L91" s="27"/>
    </row>
    <row r="92" spans="1:12" ht="18.75" customHeight="1" x14ac:dyDescent="0.25">
      <c r="A92" s="1" t="s">
        <v>435</v>
      </c>
      <c r="B92" s="1" t="s">
        <v>191</v>
      </c>
      <c r="C92" s="1" t="s">
        <v>16</v>
      </c>
      <c r="D92" s="1" t="s">
        <v>474</v>
      </c>
      <c r="E92" s="1" t="s">
        <v>50</v>
      </c>
      <c r="F92" s="1" t="s">
        <v>16</v>
      </c>
      <c r="G92" s="1" t="s">
        <v>476</v>
      </c>
      <c r="H92" s="1" t="s">
        <v>75</v>
      </c>
      <c r="I92" s="132" t="s">
        <v>97</v>
      </c>
      <c r="J92" s="123" t="s">
        <v>438</v>
      </c>
      <c r="L92" s="27"/>
    </row>
    <row r="93" spans="1:12" ht="18.75" customHeight="1" x14ac:dyDescent="0.25">
      <c r="A93" s="1" t="s">
        <v>437</v>
      </c>
      <c r="B93" s="1" t="s">
        <v>191</v>
      </c>
      <c r="C93" s="1" t="s">
        <v>16</v>
      </c>
      <c r="D93" s="1" t="s">
        <v>489</v>
      </c>
      <c r="E93" s="1" t="s">
        <v>243</v>
      </c>
      <c r="F93" s="1" t="s">
        <v>16</v>
      </c>
      <c r="G93" s="1" t="s">
        <v>477</v>
      </c>
      <c r="H93" s="1" t="s">
        <v>72</v>
      </c>
      <c r="I93" s="132" t="s">
        <v>97</v>
      </c>
      <c r="J93" s="185" t="s">
        <v>440</v>
      </c>
      <c r="L93" s="27"/>
    </row>
    <row r="94" spans="1:12" ht="18.75" customHeight="1" x14ac:dyDescent="0.25">
      <c r="A94" s="1" t="s">
        <v>439</v>
      </c>
      <c r="B94" s="1" t="s">
        <v>191</v>
      </c>
      <c r="C94" s="1" t="s">
        <v>16</v>
      </c>
      <c r="D94" s="1" t="s">
        <v>490</v>
      </c>
      <c r="E94" s="1" t="s">
        <v>50</v>
      </c>
      <c r="F94" s="1" t="s">
        <v>16</v>
      </c>
      <c r="G94" s="1" t="s">
        <v>477</v>
      </c>
      <c r="H94" s="1" t="s">
        <v>68</v>
      </c>
      <c r="I94" s="23" t="s">
        <v>218</v>
      </c>
      <c r="J94" s="204" t="s">
        <v>442</v>
      </c>
      <c r="K94" s="1"/>
      <c r="L94" s="27"/>
    </row>
    <row r="95" spans="1:12" ht="18.75" customHeight="1" x14ac:dyDescent="0.25">
      <c r="A95" s="1" t="s">
        <v>441</v>
      </c>
      <c r="B95" s="1" t="s">
        <v>191</v>
      </c>
      <c r="C95" s="1" t="s">
        <v>16</v>
      </c>
      <c r="D95" s="1" t="s">
        <v>477</v>
      </c>
      <c r="E95" s="1" t="s">
        <v>50</v>
      </c>
      <c r="F95" s="1" t="s">
        <v>16</v>
      </c>
      <c r="G95" s="1" t="s">
        <v>478</v>
      </c>
      <c r="H95" s="1" t="s">
        <v>302</v>
      </c>
      <c r="I95" s="23" t="s">
        <v>444</v>
      </c>
      <c r="J95" s="1" t="s">
        <v>445</v>
      </c>
      <c r="K95" s="107"/>
      <c r="L95" s="27"/>
    </row>
    <row r="96" spans="1:12" ht="18.75" customHeight="1" x14ac:dyDescent="0.25">
      <c r="A96" s="1" t="s">
        <v>443</v>
      </c>
      <c r="B96" s="108" t="s">
        <v>191</v>
      </c>
      <c r="C96" s="108" t="s">
        <v>16</v>
      </c>
      <c r="D96" s="108" t="s">
        <v>491</v>
      </c>
      <c r="E96" s="108" t="s">
        <v>50</v>
      </c>
      <c r="F96" s="108" t="s">
        <v>16</v>
      </c>
      <c r="G96" s="108" t="s">
        <v>561</v>
      </c>
      <c r="H96" s="108" t="s">
        <v>75</v>
      </c>
      <c r="I96" s="109" t="s">
        <v>308</v>
      </c>
      <c r="J96" s="108" t="s">
        <v>555</v>
      </c>
      <c r="K96" s="110"/>
    </row>
    <row r="97" spans="1:12" ht="18.75" customHeight="1" x14ac:dyDescent="0.25">
      <c r="A97" s="1" t="s">
        <v>446</v>
      </c>
      <c r="B97" s="108" t="s">
        <v>191</v>
      </c>
      <c r="C97" s="108" t="s">
        <v>16</v>
      </c>
      <c r="D97" s="108" t="s">
        <v>561</v>
      </c>
      <c r="E97" s="108" t="s">
        <v>50</v>
      </c>
      <c r="F97" s="108" t="s">
        <v>16</v>
      </c>
      <c r="G97" s="108" t="s">
        <v>478</v>
      </c>
      <c r="H97" s="108" t="s">
        <v>307</v>
      </c>
      <c r="I97" s="109" t="s">
        <v>308</v>
      </c>
      <c r="J97" s="108" t="s">
        <v>447</v>
      </c>
      <c r="K97" s="110"/>
      <c r="L97" s="27"/>
    </row>
    <row r="98" spans="1:12" ht="18.75" customHeight="1" x14ac:dyDescent="0.25">
      <c r="A98" s="1" t="s">
        <v>448</v>
      </c>
      <c r="B98" s="108" t="s">
        <v>191</v>
      </c>
      <c r="C98" s="108" t="s">
        <v>16</v>
      </c>
      <c r="D98" s="108" t="s">
        <v>478</v>
      </c>
      <c r="E98" s="108" t="s">
        <v>311</v>
      </c>
      <c r="F98" s="108" t="s">
        <v>16</v>
      </c>
      <c r="G98" s="108" t="s">
        <v>479</v>
      </c>
      <c r="H98" s="108" t="s">
        <v>75</v>
      </c>
      <c r="I98" s="109" t="s">
        <v>371</v>
      </c>
      <c r="J98" s="108" t="s">
        <v>449</v>
      </c>
      <c r="K98" s="110"/>
      <c r="L98" s="27"/>
    </row>
    <row r="99" spans="1:12" ht="18.75" customHeight="1" x14ac:dyDescent="0.25">
      <c r="A99" s="1" t="s">
        <v>450</v>
      </c>
      <c r="B99" s="108" t="s">
        <v>191</v>
      </c>
      <c r="C99" s="108" t="s">
        <v>16</v>
      </c>
      <c r="D99" s="108" t="s">
        <v>479</v>
      </c>
      <c r="E99" s="108" t="s">
        <v>50</v>
      </c>
      <c r="F99" s="108" t="s">
        <v>16</v>
      </c>
      <c r="G99" s="108" t="s">
        <v>480</v>
      </c>
      <c r="H99" s="108" t="s">
        <v>75</v>
      </c>
      <c r="I99" s="109" t="s">
        <v>313</v>
      </c>
      <c r="J99" s="108" t="s">
        <v>452</v>
      </c>
      <c r="K99" s="110"/>
    </row>
    <row r="100" spans="1:12" ht="18.75" customHeight="1" x14ac:dyDescent="0.25">
      <c r="A100" s="1" t="s">
        <v>451</v>
      </c>
      <c r="B100" s="108" t="s">
        <v>191</v>
      </c>
      <c r="C100" s="108" t="s">
        <v>16</v>
      </c>
      <c r="D100" s="108" t="s">
        <v>480</v>
      </c>
      <c r="E100" s="108" t="s">
        <v>50</v>
      </c>
      <c r="F100" s="108" t="s">
        <v>16</v>
      </c>
      <c r="G100" s="108" t="s">
        <v>481</v>
      </c>
      <c r="H100" s="108" t="s">
        <v>307</v>
      </c>
      <c r="I100" s="109" t="s">
        <v>313</v>
      </c>
      <c r="J100" s="108" t="s">
        <v>456</v>
      </c>
      <c r="K100" s="110"/>
    </row>
    <row r="101" spans="1:12" ht="18.75" customHeight="1" x14ac:dyDescent="0.25">
      <c r="A101" s="1" t="s">
        <v>453</v>
      </c>
      <c r="B101" s="108" t="s">
        <v>191</v>
      </c>
      <c r="C101" s="108" t="s">
        <v>16</v>
      </c>
      <c r="D101" s="108" t="s">
        <v>482</v>
      </c>
      <c r="E101" s="108" t="s">
        <v>50</v>
      </c>
      <c r="F101" s="108" t="s">
        <v>16</v>
      </c>
      <c r="G101" s="108" t="s">
        <v>481</v>
      </c>
      <c r="H101" s="108" t="s">
        <v>302</v>
      </c>
      <c r="I101" s="109" t="s">
        <v>444</v>
      </c>
      <c r="J101" s="108" t="s">
        <v>458</v>
      </c>
      <c r="K101" s="110"/>
    </row>
    <row r="102" spans="1:12" ht="18.75" customHeight="1" x14ac:dyDescent="0.25">
      <c r="A102" s="1" t="s">
        <v>454</v>
      </c>
      <c r="B102" s="108" t="s">
        <v>191</v>
      </c>
      <c r="C102" s="108" t="s">
        <v>16</v>
      </c>
      <c r="D102" s="108" t="s">
        <v>481</v>
      </c>
      <c r="E102" s="108" t="s">
        <v>311</v>
      </c>
      <c r="F102" s="108" t="s">
        <v>16</v>
      </c>
      <c r="G102" s="108" t="s">
        <v>483</v>
      </c>
      <c r="H102" s="108" t="s">
        <v>75</v>
      </c>
      <c r="I102" s="109" t="s">
        <v>371</v>
      </c>
      <c r="J102" s="108" t="s">
        <v>460</v>
      </c>
      <c r="K102" s="110"/>
    </row>
    <row r="103" spans="1:12" ht="18.600000000000001" customHeight="1" x14ac:dyDescent="0.25">
      <c r="A103" s="1" t="s">
        <v>455</v>
      </c>
      <c r="B103" s="108" t="s">
        <v>191</v>
      </c>
      <c r="C103" s="108" t="s">
        <v>16</v>
      </c>
      <c r="D103" s="108" t="s">
        <v>483</v>
      </c>
      <c r="E103" s="108" t="s">
        <v>50</v>
      </c>
      <c r="F103" s="108" t="s">
        <v>16</v>
      </c>
      <c r="G103" s="108" t="s">
        <v>484</v>
      </c>
      <c r="H103" s="108" t="s">
        <v>75</v>
      </c>
      <c r="I103" s="109" t="s">
        <v>313</v>
      </c>
      <c r="J103" s="108" t="s">
        <v>462</v>
      </c>
      <c r="K103" s="110"/>
    </row>
    <row r="104" spans="1:12" ht="18.75" customHeight="1" x14ac:dyDescent="0.25">
      <c r="A104" s="1" t="s">
        <v>457</v>
      </c>
      <c r="B104" s="108" t="s">
        <v>191</v>
      </c>
      <c r="C104" s="108" t="s">
        <v>16</v>
      </c>
      <c r="D104" s="108" t="s">
        <v>484</v>
      </c>
      <c r="E104" s="108" t="s">
        <v>50</v>
      </c>
      <c r="F104" s="108" t="s">
        <v>16</v>
      </c>
      <c r="G104" s="108" t="s">
        <v>546</v>
      </c>
      <c r="H104" s="108" t="s">
        <v>68</v>
      </c>
      <c r="I104" s="109" t="s">
        <v>313</v>
      </c>
      <c r="J104" s="108" t="s">
        <v>548</v>
      </c>
      <c r="K104" s="110"/>
      <c r="L104" s="27"/>
    </row>
    <row r="105" spans="1:12" ht="18.75" customHeight="1" x14ac:dyDescent="0.25">
      <c r="A105" s="1" t="s">
        <v>459</v>
      </c>
      <c r="B105" s="108" t="s">
        <v>191</v>
      </c>
      <c r="C105" s="1" t="s">
        <v>16</v>
      </c>
      <c r="D105" s="1" t="s">
        <v>615</v>
      </c>
      <c r="E105" s="139" t="s">
        <v>50</v>
      </c>
      <c r="F105" s="1" t="s">
        <v>16</v>
      </c>
      <c r="G105" s="1" t="s">
        <v>562</v>
      </c>
      <c r="H105" s="1" t="s">
        <v>75</v>
      </c>
      <c r="I105" s="109" t="s">
        <v>184</v>
      </c>
      <c r="J105" s="108" t="s">
        <v>563</v>
      </c>
      <c r="K105" s="110"/>
      <c r="L105" s="27"/>
    </row>
    <row r="106" spans="1:12" ht="18.75" customHeight="1" x14ac:dyDescent="0.25">
      <c r="A106" s="1" t="s">
        <v>461</v>
      </c>
      <c r="B106" s="108" t="s">
        <v>191</v>
      </c>
      <c r="C106" s="1" t="s">
        <v>16</v>
      </c>
      <c r="D106" s="1" t="s">
        <v>562</v>
      </c>
      <c r="E106" s="139" t="s">
        <v>50</v>
      </c>
      <c r="F106" s="1" t="s">
        <v>16</v>
      </c>
      <c r="G106" s="1" t="s">
        <v>484</v>
      </c>
      <c r="H106" s="1" t="s">
        <v>485</v>
      </c>
      <c r="I106" s="109" t="s">
        <v>184</v>
      </c>
      <c r="J106" s="108" t="s">
        <v>559</v>
      </c>
      <c r="K106" s="110"/>
      <c r="L106" s="27"/>
    </row>
    <row r="107" spans="1:12" ht="18.75" customHeight="1" x14ac:dyDescent="0.25">
      <c r="A107" s="1" t="s">
        <v>463</v>
      </c>
      <c r="B107" s="108" t="s">
        <v>191</v>
      </c>
      <c r="C107" s="1" t="s">
        <v>16</v>
      </c>
      <c r="D107" s="1" t="s">
        <v>484</v>
      </c>
      <c r="E107" s="1" t="s">
        <v>486</v>
      </c>
      <c r="F107" s="1" t="s">
        <v>16</v>
      </c>
      <c r="G107" s="1" t="s">
        <v>487</v>
      </c>
      <c r="H107" s="1" t="s">
        <v>75</v>
      </c>
      <c r="I107" s="16" t="s">
        <v>184</v>
      </c>
      <c r="J107" s="17" t="s">
        <v>466</v>
      </c>
      <c r="K107" s="110"/>
      <c r="L107" s="27"/>
    </row>
    <row r="108" spans="1:12" ht="18.75" customHeight="1" x14ac:dyDescent="0.25">
      <c r="A108" s="1" t="s">
        <v>464</v>
      </c>
      <c r="B108" s="108" t="s">
        <v>191</v>
      </c>
      <c r="C108" s="108" t="s">
        <v>16</v>
      </c>
      <c r="D108" s="108" t="s">
        <v>487</v>
      </c>
      <c r="E108" s="108" t="s">
        <v>241</v>
      </c>
      <c r="F108" s="108" t="s">
        <v>16</v>
      </c>
      <c r="G108" s="108" t="s">
        <v>496</v>
      </c>
      <c r="H108" s="108" t="s">
        <v>75</v>
      </c>
      <c r="I108" s="109" t="s">
        <v>184</v>
      </c>
      <c r="J108" s="20" t="s">
        <v>560</v>
      </c>
      <c r="K108" s="110"/>
      <c r="L108" s="27"/>
    </row>
    <row r="109" spans="1:12" ht="18.75" customHeight="1" x14ac:dyDescent="0.25">
      <c r="A109" s="1" t="s">
        <v>465</v>
      </c>
      <c r="B109" s="108" t="s">
        <v>191</v>
      </c>
      <c r="C109" s="108" t="s">
        <v>16</v>
      </c>
      <c r="D109" s="108" t="s">
        <v>496</v>
      </c>
      <c r="E109" s="108" t="s">
        <v>243</v>
      </c>
      <c r="F109" s="108" t="s">
        <v>16</v>
      </c>
      <c r="G109" s="108" t="s">
        <v>641</v>
      </c>
      <c r="H109" s="108" t="s">
        <v>179</v>
      </c>
      <c r="I109" s="109" t="s">
        <v>184</v>
      </c>
      <c r="J109" s="204" t="s">
        <v>661</v>
      </c>
      <c r="K109" s="110"/>
      <c r="L109" s="27"/>
    </row>
    <row r="110" spans="1:12" ht="18.75" customHeight="1" x14ac:dyDescent="0.25">
      <c r="A110" s="1" t="s">
        <v>467</v>
      </c>
      <c r="B110" s="108" t="s">
        <v>191</v>
      </c>
      <c r="C110" s="108" t="s">
        <v>16</v>
      </c>
      <c r="D110" s="108" t="s">
        <v>641</v>
      </c>
      <c r="E110" s="108" t="s">
        <v>181</v>
      </c>
      <c r="F110" s="108" t="s">
        <v>16</v>
      </c>
      <c r="G110" s="108" t="s">
        <v>620</v>
      </c>
      <c r="H110" s="108" t="s">
        <v>75</v>
      </c>
      <c r="I110" s="109" t="s">
        <v>184</v>
      </c>
      <c r="J110" s="1" t="s">
        <v>660</v>
      </c>
      <c r="K110" s="110"/>
      <c r="L110" s="27"/>
    </row>
    <row r="111" spans="1:12" ht="18.75" customHeight="1" x14ac:dyDescent="0.25">
      <c r="A111" s="1" t="s">
        <v>468</v>
      </c>
      <c r="B111" s="108" t="s">
        <v>191</v>
      </c>
      <c r="C111" s="108" t="s">
        <v>16</v>
      </c>
      <c r="D111" s="108" t="s">
        <v>487</v>
      </c>
      <c r="E111" s="108" t="s">
        <v>243</v>
      </c>
      <c r="F111" s="108" t="s">
        <v>16</v>
      </c>
      <c r="G111" s="108" t="s">
        <v>488</v>
      </c>
      <c r="H111" s="108" t="s">
        <v>75</v>
      </c>
      <c r="I111" s="109" t="s">
        <v>184</v>
      </c>
      <c r="J111" s="20" t="s">
        <v>469</v>
      </c>
      <c r="K111" s="110"/>
      <c r="L111" s="27"/>
    </row>
    <row r="112" spans="1:12" ht="18.75" customHeight="1" x14ac:dyDescent="0.25">
      <c r="A112" s="1" t="s">
        <v>470</v>
      </c>
      <c r="B112" s="108" t="s">
        <v>191</v>
      </c>
      <c r="C112" s="108" t="s">
        <v>16</v>
      </c>
      <c r="D112" s="108" t="s">
        <v>488</v>
      </c>
      <c r="E112" s="108" t="s">
        <v>50</v>
      </c>
      <c r="F112" s="108" t="s">
        <v>16</v>
      </c>
      <c r="G112" s="108" t="s">
        <v>618</v>
      </c>
      <c r="H112" s="108" t="s">
        <v>75</v>
      </c>
      <c r="I112" s="109" t="s">
        <v>184</v>
      </c>
      <c r="J112" s="20" t="s">
        <v>471</v>
      </c>
      <c r="K112" s="110"/>
      <c r="L112" s="27"/>
    </row>
    <row r="113" spans="1:12" ht="18.75" customHeight="1" x14ac:dyDescent="0.25">
      <c r="A113" s="1" t="s">
        <v>504</v>
      </c>
      <c r="B113" s="108" t="s">
        <v>191</v>
      </c>
      <c r="C113" s="108" t="s">
        <v>16</v>
      </c>
      <c r="D113" s="108" t="s">
        <v>538</v>
      </c>
      <c r="E113" s="108" t="s">
        <v>241</v>
      </c>
      <c r="F113" s="108" t="s">
        <v>16</v>
      </c>
      <c r="G113" s="108" t="s">
        <v>551</v>
      </c>
      <c r="H113" s="108" t="s">
        <v>75</v>
      </c>
      <c r="I113" s="26" t="s">
        <v>256</v>
      </c>
      <c r="J113" s="130" t="s">
        <v>543</v>
      </c>
      <c r="K113" s="110"/>
      <c r="L113" s="27"/>
    </row>
    <row r="114" spans="1:12" ht="18.75" customHeight="1" x14ac:dyDescent="0.25">
      <c r="A114" s="1" t="s">
        <v>556</v>
      </c>
      <c r="B114" s="108" t="s">
        <v>191</v>
      </c>
      <c r="C114" s="108" t="s">
        <v>16</v>
      </c>
      <c r="D114" s="108" t="s">
        <v>538</v>
      </c>
      <c r="E114" s="108" t="s">
        <v>243</v>
      </c>
      <c r="F114" s="108" t="s">
        <v>16</v>
      </c>
      <c r="G114" s="108" t="s">
        <v>537</v>
      </c>
      <c r="H114" s="108" t="s">
        <v>68</v>
      </c>
      <c r="I114" s="26" t="s">
        <v>256</v>
      </c>
      <c r="J114" s="130" t="s">
        <v>542</v>
      </c>
      <c r="K114" s="110"/>
      <c r="L114" s="27"/>
    </row>
    <row r="115" spans="1:12" ht="18.75" customHeight="1" x14ac:dyDescent="0.25">
      <c r="A115" s="1" t="s">
        <v>557</v>
      </c>
      <c r="B115" s="108" t="s">
        <v>191</v>
      </c>
      <c r="C115" s="108" t="s">
        <v>16</v>
      </c>
      <c r="D115" s="108" t="s">
        <v>537</v>
      </c>
      <c r="E115" s="108" t="s">
        <v>50</v>
      </c>
      <c r="F115" s="108" t="s">
        <v>16</v>
      </c>
      <c r="G115" s="108" t="s">
        <v>546</v>
      </c>
      <c r="H115" s="108" t="s">
        <v>72</v>
      </c>
      <c r="I115" s="26" t="s">
        <v>256</v>
      </c>
      <c r="J115" s="130" t="s">
        <v>547</v>
      </c>
      <c r="K115" s="110"/>
      <c r="L115" s="27"/>
    </row>
    <row r="116" spans="1:12" ht="18.75" customHeight="1" x14ac:dyDescent="0.25">
      <c r="A116" s="1" t="s">
        <v>558</v>
      </c>
      <c r="B116" s="108" t="s">
        <v>191</v>
      </c>
      <c r="C116" s="108" t="s">
        <v>16</v>
      </c>
      <c r="D116" s="108" t="s">
        <v>546</v>
      </c>
      <c r="E116" s="108" t="s">
        <v>50</v>
      </c>
      <c r="F116" s="108" t="s">
        <v>16</v>
      </c>
      <c r="G116" s="108" t="s">
        <v>622</v>
      </c>
      <c r="H116" s="108" t="s">
        <v>75</v>
      </c>
      <c r="I116" s="109" t="s">
        <v>256</v>
      </c>
      <c r="J116" s="20" t="s">
        <v>550</v>
      </c>
      <c r="K116" s="110"/>
      <c r="L116" s="27"/>
    </row>
    <row r="117" spans="1:12" ht="18.75" customHeight="1" x14ac:dyDescent="0.25">
      <c r="A117" s="1" t="s">
        <v>576</v>
      </c>
      <c r="B117" s="6" t="s">
        <v>399</v>
      </c>
      <c r="C117" s="108" t="s">
        <v>16</v>
      </c>
      <c r="D117" s="6" t="s">
        <v>480</v>
      </c>
      <c r="E117" s="6" t="s">
        <v>400</v>
      </c>
      <c r="F117" s="108" t="s">
        <v>16</v>
      </c>
      <c r="G117" s="6" t="s">
        <v>552</v>
      </c>
      <c r="H117" s="6" t="s">
        <v>72</v>
      </c>
      <c r="I117" s="21" t="s">
        <v>503</v>
      </c>
      <c r="J117" s="6" t="s">
        <v>75</v>
      </c>
      <c r="K117" s="5"/>
      <c r="L117" s="27"/>
    </row>
    <row r="118" spans="1:12" ht="18.75" customHeight="1" x14ac:dyDescent="0.25">
      <c r="A118" s="1" t="s">
        <v>577</v>
      </c>
      <c r="B118" s="6" t="s">
        <v>399</v>
      </c>
      <c r="C118" s="108" t="s">
        <v>16</v>
      </c>
      <c r="D118" s="6" t="s">
        <v>488</v>
      </c>
      <c r="E118" s="6" t="s">
        <v>400</v>
      </c>
      <c r="F118" s="108" t="s">
        <v>16</v>
      </c>
      <c r="G118" s="6" t="s">
        <v>552</v>
      </c>
      <c r="H118" s="6" t="s">
        <v>68</v>
      </c>
      <c r="I118" s="21" t="s">
        <v>503</v>
      </c>
      <c r="J118" s="6" t="s">
        <v>75</v>
      </c>
      <c r="K118" s="5"/>
      <c r="L118" s="27"/>
    </row>
    <row r="119" spans="1:12" ht="18.75" customHeight="1" x14ac:dyDescent="0.25">
      <c r="A119" s="1" t="s">
        <v>663</v>
      </c>
      <c r="B119" s="159" t="s">
        <v>399</v>
      </c>
      <c r="C119" s="108" t="s">
        <v>16</v>
      </c>
      <c r="D119" s="6" t="s">
        <v>552</v>
      </c>
      <c r="E119" s="159" t="s">
        <v>50</v>
      </c>
      <c r="F119" s="108" t="s">
        <v>16</v>
      </c>
      <c r="G119" s="159" t="s">
        <v>567</v>
      </c>
      <c r="H119" s="159" t="s">
        <v>72</v>
      </c>
      <c r="I119" s="226" t="s">
        <v>503</v>
      </c>
      <c r="J119" s="159" t="s">
        <v>75</v>
      </c>
      <c r="K119" s="31"/>
      <c r="L119" s="27"/>
    </row>
    <row r="120" spans="1:12" ht="18.75" customHeight="1" x14ac:dyDescent="0.25">
      <c r="A120" s="1" t="s">
        <v>664</v>
      </c>
      <c r="B120" s="159" t="s">
        <v>399</v>
      </c>
      <c r="C120" s="108" t="s">
        <v>16</v>
      </c>
      <c r="D120" s="6" t="s">
        <v>568</v>
      </c>
      <c r="E120" s="159" t="s">
        <v>50</v>
      </c>
      <c r="F120" s="108" t="s">
        <v>16</v>
      </c>
      <c r="G120" s="159" t="s">
        <v>567</v>
      </c>
      <c r="H120" s="159" t="s">
        <v>68</v>
      </c>
      <c r="I120" s="226" t="s">
        <v>503</v>
      </c>
      <c r="J120" s="159" t="s">
        <v>75</v>
      </c>
      <c r="K120" s="31"/>
      <c r="L120" s="27"/>
    </row>
    <row r="121" spans="1:12" ht="18.75" customHeight="1" x14ac:dyDescent="0.25">
      <c r="A121" s="1" t="s">
        <v>665</v>
      </c>
      <c r="B121" s="159" t="s">
        <v>399</v>
      </c>
      <c r="C121" s="108" t="s">
        <v>16</v>
      </c>
      <c r="D121" s="6" t="s">
        <v>567</v>
      </c>
      <c r="E121" s="159" t="s">
        <v>50</v>
      </c>
      <c r="F121" s="108" t="s">
        <v>16</v>
      </c>
      <c r="G121" s="159" t="s">
        <v>553</v>
      </c>
      <c r="H121" s="159" t="s">
        <v>75</v>
      </c>
      <c r="I121" s="226" t="s">
        <v>503</v>
      </c>
      <c r="J121" s="159" t="s">
        <v>75</v>
      </c>
      <c r="K121" s="31"/>
      <c r="L121" s="27"/>
    </row>
    <row r="122" spans="1:12" ht="18.75" customHeight="1" x14ac:dyDescent="0.25">
      <c r="A122" s="1" t="s">
        <v>666</v>
      </c>
      <c r="B122" s="6" t="s">
        <v>399</v>
      </c>
      <c r="C122" s="6" t="s">
        <v>16</v>
      </c>
      <c r="D122" s="6" t="s">
        <v>553</v>
      </c>
      <c r="E122" s="6" t="s">
        <v>241</v>
      </c>
      <c r="F122" s="6" t="s">
        <v>16</v>
      </c>
      <c r="G122" s="6" t="s">
        <v>388</v>
      </c>
      <c r="H122" s="6" t="s">
        <v>572</v>
      </c>
      <c r="I122" s="21" t="s">
        <v>503</v>
      </c>
      <c r="J122" s="6" t="s">
        <v>75</v>
      </c>
      <c r="K122" s="6"/>
      <c r="L122" s="27"/>
    </row>
    <row r="123" spans="1:12" ht="18.75" customHeight="1" x14ac:dyDescent="0.25">
      <c r="A123" s="1" t="s">
        <v>667</v>
      </c>
      <c r="B123" s="6" t="s">
        <v>399</v>
      </c>
      <c r="C123" s="6" t="s">
        <v>16</v>
      </c>
      <c r="D123" s="6" t="s">
        <v>553</v>
      </c>
      <c r="E123" s="6" t="s">
        <v>243</v>
      </c>
      <c r="F123" s="6" t="s">
        <v>16</v>
      </c>
      <c r="G123" s="6" t="s">
        <v>407</v>
      </c>
      <c r="H123" s="6" t="s">
        <v>572</v>
      </c>
      <c r="I123" s="21" t="s">
        <v>503</v>
      </c>
      <c r="J123" s="6" t="s">
        <v>75</v>
      </c>
      <c r="K123" s="6"/>
      <c r="L123" s="27"/>
    </row>
    <row r="124" spans="1:12" ht="18.75" customHeight="1" x14ac:dyDescent="0.25">
      <c r="A124" s="1" t="s">
        <v>668</v>
      </c>
      <c r="B124" s="6" t="s">
        <v>399</v>
      </c>
      <c r="C124" s="6" t="s">
        <v>16</v>
      </c>
      <c r="D124" s="6" t="s">
        <v>553</v>
      </c>
      <c r="E124" s="6" t="s">
        <v>565</v>
      </c>
      <c r="F124" s="6" t="s">
        <v>16</v>
      </c>
      <c r="G124" s="6" t="s">
        <v>497</v>
      </c>
      <c r="H124" s="6" t="s">
        <v>572</v>
      </c>
      <c r="I124" s="21" t="s">
        <v>503</v>
      </c>
      <c r="J124" s="6" t="s">
        <v>75</v>
      </c>
      <c r="K124" s="6"/>
      <c r="L124" s="27"/>
    </row>
    <row r="125" spans="1:12" ht="18.75" customHeight="1" x14ac:dyDescent="0.25">
      <c r="A125" s="1" t="s">
        <v>669</v>
      </c>
      <c r="B125" s="6" t="s">
        <v>399</v>
      </c>
      <c r="C125" s="6" t="s">
        <v>16</v>
      </c>
      <c r="D125" s="6" t="s">
        <v>553</v>
      </c>
      <c r="E125" s="6" t="s">
        <v>570</v>
      </c>
      <c r="F125" s="6" t="s">
        <v>16</v>
      </c>
      <c r="G125" s="6" t="s">
        <v>474</v>
      </c>
      <c r="H125" s="6" t="s">
        <v>572</v>
      </c>
      <c r="I125" s="21" t="s">
        <v>503</v>
      </c>
      <c r="J125" s="6" t="s">
        <v>75</v>
      </c>
      <c r="K125" s="6"/>
      <c r="L125" s="27"/>
    </row>
    <row r="126" spans="1:12" ht="18.75" customHeight="1" x14ac:dyDescent="0.25">
      <c r="A126" s="1" t="s">
        <v>670</v>
      </c>
      <c r="B126" s="6" t="s">
        <v>399</v>
      </c>
      <c r="C126" s="6" t="s">
        <v>16</v>
      </c>
      <c r="D126" s="6" t="s">
        <v>553</v>
      </c>
      <c r="E126" s="6" t="s">
        <v>571</v>
      </c>
      <c r="F126" s="6" t="s">
        <v>16</v>
      </c>
      <c r="G126" s="6" t="s">
        <v>573</v>
      </c>
      <c r="H126" s="6" t="s">
        <v>75</v>
      </c>
      <c r="I126" s="21" t="s">
        <v>503</v>
      </c>
      <c r="J126" s="6" t="s">
        <v>75</v>
      </c>
      <c r="K126" s="6"/>
      <c r="L126" s="27"/>
    </row>
    <row r="127" spans="1:12" ht="20.25" customHeight="1" x14ac:dyDescent="0.25">
      <c r="A127" s="1" t="s">
        <v>671</v>
      </c>
      <c r="B127" s="6" t="s">
        <v>399</v>
      </c>
      <c r="C127" s="6" t="s">
        <v>16</v>
      </c>
      <c r="D127" s="6" t="s">
        <v>573</v>
      </c>
      <c r="E127" s="6" t="s">
        <v>241</v>
      </c>
      <c r="F127" s="6" t="s">
        <v>16</v>
      </c>
      <c r="G127" s="6" t="s">
        <v>405</v>
      </c>
      <c r="H127" s="6" t="s">
        <v>572</v>
      </c>
      <c r="I127" s="21" t="s">
        <v>503</v>
      </c>
      <c r="J127" s="6" t="s">
        <v>75</v>
      </c>
      <c r="K127" s="6"/>
    </row>
    <row r="128" spans="1:12" ht="20.25" customHeight="1" x14ac:dyDescent="0.25">
      <c r="A128" s="1" t="s">
        <v>672</v>
      </c>
      <c r="B128" s="6" t="s">
        <v>399</v>
      </c>
      <c r="C128" s="6" t="s">
        <v>16</v>
      </c>
      <c r="D128" s="6" t="s">
        <v>573</v>
      </c>
      <c r="E128" s="6" t="s">
        <v>243</v>
      </c>
      <c r="F128" s="6" t="s">
        <v>16</v>
      </c>
      <c r="G128" s="6" t="s">
        <v>403</v>
      </c>
      <c r="H128" s="6" t="s">
        <v>572</v>
      </c>
      <c r="I128" s="21" t="s">
        <v>503</v>
      </c>
      <c r="J128" s="6" t="s">
        <v>75</v>
      </c>
      <c r="K128" s="6"/>
    </row>
    <row r="129" spans="1:12" ht="20.25" customHeight="1" x14ac:dyDescent="0.25">
      <c r="A129" s="1" t="s">
        <v>673</v>
      </c>
      <c r="B129" s="6" t="s">
        <v>399</v>
      </c>
      <c r="C129" s="6" t="s">
        <v>16</v>
      </c>
      <c r="D129" s="6" t="s">
        <v>573</v>
      </c>
      <c r="E129" s="6" t="s">
        <v>565</v>
      </c>
      <c r="F129" s="6" t="s">
        <v>16</v>
      </c>
      <c r="G129" s="6" t="s">
        <v>404</v>
      </c>
      <c r="H129" s="6" t="s">
        <v>572</v>
      </c>
      <c r="I129" s="21" t="s">
        <v>503</v>
      </c>
      <c r="J129" s="6" t="s">
        <v>75</v>
      </c>
      <c r="K129" s="6"/>
    </row>
    <row r="130" spans="1:12" ht="20.25" customHeight="1" x14ac:dyDescent="0.25">
      <c r="A130" s="1" t="s">
        <v>674</v>
      </c>
      <c r="B130" s="6" t="s">
        <v>399</v>
      </c>
      <c r="C130" s="6" t="s">
        <v>16</v>
      </c>
      <c r="D130" s="6" t="s">
        <v>573</v>
      </c>
      <c r="E130" s="6" t="s">
        <v>570</v>
      </c>
      <c r="F130" s="6" t="s">
        <v>16</v>
      </c>
      <c r="G130" s="6" t="s">
        <v>408</v>
      </c>
      <c r="H130" s="6" t="s">
        <v>572</v>
      </c>
      <c r="I130" s="21" t="s">
        <v>503</v>
      </c>
      <c r="J130" s="6" t="s">
        <v>75</v>
      </c>
      <c r="K130" s="6"/>
    </row>
    <row r="131" spans="1:12" ht="20.25" customHeight="1" x14ac:dyDescent="0.25">
      <c r="A131" s="1" t="s">
        <v>675</v>
      </c>
      <c r="B131" s="6" t="s">
        <v>399</v>
      </c>
      <c r="C131" s="6" t="s">
        <v>16</v>
      </c>
      <c r="D131" s="6" t="s">
        <v>573</v>
      </c>
      <c r="E131" s="6" t="s">
        <v>571</v>
      </c>
      <c r="F131" s="6" t="s">
        <v>16</v>
      </c>
      <c r="G131" s="6" t="s">
        <v>578</v>
      </c>
      <c r="H131" s="6" t="s">
        <v>75</v>
      </c>
      <c r="I131" s="21" t="s">
        <v>503</v>
      </c>
      <c r="J131" s="6" t="s">
        <v>75</v>
      </c>
      <c r="K131" s="6"/>
    </row>
    <row r="132" spans="1:12" ht="18.75" customHeight="1" x14ac:dyDescent="0.25">
      <c r="A132" s="1" t="s">
        <v>676</v>
      </c>
      <c r="B132" s="6" t="s">
        <v>399</v>
      </c>
      <c r="C132" s="6" t="s">
        <v>16</v>
      </c>
      <c r="D132" s="6" t="s">
        <v>578</v>
      </c>
      <c r="E132" s="6" t="s">
        <v>241</v>
      </c>
      <c r="F132" s="6" t="s">
        <v>16</v>
      </c>
      <c r="G132" s="6" t="s">
        <v>561</v>
      </c>
      <c r="H132" s="6" t="s">
        <v>572</v>
      </c>
      <c r="I132" s="21" t="s">
        <v>503</v>
      </c>
      <c r="J132" s="6" t="s">
        <v>75</v>
      </c>
      <c r="K132" s="6"/>
      <c r="L132" s="27"/>
    </row>
    <row r="133" spans="1:12" ht="18.75" customHeight="1" x14ac:dyDescent="0.25">
      <c r="A133" s="1" t="s">
        <v>677</v>
      </c>
      <c r="B133" s="6" t="s">
        <v>399</v>
      </c>
      <c r="C133" s="6" t="s">
        <v>16</v>
      </c>
      <c r="D133" s="6" t="s">
        <v>578</v>
      </c>
      <c r="E133" s="6" t="s">
        <v>243</v>
      </c>
      <c r="F133" s="6" t="s">
        <v>16</v>
      </c>
      <c r="G133" s="6" t="s">
        <v>562</v>
      </c>
      <c r="H133" s="6" t="s">
        <v>572</v>
      </c>
      <c r="I133" s="21" t="s">
        <v>503</v>
      </c>
      <c r="J133" s="6" t="s">
        <v>75</v>
      </c>
      <c r="K133" s="6"/>
      <c r="L133" s="27"/>
    </row>
    <row r="134" spans="1:12" ht="18.75" customHeight="1" x14ac:dyDescent="0.25">
      <c r="A134" s="1" t="s">
        <v>678</v>
      </c>
      <c r="B134" s="6" t="s">
        <v>399</v>
      </c>
      <c r="C134" s="6" t="s">
        <v>16</v>
      </c>
      <c r="D134" s="6" t="s">
        <v>578</v>
      </c>
      <c r="E134" s="6" t="s">
        <v>565</v>
      </c>
      <c r="F134" s="6" t="s">
        <v>16</v>
      </c>
      <c r="G134" s="6" t="s">
        <v>554</v>
      </c>
      <c r="H134" s="6" t="s">
        <v>75</v>
      </c>
      <c r="I134" s="21" t="s">
        <v>503</v>
      </c>
      <c r="J134" s="6" t="s">
        <v>75</v>
      </c>
      <c r="K134" s="6"/>
      <c r="L134" s="27"/>
    </row>
    <row r="135" spans="1:12" ht="18.75" customHeight="1" x14ac:dyDescent="0.25">
      <c r="A135" s="6" t="s">
        <v>621</v>
      </c>
      <c r="B135" s="6" t="s">
        <v>399</v>
      </c>
      <c r="C135" s="6" t="s">
        <v>16</v>
      </c>
      <c r="D135" s="6" t="s">
        <v>390</v>
      </c>
      <c r="E135" s="6" t="s">
        <v>400</v>
      </c>
      <c r="F135" s="6" t="s">
        <v>16</v>
      </c>
      <c r="G135" s="6" t="s">
        <v>387</v>
      </c>
      <c r="H135" s="6" t="s">
        <v>572</v>
      </c>
      <c r="I135" s="21" t="s">
        <v>503</v>
      </c>
      <c r="J135" s="6" t="s">
        <v>75</v>
      </c>
      <c r="K135" s="6"/>
      <c r="L135" s="27"/>
    </row>
  </sheetData>
  <mergeCells count="1">
    <mergeCell ref="A1:K1"/>
  </mergeCells>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5EA9-2253-4E2F-B14C-C62AD62D1C94}">
  <dimension ref="A1:C8"/>
  <sheetViews>
    <sheetView zoomScale="160" zoomScaleNormal="160" workbookViewId="0">
      <selection activeCell="C21" sqref="C21"/>
    </sheetView>
  </sheetViews>
  <sheetFormatPr defaultRowHeight="15" x14ac:dyDescent="0.25"/>
  <cols>
    <col min="1" max="1" width="17.5703125" customWidth="1"/>
    <col min="2" max="2" width="18.42578125" customWidth="1"/>
    <col min="3" max="3" width="19.140625" customWidth="1"/>
  </cols>
  <sheetData>
    <row r="1" spans="1:3" s="14" customFormat="1" ht="35.25" customHeight="1" x14ac:dyDescent="0.25">
      <c r="A1" s="97" t="s">
        <v>79</v>
      </c>
      <c r="B1" s="97" t="s">
        <v>80</v>
      </c>
      <c r="C1" s="97" t="s">
        <v>81</v>
      </c>
    </row>
    <row r="2" spans="1:3" x14ac:dyDescent="0.25">
      <c r="A2" s="26">
        <v>1</v>
      </c>
      <c r="B2" s="26">
        <v>1</v>
      </c>
      <c r="C2" s="26">
        <v>1</v>
      </c>
    </row>
    <row r="3" spans="1:3" x14ac:dyDescent="0.25">
      <c r="A3" s="26"/>
      <c r="B3" s="26"/>
      <c r="C3" s="26"/>
    </row>
    <row r="4" spans="1:3" x14ac:dyDescent="0.25">
      <c r="A4" s="26"/>
      <c r="B4" s="26" t="s">
        <v>82</v>
      </c>
      <c r="C4" s="26" t="s">
        <v>82</v>
      </c>
    </row>
    <row r="6" spans="1:3" x14ac:dyDescent="0.25">
      <c r="A6" s="365" t="s">
        <v>83</v>
      </c>
      <c r="B6" s="365"/>
      <c r="C6" s="365"/>
    </row>
    <row r="7" spans="1:3" x14ac:dyDescent="0.25">
      <c r="A7" s="365"/>
      <c r="B7" s="365"/>
      <c r="C7" s="365"/>
    </row>
    <row r="8" spans="1:3" x14ac:dyDescent="0.25">
      <c r="A8" s="365"/>
      <c r="B8" s="365"/>
      <c r="C8" s="365"/>
    </row>
  </sheetData>
  <mergeCells count="1">
    <mergeCell ref="A6: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D55A3-47C4-4440-A366-02B8BB27F794}">
  <dimension ref="A1:Q115"/>
  <sheetViews>
    <sheetView topLeftCell="A37" zoomScale="120" zoomScaleNormal="120" workbookViewId="0">
      <selection activeCell="E42" sqref="E42:J42"/>
    </sheetView>
  </sheetViews>
  <sheetFormatPr defaultRowHeight="15" customHeight="1" x14ac:dyDescent="0.25"/>
  <cols>
    <col min="1" max="1" width="14.42578125" customWidth="1"/>
    <col min="2" max="2" width="9.140625" style="41"/>
    <col min="4" max="4" width="26" customWidth="1"/>
    <col min="5" max="5" width="11.42578125" customWidth="1"/>
    <col min="7" max="7" width="12" customWidth="1"/>
    <col min="8" max="8" width="13" customWidth="1"/>
    <col min="9" max="9" width="13.5703125" customWidth="1"/>
    <col min="10" max="10" width="13.140625" customWidth="1"/>
  </cols>
  <sheetData>
    <row r="1" spans="1:17" ht="56.1" customHeight="1" x14ac:dyDescent="0.25">
      <c r="A1" s="129" t="s">
        <v>4</v>
      </c>
      <c r="B1" s="128" t="s">
        <v>175</v>
      </c>
      <c r="C1" s="127" t="s">
        <v>64</v>
      </c>
      <c r="D1" s="127" t="s">
        <v>84</v>
      </c>
      <c r="E1" s="119" t="s">
        <v>85</v>
      </c>
      <c r="F1" s="119" t="s">
        <v>86</v>
      </c>
      <c r="G1" s="119" t="s">
        <v>87</v>
      </c>
      <c r="H1" s="119" t="s">
        <v>88</v>
      </c>
      <c r="I1" s="120" t="s">
        <v>89</v>
      </c>
      <c r="J1" s="120" t="s">
        <v>90</v>
      </c>
      <c r="K1" s="366" t="s">
        <v>166</v>
      </c>
      <c r="L1" s="367"/>
      <c r="M1" s="367"/>
      <c r="N1" s="125"/>
      <c r="O1" s="125"/>
      <c r="P1" s="125"/>
      <c r="Q1" s="126"/>
    </row>
    <row r="2" spans="1:17" x14ac:dyDescent="0.25">
      <c r="A2" s="130" t="s">
        <v>5</v>
      </c>
      <c r="B2" s="131" t="s">
        <v>67</v>
      </c>
      <c r="C2" s="132" t="s">
        <v>168</v>
      </c>
      <c r="D2" s="133" t="s">
        <v>499</v>
      </c>
      <c r="E2" s="123">
        <v>299.816666666667</v>
      </c>
      <c r="F2" s="123">
        <v>33.094835007208097</v>
      </c>
      <c r="G2" s="123">
        <v>0.96006481832639301</v>
      </c>
      <c r="H2" s="123">
        <v>-7.8326607834414403</v>
      </c>
      <c r="I2" s="124">
        <v>127850.452592941</v>
      </c>
      <c r="J2" s="124">
        <v>43.945488229712304</v>
      </c>
      <c r="K2" s="124"/>
      <c r="L2" s="124"/>
      <c r="M2" s="124"/>
      <c r="N2" s="124"/>
      <c r="O2" s="124"/>
      <c r="P2" s="124"/>
      <c r="Q2" s="124"/>
    </row>
    <row r="3" spans="1:17" x14ac:dyDescent="0.25">
      <c r="A3" s="130" t="s">
        <v>5</v>
      </c>
      <c r="B3" s="131" t="s">
        <v>498</v>
      </c>
      <c r="C3" s="132" t="s">
        <v>168</v>
      </c>
      <c r="D3" s="133" t="s">
        <v>70</v>
      </c>
      <c r="E3" s="123">
        <v>299.816666666667</v>
      </c>
      <c r="F3" s="123">
        <v>33.094835007208097</v>
      </c>
      <c r="G3" s="123">
        <v>0.96006481832639301</v>
      </c>
      <c r="H3" s="123">
        <v>-7.8326607834414403</v>
      </c>
      <c r="I3" s="124">
        <v>127850.452592941</v>
      </c>
      <c r="J3" s="124">
        <v>43.945488229712304</v>
      </c>
      <c r="K3" s="124"/>
      <c r="L3" s="124"/>
      <c r="M3" s="124"/>
      <c r="N3" s="124"/>
      <c r="O3" s="124"/>
      <c r="P3" s="124"/>
      <c r="Q3" s="124"/>
    </row>
    <row r="4" spans="1:17" x14ac:dyDescent="0.25">
      <c r="A4" s="130" t="s">
        <v>5</v>
      </c>
      <c r="B4" s="141" t="s">
        <v>221</v>
      </c>
      <c r="C4" s="130" t="s">
        <v>218</v>
      </c>
      <c r="D4" s="142" t="s">
        <v>219</v>
      </c>
      <c r="E4" s="143">
        <v>288.14999999999998</v>
      </c>
      <c r="F4" s="143">
        <v>31.026407819999999</v>
      </c>
      <c r="G4" s="123">
        <v>2.3278460156951502</v>
      </c>
      <c r="H4" s="123">
        <v>-4516.0615030265999</v>
      </c>
      <c r="I4" s="124">
        <v>96929.967914780398</v>
      </c>
      <c r="J4" s="143">
        <v>24.422969139999999</v>
      </c>
      <c r="K4" s="18"/>
      <c r="L4" s="18"/>
      <c r="M4" s="18"/>
      <c r="N4" s="18"/>
      <c r="O4" s="18"/>
      <c r="P4" s="24"/>
      <c r="Q4" s="5"/>
    </row>
    <row r="5" spans="1:17" x14ac:dyDescent="0.25">
      <c r="A5" s="130" t="s">
        <v>5</v>
      </c>
      <c r="B5" s="141" t="s">
        <v>222</v>
      </c>
      <c r="C5" s="130" t="s">
        <v>218</v>
      </c>
      <c r="D5" s="142" t="s">
        <v>220</v>
      </c>
      <c r="E5" s="143">
        <v>413.88447109999998</v>
      </c>
      <c r="F5" s="143">
        <v>30.888512670000001</v>
      </c>
      <c r="G5" s="123">
        <v>2.5602397524000802</v>
      </c>
      <c r="H5" s="123">
        <v>-4212.63531815442</v>
      </c>
      <c r="I5" s="124">
        <v>96929.967914780398</v>
      </c>
      <c r="J5" s="143">
        <v>15.931175209999999</v>
      </c>
      <c r="K5" s="18"/>
      <c r="L5" s="18"/>
      <c r="M5" s="18"/>
      <c r="N5" s="18"/>
      <c r="O5" s="18"/>
      <c r="P5" s="24"/>
      <c r="Q5" s="5"/>
    </row>
    <row r="6" spans="1:17" x14ac:dyDescent="0.25">
      <c r="A6" s="130" t="s">
        <v>5</v>
      </c>
      <c r="B6" s="141" t="s">
        <v>288</v>
      </c>
      <c r="C6" s="130" t="s">
        <v>218</v>
      </c>
      <c r="D6" s="142" t="s">
        <v>285</v>
      </c>
      <c r="E6" s="143">
        <v>643.15</v>
      </c>
      <c r="F6" s="143">
        <v>30.40587966</v>
      </c>
      <c r="G6" s="123">
        <v>3.3103174269950499</v>
      </c>
      <c r="H6" s="123">
        <v>-3540.2209921682202</v>
      </c>
      <c r="I6" s="124">
        <v>96929.967914780398</v>
      </c>
      <c r="J6" s="143">
        <v>9.8195357810000008</v>
      </c>
      <c r="K6" s="18"/>
      <c r="L6" s="18"/>
      <c r="M6" s="18"/>
      <c r="N6" s="18"/>
      <c r="O6" s="18"/>
      <c r="P6" s="24"/>
    </row>
    <row r="7" spans="1:17" x14ac:dyDescent="0.25">
      <c r="A7" s="130" t="s">
        <v>5</v>
      </c>
      <c r="B7" s="141" t="s">
        <v>284</v>
      </c>
      <c r="C7" s="130" t="s">
        <v>218</v>
      </c>
      <c r="D7" s="142" t="s">
        <v>289</v>
      </c>
      <c r="E7" s="143">
        <v>773.15</v>
      </c>
      <c r="F7" s="143">
        <v>29.440613639999999</v>
      </c>
      <c r="G7" s="123">
        <v>3.7155371392742298</v>
      </c>
      <c r="H7" s="123">
        <v>-3083.0318751547102</v>
      </c>
      <c r="I7" s="124">
        <v>96929.967914780398</v>
      </c>
      <c r="J7" s="143">
        <v>7.8889159089999996</v>
      </c>
      <c r="K7" s="18"/>
      <c r="L7" s="18"/>
      <c r="M7" s="18"/>
      <c r="N7" s="18"/>
      <c r="O7" s="18"/>
      <c r="P7" s="24"/>
    </row>
    <row r="8" spans="1:17" x14ac:dyDescent="0.25">
      <c r="A8" s="130" t="s">
        <v>5</v>
      </c>
      <c r="B8" s="141" t="s">
        <v>242</v>
      </c>
      <c r="C8" s="130" t="s">
        <v>184</v>
      </c>
      <c r="D8" s="142" t="s">
        <v>245</v>
      </c>
      <c r="E8" s="143">
        <v>310.9277778</v>
      </c>
      <c r="F8" s="143">
        <v>24.545335959999999</v>
      </c>
      <c r="G8" s="123">
        <v>4.5192960429014004</v>
      </c>
      <c r="H8" s="123">
        <v>-15910.450001322</v>
      </c>
      <c r="I8" s="124">
        <v>94668.436883713905</v>
      </c>
      <c r="J8" s="143">
        <v>981.57978739999999</v>
      </c>
      <c r="K8" s="18"/>
      <c r="L8" s="18"/>
      <c r="M8" s="18"/>
      <c r="N8" s="18"/>
      <c r="O8" s="18"/>
      <c r="P8" s="24"/>
    </row>
    <row r="9" spans="1:17" x14ac:dyDescent="0.25">
      <c r="A9" s="130" t="s">
        <v>5</v>
      </c>
      <c r="B9" s="141" t="s">
        <v>380</v>
      </c>
      <c r="C9" s="183" t="s">
        <v>184</v>
      </c>
      <c r="D9" s="142" t="s">
        <v>377</v>
      </c>
      <c r="E9" s="143">
        <v>338.70555555555597</v>
      </c>
      <c r="F9" s="143">
        <v>31.715883550000001</v>
      </c>
      <c r="G9" s="123">
        <v>4.5342853874332203</v>
      </c>
      <c r="H9" s="123">
        <v>-15784.1113072875</v>
      </c>
      <c r="I9" s="124">
        <v>94667.597400337094</v>
      </c>
      <c r="J9" s="184">
        <v>953.95317545418402</v>
      </c>
      <c r="K9" s="18"/>
      <c r="L9" s="18"/>
      <c r="M9" s="18"/>
      <c r="N9" s="18"/>
      <c r="O9" s="18"/>
      <c r="P9" s="24"/>
    </row>
    <row r="10" spans="1:17" x14ac:dyDescent="0.25">
      <c r="A10" s="130" t="s">
        <v>5</v>
      </c>
      <c r="B10" s="141" t="s">
        <v>381</v>
      </c>
      <c r="C10" s="183" t="s">
        <v>184</v>
      </c>
      <c r="D10" s="142" t="s">
        <v>382</v>
      </c>
      <c r="E10" s="143">
        <v>288.14999999999998</v>
      </c>
      <c r="F10" s="143">
        <v>1.0342135939999999</v>
      </c>
      <c r="G10" s="123">
        <v>4.5287579515692498</v>
      </c>
      <c r="H10" s="130">
        <v>-16017.333094830399</v>
      </c>
      <c r="I10" s="124">
        <v>76272.010607870194</v>
      </c>
      <c r="J10" s="184">
        <v>1003.552046</v>
      </c>
      <c r="K10" s="18"/>
      <c r="L10" s="18"/>
      <c r="M10" s="18"/>
      <c r="N10" s="124"/>
      <c r="O10" s="124"/>
      <c r="P10" s="124"/>
      <c r="Q10" s="124"/>
    </row>
    <row r="11" spans="1:17" x14ac:dyDescent="0.25">
      <c r="A11" s="130" t="s">
        <v>5</v>
      </c>
      <c r="B11" s="141" t="s">
        <v>339</v>
      </c>
      <c r="C11" s="130" t="s">
        <v>184</v>
      </c>
      <c r="D11" s="142" t="s">
        <v>338</v>
      </c>
      <c r="E11" s="143">
        <v>288.50203040000002</v>
      </c>
      <c r="F11" s="143">
        <v>31.715883550000001</v>
      </c>
      <c r="G11" s="123">
        <v>4.5254214829944202</v>
      </c>
      <c r="H11" s="130">
        <v>-16012.801249795901</v>
      </c>
      <c r="I11" s="124">
        <v>76272.010607870194</v>
      </c>
      <c r="J11" s="143">
        <v>1003.2159820000001</v>
      </c>
      <c r="K11" s="18"/>
      <c r="L11" s="18"/>
      <c r="M11" s="18"/>
      <c r="N11" s="18"/>
      <c r="O11" s="18"/>
      <c r="P11" s="24"/>
    </row>
    <row r="12" spans="1:17" x14ac:dyDescent="0.25">
      <c r="A12" s="130" t="s">
        <v>5</v>
      </c>
      <c r="B12" s="141" t="s">
        <v>214</v>
      </c>
      <c r="C12" s="130" t="s">
        <v>184</v>
      </c>
      <c r="D12" s="142" t="s">
        <v>211</v>
      </c>
      <c r="E12" s="143">
        <v>317.03888890000002</v>
      </c>
      <c r="F12" s="143">
        <v>31.715883550000001</v>
      </c>
      <c r="G12" s="123">
        <v>4.5199171633104402</v>
      </c>
      <c r="H12" s="130">
        <v>-15882.8946056975</v>
      </c>
      <c r="I12" s="124">
        <v>164843.63192066099</v>
      </c>
      <c r="J12" s="143">
        <v>975.56422780000003</v>
      </c>
      <c r="K12" s="124"/>
      <c r="L12" s="124"/>
      <c r="M12" s="124"/>
      <c r="N12" s="124"/>
      <c r="O12" s="124"/>
      <c r="P12" s="124"/>
      <c r="Q12" s="124"/>
    </row>
    <row r="13" spans="1:17" x14ac:dyDescent="0.25">
      <c r="A13" s="130" t="s">
        <v>5</v>
      </c>
      <c r="B13" s="131" t="s">
        <v>215</v>
      </c>
      <c r="C13" s="130" t="s">
        <v>184</v>
      </c>
      <c r="D13" s="142" t="s">
        <v>212</v>
      </c>
      <c r="E13" s="143">
        <v>449.81666669999998</v>
      </c>
      <c r="F13" s="143">
        <v>31.026407819999999</v>
      </c>
      <c r="G13" s="123">
        <v>4.9221448849423002</v>
      </c>
      <c r="H13" s="130">
        <v>-15265.2259769555</v>
      </c>
      <c r="I13" s="124">
        <v>164843.63192066099</v>
      </c>
      <c r="J13" s="143">
        <v>831.70605869999997</v>
      </c>
      <c r="K13" s="124"/>
      <c r="L13" s="124"/>
      <c r="M13" s="124"/>
      <c r="N13" s="124"/>
      <c r="O13" s="124"/>
      <c r="P13" s="124"/>
      <c r="Q13" s="124"/>
    </row>
    <row r="14" spans="1:17" x14ac:dyDescent="0.25">
      <c r="A14" s="130" t="s">
        <v>5</v>
      </c>
      <c r="B14" s="145" t="s">
        <v>268</v>
      </c>
      <c r="C14" s="146" t="s">
        <v>184</v>
      </c>
      <c r="D14" s="144" t="s">
        <v>276</v>
      </c>
      <c r="E14" s="143">
        <v>449.81666669999998</v>
      </c>
      <c r="F14" s="143">
        <v>31.026407819999999</v>
      </c>
      <c r="G14" s="123">
        <v>4.9221448849423002</v>
      </c>
      <c r="H14" s="130">
        <v>-15265.2259769555</v>
      </c>
      <c r="I14" s="124">
        <v>164843.63192066099</v>
      </c>
      <c r="J14" s="143">
        <v>831.70605869999997</v>
      </c>
      <c r="K14" s="124"/>
      <c r="L14" s="124"/>
      <c r="M14" s="124"/>
      <c r="N14" s="124"/>
      <c r="O14" s="124"/>
      <c r="P14" s="124"/>
      <c r="Q14" s="124"/>
    </row>
    <row r="15" spans="1:17" x14ac:dyDescent="0.25">
      <c r="A15" s="130" t="s">
        <v>5</v>
      </c>
      <c r="B15" s="141" t="s">
        <v>271</v>
      </c>
      <c r="C15" s="130" t="s">
        <v>184</v>
      </c>
      <c r="D15" s="142" t="s">
        <v>277</v>
      </c>
      <c r="E15" s="143">
        <v>509.24063380000001</v>
      </c>
      <c r="F15" s="143">
        <v>31.026407819999999</v>
      </c>
      <c r="G15" s="123">
        <v>2.2978560253060398</v>
      </c>
      <c r="H15" s="123">
        <v>-13106.3092357523</v>
      </c>
      <c r="I15" s="124">
        <v>164843.63192066099</v>
      </c>
      <c r="J15" s="143">
        <v>15.23559938</v>
      </c>
      <c r="K15" s="124"/>
      <c r="L15" s="124"/>
      <c r="M15" s="124"/>
      <c r="N15" s="124"/>
      <c r="O15" s="124"/>
      <c r="P15" s="124"/>
      <c r="Q15" s="124"/>
    </row>
    <row r="16" spans="1:17" x14ac:dyDescent="0.25">
      <c r="A16" s="130" t="s">
        <v>5</v>
      </c>
      <c r="B16" s="141" t="s">
        <v>279</v>
      </c>
      <c r="C16" s="130" t="s">
        <v>184</v>
      </c>
      <c r="D16" s="142" t="s">
        <v>278</v>
      </c>
      <c r="E16" s="143">
        <v>509.24063380000001</v>
      </c>
      <c r="F16" s="143">
        <v>31.026407819999999</v>
      </c>
      <c r="G16" s="123">
        <v>2.2978560253060398</v>
      </c>
      <c r="H16" s="123">
        <v>-13106.3092357523</v>
      </c>
      <c r="I16" s="124">
        <v>164843.63192066099</v>
      </c>
      <c r="J16" s="143">
        <v>15.23559938</v>
      </c>
      <c r="K16" s="124"/>
      <c r="L16" s="124"/>
      <c r="M16" s="124"/>
      <c r="N16" s="124"/>
      <c r="O16" s="124"/>
      <c r="P16" s="124"/>
      <c r="Q16" s="124"/>
    </row>
    <row r="17" spans="1:17" x14ac:dyDescent="0.25">
      <c r="A17" s="130" t="s">
        <v>5</v>
      </c>
      <c r="B17" s="173" t="s">
        <v>286</v>
      </c>
      <c r="C17" s="148" t="s">
        <v>184</v>
      </c>
      <c r="D17" s="142" t="s">
        <v>287</v>
      </c>
      <c r="E17" s="143">
        <v>672.03888889999996</v>
      </c>
      <c r="F17" s="143">
        <v>31.026407819999999</v>
      </c>
      <c r="G17" s="123">
        <v>2.2038651549364299</v>
      </c>
      <c r="H17" s="123">
        <v>-12742.9454847506</v>
      </c>
      <c r="I17" s="124">
        <v>164843.63192066099</v>
      </c>
      <c r="J17" s="143">
        <v>10.508425669999999</v>
      </c>
      <c r="K17" s="124"/>
      <c r="L17" s="124"/>
      <c r="M17" s="124"/>
      <c r="N17" s="124"/>
      <c r="O17" s="124"/>
      <c r="P17" s="124"/>
      <c r="Q17" s="124"/>
    </row>
    <row r="18" spans="1:17" x14ac:dyDescent="0.25">
      <c r="A18" s="130" t="s">
        <v>5</v>
      </c>
      <c r="B18" s="141" t="s">
        <v>71</v>
      </c>
      <c r="C18" s="132" t="s">
        <v>333</v>
      </c>
      <c r="D18" s="123" t="s">
        <v>334</v>
      </c>
      <c r="E18" s="123">
        <v>719.94379285115201</v>
      </c>
      <c r="F18" s="123">
        <v>29.4406136418289</v>
      </c>
      <c r="G18" s="123">
        <v>2.6942308692875301</v>
      </c>
      <c r="H18" s="123">
        <v>-9166.0564599514692</v>
      </c>
      <c r="I18" s="124">
        <v>261773.59983544101</v>
      </c>
      <c r="J18" s="134">
        <v>8.8780299538985208</v>
      </c>
      <c r="K18" s="124"/>
      <c r="L18" s="124"/>
      <c r="M18" s="124"/>
      <c r="N18" s="124"/>
      <c r="O18" s="124"/>
      <c r="P18" s="124"/>
      <c r="Q18" s="124"/>
    </row>
    <row r="19" spans="1:17" x14ac:dyDescent="0.25">
      <c r="A19" s="130" t="s">
        <v>5</v>
      </c>
      <c r="B19" s="131" t="s">
        <v>74</v>
      </c>
      <c r="C19" s="132" t="s">
        <v>169</v>
      </c>
      <c r="D19" s="133" t="s">
        <v>73</v>
      </c>
      <c r="E19" s="123">
        <v>680.28406643316805</v>
      </c>
      <c r="F19" s="123">
        <v>29.0269282042388</v>
      </c>
      <c r="G19" s="123">
        <v>2.6503166406101402</v>
      </c>
      <c r="H19" s="123">
        <v>-9166.0681997299307</v>
      </c>
      <c r="I19" s="124">
        <v>261773.59983584899</v>
      </c>
      <c r="J19" s="124">
        <v>8.9363514308590393</v>
      </c>
      <c r="K19" s="124"/>
      <c r="L19" s="124"/>
      <c r="M19" s="124"/>
      <c r="N19" s="124"/>
      <c r="O19" s="124"/>
      <c r="P19" s="124"/>
      <c r="Q19" s="124"/>
    </row>
    <row r="20" spans="1:17" x14ac:dyDescent="0.25">
      <c r="A20" s="130" t="s">
        <v>5</v>
      </c>
      <c r="B20" s="131" t="s">
        <v>335</v>
      </c>
      <c r="C20" s="132" t="s">
        <v>76</v>
      </c>
      <c r="D20" s="123" t="s">
        <v>174</v>
      </c>
      <c r="E20" s="123">
        <v>621.21477789353196</v>
      </c>
      <c r="F20" s="123">
        <v>29.026928204000001</v>
      </c>
      <c r="G20" s="123">
        <v>2.0518050808663602</v>
      </c>
      <c r="H20" s="123">
        <v>-6160.9030000000002</v>
      </c>
      <c r="I20" s="124">
        <v>389624.09</v>
      </c>
      <c r="J20" s="134">
        <v>11.551942650227099</v>
      </c>
      <c r="K20" s="124"/>
      <c r="L20" s="124"/>
      <c r="M20" s="124"/>
      <c r="N20" s="124"/>
      <c r="O20" s="124"/>
      <c r="P20" s="124"/>
      <c r="Q20" s="130"/>
    </row>
    <row r="21" spans="1:17" x14ac:dyDescent="0.25">
      <c r="A21" s="130" t="s">
        <v>5</v>
      </c>
      <c r="B21" s="131" t="s">
        <v>77</v>
      </c>
      <c r="C21" s="132" t="s">
        <v>78</v>
      </c>
      <c r="D21" s="123" t="s">
        <v>170</v>
      </c>
      <c r="E21" s="123">
        <v>1354.3342439</v>
      </c>
      <c r="F21" s="123">
        <v>28.337452474921999</v>
      </c>
      <c r="G21" s="123">
        <v>2.6335670117895802</v>
      </c>
      <c r="H21" s="123">
        <v>-6160.9030000000002</v>
      </c>
      <c r="I21" s="124">
        <v>389624.09</v>
      </c>
      <c r="J21" s="124">
        <v>3.6917339980392598</v>
      </c>
      <c r="K21" s="124"/>
      <c r="L21" s="124"/>
      <c r="M21" s="124"/>
      <c r="N21" s="124"/>
      <c r="O21" s="124"/>
      <c r="P21" s="124"/>
      <c r="Q21" s="130"/>
    </row>
    <row r="22" spans="1:17" x14ac:dyDescent="0.25">
      <c r="A22" s="130" t="s">
        <v>5</v>
      </c>
      <c r="B22" s="131" t="s">
        <v>180</v>
      </c>
      <c r="C22" s="132" t="s">
        <v>78</v>
      </c>
      <c r="D22" s="123" t="s">
        <v>182</v>
      </c>
      <c r="E22" s="123">
        <v>477.594444444445</v>
      </c>
      <c r="F22" s="123">
        <v>27.992714610263601</v>
      </c>
      <c r="G22" s="123">
        <v>2.2670460447527798</v>
      </c>
      <c r="H22" s="123">
        <v>-8290.9167982969193</v>
      </c>
      <c r="I22" s="124">
        <v>389624.09</v>
      </c>
      <c r="J22" s="124">
        <v>10.5149990592158</v>
      </c>
      <c r="K22" s="18"/>
      <c r="L22" s="18"/>
      <c r="M22" s="18"/>
      <c r="N22" s="18"/>
      <c r="O22" s="18"/>
      <c r="P22" s="24"/>
      <c r="Q22" s="5"/>
    </row>
    <row r="23" spans="1:17" x14ac:dyDescent="0.25">
      <c r="A23" s="130" t="s">
        <v>5</v>
      </c>
      <c r="B23" s="141" t="s">
        <v>195</v>
      </c>
      <c r="C23" s="130" t="s">
        <v>78</v>
      </c>
      <c r="D23" s="142" t="s">
        <v>196</v>
      </c>
      <c r="E23" s="143">
        <v>625.16482570000005</v>
      </c>
      <c r="F23" s="143">
        <v>27.303238879999999</v>
      </c>
      <c r="G23" s="123">
        <v>2.3721899123038899</v>
      </c>
      <c r="H23" s="123">
        <v>-8290.9132731709597</v>
      </c>
      <c r="I23" s="124">
        <v>389624.05242838402</v>
      </c>
      <c r="J23" s="143">
        <v>7.7151252530000001</v>
      </c>
      <c r="K23" s="124"/>
      <c r="L23" s="124"/>
      <c r="M23" s="124"/>
      <c r="N23" s="124"/>
      <c r="O23" s="124"/>
      <c r="P23" s="124"/>
      <c r="Q23" s="130"/>
    </row>
    <row r="24" spans="1:17" x14ac:dyDescent="0.25">
      <c r="A24" s="130" t="s">
        <v>5</v>
      </c>
      <c r="B24" s="141" t="s">
        <v>198</v>
      </c>
      <c r="C24" s="130" t="s">
        <v>78</v>
      </c>
      <c r="D24" s="142" t="s">
        <v>199</v>
      </c>
      <c r="E24" s="143">
        <v>477.59444439999999</v>
      </c>
      <c r="F24" s="143">
        <v>26.95850102</v>
      </c>
      <c r="G24" s="123">
        <v>2.26423159021238</v>
      </c>
      <c r="H24" s="123">
        <v>-8636.9118344973904</v>
      </c>
      <c r="I24" s="124">
        <v>389624.05242838402</v>
      </c>
      <c r="J24" s="143">
        <v>10.122108965617</v>
      </c>
      <c r="K24" s="124"/>
      <c r="L24" s="124"/>
      <c r="M24" s="124"/>
      <c r="N24" s="124"/>
      <c r="O24" s="124"/>
      <c r="P24" s="149"/>
      <c r="Q24" s="134"/>
    </row>
    <row r="25" spans="1:17" x14ac:dyDescent="0.25">
      <c r="A25" s="130" t="s">
        <v>5</v>
      </c>
      <c r="B25" s="141" t="s">
        <v>205</v>
      </c>
      <c r="C25" s="130" t="s">
        <v>78</v>
      </c>
      <c r="D25" s="142" t="s">
        <v>206</v>
      </c>
      <c r="E25" s="143">
        <v>499.63998229999999</v>
      </c>
      <c r="F25" s="143">
        <v>26.269025289999998</v>
      </c>
      <c r="G25" s="123">
        <v>2.3356762299347702</v>
      </c>
      <c r="H25" s="123">
        <v>-8636.9121802810096</v>
      </c>
      <c r="I25" s="124">
        <v>389624.05242838402</v>
      </c>
      <c r="J25" s="143">
        <v>9.3250646459999995</v>
      </c>
      <c r="K25" s="124"/>
      <c r="L25" s="124"/>
      <c r="M25" s="124"/>
      <c r="N25" s="124"/>
      <c r="O25" s="124"/>
      <c r="P25" s="149"/>
      <c r="Q25" s="134"/>
    </row>
    <row r="26" spans="1:17" x14ac:dyDescent="0.25">
      <c r="A26" s="130" t="s">
        <v>5</v>
      </c>
      <c r="B26" s="141" t="s">
        <v>209</v>
      </c>
      <c r="C26" s="130" t="s">
        <v>213</v>
      </c>
      <c r="D26" s="142" t="s">
        <v>210</v>
      </c>
      <c r="E26" s="143">
        <v>420.75764859999998</v>
      </c>
      <c r="F26" s="143">
        <v>25.234811690000001</v>
      </c>
      <c r="G26" s="123">
        <v>2.3997144614425401</v>
      </c>
      <c r="H26" s="123">
        <v>-8898.23778235994</v>
      </c>
      <c r="I26" s="124">
        <v>389624.05242838402</v>
      </c>
      <c r="J26" s="130">
        <v>11.027215493755399</v>
      </c>
      <c r="K26" s="124"/>
      <c r="L26" s="124"/>
      <c r="M26" s="124"/>
      <c r="N26" s="124"/>
      <c r="O26" s="124"/>
      <c r="P26" s="124"/>
      <c r="Q26" s="130"/>
    </row>
    <row r="27" spans="1:17" x14ac:dyDescent="0.25">
      <c r="A27" s="130" t="s">
        <v>5</v>
      </c>
      <c r="B27" s="141" t="s">
        <v>217</v>
      </c>
      <c r="C27" s="130" t="s">
        <v>78</v>
      </c>
      <c r="D27" s="142" t="s">
        <v>223</v>
      </c>
      <c r="E27" s="143">
        <v>414.26111109999999</v>
      </c>
      <c r="F27" s="143">
        <v>24.545335959999999</v>
      </c>
      <c r="G27" s="123">
        <v>2.4716295971153799</v>
      </c>
      <c r="H27" s="123">
        <v>-8973.7236004988699</v>
      </c>
      <c r="I27" s="124">
        <v>389624.05242838402</v>
      </c>
      <c r="J27" s="130">
        <v>11.114768142427801</v>
      </c>
      <c r="K27" s="124"/>
      <c r="L27" s="124"/>
      <c r="M27" s="124"/>
      <c r="N27" s="124"/>
      <c r="O27" s="124"/>
      <c r="P27" s="124"/>
      <c r="Q27" s="130"/>
    </row>
    <row r="28" spans="1:17" x14ac:dyDescent="0.25">
      <c r="A28" s="130" t="s">
        <v>5</v>
      </c>
      <c r="B28" s="141" t="s">
        <v>225</v>
      </c>
      <c r="C28" s="130" t="s">
        <v>78</v>
      </c>
      <c r="D28" s="142" t="s">
        <v>227</v>
      </c>
      <c r="E28" s="143">
        <v>310.9277778</v>
      </c>
      <c r="F28" s="143">
        <v>24.545335959999999</v>
      </c>
      <c r="G28" s="123">
        <v>2.8443007947539698</v>
      </c>
      <c r="H28" s="123">
        <v>-9665.7862516165696</v>
      </c>
      <c r="I28" s="124">
        <v>389624.05242838402</v>
      </c>
      <c r="J28" s="130">
        <v>17.407368487416299</v>
      </c>
      <c r="K28" s="124"/>
      <c r="L28" s="124"/>
      <c r="M28" s="124"/>
      <c r="N28" s="124"/>
      <c r="O28" s="124"/>
      <c r="P28" s="149"/>
      <c r="Q28" s="134"/>
    </row>
    <row r="29" spans="1:17" x14ac:dyDescent="0.25">
      <c r="A29" s="130" t="s">
        <v>5</v>
      </c>
      <c r="B29" s="141" t="s">
        <v>192</v>
      </c>
      <c r="C29" s="130" t="s">
        <v>78</v>
      </c>
      <c r="D29" s="142" t="s">
        <v>244</v>
      </c>
      <c r="E29" s="143">
        <v>310.9277778</v>
      </c>
      <c r="F29" s="143">
        <v>24.545335959999999</v>
      </c>
      <c r="G29" s="123">
        <v>2.3066972585852001</v>
      </c>
      <c r="H29" s="123">
        <v>-7661.5099303929601</v>
      </c>
      <c r="I29" s="123">
        <v>294955.61554506799</v>
      </c>
      <c r="J29" s="130">
        <v>13.2348617727578</v>
      </c>
      <c r="K29" s="124"/>
      <c r="L29" s="124"/>
      <c r="M29" s="124"/>
      <c r="N29" s="124"/>
      <c r="O29" s="124"/>
      <c r="P29" s="149"/>
      <c r="Q29" s="134"/>
    </row>
    <row r="30" spans="1:17" x14ac:dyDescent="0.25">
      <c r="A30" s="130" t="s">
        <v>5</v>
      </c>
      <c r="B30" s="141" t="s">
        <v>248</v>
      </c>
      <c r="C30" s="130" t="s">
        <v>78</v>
      </c>
      <c r="D30" s="142" t="s">
        <v>252</v>
      </c>
      <c r="E30" s="143">
        <v>310.92524589999999</v>
      </c>
      <c r="F30" s="143">
        <v>24.545335959999999</v>
      </c>
      <c r="G30" s="123">
        <v>2.3088728895725201</v>
      </c>
      <c r="H30" s="130">
        <v>-7653.7898816470297</v>
      </c>
      <c r="I30" s="123">
        <v>295692.08698053699</v>
      </c>
      <c r="J30" s="143">
        <v>13.2206468692369</v>
      </c>
      <c r="K30" s="123"/>
      <c r="L30" s="123"/>
      <c r="M30" s="123"/>
      <c r="N30" s="123"/>
      <c r="O30" s="123"/>
      <c r="P30" s="123"/>
      <c r="Q30" s="130"/>
    </row>
    <row r="31" spans="1:17" x14ac:dyDescent="0.25">
      <c r="A31" s="130" t="s">
        <v>5</v>
      </c>
      <c r="B31" s="141" t="s">
        <v>592</v>
      </c>
      <c r="C31" s="130" t="s">
        <v>256</v>
      </c>
      <c r="D31" s="142" t="s">
        <v>594</v>
      </c>
      <c r="E31" s="143">
        <v>322.03888890000002</v>
      </c>
      <c r="F31" s="143">
        <v>1.378951459</v>
      </c>
      <c r="G31" s="130">
        <v>0.88148228510815896</v>
      </c>
      <c r="H31" s="123">
        <v>-8852.3698297695591</v>
      </c>
      <c r="I31" s="124">
        <v>241476.47565015999</v>
      </c>
      <c r="J31" s="130">
        <v>2.2611606420595698</v>
      </c>
      <c r="K31" s="123"/>
      <c r="L31" s="123"/>
      <c r="M31" s="123"/>
      <c r="N31" s="123"/>
      <c r="O31" s="123"/>
      <c r="P31" s="167"/>
      <c r="Q31" s="134"/>
    </row>
    <row r="32" spans="1:17" x14ac:dyDescent="0.25">
      <c r="A32" s="130" t="s">
        <v>5</v>
      </c>
      <c r="B32" s="141" t="s">
        <v>507</v>
      </c>
      <c r="C32" s="130" t="s">
        <v>256</v>
      </c>
      <c r="D32" s="142" t="s">
        <v>505</v>
      </c>
      <c r="E32" s="143">
        <v>322.03888890000002</v>
      </c>
      <c r="F32" s="143">
        <v>1.378951459</v>
      </c>
      <c r="G32" s="130">
        <v>0.88148228510815896</v>
      </c>
      <c r="H32" s="123">
        <v>-8852.3698297695591</v>
      </c>
      <c r="I32" s="124">
        <v>241476.47565015999</v>
      </c>
      <c r="J32" s="130">
        <v>2.2611606420595698</v>
      </c>
      <c r="K32" s="123"/>
      <c r="L32" s="123"/>
      <c r="M32" s="123"/>
      <c r="N32" s="123"/>
      <c r="O32" s="123"/>
      <c r="P32" s="167"/>
      <c r="Q32" s="134"/>
    </row>
    <row r="33" spans="1:17" x14ac:dyDescent="0.25">
      <c r="A33" s="130" t="s">
        <v>5</v>
      </c>
      <c r="B33" s="145" t="s">
        <v>254</v>
      </c>
      <c r="C33" s="130" t="s">
        <v>256</v>
      </c>
      <c r="D33" s="130" t="s">
        <v>257</v>
      </c>
      <c r="E33" s="143">
        <v>322.03888890000002</v>
      </c>
      <c r="F33" s="143">
        <v>1.378951459</v>
      </c>
      <c r="G33" s="130">
        <v>0.88148228510815896</v>
      </c>
      <c r="H33" s="123">
        <v>-8852.3698297695591</v>
      </c>
      <c r="I33" s="124">
        <v>268307.19555555598</v>
      </c>
      <c r="J33" s="130">
        <v>2.2611606420595698</v>
      </c>
      <c r="K33" s="123"/>
      <c r="L33" s="123"/>
      <c r="M33" s="123"/>
      <c r="N33" s="123"/>
      <c r="O33" s="123"/>
      <c r="P33" s="167"/>
      <c r="Q33" s="134"/>
    </row>
    <row r="34" spans="1:17" x14ac:dyDescent="0.25">
      <c r="A34" s="130" t="s">
        <v>5</v>
      </c>
      <c r="B34" s="145" t="s">
        <v>508</v>
      </c>
      <c r="C34" s="130" t="s">
        <v>256</v>
      </c>
      <c r="D34" s="130" t="s">
        <v>506</v>
      </c>
      <c r="E34" s="143">
        <v>303.14999999999998</v>
      </c>
      <c r="F34" s="143">
        <v>152.71887404367899</v>
      </c>
      <c r="G34" s="130">
        <v>2.6899320208869701</v>
      </c>
      <c r="H34" s="123">
        <v>-9110.2711986058093</v>
      </c>
      <c r="I34" s="124">
        <v>268307.19555555598</v>
      </c>
      <c r="J34" s="146">
        <v>801.40519134621798</v>
      </c>
      <c r="K34" s="123"/>
      <c r="L34" s="123"/>
      <c r="M34" s="123"/>
      <c r="N34" s="123"/>
      <c r="O34" s="123"/>
      <c r="P34" s="167"/>
      <c r="Q34" s="134"/>
    </row>
    <row r="35" spans="1:17" x14ac:dyDescent="0.25">
      <c r="A35" s="130" t="s">
        <v>5</v>
      </c>
      <c r="B35" s="145" t="s">
        <v>509</v>
      </c>
      <c r="C35" s="130" t="s">
        <v>256</v>
      </c>
      <c r="D35" s="130" t="s">
        <v>517</v>
      </c>
      <c r="E35" s="143">
        <v>303.14999999999998</v>
      </c>
      <c r="F35" s="143">
        <v>152.71887404367899</v>
      </c>
      <c r="G35" s="130">
        <v>2.6899320208869701</v>
      </c>
      <c r="H35" s="123">
        <v>-9110.2711986058093</v>
      </c>
      <c r="I35" s="124">
        <v>2439.1563232323301</v>
      </c>
      <c r="J35" s="146">
        <v>801.40519134621798</v>
      </c>
      <c r="K35" s="123"/>
      <c r="L35" s="123"/>
      <c r="M35" s="123"/>
      <c r="N35" s="123"/>
      <c r="O35" s="123"/>
      <c r="P35" s="167"/>
      <c r="Q35" s="134"/>
    </row>
    <row r="36" spans="1:17" x14ac:dyDescent="0.25">
      <c r="A36" s="130" t="s">
        <v>5</v>
      </c>
      <c r="B36" s="145" t="s">
        <v>531</v>
      </c>
      <c r="C36" s="130" t="s">
        <v>256</v>
      </c>
      <c r="D36" s="130" t="s">
        <v>518</v>
      </c>
      <c r="E36" s="143">
        <v>189.8106009535</v>
      </c>
      <c r="F36" s="143">
        <v>1.3789514586</v>
      </c>
      <c r="G36" s="130">
        <v>1.09344698417592</v>
      </c>
      <c r="H36" s="123">
        <v>-9110.2669463516995</v>
      </c>
      <c r="I36" s="124">
        <v>2439.1563232323301</v>
      </c>
      <c r="J36" s="146">
        <v>6.4171967430043999</v>
      </c>
      <c r="K36" s="123"/>
      <c r="L36" s="123"/>
      <c r="M36" s="123"/>
      <c r="N36" s="123"/>
      <c r="O36" s="123"/>
      <c r="P36" s="167"/>
      <c r="Q36" s="134"/>
    </row>
    <row r="37" spans="1:17" x14ac:dyDescent="0.25">
      <c r="A37" s="130" t="s">
        <v>5</v>
      </c>
      <c r="B37" s="130" t="s">
        <v>532</v>
      </c>
      <c r="C37" s="130" t="s">
        <v>256</v>
      </c>
      <c r="D37" s="130" t="s">
        <v>510</v>
      </c>
      <c r="E37" s="143">
        <v>322.03888890000002</v>
      </c>
      <c r="F37" s="143">
        <v>1.378951459</v>
      </c>
      <c r="G37" s="130">
        <v>0.88148216887460096</v>
      </c>
      <c r="H37" s="123">
        <v>-8852.3698297695591</v>
      </c>
      <c r="I37" s="124">
        <v>2439.1563232323301</v>
      </c>
      <c r="J37" s="130">
        <v>2.2611636027838</v>
      </c>
      <c r="K37" s="123"/>
      <c r="L37" s="123"/>
      <c r="M37" s="123"/>
      <c r="N37" s="123"/>
      <c r="O37" s="123"/>
      <c r="P37" s="167"/>
      <c r="Q37" s="134"/>
    </row>
    <row r="38" spans="1:17" x14ac:dyDescent="0.25">
      <c r="A38" s="130" t="s">
        <v>5</v>
      </c>
      <c r="B38" s="145" t="s">
        <v>383</v>
      </c>
      <c r="C38" s="183" t="s">
        <v>256</v>
      </c>
      <c r="D38" s="185" t="s">
        <v>544</v>
      </c>
      <c r="E38" s="143">
        <v>303.14999999999998</v>
      </c>
      <c r="F38" s="143">
        <v>152.718874</v>
      </c>
      <c r="G38" s="130">
        <v>2.6899320208869599</v>
      </c>
      <c r="H38" s="130">
        <v>-9110.2711986058093</v>
      </c>
      <c r="I38" s="123">
        <v>241476.476</v>
      </c>
      <c r="J38" s="146">
        <v>801.40519134621798</v>
      </c>
      <c r="K38" s="123"/>
      <c r="L38" s="123"/>
      <c r="M38" s="123"/>
      <c r="N38" s="123"/>
      <c r="O38" s="123"/>
      <c r="P38" s="167"/>
      <c r="Q38" s="134"/>
    </row>
    <row r="39" spans="1:17" x14ac:dyDescent="0.25">
      <c r="A39" s="130" t="s">
        <v>5</v>
      </c>
      <c r="B39" s="145" t="s">
        <v>539</v>
      </c>
      <c r="C39" s="183" t="s">
        <v>256</v>
      </c>
      <c r="D39" s="185" t="s">
        <v>542</v>
      </c>
      <c r="E39" s="251">
        <v>303.14999999999998</v>
      </c>
      <c r="F39" s="143">
        <v>152.718874</v>
      </c>
      <c r="G39" s="130">
        <v>2.6899320208869599</v>
      </c>
      <c r="H39" s="130">
        <v>-9110.2711986058093</v>
      </c>
      <c r="I39" s="123">
        <v>12075.227045199999</v>
      </c>
      <c r="J39" s="146">
        <v>801.40519134621798</v>
      </c>
      <c r="K39" s="123"/>
      <c r="L39" s="123"/>
      <c r="M39" s="123"/>
      <c r="N39" s="123"/>
      <c r="O39" s="123"/>
      <c r="P39" s="167"/>
      <c r="Q39" s="134"/>
    </row>
    <row r="40" spans="1:17" x14ac:dyDescent="0.25">
      <c r="A40" s="130" t="s">
        <v>5</v>
      </c>
      <c r="B40" s="145" t="s">
        <v>540</v>
      </c>
      <c r="C40" s="183" t="s">
        <v>256</v>
      </c>
      <c r="D40" s="185" t="s">
        <v>547</v>
      </c>
      <c r="E40" s="252">
        <v>382.22159980501499</v>
      </c>
      <c r="F40" s="252">
        <v>1.1031611669000001</v>
      </c>
      <c r="G40" s="253">
        <v>1.18457746148279</v>
      </c>
      <c r="H40" s="253">
        <v>-3538.4018510186402</v>
      </c>
      <c r="I40" s="254">
        <v>214427.18205077699</v>
      </c>
      <c r="J40" s="255">
        <v>1.25982330751453</v>
      </c>
      <c r="K40" s="123"/>
      <c r="L40" s="123"/>
      <c r="M40" s="123"/>
      <c r="N40" s="123"/>
      <c r="O40" s="123"/>
      <c r="P40" s="167"/>
      <c r="Q40" s="134"/>
    </row>
    <row r="41" spans="1:17" x14ac:dyDescent="0.25">
      <c r="A41" s="130" t="s">
        <v>5</v>
      </c>
      <c r="B41" s="145" t="s">
        <v>541</v>
      </c>
      <c r="C41" s="183" t="s">
        <v>256</v>
      </c>
      <c r="D41" s="185" t="s">
        <v>543</v>
      </c>
      <c r="E41" s="143">
        <v>303.14999999999998</v>
      </c>
      <c r="F41" s="143">
        <v>152.718874</v>
      </c>
      <c r="G41" s="130">
        <v>2.6899320208869599</v>
      </c>
      <c r="H41" s="130">
        <v>-9110.2711986058093</v>
      </c>
      <c r="I41" s="123">
        <v>229429.313858801</v>
      </c>
      <c r="J41" s="146">
        <v>801.40519134621798</v>
      </c>
      <c r="K41" s="123"/>
      <c r="L41" s="123"/>
      <c r="M41" s="123"/>
      <c r="N41" s="123"/>
      <c r="O41" s="123"/>
      <c r="P41" s="167"/>
      <c r="Q41" s="134"/>
    </row>
    <row r="42" spans="1:17" x14ac:dyDescent="0.25">
      <c r="A42" s="130" t="s">
        <v>5</v>
      </c>
      <c r="B42" s="130" t="s">
        <v>549</v>
      </c>
      <c r="C42" s="130" t="s">
        <v>256</v>
      </c>
      <c r="D42" s="130" t="s">
        <v>550</v>
      </c>
      <c r="E42" s="252">
        <v>368.95425389901101</v>
      </c>
      <c r="F42" s="252">
        <v>1.01325</v>
      </c>
      <c r="G42" s="253">
        <v>1.12586374430628</v>
      </c>
      <c r="H42" s="253">
        <v>-1464.5031556055801</v>
      </c>
      <c r="I42" s="254">
        <v>1799378.7803813601</v>
      </c>
      <c r="J42" s="255">
        <v>0.90074672558387503</v>
      </c>
      <c r="K42" s="123"/>
      <c r="L42" s="123"/>
      <c r="M42" s="123"/>
      <c r="N42" s="123"/>
      <c r="O42" s="123"/>
      <c r="P42" s="167"/>
      <c r="Q42" s="134"/>
    </row>
    <row r="43" spans="1:17" x14ac:dyDescent="0.25">
      <c r="A43" s="130" t="s">
        <v>5</v>
      </c>
      <c r="B43" s="145" t="s">
        <v>255</v>
      </c>
      <c r="C43" s="130" t="s">
        <v>258</v>
      </c>
      <c r="D43" s="130" t="s">
        <v>259</v>
      </c>
      <c r="E43" s="143">
        <v>310.92524589999999</v>
      </c>
      <c r="F43" s="143">
        <v>24.545335959999999</v>
      </c>
      <c r="G43" s="130">
        <v>8.4818893500843995</v>
      </c>
      <c r="H43" s="130">
        <v>-2245.8658138624201</v>
      </c>
      <c r="I43" s="123">
        <v>54215.611330376501</v>
      </c>
      <c r="J43" s="130">
        <v>3.23876340403107</v>
      </c>
      <c r="K43" s="123"/>
      <c r="L43" s="123"/>
      <c r="M43" s="123"/>
      <c r="N43" s="123"/>
      <c r="O43" s="123"/>
      <c r="P43" s="167"/>
      <c r="Q43" s="134"/>
    </row>
    <row r="44" spans="1:17" x14ac:dyDescent="0.25">
      <c r="A44" s="130" t="s">
        <v>5</v>
      </c>
      <c r="B44" s="145" t="s">
        <v>424</v>
      </c>
      <c r="C44" s="130" t="s">
        <v>262</v>
      </c>
      <c r="D44" s="142" t="s">
        <v>512</v>
      </c>
      <c r="E44" s="143">
        <v>310.9277778</v>
      </c>
      <c r="F44" s="143">
        <v>22.821646640000001</v>
      </c>
      <c r="G44" s="130">
        <v>14.2254104370483</v>
      </c>
      <c r="H44" s="130">
        <v>187.98438683472199</v>
      </c>
      <c r="I44" s="123">
        <v>26130.155111462402</v>
      </c>
      <c r="J44" s="130">
        <v>1.7796329663679</v>
      </c>
      <c r="K44" s="123"/>
      <c r="L44" s="123"/>
      <c r="M44" s="123"/>
      <c r="N44" s="123"/>
      <c r="O44" s="123"/>
      <c r="P44" s="167"/>
      <c r="Q44" s="134"/>
    </row>
    <row r="45" spans="1:17" x14ac:dyDescent="0.25">
      <c r="A45" s="130" t="s">
        <v>5</v>
      </c>
      <c r="B45" s="145" t="s">
        <v>261</v>
      </c>
      <c r="C45" s="130" t="s">
        <v>262</v>
      </c>
      <c r="D45" s="130" t="s">
        <v>263</v>
      </c>
      <c r="E45" s="143">
        <v>310.9277778</v>
      </c>
      <c r="F45" s="143">
        <v>22.821646640000001</v>
      </c>
      <c r="G45" s="130">
        <v>14.2254104370483</v>
      </c>
      <c r="H45" s="130">
        <v>187.98438683472199</v>
      </c>
      <c r="I45" s="123">
        <v>29033.505555555599</v>
      </c>
      <c r="J45" s="130">
        <v>1.7796329663679</v>
      </c>
      <c r="K45" s="123"/>
      <c r="L45" s="123"/>
      <c r="M45" s="123"/>
      <c r="N45" s="123"/>
      <c r="O45" s="123"/>
      <c r="P45" s="167"/>
      <c r="Q45" s="134"/>
    </row>
    <row r="46" spans="1:17" x14ac:dyDescent="0.25">
      <c r="A46" s="130" t="s">
        <v>5</v>
      </c>
      <c r="B46" s="145" t="s">
        <v>425</v>
      </c>
      <c r="C46" s="130" t="s">
        <v>262</v>
      </c>
      <c r="D46" s="130" t="s">
        <v>513</v>
      </c>
      <c r="E46" s="143">
        <v>303.14999999999998</v>
      </c>
      <c r="F46" s="143">
        <v>64.810718559999998</v>
      </c>
      <c r="G46" s="130">
        <v>14.326111343912601</v>
      </c>
      <c r="H46" s="130">
        <v>91.065567992057794</v>
      </c>
      <c r="I46" s="123">
        <v>29033.505555555599</v>
      </c>
      <c r="J46" s="146">
        <v>5.0795117609712097</v>
      </c>
      <c r="K46" s="123"/>
      <c r="L46" s="123"/>
      <c r="M46" s="123"/>
      <c r="N46" s="123"/>
      <c r="O46" s="123"/>
      <c r="P46" s="167"/>
      <c r="Q46" s="134"/>
    </row>
    <row r="47" spans="1:17" x14ac:dyDescent="0.25">
      <c r="A47" s="130" t="s">
        <v>5</v>
      </c>
      <c r="B47" s="145" t="s">
        <v>426</v>
      </c>
      <c r="C47" s="130" t="s">
        <v>262</v>
      </c>
      <c r="D47" s="130" t="s">
        <v>511</v>
      </c>
      <c r="E47" s="143">
        <v>310.9277778</v>
      </c>
      <c r="F47" s="143">
        <v>22.821646640000001</v>
      </c>
      <c r="G47" s="130">
        <v>14.2254104370483</v>
      </c>
      <c r="H47" s="130">
        <v>187.976114921033</v>
      </c>
      <c r="I47" s="123">
        <v>2903.3505555555598</v>
      </c>
      <c r="J47" s="146">
        <v>1.7796329663679</v>
      </c>
      <c r="K47" s="123"/>
      <c r="L47" s="123"/>
      <c r="M47" s="123"/>
      <c r="N47" s="123"/>
      <c r="O47" s="123"/>
      <c r="P47" s="167"/>
      <c r="Q47" s="134"/>
    </row>
    <row r="48" spans="1:17" x14ac:dyDescent="0.25">
      <c r="A48" s="130" t="s">
        <v>5</v>
      </c>
      <c r="B48" s="145" t="s">
        <v>384</v>
      </c>
      <c r="C48" s="183" t="s">
        <v>262</v>
      </c>
      <c r="D48" s="185" t="s">
        <v>385</v>
      </c>
      <c r="E48" s="143">
        <v>303.14999999999998</v>
      </c>
      <c r="F48" s="143">
        <v>64.810718559999998</v>
      </c>
      <c r="G48" s="130">
        <v>14.326111343912601</v>
      </c>
      <c r="H48" s="130">
        <v>91.065567992057794</v>
      </c>
      <c r="I48" s="123">
        <v>26130.155111462402</v>
      </c>
      <c r="J48" s="146">
        <v>5.0795117609712097</v>
      </c>
      <c r="K48" s="123"/>
      <c r="L48" s="123"/>
      <c r="M48" s="123"/>
      <c r="N48" s="124"/>
      <c r="O48" s="124"/>
      <c r="P48" s="149"/>
      <c r="Q48" s="134"/>
    </row>
    <row r="49" spans="1:17" x14ac:dyDescent="0.25">
      <c r="A49" s="130" t="s">
        <v>5</v>
      </c>
      <c r="B49" s="145" t="s">
        <v>265</v>
      </c>
      <c r="C49" s="130" t="s">
        <v>249</v>
      </c>
      <c r="D49" s="130" t="s">
        <v>264</v>
      </c>
      <c r="E49" s="143">
        <v>310.81083219999999</v>
      </c>
      <c r="F49" s="143">
        <v>1.37895145863367</v>
      </c>
      <c r="G49" s="130">
        <v>3.06180639430473</v>
      </c>
      <c r="H49" s="130">
        <v>-4475.3165975350303</v>
      </c>
      <c r="I49" s="123">
        <v>28085.452111522001</v>
      </c>
      <c r="J49" s="130">
        <v>0.51491830888238899</v>
      </c>
      <c r="K49" s="123"/>
      <c r="L49" s="123"/>
      <c r="M49" s="123"/>
      <c r="N49" s="123"/>
      <c r="O49" s="123"/>
      <c r="P49" s="167"/>
      <c r="Q49" s="134"/>
    </row>
    <row r="50" spans="1:17" x14ac:dyDescent="0.25">
      <c r="A50" s="130" t="s">
        <v>5</v>
      </c>
      <c r="B50" s="145" t="s">
        <v>427</v>
      </c>
      <c r="C50" s="130" t="s">
        <v>249</v>
      </c>
      <c r="D50" s="142" t="s">
        <v>514</v>
      </c>
      <c r="E50" s="143">
        <v>310.81081610000001</v>
      </c>
      <c r="F50" s="143">
        <v>1.37895145863367</v>
      </c>
      <c r="G50" s="130">
        <v>3.06180639430473</v>
      </c>
      <c r="H50" s="130">
        <v>-4475.3165975350303</v>
      </c>
      <c r="I50" s="123">
        <v>736.47143546924497</v>
      </c>
      <c r="J50" s="130">
        <v>0.51491830888238899</v>
      </c>
      <c r="K50" s="123"/>
      <c r="L50" s="123"/>
      <c r="M50" s="123"/>
      <c r="N50" s="123"/>
      <c r="O50" s="123"/>
      <c r="P50" s="167"/>
      <c r="Q50" s="134"/>
    </row>
    <row r="51" spans="1:17" x14ac:dyDescent="0.25">
      <c r="A51" s="130" t="s">
        <v>5</v>
      </c>
      <c r="B51" s="145" t="s">
        <v>375</v>
      </c>
      <c r="C51" s="26" t="s">
        <v>249</v>
      </c>
      <c r="D51" s="26" t="s">
        <v>376</v>
      </c>
      <c r="E51" s="143">
        <v>310.81081610000001</v>
      </c>
      <c r="F51" s="143">
        <v>1.37895145863367</v>
      </c>
      <c r="G51" s="130">
        <v>3.06180639430473</v>
      </c>
      <c r="H51" s="130">
        <v>-4475.3165975350303</v>
      </c>
      <c r="I51" s="123">
        <v>818.30111111111103</v>
      </c>
      <c r="J51" s="130">
        <v>0.51491830888238899</v>
      </c>
      <c r="K51" s="123"/>
      <c r="L51" s="123"/>
      <c r="M51" s="123"/>
      <c r="N51" s="124"/>
      <c r="O51" s="124"/>
      <c r="P51" s="149"/>
      <c r="Q51" s="134"/>
    </row>
    <row r="52" spans="1:17" x14ac:dyDescent="0.25">
      <c r="A52" s="130" t="s">
        <v>5</v>
      </c>
      <c r="B52" s="145" t="s">
        <v>428</v>
      </c>
      <c r="C52" s="130" t="s">
        <v>249</v>
      </c>
      <c r="D52" s="142" t="s">
        <v>515</v>
      </c>
      <c r="E52" s="143">
        <v>310.92777777777798</v>
      </c>
      <c r="F52" s="143">
        <v>27.579029172673501</v>
      </c>
      <c r="G52" s="130">
        <v>3.1908716079395498</v>
      </c>
      <c r="H52" s="130">
        <v>-4556.06907181524</v>
      </c>
      <c r="I52" s="123">
        <v>818.30111111111103</v>
      </c>
      <c r="J52" s="130">
        <v>10.3830066243827</v>
      </c>
      <c r="K52" s="123"/>
      <c r="L52" s="123"/>
      <c r="M52" s="123"/>
      <c r="N52" s="124"/>
      <c r="O52" s="124"/>
      <c r="P52" s="149"/>
      <c r="Q52" s="134"/>
    </row>
    <row r="53" spans="1:17" x14ac:dyDescent="0.25">
      <c r="A53" s="130" t="s">
        <v>5</v>
      </c>
      <c r="B53" s="145" t="s">
        <v>429</v>
      </c>
      <c r="C53" s="130" t="s">
        <v>249</v>
      </c>
      <c r="D53" s="142" t="s">
        <v>516</v>
      </c>
      <c r="E53" s="143">
        <v>310.81081610000001</v>
      </c>
      <c r="F53" s="143">
        <v>1.37895145863367</v>
      </c>
      <c r="G53" s="130">
        <v>3.06180639430473</v>
      </c>
      <c r="H53" s="130">
        <v>-4475.3165975350403</v>
      </c>
      <c r="I53" s="123">
        <v>81.830111111111194</v>
      </c>
      <c r="J53" s="130">
        <v>0.51491830888238799</v>
      </c>
      <c r="K53" s="123"/>
      <c r="L53" s="123"/>
      <c r="M53" s="123"/>
      <c r="N53" s="124"/>
      <c r="O53" s="124"/>
      <c r="P53" s="149"/>
      <c r="Q53" s="134"/>
    </row>
    <row r="54" spans="1:17" x14ac:dyDescent="0.25">
      <c r="A54" s="130" t="s">
        <v>5</v>
      </c>
      <c r="B54" s="145" t="s">
        <v>251</v>
      </c>
      <c r="C54" s="130" t="s">
        <v>249</v>
      </c>
      <c r="D54" s="130" t="s">
        <v>250</v>
      </c>
      <c r="E54" s="143">
        <v>310.9277778</v>
      </c>
      <c r="F54" s="143">
        <v>27.579029169999998</v>
      </c>
      <c r="G54" s="130">
        <v>3.1936759121007898</v>
      </c>
      <c r="H54" s="130">
        <v>-4561.9228787638604</v>
      </c>
      <c r="I54" s="123">
        <v>736.47143546924497</v>
      </c>
      <c r="J54" s="130">
        <v>10.372503602989999</v>
      </c>
      <c r="K54" s="124"/>
      <c r="L54" s="124"/>
      <c r="M54" s="124"/>
      <c r="N54" s="124"/>
      <c r="O54" s="124"/>
      <c r="P54" s="149"/>
      <c r="Q54" s="134"/>
    </row>
    <row r="55" spans="1:17" x14ac:dyDescent="0.25">
      <c r="A55" s="130" t="s">
        <v>5</v>
      </c>
      <c r="B55" s="145" t="s">
        <v>301</v>
      </c>
      <c r="C55" s="130" t="s">
        <v>303</v>
      </c>
      <c r="D55" s="130" t="s">
        <v>304</v>
      </c>
      <c r="E55" s="252">
        <v>310.81081610000001</v>
      </c>
      <c r="F55" s="252">
        <v>1.37895145863367</v>
      </c>
      <c r="G55" s="253">
        <v>3.0631644868503298</v>
      </c>
      <c r="H55" s="253">
        <v>-4477.2410158154098</v>
      </c>
      <c r="I55" s="254">
        <v>27348.980676052801</v>
      </c>
      <c r="J55" s="253">
        <v>0.51452553078810204</v>
      </c>
      <c r="K55" s="124"/>
      <c r="L55" s="124"/>
      <c r="M55" s="124"/>
      <c r="N55" s="124"/>
      <c r="O55" s="124"/>
      <c r="P55" s="149"/>
      <c r="Q55" s="134"/>
    </row>
    <row r="56" spans="1:17" x14ac:dyDescent="0.25">
      <c r="A56" s="130" t="s">
        <v>5</v>
      </c>
      <c r="B56" s="145" t="s">
        <v>416</v>
      </c>
      <c r="C56" s="130" t="s">
        <v>418</v>
      </c>
      <c r="D56" s="130" t="s">
        <v>419</v>
      </c>
      <c r="E56" s="143">
        <v>309.932392392606</v>
      </c>
      <c r="F56" s="143">
        <v>1.3789514586</v>
      </c>
      <c r="G56" s="130">
        <v>3.0294379444357999</v>
      </c>
      <c r="H56" s="130">
        <v>-4477.8911617478998</v>
      </c>
      <c r="I56" s="123">
        <v>28289.3460330001</v>
      </c>
      <c r="J56" s="146">
        <v>0.52448583220047196</v>
      </c>
      <c r="K56" s="124"/>
      <c r="L56" s="124"/>
      <c r="M56" s="124"/>
      <c r="N56" s="124"/>
      <c r="O56" s="124"/>
      <c r="P56" s="149"/>
      <c r="Q56" s="134"/>
    </row>
    <row r="57" spans="1:17" x14ac:dyDescent="0.25">
      <c r="A57" s="130" t="s">
        <v>5</v>
      </c>
      <c r="B57" s="145" t="s">
        <v>411</v>
      </c>
      <c r="C57" s="183" t="s">
        <v>308</v>
      </c>
      <c r="D57" s="130" t="s">
        <v>410</v>
      </c>
      <c r="E57" s="143">
        <v>288.14999999999998</v>
      </c>
      <c r="F57" s="143">
        <v>1.1031611670000001</v>
      </c>
      <c r="G57" s="130">
        <v>1.0116381199906199</v>
      </c>
      <c r="H57" s="130">
        <v>-97.478032199028405</v>
      </c>
      <c r="I57" s="123">
        <v>175494.39782951499</v>
      </c>
      <c r="J57" s="146">
        <v>1.24659081028483</v>
      </c>
      <c r="K57" s="124"/>
      <c r="L57" s="124"/>
      <c r="M57" s="124"/>
      <c r="N57" s="18"/>
      <c r="O57" s="18"/>
      <c r="P57" s="24"/>
      <c r="Q57" s="5"/>
    </row>
    <row r="58" spans="1:17" x14ac:dyDescent="0.25">
      <c r="A58" s="130" t="s">
        <v>5</v>
      </c>
      <c r="B58" s="145" t="s">
        <v>305</v>
      </c>
      <c r="C58" s="130" t="s">
        <v>308</v>
      </c>
      <c r="D58" s="130" t="s">
        <v>309</v>
      </c>
      <c r="E58" s="143">
        <v>295.58892479999997</v>
      </c>
      <c r="F58" s="143">
        <v>1.1031611670000001</v>
      </c>
      <c r="G58" s="130">
        <v>1.0119896806863</v>
      </c>
      <c r="H58" s="130">
        <v>-89.972384015409702</v>
      </c>
      <c r="I58" s="130">
        <v>175494.39782951499</v>
      </c>
      <c r="J58" s="130">
        <v>1.29616516217819</v>
      </c>
      <c r="K58" s="124"/>
      <c r="L58" s="124"/>
      <c r="M58" s="124"/>
      <c r="N58" s="124"/>
      <c r="O58" s="124"/>
      <c r="P58" s="149"/>
      <c r="Q58" s="134"/>
    </row>
    <row r="59" spans="1:17" x14ac:dyDescent="0.25">
      <c r="A59" s="130" t="s">
        <v>5</v>
      </c>
      <c r="B59" s="145" t="s">
        <v>373</v>
      </c>
      <c r="C59" s="130" t="s">
        <v>371</v>
      </c>
      <c r="D59" s="130" t="s">
        <v>372</v>
      </c>
      <c r="E59" s="249">
        <v>394.26111111111101</v>
      </c>
      <c r="F59" s="249">
        <v>1.1031611670000001</v>
      </c>
      <c r="G59" s="250">
        <v>1.1982180765223001</v>
      </c>
      <c r="H59" s="250">
        <v>-3281.69819406951</v>
      </c>
      <c r="I59" s="250">
        <v>202351.95500557701</v>
      </c>
      <c r="J59" s="250">
        <v>0.874736278442517</v>
      </c>
      <c r="K59" s="18"/>
      <c r="L59" s="18"/>
      <c r="M59" s="18"/>
      <c r="N59" s="18"/>
      <c r="O59" s="18"/>
      <c r="P59" s="24"/>
      <c r="Q59" s="5"/>
    </row>
    <row r="60" spans="1:17" x14ac:dyDescent="0.25">
      <c r="A60" s="130" t="s">
        <v>5</v>
      </c>
      <c r="B60" s="145" t="s">
        <v>318</v>
      </c>
      <c r="C60" s="130" t="s">
        <v>313</v>
      </c>
      <c r="D60" s="130" t="s">
        <v>545</v>
      </c>
      <c r="E60" s="143">
        <v>394.26111111111101</v>
      </c>
      <c r="F60" s="143">
        <v>1.1031611670000001</v>
      </c>
      <c r="G60" s="130">
        <v>1.1982180765223001</v>
      </c>
      <c r="H60" s="130">
        <v>-3281.69819406951</v>
      </c>
      <c r="I60" s="130">
        <v>202351.95500557701</v>
      </c>
      <c r="J60" s="130">
        <v>0.874736278442517</v>
      </c>
      <c r="K60" s="124"/>
      <c r="L60" s="124"/>
      <c r="M60" s="124"/>
      <c r="N60" s="124"/>
      <c r="O60" s="124"/>
      <c r="P60" s="149"/>
      <c r="Q60" s="134"/>
    </row>
    <row r="61" spans="1:17" x14ac:dyDescent="0.25">
      <c r="A61" s="130" t="s">
        <v>5</v>
      </c>
      <c r="B61" s="145" t="s">
        <v>314</v>
      </c>
      <c r="C61" s="183" t="s">
        <v>184</v>
      </c>
      <c r="D61" s="130" t="s">
        <v>614</v>
      </c>
      <c r="E61" s="143">
        <v>416.48333330000003</v>
      </c>
      <c r="F61" s="143">
        <v>4.1368543759999996</v>
      </c>
      <c r="G61" s="130">
        <v>4.7488386848414201</v>
      </c>
      <c r="H61" s="130">
        <v>-15428.6998857898</v>
      </c>
      <c r="I61" s="123">
        <v>4346.3526150999896</v>
      </c>
      <c r="J61" s="146">
        <v>870.80273862692604</v>
      </c>
      <c r="K61" s="124"/>
      <c r="L61" s="124"/>
      <c r="M61" s="124"/>
      <c r="N61" s="124"/>
      <c r="O61" s="124"/>
      <c r="P61" s="149"/>
      <c r="Q61" s="134"/>
    </row>
    <row r="62" spans="1:17" x14ac:dyDescent="0.25">
      <c r="A62" s="130" t="s">
        <v>5</v>
      </c>
      <c r="B62" s="131">
        <v>24</v>
      </c>
      <c r="C62" s="130" t="s">
        <v>184</v>
      </c>
      <c r="D62" s="176" t="s">
        <v>328</v>
      </c>
      <c r="E62" s="123">
        <v>416.48333332999999</v>
      </c>
      <c r="F62" s="143">
        <v>4.4815922410000004</v>
      </c>
      <c r="G62" s="130">
        <v>4.74871741780201</v>
      </c>
      <c r="H62" s="130">
        <v>-15428.651710591401</v>
      </c>
      <c r="I62" s="130">
        <v>433724.10529000103</v>
      </c>
      <c r="J62" s="130">
        <v>870.79680556980497</v>
      </c>
      <c r="K62" s="124"/>
      <c r="L62" s="124"/>
      <c r="M62" s="124"/>
      <c r="N62" s="124"/>
      <c r="O62" s="124"/>
      <c r="P62" s="149"/>
      <c r="Q62" s="134"/>
    </row>
    <row r="63" spans="1:17" x14ac:dyDescent="0.25">
      <c r="A63" s="130" t="s">
        <v>5</v>
      </c>
      <c r="B63" s="131" t="s">
        <v>188</v>
      </c>
      <c r="C63" s="132" t="s">
        <v>184</v>
      </c>
      <c r="D63" s="123" t="s">
        <v>185</v>
      </c>
      <c r="E63" s="123">
        <v>416.48333332999999</v>
      </c>
      <c r="F63" s="123">
        <v>4.1368543759010201</v>
      </c>
      <c r="G63" s="123">
        <v>4.7488386848261301</v>
      </c>
      <c r="H63" s="123">
        <v>-15428.676511367001</v>
      </c>
      <c r="I63" s="124">
        <v>374574.37089999899</v>
      </c>
      <c r="J63" s="124">
        <v>870.80273862692604</v>
      </c>
      <c r="K63" s="18"/>
      <c r="L63" s="18"/>
      <c r="M63" s="18"/>
      <c r="N63" s="18"/>
      <c r="O63" s="18"/>
      <c r="P63" s="24"/>
      <c r="Q63" s="5"/>
    </row>
    <row r="64" spans="1:17" x14ac:dyDescent="0.25">
      <c r="A64" s="130" t="s">
        <v>5</v>
      </c>
      <c r="B64" s="131" t="s">
        <v>189</v>
      </c>
      <c r="C64" s="132" t="s">
        <v>184</v>
      </c>
      <c r="D64" s="123" t="s">
        <v>187</v>
      </c>
      <c r="E64" s="123">
        <v>419.07797995690402</v>
      </c>
      <c r="F64" s="123">
        <v>4.1368543759010201</v>
      </c>
      <c r="G64" s="123">
        <v>1.9635764386204699</v>
      </c>
      <c r="H64" s="123">
        <v>-13210.5453160578</v>
      </c>
      <c r="I64" s="124">
        <v>374574.37089999899</v>
      </c>
      <c r="J64" s="124">
        <v>2.3676944358263401</v>
      </c>
      <c r="K64" s="18"/>
      <c r="L64" s="18"/>
      <c r="M64" s="18"/>
      <c r="N64" s="18"/>
      <c r="O64" s="18"/>
      <c r="P64" s="24"/>
      <c r="Q64" s="5"/>
    </row>
    <row r="65" spans="1:17" x14ac:dyDescent="0.25">
      <c r="A65" s="130" t="s">
        <v>5</v>
      </c>
      <c r="B65" s="145" t="s">
        <v>202</v>
      </c>
      <c r="C65" s="146" t="s">
        <v>184</v>
      </c>
      <c r="D65" s="147" t="s">
        <v>200</v>
      </c>
      <c r="E65" s="148">
        <v>416.48333333333397</v>
      </c>
      <c r="F65" s="130">
        <v>4.4815922405594399</v>
      </c>
      <c r="G65" s="130">
        <v>4.7486934878839797</v>
      </c>
      <c r="H65" s="130">
        <v>-15428.6765112087</v>
      </c>
      <c r="I65" s="130">
        <v>59112.489090000199</v>
      </c>
      <c r="J65" s="130">
        <v>870.80273862692604</v>
      </c>
      <c r="K65" s="124"/>
      <c r="L65" s="124"/>
      <c r="M65" s="124"/>
      <c r="N65" s="124"/>
      <c r="O65" s="124"/>
      <c r="P65" s="124"/>
      <c r="Q65" s="130"/>
    </row>
    <row r="66" spans="1:17" x14ac:dyDescent="0.25">
      <c r="A66" s="130" t="s">
        <v>5</v>
      </c>
      <c r="B66" s="145" t="s">
        <v>203</v>
      </c>
      <c r="C66" s="146" t="s">
        <v>184</v>
      </c>
      <c r="D66" s="147" t="s">
        <v>201</v>
      </c>
      <c r="E66" s="148">
        <v>419.07797995690402</v>
      </c>
      <c r="F66" s="130">
        <v>4.1368543759010201</v>
      </c>
      <c r="G66" s="130">
        <v>1.96686455802769</v>
      </c>
      <c r="H66" s="130">
        <v>-13214.4835619284</v>
      </c>
      <c r="I66" s="130">
        <v>59112.489090000199</v>
      </c>
      <c r="J66" s="130">
        <v>2.2021174286526799</v>
      </c>
      <c r="K66" s="124"/>
      <c r="L66" s="124"/>
      <c r="M66" s="124"/>
      <c r="N66" s="124"/>
      <c r="O66" s="124"/>
      <c r="P66" s="124"/>
      <c r="Q66" s="130"/>
    </row>
    <row r="67" spans="1:17" x14ac:dyDescent="0.25">
      <c r="A67" s="130" t="s">
        <v>5</v>
      </c>
      <c r="B67" s="131" t="s">
        <v>320</v>
      </c>
      <c r="C67" s="174" t="s">
        <v>184</v>
      </c>
      <c r="D67" s="108" t="s">
        <v>324</v>
      </c>
      <c r="E67" s="148">
        <v>419.07797995690402</v>
      </c>
      <c r="F67" s="130">
        <v>4.1368543759010201</v>
      </c>
      <c r="G67" s="130">
        <v>1.9642578585544599</v>
      </c>
      <c r="H67" s="156">
        <v>-13211.082639545801</v>
      </c>
      <c r="I67" s="130">
        <v>433257.67557000002</v>
      </c>
      <c r="J67" s="130">
        <v>2.19872999339993</v>
      </c>
      <c r="K67" s="124"/>
      <c r="L67" s="124"/>
      <c r="M67" s="124"/>
      <c r="N67" s="124"/>
      <c r="O67" s="124"/>
      <c r="P67" s="149"/>
      <c r="Q67" s="134"/>
    </row>
    <row r="68" spans="1:17" x14ac:dyDescent="0.25">
      <c r="A68" s="130" t="s">
        <v>5</v>
      </c>
      <c r="B68" s="131" t="s">
        <v>322</v>
      </c>
      <c r="C68" s="132" t="s">
        <v>184</v>
      </c>
      <c r="D68" s="123" t="s">
        <v>330</v>
      </c>
      <c r="E68" s="123">
        <v>416.48333332999999</v>
      </c>
      <c r="F68" s="123">
        <v>4.4815922405594399</v>
      </c>
      <c r="G68" s="123">
        <v>4.7488386848261301</v>
      </c>
      <c r="H68" s="123">
        <v>-15428.699000000001</v>
      </c>
      <c r="I68" s="124">
        <v>374574.37089999899</v>
      </c>
      <c r="J68" s="124">
        <v>870.80273862692604</v>
      </c>
      <c r="K68" s="124"/>
      <c r="L68" s="124"/>
      <c r="M68" s="124"/>
      <c r="N68" s="124"/>
      <c r="O68" s="124"/>
      <c r="P68" s="149"/>
      <c r="Q68" s="134"/>
    </row>
    <row r="69" spans="1:17" x14ac:dyDescent="0.25">
      <c r="A69" s="130" t="s">
        <v>5</v>
      </c>
      <c r="B69" s="131" t="s">
        <v>326</v>
      </c>
      <c r="C69" s="130" t="s">
        <v>184</v>
      </c>
      <c r="D69" s="175" t="s">
        <v>329</v>
      </c>
      <c r="E69" s="143">
        <v>419.07797779999999</v>
      </c>
      <c r="F69" s="143">
        <v>4.1368543759999996</v>
      </c>
      <c r="G69" s="130">
        <v>1.96169499682624</v>
      </c>
      <c r="H69" s="130">
        <v>-13213.467035703399</v>
      </c>
      <c r="I69" s="123">
        <v>433724.10529000103</v>
      </c>
      <c r="J69" s="130">
        <v>2.2011035381950199</v>
      </c>
      <c r="K69" s="124"/>
      <c r="L69" s="124"/>
      <c r="M69" s="124"/>
      <c r="N69" s="124"/>
      <c r="O69" s="124"/>
      <c r="P69" s="149"/>
      <c r="Q69" s="134"/>
    </row>
    <row r="70" spans="1:17" x14ac:dyDescent="0.25">
      <c r="A70" s="130" t="s">
        <v>5</v>
      </c>
      <c r="B70" s="131" t="s">
        <v>585</v>
      </c>
      <c r="C70" s="148" t="s">
        <v>184</v>
      </c>
      <c r="D70" s="175" t="s">
        <v>583</v>
      </c>
      <c r="E70" s="143">
        <v>419.07797779999999</v>
      </c>
      <c r="F70" s="143">
        <v>4.1368543759999996</v>
      </c>
      <c r="G70" s="130">
        <v>1.9616949968334501</v>
      </c>
      <c r="H70" s="130">
        <v>-13209.061732935899</v>
      </c>
      <c r="I70" s="123">
        <v>433724.10529000103</v>
      </c>
      <c r="J70" s="130">
        <v>2.1967220294637002</v>
      </c>
      <c r="K70" s="124"/>
      <c r="L70" s="124"/>
      <c r="M70" s="124"/>
      <c r="N70" s="124"/>
      <c r="O70" s="124"/>
      <c r="P70" s="149"/>
      <c r="Q70" s="134"/>
    </row>
    <row r="71" spans="1:17" x14ac:dyDescent="0.25">
      <c r="A71" s="130" t="s">
        <v>5</v>
      </c>
      <c r="B71" s="131" t="s">
        <v>580</v>
      </c>
      <c r="C71" s="148" t="s">
        <v>184</v>
      </c>
      <c r="D71" s="175" t="s">
        <v>584</v>
      </c>
      <c r="E71" s="143">
        <v>419.07797779999999</v>
      </c>
      <c r="F71" s="143">
        <v>4.1368543759999996</v>
      </c>
      <c r="G71" s="130">
        <v>1.9616949968334501</v>
      </c>
      <c r="H71" s="130">
        <v>-13209.061732935899</v>
      </c>
      <c r="I71" s="123">
        <v>869270.52302000194</v>
      </c>
      <c r="J71" s="130">
        <v>2.1967220294637002</v>
      </c>
      <c r="K71" s="124"/>
      <c r="L71" s="124"/>
      <c r="M71" s="124"/>
      <c r="N71" s="124"/>
      <c r="O71" s="124"/>
      <c r="P71" s="149"/>
      <c r="Q71" s="134"/>
    </row>
    <row r="72" spans="1:17" x14ac:dyDescent="0.25">
      <c r="A72" s="130" t="s">
        <v>5</v>
      </c>
      <c r="B72" s="131" t="s">
        <v>581</v>
      </c>
      <c r="C72" s="148" t="s">
        <v>184</v>
      </c>
      <c r="D72" s="175" t="s">
        <v>586</v>
      </c>
      <c r="E72" s="143">
        <v>419.077977805861</v>
      </c>
      <c r="F72" s="143">
        <v>4.1368543759010201</v>
      </c>
      <c r="G72" s="130">
        <v>2.1808222993970299</v>
      </c>
      <c r="H72" s="130">
        <v>-13381.8513280647</v>
      </c>
      <c r="I72" s="123">
        <v>869270.52302000194</v>
      </c>
      <c r="J72" s="130">
        <v>2.3827758188026502</v>
      </c>
      <c r="K72" s="124"/>
      <c r="L72" s="124"/>
      <c r="M72" s="124"/>
      <c r="N72" s="124"/>
      <c r="O72" s="124"/>
      <c r="P72" s="149"/>
      <c r="Q72" s="134"/>
    </row>
    <row r="73" spans="1:17" x14ac:dyDescent="0.25">
      <c r="A73" s="130" t="s">
        <v>5</v>
      </c>
      <c r="B73" s="131" t="s">
        <v>587</v>
      </c>
      <c r="C73" s="148" t="s">
        <v>184</v>
      </c>
      <c r="D73" s="175" t="s">
        <v>588</v>
      </c>
      <c r="E73" s="143">
        <v>419.077977805861</v>
      </c>
      <c r="F73" s="143">
        <v>4.1368543759010201</v>
      </c>
      <c r="G73" s="130">
        <v>2.1808222993970299</v>
      </c>
      <c r="H73" s="130">
        <v>-13381.8513280647</v>
      </c>
      <c r="I73" s="123">
        <v>434635.26150999899</v>
      </c>
      <c r="J73" s="130">
        <v>2.3827758188026502</v>
      </c>
      <c r="K73" s="124"/>
      <c r="L73" s="124"/>
      <c r="M73" s="124"/>
      <c r="N73" s="124"/>
      <c r="O73" s="124"/>
      <c r="P73" s="149"/>
      <c r="Q73" s="134"/>
    </row>
    <row r="74" spans="1:17" x14ac:dyDescent="0.25">
      <c r="A74" s="130" t="s">
        <v>5</v>
      </c>
      <c r="B74" s="131" t="s">
        <v>589</v>
      </c>
      <c r="C74" s="148" t="s">
        <v>184</v>
      </c>
      <c r="D74" s="175" t="s">
        <v>598</v>
      </c>
      <c r="E74" s="143">
        <v>419.077977805861</v>
      </c>
      <c r="F74" s="143">
        <v>4.1368543759010201</v>
      </c>
      <c r="G74" s="130">
        <v>2.1808222993970299</v>
      </c>
      <c r="H74" s="130">
        <v>-13381.8513280647</v>
      </c>
      <c r="I74" s="123">
        <v>4346.3526150999896</v>
      </c>
      <c r="J74" s="130">
        <v>2.3827758188026502</v>
      </c>
      <c r="K74" s="124"/>
      <c r="L74" s="124"/>
      <c r="M74" s="124"/>
      <c r="N74" s="124"/>
      <c r="O74" s="124"/>
      <c r="P74" s="149"/>
      <c r="Q74" s="134"/>
    </row>
    <row r="75" spans="1:17" x14ac:dyDescent="0.25">
      <c r="A75" s="130" t="s">
        <v>5</v>
      </c>
      <c r="B75" s="131" t="s">
        <v>597</v>
      </c>
      <c r="C75" s="148" t="s">
        <v>184</v>
      </c>
      <c r="D75" s="175" t="s">
        <v>612</v>
      </c>
      <c r="E75" s="143">
        <v>419.077977805861</v>
      </c>
      <c r="F75" s="143">
        <v>4.1368543759010201</v>
      </c>
      <c r="G75" s="130">
        <v>2.1808222993970299</v>
      </c>
      <c r="H75" s="130">
        <v>-13381.8513280647</v>
      </c>
      <c r="I75" s="123">
        <v>430288.9088949</v>
      </c>
      <c r="J75" s="130">
        <v>2.3827758188026502</v>
      </c>
      <c r="K75" s="124"/>
      <c r="L75" s="124"/>
      <c r="M75" s="124"/>
      <c r="N75" s="124"/>
      <c r="O75" s="124"/>
      <c r="P75" s="149"/>
      <c r="Q75" s="134"/>
    </row>
    <row r="76" spans="1:17" x14ac:dyDescent="0.25">
      <c r="A76" s="130" t="s">
        <v>5</v>
      </c>
      <c r="B76" s="131" t="s">
        <v>608</v>
      </c>
      <c r="C76" s="148" t="s">
        <v>184</v>
      </c>
      <c r="D76" s="175" t="s">
        <v>606</v>
      </c>
      <c r="E76" s="143">
        <v>419.07797780586401</v>
      </c>
      <c r="F76" s="143">
        <v>4.1368543759010201</v>
      </c>
      <c r="G76" s="130">
        <v>1.96169499682624</v>
      </c>
      <c r="H76" s="130">
        <v>-13209.061732943999</v>
      </c>
      <c r="I76" s="123">
        <v>430288.9088949</v>
      </c>
      <c r="J76" s="130">
        <v>2.1967220296540799</v>
      </c>
      <c r="K76" s="124"/>
      <c r="L76" s="124"/>
      <c r="M76" s="124"/>
      <c r="N76" s="124"/>
      <c r="O76" s="124"/>
      <c r="P76" s="149"/>
      <c r="Q76" s="134"/>
    </row>
    <row r="77" spans="1:17" x14ac:dyDescent="0.25">
      <c r="A77" s="130" t="s">
        <v>5</v>
      </c>
      <c r="B77" s="131" t="s">
        <v>599</v>
      </c>
      <c r="C77" s="148" t="s">
        <v>184</v>
      </c>
      <c r="D77" s="175" t="s">
        <v>607</v>
      </c>
      <c r="E77" s="143">
        <v>419.07797780999999</v>
      </c>
      <c r="F77" s="143">
        <v>4.1368543759010201</v>
      </c>
      <c r="G77" s="130">
        <v>1.96169499682712</v>
      </c>
      <c r="H77" s="130">
        <v>-13209.061732935899</v>
      </c>
      <c r="I77" s="123">
        <v>4346.3526150999896</v>
      </c>
      <c r="J77" s="130">
        <v>2.1967220296307399</v>
      </c>
      <c r="K77" s="124"/>
      <c r="L77" s="124"/>
      <c r="M77" s="124"/>
      <c r="N77" s="124"/>
      <c r="O77" s="124"/>
      <c r="P77" s="149"/>
      <c r="Q77" s="134"/>
    </row>
    <row r="78" spans="1:17" x14ac:dyDescent="0.25">
      <c r="A78" s="130" t="s">
        <v>5</v>
      </c>
      <c r="B78" s="131" t="s">
        <v>600</v>
      </c>
      <c r="C78" s="148" t="s">
        <v>184</v>
      </c>
      <c r="D78" s="175" t="s">
        <v>590</v>
      </c>
      <c r="E78" s="143">
        <v>419.077977805861</v>
      </c>
      <c r="F78" s="143">
        <v>4.1368543759010201</v>
      </c>
      <c r="G78" s="130">
        <v>2.1808222993970299</v>
      </c>
      <c r="H78" s="130">
        <v>-13381.8513280647</v>
      </c>
      <c r="I78" s="123">
        <v>434635.26150999899</v>
      </c>
      <c r="J78" s="130">
        <v>2.3827758188026502</v>
      </c>
      <c r="K78" s="124"/>
      <c r="L78" s="124"/>
      <c r="M78" s="124"/>
      <c r="N78" s="124"/>
      <c r="O78" s="124"/>
      <c r="P78" s="149"/>
      <c r="Q78" s="134"/>
    </row>
    <row r="79" spans="1:17" x14ac:dyDescent="0.25">
      <c r="A79" s="130" t="s">
        <v>5</v>
      </c>
      <c r="B79" s="131" t="s">
        <v>601</v>
      </c>
      <c r="C79" s="148" t="s">
        <v>184</v>
      </c>
      <c r="D79" s="175" t="s">
        <v>602</v>
      </c>
      <c r="E79" s="143">
        <v>419.077977805861</v>
      </c>
      <c r="F79" s="143">
        <v>4.1368543759010201</v>
      </c>
      <c r="G79" s="130">
        <v>2.1808222993970299</v>
      </c>
      <c r="H79" s="130">
        <v>-13381.8513280647</v>
      </c>
      <c r="I79" s="123">
        <v>4346.3526150999896</v>
      </c>
      <c r="J79" s="130">
        <v>2.3827758188026502</v>
      </c>
      <c r="K79" s="124"/>
      <c r="L79" s="124"/>
      <c r="M79" s="124"/>
      <c r="N79" s="124"/>
      <c r="O79" s="124"/>
      <c r="P79" s="149"/>
      <c r="Q79" s="134"/>
    </row>
    <row r="80" spans="1:17" x14ac:dyDescent="0.25">
      <c r="A80" s="130" t="s">
        <v>5</v>
      </c>
      <c r="B80" s="131" t="s">
        <v>603</v>
      </c>
      <c r="C80" s="148" t="s">
        <v>184</v>
      </c>
      <c r="D80" s="175" t="s">
        <v>611</v>
      </c>
      <c r="E80" s="143">
        <v>419.077977805861</v>
      </c>
      <c r="F80" s="143">
        <v>4.1368543759010201</v>
      </c>
      <c r="G80" s="130">
        <v>2.1808222993970299</v>
      </c>
      <c r="H80" s="130">
        <v>-13381.8513280647</v>
      </c>
      <c r="I80" s="123">
        <v>430288.9088949</v>
      </c>
      <c r="J80" s="130">
        <v>2.3827758188026502</v>
      </c>
      <c r="K80" s="124"/>
      <c r="L80" s="124"/>
      <c r="M80" s="124"/>
      <c r="N80" s="124"/>
      <c r="O80" s="124"/>
      <c r="P80" s="149"/>
      <c r="Q80" s="134"/>
    </row>
    <row r="81" spans="1:17" x14ac:dyDescent="0.25">
      <c r="A81" s="130" t="s">
        <v>5</v>
      </c>
      <c r="B81" s="131" t="s">
        <v>608</v>
      </c>
      <c r="C81" s="148" t="s">
        <v>184</v>
      </c>
      <c r="D81" s="175" t="s">
        <v>609</v>
      </c>
      <c r="E81" s="143">
        <v>416.48333330000003</v>
      </c>
      <c r="F81" s="143">
        <v>4.1368543759010201</v>
      </c>
      <c r="G81" s="130">
        <v>4.7488386846886304</v>
      </c>
      <c r="H81" s="130">
        <v>-15428.699885948099</v>
      </c>
      <c r="I81" s="123">
        <v>430288.9088949</v>
      </c>
      <c r="J81" s="130">
        <v>870.80273866479399</v>
      </c>
      <c r="K81" s="124"/>
      <c r="L81" s="124"/>
      <c r="M81" s="124"/>
      <c r="N81" s="124"/>
      <c r="O81" s="124"/>
      <c r="P81" s="149"/>
      <c r="Q81" s="134"/>
    </row>
    <row r="82" spans="1:17" x14ac:dyDescent="0.25">
      <c r="A82" s="130" t="s">
        <v>5</v>
      </c>
      <c r="B82" s="131" t="s">
        <v>610</v>
      </c>
      <c r="C82" s="148" t="s">
        <v>184</v>
      </c>
      <c r="D82" s="175" t="s">
        <v>386</v>
      </c>
      <c r="E82" s="143">
        <v>416.48333330000003</v>
      </c>
      <c r="F82" s="143">
        <v>4.1368543759010201</v>
      </c>
      <c r="G82" s="130">
        <v>4.7488386846885797</v>
      </c>
      <c r="H82" s="130">
        <v>-15428.699885948099</v>
      </c>
      <c r="I82" s="123">
        <v>434635.26150999899</v>
      </c>
      <c r="J82" s="130">
        <v>870.80273866479399</v>
      </c>
      <c r="K82" s="124"/>
      <c r="L82" s="124"/>
      <c r="M82" s="124"/>
      <c r="N82" s="124"/>
      <c r="O82" s="124"/>
      <c r="P82" s="149"/>
      <c r="Q82" s="134"/>
    </row>
    <row r="83" spans="1:17" x14ac:dyDescent="0.25">
      <c r="A83" s="130" t="s">
        <v>5</v>
      </c>
      <c r="B83" s="161" t="s">
        <v>230</v>
      </c>
      <c r="C83" s="132" t="s">
        <v>184</v>
      </c>
      <c r="D83" s="123" t="s">
        <v>228</v>
      </c>
      <c r="E83" s="123">
        <v>288.14999999999998</v>
      </c>
      <c r="F83" s="123">
        <v>1</v>
      </c>
      <c r="G83" s="123">
        <v>4.5287614288452103</v>
      </c>
      <c r="H83" s="123">
        <v>-16017.3363705296</v>
      </c>
      <c r="I83" s="124">
        <v>279000.00000000099</v>
      </c>
      <c r="J83" s="124">
        <v>1003.55204567491</v>
      </c>
      <c r="K83" s="18"/>
      <c r="L83" s="18"/>
      <c r="M83" s="18"/>
      <c r="N83" s="18"/>
      <c r="O83" s="18"/>
      <c r="P83" s="24"/>
      <c r="Q83" s="5"/>
    </row>
    <row r="84" spans="1:17" x14ac:dyDescent="0.25">
      <c r="A84" s="130" t="s">
        <v>5</v>
      </c>
      <c r="B84" s="161" t="s">
        <v>231</v>
      </c>
      <c r="C84" s="132" t="s">
        <v>184</v>
      </c>
      <c r="D84" s="123" t="s">
        <v>229</v>
      </c>
      <c r="E84" s="123">
        <v>374.68717327488901</v>
      </c>
      <c r="F84" s="123">
        <v>1</v>
      </c>
      <c r="G84" s="123">
        <v>4.6043666355877697</v>
      </c>
      <c r="H84" s="123">
        <v>-15050.876777580201</v>
      </c>
      <c r="I84" s="124">
        <v>279000.00000000099</v>
      </c>
      <c r="J84" s="124">
        <v>2.3770322918204898</v>
      </c>
      <c r="K84" s="18"/>
      <c r="L84" s="18"/>
      <c r="M84" s="18"/>
      <c r="N84" s="18"/>
      <c r="O84" s="18"/>
      <c r="P84" s="24"/>
      <c r="Q84" s="5"/>
    </row>
    <row r="85" spans="1:17" x14ac:dyDescent="0.25">
      <c r="A85" s="130" t="s">
        <v>5</v>
      </c>
      <c r="B85" s="145" t="s">
        <v>430</v>
      </c>
      <c r="C85" s="183" t="s">
        <v>97</v>
      </c>
      <c r="D85" s="185" t="s">
        <v>432</v>
      </c>
      <c r="E85" s="143">
        <v>303.14999999999998</v>
      </c>
      <c r="F85" s="143">
        <v>64.810718559999998</v>
      </c>
      <c r="G85" s="130">
        <v>14.3262548396228</v>
      </c>
      <c r="H85" s="130">
        <v>91.062348501003399</v>
      </c>
      <c r="I85" s="123">
        <v>20916.499496029999</v>
      </c>
      <c r="J85" s="146">
        <v>5.0795117609712097</v>
      </c>
      <c r="K85" s="123"/>
      <c r="L85" s="123"/>
      <c r="M85" s="123"/>
      <c r="N85" s="124"/>
      <c r="O85" s="124"/>
      <c r="P85" s="149"/>
      <c r="Q85" s="134"/>
    </row>
    <row r="86" spans="1:17" x14ac:dyDescent="0.25">
      <c r="A86" s="130" t="s">
        <v>5</v>
      </c>
      <c r="B86" s="145" t="s">
        <v>431</v>
      </c>
      <c r="C86" s="183" t="s">
        <v>97</v>
      </c>
      <c r="D86" s="134" t="s">
        <v>434</v>
      </c>
      <c r="E86" s="143">
        <v>303.14999999999998</v>
      </c>
      <c r="F86" s="143">
        <v>64.810718559999998</v>
      </c>
      <c r="G86" s="130">
        <v>14.3262548396228</v>
      </c>
      <c r="H86" s="130">
        <v>91.062954977403706</v>
      </c>
      <c r="I86">
        <v>2091.34527042234</v>
      </c>
      <c r="J86" s="146">
        <v>5.0795117609712097</v>
      </c>
      <c r="K86" s="123"/>
      <c r="L86" s="123"/>
      <c r="M86" s="123"/>
      <c r="N86" s="124"/>
      <c r="O86" s="124"/>
      <c r="P86" s="149"/>
      <c r="Q86" s="134"/>
    </row>
    <row r="87" spans="1:17" x14ac:dyDescent="0.25">
      <c r="A87" s="130" t="s">
        <v>5</v>
      </c>
      <c r="B87" s="145" t="s">
        <v>433</v>
      </c>
      <c r="C87" s="209" t="s">
        <v>97</v>
      </c>
      <c r="D87" s="134" t="s">
        <v>438</v>
      </c>
      <c r="E87" s="143">
        <v>21</v>
      </c>
      <c r="F87" s="143">
        <v>1.01325</v>
      </c>
      <c r="G87" s="130">
        <v>23.024158797981599</v>
      </c>
      <c r="H87" s="130">
        <v>-4762.1801079081997</v>
      </c>
      <c r="I87">
        <v>2091.34527042234</v>
      </c>
      <c r="J87" s="146">
        <v>70.959261211496298</v>
      </c>
      <c r="K87" s="123"/>
      <c r="L87" s="123"/>
      <c r="M87" s="123"/>
      <c r="N87" s="124"/>
      <c r="O87" s="124"/>
      <c r="P87" s="149"/>
      <c r="Q87" s="134"/>
    </row>
    <row r="88" spans="1:17" x14ac:dyDescent="0.25">
      <c r="A88" s="26" t="s">
        <v>5</v>
      </c>
      <c r="B88" s="145" t="s">
        <v>435</v>
      </c>
      <c r="C88" s="132" t="s">
        <v>97</v>
      </c>
      <c r="D88" s="123" t="s">
        <v>436</v>
      </c>
      <c r="E88" s="143">
        <v>303.14999999999998</v>
      </c>
      <c r="F88" s="143">
        <v>64.810718559999998</v>
      </c>
      <c r="G88" s="130">
        <v>14.3262548396228</v>
      </c>
      <c r="H88" s="130">
        <v>91.062348501003399</v>
      </c>
      <c r="I88" s="18">
        <v>18822.107433801</v>
      </c>
      <c r="J88" s="146">
        <v>5.0795117609712097</v>
      </c>
      <c r="K88" s="18"/>
      <c r="L88" s="18"/>
      <c r="M88" s="18"/>
      <c r="N88" s="18"/>
      <c r="O88" s="18"/>
      <c r="P88" s="24"/>
      <c r="Q88" s="5"/>
    </row>
    <row r="89" spans="1:17" x14ac:dyDescent="0.25">
      <c r="A89" s="26" t="s">
        <v>5</v>
      </c>
      <c r="B89" s="145" t="s">
        <v>437</v>
      </c>
      <c r="C89" s="132" t="s">
        <v>97</v>
      </c>
      <c r="D89" s="185" t="s">
        <v>440</v>
      </c>
      <c r="E89" s="260">
        <v>303.14999999999998</v>
      </c>
      <c r="F89" s="260">
        <v>64.810718559999998</v>
      </c>
      <c r="G89" s="268">
        <v>14.3262548396228</v>
      </c>
      <c r="H89" s="261">
        <v>91.062954977403706</v>
      </c>
      <c r="I89" s="262">
        <v>5228.3631760558501</v>
      </c>
      <c r="J89" s="263">
        <v>5.0795117609712097</v>
      </c>
      <c r="K89" s="18"/>
      <c r="L89" s="18"/>
      <c r="M89" s="18"/>
      <c r="N89" s="18"/>
      <c r="O89" s="18"/>
      <c r="P89" s="24"/>
      <c r="Q89" s="5"/>
    </row>
    <row r="90" spans="1:17" x14ac:dyDescent="0.25">
      <c r="A90" s="26" t="s">
        <v>5</v>
      </c>
      <c r="B90" s="145" t="s">
        <v>439</v>
      </c>
      <c r="C90" s="16" t="s">
        <v>218</v>
      </c>
      <c r="D90" s="17" t="s">
        <v>442</v>
      </c>
      <c r="E90" s="264">
        <v>288.14999999999998</v>
      </c>
      <c r="F90" s="265">
        <v>31.026407818999999</v>
      </c>
      <c r="G90" s="267">
        <v>2.3278460157132299</v>
      </c>
      <c r="H90" s="264">
        <v>-4516.0615030632198</v>
      </c>
      <c r="I90" s="266">
        <v>15000</v>
      </c>
      <c r="J90" s="266">
        <v>24.422969140527599</v>
      </c>
      <c r="K90" s="18"/>
      <c r="L90" s="18"/>
      <c r="M90" s="18"/>
      <c r="N90" s="18"/>
      <c r="O90" s="18"/>
      <c r="P90" s="24"/>
      <c r="Q90" s="5"/>
    </row>
    <row r="91" spans="1:17" x14ac:dyDescent="0.25">
      <c r="A91" s="26" t="s">
        <v>5</v>
      </c>
      <c r="B91" s="145" t="s">
        <v>441</v>
      </c>
      <c r="C91" s="16" t="s">
        <v>444</v>
      </c>
      <c r="D91" s="17" t="s">
        <v>445</v>
      </c>
      <c r="E91" s="264">
        <v>288.14999999999998</v>
      </c>
      <c r="F91" s="265">
        <v>31.026407818999999</v>
      </c>
      <c r="G91" s="267">
        <v>2.3278460157132299</v>
      </c>
      <c r="H91" s="264">
        <v>-4516.0615030632198</v>
      </c>
      <c r="I91" s="266">
        <v>15000</v>
      </c>
      <c r="J91" s="266">
        <v>24.422969140527599</v>
      </c>
      <c r="K91" s="18"/>
      <c r="L91" s="18"/>
      <c r="M91" s="18"/>
      <c r="N91" s="18"/>
      <c r="O91" s="18"/>
      <c r="P91" s="24"/>
      <c r="Q91" s="5"/>
    </row>
    <row r="92" spans="1:17" x14ac:dyDescent="0.25">
      <c r="A92" s="26" t="s">
        <v>5</v>
      </c>
      <c r="B92" s="145" t="s">
        <v>443</v>
      </c>
      <c r="C92" s="109" t="s">
        <v>308</v>
      </c>
      <c r="D92" s="20" t="s">
        <v>555</v>
      </c>
      <c r="E92" s="17">
        <v>288.14999999999998</v>
      </c>
      <c r="F92" s="19">
        <v>1.0342135939752499</v>
      </c>
      <c r="G92" s="17">
        <v>1.0116381199896201</v>
      </c>
      <c r="H92" s="19">
        <v>-97.478032054231093</v>
      </c>
      <c r="I92" s="18">
        <v>1437811.2401271299</v>
      </c>
      <c r="J92" s="18">
        <v>1.301131825014</v>
      </c>
      <c r="K92" s="18"/>
      <c r="L92" s="18"/>
      <c r="M92" s="18"/>
      <c r="N92" s="18"/>
      <c r="O92" s="18"/>
      <c r="P92" s="24"/>
      <c r="Q92" s="5"/>
    </row>
    <row r="93" spans="1:17" x14ac:dyDescent="0.25">
      <c r="A93" s="26" t="s">
        <v>5</v>
      </c>
      <c r="B93" s="145" t="s">
        <v>446</v>
      </c>
      <c r="C93" s="109" t="s">
        <v>308</v>
      </c>
      <c r="D93" s="108" t="s">
        <v>447</v>
      </c>
      <c r="E93" s="17">
        <v>294.46497931597901</v>
      </c>
      <c r="F93" s="19">
        <v>1.1031611669069401</v>
      </c>
      <c r="G93" s="17">
        <v>1.0119556629823501</v>
      </c>
      <c r="H93" s="19">
        <v>-91.109785602030996</v>
      </c>
      <c r="I93" s="18">
        <v>1437811.2401271299</v>
      </c>
      <c r="J93" s="18">
        <v>1.2961651621677399</v>
      </c>
      <c r="K93" s="18"/>
      <c r="L93" s="18"/>
      <c r="M93" s="18"/>
      <c r="N93" s="18" t="s">
        <v>82</v>
      </c>
      <c r="O93" s="18"/>
      <c r="P93" s="24"/>
      <c r="Q93" s="5"/>
    </row>
    <row r="94" spans="1:17" x14ac:dyDescent="0.25">
      <c r="A94" s="26" t="s">
        <v>5</v>
      </c>
      <c r="B94" s="145" t="s">
        <v>448</v>
      </c>
      <c r="C94" s="109" t="s">
        <v>371</v>
      </c>
      <c r="D94" s="108" t="s">
        <v>449</v>
      </c>
      <c r="E94" s="17">
        <v>294.45176595860102</v>
      </c>
      <c r="F94" s="19">
        <v>1.1031611669069401</v>
      </c>
      <c r="G94" s="17">
        <v>1.0702020258801499</v>
      </c>
      <c r="H94" s="19">
        <v>-135.97949309500899</v>
      </c>
      <c r="I94" s="18">
        <v>1458039.6033031901</v>
      </c>
      <c r="J94" s="18">
        <v>1.2343715586127699</v>
      </c>
      <c r="K94" s="18"/>
      <c r="L94" s="18"/>
      <c r="M94" s="18"/>
      <c r="N94" s="18"/>
      <c r="O94" s="18"/>
      <c r="P94" s="24"/>
      <c r="Q94" s="5"/>
    </row>
    <row r="95" spans="1:17" x14ac:dyDescent="0.25">
      <c r="A95" s="26" t="s">
        <v>5</v>
      </c>
      <c r="B95" s="145" t="s">
        <v>450</v>
      </c>
      <c r="C95" s="109" t="s">
        <v>313</v>
      </c>
      <c r="D95" s="108" t="s">
        <v>452</v>
      </c>
      <c r="E95" s="248">
        <v>1091.5348542609299</v>
      </c>
      <c r="F95" s="248">
        <v>25.6</v>
      </c>
      <c r="G95" s="248">
        <v>1.23741851461093</v>
      </c>
      <c r="H95" s="248">
        <v>-134.71937392294001</v>
      </c>
      <c r="I95" s="248">
        <v>1462545.1770579801</v>
      </c>
      <c r="J95" s="248">
        <v>7.86186869801233</v>
      </c>
      <c r="K95" s="18"/>
      <c r="L95" s="18"/>
      <c r="M95" s="18"/>
      <c r="N95" s="18"/>
      <c r="O95" s="18"/>
      <c r="P95" s="24"/>
      <c r="Q95" s="5"/>
    </row>
    <row r="96" spans="1:17" x14ac:dyDescent="0.25">
      <c r="A96" s="26" t="s">
        <v>5</v>
      </c>
      <c r="B96" s="145" t="s">
        <v>451</v>
      </c>
      <c r="C96" s="109" t="s">
        <v>313</v>
      </c>
      <c r="D96" s="108" t="s">
        <v>456</v>
      </c>
      <c r="E96" s="248">
        <v>656.06130503397696</v>
      </c>
      <c r="F96" s="248">
        <v>1.01325</v>
      </c>
      <c r="G96" s="248">
        <v>1.1270663541319901</v>
      </c>
      <c r="H96" s="248">
        <v>-651.19844417845297</v>
      </c>
      <c r="I96" s="248">
        <v>1462545.1770579801</v>
      </c>
      <c r="J96" s="248">
        <v>0.52074289078831104</v>
      </c>
      <c r="K96" s="18"/>
      <c r="L96" s="18"/>
      <c r="M96" s="18"/>
      <c r="N96" s="18"/>
      <c r="O96" s="18"/>
      <c r="P96" s="24" t="s">
        <v>82</v>
      </c>
      <c r="Q96" s="5"/>
    </row>
    <row r="97" spans="1:17" x14ac:dyDescent="0.25">
      <c r="A97" s="26" t="s">
        <v>5</v>
      </c>
      <c r="B97" s="145" t="s">
        <v>453</v>
      </c>
      <c r="C97" s="109" t="s">
        <v>444</v>
      </c>
      <c r="D97" s="108" t="s">
        <v>458</v>
      </c>
      <c r="E97" s="248">
        <v>288.14999999999998</v>
      </c>
      <c r="F97" s="248">
        <v>31.026407818999999</v>
      </c>
      <c r="G97" s="248">
        <v>2.3278460157132299</v>
      </c>
      <c r="H97" s="248">
        <v>-4516.0615030632198</v>
      </c>
      <c r="I97" s="248">
        <v>63362.931925119097</v>
      </c>
      <c r="J97" s="248">
        <v>24.422969140527499</v>
      </c>
      <c r="K97" s="18"/>
      <c r="L97" s="18"/>
      <c r="M97" s="18"/>
      <c r="N97" s="18"/>
      <c r="O97" s="18"/>
      <c r="P97" s="24"/>
      <c r="Q97" s="5"/>
    </row>
    <row r="98" spans="1:17" x14ac:dyDescent="0.25">
      <c r="A98" s="26" t="s">
        <v>5</v>
      </c>
      <c r="B98" s="145" t="s">
        <v>454</v>
      </c>
      <c r="C98" s="109" t="s">
        <v>371</v>
      </c>
      <c r="D98" s="108" t="s">
        <v>460</v>
      </c>
      <c r="E98" s="248">
        <v>620.91439317490904</v>
      </c>
      <c r="F98" s="248">
        <v>1.01325</v>
      </c>
      <c r="G98" s="248">
        <v>1.20445668290541</v>
      </c>
      <c r="H98" s="248">
        <v>-811.68586374084202</v>
      </c>
      <c r="I98" s="248">
        <v>1525908.1089830999</v>
      </c>
      <c r="J98" s="248">
        <v>0.53646082228502501</v>
      </c>
      <c r="K98" s="18"/>
      <c r="L98" s="18"/>
      <c r="M98" s="18"/>
      <c r="N98" s="18"/>
      <c r="O98" s="18"/>
      <c r="P98" s="24"/>
      <c r="Q98" s="5"/>
    </row>
    <row r="99" spans="1:17" x14ac:dyDescent="0.25">
      <c r="A99" s="26" t="s">
        <v>5</v>
      </c>
      <c r="B99" s="145" t="s">
        <v>455</v>
      </c>
      <c r="C99" s="109" t="s">
        <v>313</v>
      </c>
      <c r="D99" s="108" t="s">
        <v>462</v>
      </c>
      <c r="E99" s="243">
        <v>1987.6391718</v>
      </c>
      <c r="F99" s="256">
        <v>1.01325</v>
      </c>
      <c r="G99" s="247">
        <v>1.5311963664241699</v>
      </c>
      <c r="H99" s="243">
        <v>1110.0113316111799</v>
      </c>
      <c r="I99" s="257">
        <v>1525908.1089830999</v>
      </c>
      <c r="J99" s="257">
        <v>0.16759622402410701</v>
      </c>
      <c r="K99" s="18"/>
      <c r="L99" s="18"/>
      <c r="M99" s="18"/>
      <c r="N99" s="18"/>
      <c r="O99" s="18"/>
      <c r="P99" s="24"/>
      <c r="Q99" s="5"/>
    </row>
    <row r="100" spans="1:17" x14ac:dyDescent="0.25">
      <c r="A100" s="26" t="s">
        <v>5</v>
      </c>
      <c r="B100" s="145" t="s">
        <v>457</v>
      </c>
      <c r="C100" s="185" t="s">
        <v>313</v>
      </c>
      <c r="D100" s="176" t="s">
        <v>548</v>
      </c>
      <c r="E100" s="258">
        <v>366.24522336507601</v>
      </c>
      <c r="F100" s="258">
        <v>1.1175627564942201</v>
      </c>
      <c r="G100" s="259">
        <v>1.14601647350728</v>
      </c>
      <c r="H100" s="259">
        <v>-1106.5929397362499</v>
      </c>
      <c r="I100" s="259">
        <v>1525908.1089830999</v>
      </c>
      <c r="J100" s="248">
        <v>0.91015865820587005</v>
      </c>
      <c r="K100" s="124"/>
      <c r="L100" s="124"/>
      <c r="M100" s="124"/>
      <c r="N100" s="124"/>
      <c r="O100" s="124"/>
      <c r="P100" s="124"/>
      <c r="Q100" s="124"/>
    </row>
    <row r="101" spans="1:17" x14ac:dyDescent="0.25">
      <c r="A101" s="26" t="s">
        <v>5</v>
      </c>
      <c r="B101" s="145" t="s">
        <v>459</v>
      </c>
      <c r="C101" s="224" t="s">
        <v>184</v>
      </c>
      <c r="D101" s="176" t="s">
        <v>563</v>
      </c>
      <c r="E101" s="143">
        <v>288.14999999999998</v>
      </c>
      <c r="F101" s="143">
        <v>1.0129999999999999</v>
      </c>
      <c r="G101" s="130">
        <v>4.5287601075934703</v>
      </c>
      <c r="H101" s="130">
        <v>-16017.335125875899</v>
      </c>
      <c r="I101" s="130">
        <v>950030.00000000198</v>
      </c>
      <c r="J101" s="146">
        <v>1003.55204567491</v>
      </c>
      <c r="K101" s="124"/>
      <c r="L101" s="124"/>
      <c r="M101" s="124"/>
      <c r="N101" s="124"/>
      <c r="O101" s="124"/>
      <c r="P101" s="149"/>
      <c r="Q101" s="225"/>
    </row>
    <row r="102" spans="1:17" x14ac:dyDescent="0.25">
      <c r="A102" s="26" t="s">
        <v>5</v>
      </c>
      <c r="B102" s="145" t="s">
        <v>461</v>
      </c>
      <c r="C102" s="109" t="s">
        <v>184</v>
      </c>
      <c r="D102" s="108" t="s">
        <v>559</v>
      </c>
      <c r="E102" s="17">
        <v>289.18782584584699</v>
      </c>
      <c r="F102" s="19">
        <v>225</v>
      </c>
      <c r="G102" s="17">
        <v>4.5060535351393796</v>
      </c>
      <c r="H102" s="17">
        <v>-15991.1523363494</v>
      </c>
      <c r="I102" s="18">
        <v>950030.00000000198</v>
      </c>
      <c r="J102" s="18">
        <v>1002.56093709075</v>
      </c>
      <c r="K102" s="18"/>
      <c r="L102" s="18"/>
      <c r="M102" s="18"/>
      <c r="N102" s="18"/>
      <c r="O102" s="18"/>
      <c r="P102" s="24"/>
      <c r="Q102" s="5"/>
    </row>
    <row r="103" spans="1:17" x14ac:dyDescent="0.25">
      <c r="A103" s="26" t="s">
        <v>5</v>
      </c>
      <c r="B103" s="145" t="s">
        <v>463</v>
      </c>
      <c r="C103" s="109" t="s">
        <v>184</v>
      </c>
      <c r="D103" s="20" t="s">
        <v>466</v>
      </c>
      <c r="E103" s="208">
        <v>873.15</v>
      </c>
      <c r="F103" s="19">
        <v>217</v>
      </c>
      <c r="G103" s="17">
        <v>2.8127206415072399</v>
      </c>
      <c r="H103" s="17">
        <v>-12481.0217581463</v>
      </c>
      <c r="I103" s="18">
        <v>950030.00000000198</v>
      </c>
      <c r="J103" s="18">
        <v>60.792645513596902</v>
      </c>
      <c r="K103" s="18"/>
      <c r="L103" s="18"/>
      <c r="M103" s="18"/>
      <c r="N103" s="18"/>
      <c r="O103" s="18"/>
      <c r="P103" s="24"/>
      <c r="Q103" s="5"/>
    </row>
    <row r="104" spans="1:17" x14ac:dyDescent="0.25">
      <c r="A104" s="26" t="s">
        <v>5</v>
      </c>
      <c r="B104" s="145" t="s">
        <v>464</v>
      </c>
      <c r="C104" s="109" t="s">
        <v>184</v>
      </c>
      <c r="D104" s="20" t="s">
        <v>560</v>
      </c>
      <c r="E104" s="208">
        <v>873.15</v>
      </c>
      <c r="F104" s="19">
        <v>217</v>
      </c>
      <c r="G104" s="17">
        <v>2.8127206415072399</v>
      </c>
      <c r="H104" s="17">
        <v>-12481.0217581463</v>
      </c>
      <c r="I104" s="18">
        <v>938436.70000000205</v>
      </c>
      <c r="J104" s="18">
        <v>60.792645513596902</v>
      </c>
      <c r="K104" s="18"/>
      <c r="L104" s="18"/>
      <c r="M104" s="18"/>
      <c r="N104" s="18"/>
      <c r="O104" s="18"/>
      <c r="P104" s="24"/>
      <c r="Q104" s="5"/>
    </row>
    <row r="105" spans="1:17" x14ac:dyDescent="0.25">
      <c r="A105" s="26" t="s">
        <v>5</v>
      </c>
      <c r="B105" s="145" t="s">
        <v>465</v>
      </c>
      <c r="C105" s="23" t="s">
        <v>395</v>
      </c>
      <c r="D105" s="204" t="s">
        <v>396</v>
      </c>
      <c r="E105" s="17">
        <v>873.15</v>
      </c>
      <c r="F105" s="17">
        <v>217</v>
      </c>
      <c r="G105" s="17">
        <v>2.8127206415072399</v>
      </c>
      <c r="H105" s="17">
        <v>-12481.0217581463</v>
      </c>
      <c r="I105" s="18">
        <v>142434.70000000001</v>
      </c>
      <c r="J105" s="18">
        <v>60.792645513596902</v>
      </c>
      <c r="K105" s="18"/>
      <c r="L105" s="18"/>
      <c r="M105" s="18"/>
      <c r="N105" s="18"/>
      <c r="O105" s="18"/>
      <c r="P105" s="24"/>
      <c r="Q105" s="5"/>
    </row>
    <row r="106" spans="1:17" x14ac:dyDescent="0.25">
      <c r="A106" s="26" t="s">
        <v>5</v>
      </c>
      <c r="B106" s="145" t="s">
        <v>467</v>
      </c>
      <c r="C106" s="23" t="s">
        <v>397</v>
      </c>
      <c r="D106" s="1" t="s">
        <v>398</v>
      </c>
      <c r="E106" s="17">
        <v>623.15</v>
      </c>
      <c r="F106" s="17">
        <v>214</v>
      </c>
      <c r="G106" s="17">
        <v>10.540876473973301</v>
      </c>
      <c r="H106" s="17">
        <v>-14195.817401212</v>
      </c>
      <c r="I106" s="18">
        <v>142434.70000000001</v>
      </c>
      <c r="J106" s="18">
        <v>527.27438677564203</v>
      </c>
      <c r="K106" s="18"/>
      <c r="L106" s="18"/>
      <c r="M106" s="18"/>
      <c r="N106" s="18"/>
      <c r="O106" s="18"/>
      <c r="P106" s="24"/>
      <c r="Q106" s="5"/>
    </row>
    <row r="107" spans="1:17" x14ac:dyDescent="0.25">
      <c r="A107" s="26" t="s">
        <v>5</v>
      </c>
      <c r="B107" s="145" t="s">
        <v>468</v>
      </c>
      <c r="C107" s="109" t="s">
        <v>184</v>
      </c>
      <c r="D107" s="17" t="s">
        <v>500</v>
      </c>
      <c r="E107" s="17">
        <v>873.15</v>
      </c>
      <c r="F107" s="17">
        <v>217</v>
      </c>
      <c r="G107" s="17">
        <v>2.8127206415072399</v>
      </c>
      <c r="H107" s="17">
        <v>-12481.0217581463</v>
      </c>
      <c r="I107" s="18">
        <v>11593.3</v>
      </c>
      <c r="J107" s="18">
        <v>60.792645513596902</v>
      </c>
      <c r="K107" s="18"/>
      <c r="L107" s="18"/>
      <c r="M107" s="18"/>
      <c r="N107" s="18"/>
      <c r="O107" s="18"/>
      <c r="P107" s="24"/>
      <c r="Q107" s="5"/>
    </row>
    <row r="108" spans="1:17" x14ac:dyDescent="0.25">
      <c r="A108" s="26" t="s">
        <v>5</v>
      </c>
      <c r="B108" s="145" t="s">
        <v>470</v>
      </c>
      <c r="C108" s="109" t="s">
        <v>184</v>
      </c>
      <c r="D108" s="17" t="s">
        <v>501</v>
      </c>
      <c r="E108" s="17">
        <v>644.42465887991705</v>
      </c>
      <c r="F108" s="17">
        <v>212</v>
      </c>
      <c r="G108" s="17">
        <v>88.623076775353795</v>
      </c>
      <c r="H108" s="17">
        <v>-13797.902506581</v>
      </c>
      <c r="I108" s="18">
        <v>8950.0000000000291</v>
      </c>
      <c r="J108" s="18">
        <v>418.272649927364</v>
      </c>
      <c r="K108" s="18"/>
      <c r="L108" s="18"/>
      <c r="M108" s="18"/>
      <c r="N108" s="18"/>
      <c r="O108" s="18"/>
      <c r="P108" s="24"/>
      <c r="Q108" s="5"/>
    </row>
    <row r="109" spans="1:17" x14ac:dyDescent="0.25">
      <c r="A109" s="26" t="s">
        <v>5</v>
      </c>
      <c r="B109" s="145" t="s">
        <v>494</v>
      </c>
      <c r="C109" s="109" t="s">
        <v>100</v>
      </c>
      <c r="D109" s="108" t="s">
        <v>574</v>
      </c>
      <c r="E109" s="17">
        <v>280.37222222222198</v>
      </c>
      <c r="F109" s="17">
        <v>1.17900349713179</v>
      </c>
      <c r="G109" s="17">
        <v>1.04205249852966</v>
      </c>
      <c r="H109" s="17">
        <v>-18.845348743104999</v>
      </c>
      <c r="I109" s="18">
        <v>55305.73</v>
      </c>
      <c r="J109" s="18">
        <v>1.4178959735209</v>
      </c>
      <c r="K109" s="18"/>
      <c r="L109" s="18"/>
      <c r="M109" s="18"/>
      <c r="N109" s="18"/>
      <c r="O109" s="18"/>
      <c r="P109" s="24"/>
      <c r="Q109" s="5"/>
    </row>
    <row r="110" spans="1:17" x14ac:dyDescent="0.25">
      <c r="A110" s="26" t="s">
        <v>5</v>
      </c>
      <c r="B110" s="145" t="s">
        <v>495</v>
      </c>
      <c r="C110" s="109" t="s">
        <v>100</v>
      </c>
      <c r="D110" s="108" t="s">
        <v>575</v>
      </c>
      <c r="E110" s="17">
        <v>478.04895335647899</v>
      </c>
      <c r="F110" s="19">
        <v>1.17900349713179</v>
      </c>
      <c r="G110" s="17">
        <v>1.0543420081670101</v>
      </c>
      <c r="H110" s="17">
        <v>194.26245579161599</v>
      </c>
      <c r="I110" s="18">
        <v>55305.73</v>
      </c>
      <c r="J110" s="18">
        <v>0.82014440934139599</v>
      </c>
      <c r="K110" s="18"/>
      <c r="L110" s="18"/>
      <c r="M110" s="18"/>
      <c r="N110" s="18"/>
      <c r="O110" s="18"/>
      <c r="P110" s="24"/>
      <c r="Q110" s="5"/>
    </row>
    <row r="111" spans="1:17" x14ac:dyDescent="0.25">
      <c r="A111" s="26" t="s">
        <v>5</v>
      </c>
      <c r="B111" s="145" t="s">
        <v>504</v>
      </c>
      <c r="C111" s="109" t="s">
        <v>184</v>
      </c>
      <c r="D111" s="20" t="s">
        <v>469</v>
      </c>
      <c r="E111" s="208">
        <v>873.15</v>
      </c>
      <c r="F111" s="19">
        <v>217</v>
      </c>
      <c r="G111" s="17">
        <v>2.8127206415072399</v>
      </c>
      <c r="H111" s="17">
        <v>-12481.0217581463</v>
      </c>
      <c r="I111" s="18">
        <v>796002.00000000105</v>
      </c>
      <c r="J111" s="18">
        <v>60.792645513596902</v>
      </c>
      <c r="K111" s="18"/>
      <c r="L111" s="18"/>
      <c r="M111" s="18"/>
      <c r="N111" s="18"/>
      <c r="O111" s="18"/>
      <c r="P111" s="24"/>
      <c r="Q111" s="5"/>
    </row>
    <row r="112" spans="1:17" x14ac:dyDescent="0.25">
      <c r="A112" s="26" t="s">
        <v>5</v>
      </c>
      <c r="B112" s="145" t="s">
        <v>556</v>
      </c>
      <c r="C112" s="109" t="s">
        <v>184</v>
      </c>
      <c r="D112" s="20" t="s">
        <v>471</v>
      </c>
      <c r="E112" s="208">
        <v>445.26398121033702</v>
      </c>
      <c r="F112" s="19">
        <v>7.0000000000000007E-2</v>
      </c>
      <c r="G112" s="17">
        <v>1.92493018221143</v>
      </c>
      <c r="H112" s="17">
        <v>-13145.0750525197</v>
      </c>
      <c r="I112" s="18">
        <v>796002.00000000105</v>
      </c>
      <c r="J112" s="18">
        <v>3.4076455576660801E-2</v>
      </c>
      <c r="K112" s="18"/>
      <c r="L112" s="18"/>
      <c r="M112" s="18"/>
      <c r="N112" s="18"/>
      <c r="O112" s="18"/>
      <c r="P112" s="24"/>
      <c r="Q112" s="5"/>
    </row>
    <row r="113" spans="1:17" x14ac:dyDescent="0.25">
      <c r="A113" s="26" t="s">
        <v>5</v>
      </c>
      <c r="B113" s="145" t="s">
        <v>557</v>
      </c>
      <c r="C113" s="109" t="s">
        <v>134</v>
      </c>
      <c r="D113" s="108" t="s">
        <v>472</v>
      </c>
      <c r="E113" s="17"/>
      <c r="F113" s="19"/>
      <c r="G113" s="17"/>
      <c r="H113" s="17"/>
      <c r="I113" s="18"/>
      <c r="J113" s="18"/>
      <c r="K113" s="18"/>
      <c r="L113" s="18"/>
      <c r="M113" s="18"/>
      <c r="N113" s="18"/>
      <c r="O113" s="18"/>
      <c r="P113" s="24"/>
      <c r="Q113" s="5"/>
    </row>
    <row r="114" spans="1:17" x14ac:dyDescent="0.25">
      <c r="A114" s="26" t="s">
        <v>5</v>
      </c>
      <c r="B114" s="145" t="s">
        <v>558</v>
      </c>
      <c r="C114" s="7" t="s">
        <v>503</v>
      </c>
      <c r="D114" s="5" t="s">
        <v>75</v>
      </c>
      <c r="E114" s="8"/>
      <c r="F114" s="5"/>
      <c r="G114" s="8"/>
      <c r="H114" s="5"/>
      <c r="I114" s="5"/>
      <c r="J114" s="5"/>
      <c r="K114" s="5"/>
      <c r="L114" s="5"/>
      <c r="M114" s="5"/>
      <c r="N114" s="5"/>
      <c r="O114" s="5"/>
      <c r="P114" s="25"/>
      <c r="Q114" s="5"/>
    </row>
    <row r="115" spans="1:17" x14ac:dyDescent="0.25">
      <c r="A115" s="26" t="s">
        <v>5</v>
      </c>
      <c r="B115" s="145" t="s">
        <v>576</v>
      </c>
      <c r="C115" s="16" t="s">
        <v>134</v>
      </c>
      <c r="D115" s="17" t="s">
        <v>296</v>
      </c>
      <c r="E115" s="17"/>
      <c r="F115" s="19"/>
      <c r="G115" s="17"/>
      <c r="H115" s="19"/>
      <c r="I115" s="18"/>
      <c r="J115" s="18"/>
      <c r="K115" s="18"/>
      <c r="L115" s="18"/>
      <c r="M115" s="18"/>
      <c r="N115" s="18"/>
      <c r="O115" s="18"/>
      <c r="P115" s="24"/>
      <c r="Q115" s="5"/>
    </row>
  </sheetData>
  <mergeCells count="1">
    <mergeCell ref="K1:M1"/>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F615F-BD60-4246-A0C6-8C11D852A137}">
  <dimension ref="A1:P119"/>
  <sheetViews>
    <sheetView zoomScaleNormal="100" workbookViewId="0">
      <pane ySplit="1" topLeftCell="A2" activePane="bottomLeft" state="frozen"/>
      <selection pane="bottomLeft" activeCell="E121" sqref="E121"/>
    </sheetView>
  </sheetViews>
  <sheetFormatPr defaultRowHeight="15" customHeight="1" x14ac:dyDescent="0.25"/>
  <cols>
    <col min="1" max="1" width="15.5703125" customWidth="1"/>
    <col min="2" max="2" width="9.140625" style="41"/>
    <col min="4" max="4" width="26" customWidth="1"/>
    <col min="9" max="9" width="10.5703125" customWidth="1"/>
    <col min="11" max="11" width="15" customWidth="1"/>
    <col min="15" max="15" width="8.7109375" style="10"/>
  </cols>
  <sheetData>
    <row r="1" spans="1:16" ht="56.1" customHeight="1" x14ac:dyDescent="0.25">
      <c r="A1" s="129" t="s">
        <v>4</v>
      </c>
      <c r="B1" s="128" t="s">
        <v>175</v>
      </c>
      <c r="C1" s="168" t="s">
        <v>64</v>
      </c>
      <c r="D1" s="169" t="s">
        <v>84</v>
      </c>
      <c r="E1" s="206" t="s">
        <v>91</v>
      </c>
      <c r="F1" s="187" t="s">
        <v>92</v>
      </c>
      <c r="G1" s="187" t="s">
        <v>93</v>
      </c>
      <c r="H1" s="187" t="s">
        <v>94</v>
      </c>
      <c r="I1" s="187" t="s">
        <v>95</v>
      </c>
      <c r="J1" s="187" t="s">
        <v>96</v>
      </c>
      <c r="K1" s="187" t="s">
        <v>97</v>
      </c>
      <c r="L1" s="187" t="s">
        <v>98</v>
      </c>
      <c r="M1" s="187" t="s">
        <v>99</v>
      </c>
      <c r="N1" s="187" t="s">
        <v>100</v>
      </c>
      <c r="O1" s="198" t="s">
        <v>69</v>
      </c>
      <c r="P1" s="201"/>
    </row>
    <row r="2" spans="1:16" s="134" customFormat="1" x14ac:dyDescent="0.25">
      <c r="A2" s="179" t="s">
        <v>5</v>
      </c>
      <c r="B2" s="188" t="s">
        <v>67</v>
      </c>
      <c r="C2" s="160" t="s">
        <v>168</v>
      </c>
      <c r="D2" s="133" t="s">
        <v>499</v>
      </c>
      <c r="E2" s="160">
        <v>0</v>
      </c>
      <c r="F2" s="160">
        <v>0</v>
      </c>
      <c r="G2" s="160">
        <v>0</v>
      </c>
      <c r="H2" s="160">
        <v>0</v>
      </c>
      <c r="I2" s="160">
        <v>0</v>
      </c>
      <c r="J2" s="170">
        <v>0</v>
      </c>
      <c r="K2" s="170">
        <v>0</v>
      </c>
      <c r="L2" s="170">
        <v>0</v>
      </c>
      <c r="M2" s="170">
        <v>4.2537335784415403E-2</v>
      </c>
      <c r="N2" s="170">
        <v>1.36536208750859E-2</v>
      </c>
      <c r="O2" s="199">
        <v>0.94380904334049898</v>
      </c>
      <c r="P2" s="196"/>
    </row>
    <row r="3" spans="1:16" s="134" customFormat="1" x14ac:dyDescent="0.25">
      <c r="A3" s="179" t="s">
        <v>5</v>
      </c>
      <c r="B3" s="188" t="s">
        <v>498</v>
      </c>
      <c r="C3" s="160" t="s">
        <v>168</v>
      </c>
      <c r="D3" s="133" t="s">
        <v>70</v>
      </c>
      <c r="E3" s="160">
        <v>0</v>
      </c>
      <c r="F3" s="160">
        <v>0</v>
      </c>
      <c r="G3" s="160">
        <v>0</v>
      </c>
      <c r="H3" s="160">
        <v>0</v>
      </c>
      <c r="I3" s="160">
        <v>0</v>
      </c>
      <c r="J3" s="170">
        <v>0</v>
      </c>
      <c r="K3" s="170">
        <v>0</v>
      </c>
      <c r="L3" s="170">
        <v>0</v>
      </c>
      <c r="M3" s="170">
        <v>4.2537335784415403E-2</v>
      </c>
      <c r="N3" s="170">
        <v>1.36536208750859E-2</v>
      </c>
      <c r="O3" s="199">
        <v>0.94380904334049898</v>
      </c>
      <c r="P3" s="196"/>
    </row>
    <row r="4" spans="1:16" x14ac:dyDescent="0.25">
      <c r="A4" s="179" t="s">
        <v>5</v>
      </c>
      <c r="B4" s="189" t="s">
        <v>221</v>
      </c>
      <c r="C4" s="179" t="s">
        <v>218</v>
      </c>
      <c r="D4" s="133" t="s">
        <v>219</v>
      </c>
      <c r="E4" s="160">
        <v>0.86197036462854804</v>
      </c>
      <c r="F4" s="160">
        <v>5.5531802975236501E-2</v>
      </c>
      <c r="G4" s="160">
        <v>1.7814183616488899E-2</v>
      </c>
      <c r="H4" s="160">
        <v>1.34175916183685E-2</v>
      </c>
      <c r="I4" s="160">
        <v>0</v>
      </c>
      <c r="J4" s="170">
        <v>2.53987861862035E-2</v>
      </c>
      <c r="K4" s="170">
        <v>0</v>
      </c>
      <c r="L4" s="170">
        <v>0</v>
      </c>
      <c r="M4" s="170">
        <v>0</v>
      </c>
      <c r="N4" s="170">
        <v>2.58672709751551E-2</v>
      </c>
      <c r="O4" s="199">
        <v>0</v>
      </c>
      <c r="P4" s="197"/>
    </row>
    <row r="5" spans="1:16" x14ac:dyDescent="0.25">
      <c r="A5" s="179" t="s">
        <v>5</v>
      </c>
      <c r="B5" s="189" t="s">
        <v>222</v>
      </c>
      <c r="C5" s="179" t="s">
        <v>218</v>
      </c>
      <c r="D5" s="133" t="s">
        <v>220</v>
      </c>
      <c r="E5" s="160">
        <v>0.86197036462854804</v>
      </c>
      <c r="F5" s="160">
        <v>5.5531802975236501E-2</v>
      </c>
      <c r="G5" s="160">
        <v>1.7814183616488899E-2</v>
      </c>
      <c r="H5" s="160">
        <v>1.34175916183685E-2</v>
      </c>
      <c r="I5" s="160">
        <v>0</v>
      </c>
      <c r="J5" s="170">
        <v>2.53987861862035E-2</v>
      </c>
      <c r="K5" s="170">
        <v>0</v>
      </c>
      <c r="L5" s="170">
        <v>0</v>
      </c>
      <c r="M5" s="170">
        <v>0</v>
      </c>
      <c r="N5" s="170">
        <v>2.58672709751551E-2</v>
      </c>
      <c r="O5" s="199">
        <v>0</v>
      </c>
      <c r="P5" s="197"/>
    </row>
    <row r="6" spans="1:16" x14ac:dyDescent="0.25">
      <c r="A6" s="179" t="s">
        <v>5</v>
      </c>
      <c r="B6" s="189" t="s">
        <v>288</v>
      </c>
      <c r="C6" s="179" t="s">
        <v>218</v>
      </c>
      <c r="D6" s="133" t="s">
        <v>285</v>
      </c>
      <c r="E6" s="160">
        <v>0.86197036462854804</v>
      </c>
      <c r="F6" s="160">
        <v>5.5531802975236501E-2</v>
      </c>
      <c r="G6" s="160">
        <v>1.7814183616488899E-2</v>
      </c>
      <c r="H6" s="160">
        <v>1.34175916183685E-2</v>
      </c>
      <c r="I6" s="160">
        <v>0</v>
      </c>
      <c r="J6" s="170">
        <v>2.53987861862035E-2</v>
      </c>
      <c r="K6" s="170">
        <v>0</v>
      </c>
      <c r="L6" s="170">
        <v>0</v>
      </c>
      <c r="M6" s="170">
        <v>0</v>
      </c>
      <c r="N6" s="170">
        <v>2.58672709751551E-2</v>
      </c>
      <c r="O6" s="199">
        <v>0</v>
      </c>
      <c r="P6" s="197"/>
    </row>
    <row r="7" spans="1:16" x14ac:dyDescent="0.25">
      <c r="A7" s="179" t="s">
        <v>5</v>
      </c>
      <c r="B7" s="189" t="s">
        <v>284</v>
      </c>
      <c r="C7" s="179" t="s">
        <v>218</v>
      </c>
      <c r="D7" s="133" t="s">
        <v>289</v>
      </c>
      <c r="E7" s="160">
        <v>0.86197036462854804</v>
      </c>
      <c r="F7" s="160">
        <v>5.5531802975236501E-2</v>
      </c>
      <c r="G7" s="160">
        <v>1.7814183616488899E-2</v>
      </c>
      <c r="H7" s="160">
        <v>1.34175916183685E-2</v>
      </c>
      <c r="I7" s="160">
        <v>0</v>
      </c>
      <c r="J7" s="170">
        <v>2.53987861862035E-2</v>
      </c>
      <c r="K7" s="170">
        <v>0</v>
      </c>
      <c r="L7" s="170">
        <v>0</v>
      </c>
      <c r="M7" s="170">
        <v>0</v>
      </c>
      <c r="N7" s="170">
        <v>2.58672709751551E-2</v>
      </c>
      <c r="O7" s="199">
        <v>0</v>
      </c>
      <c r="P7" s="197"/>
    </row>
    <row r="8" spans="1:16" x14ac:dyDescent="0.25">
      <c r="A8" s="179" t="s">
        <v>5</v>
      </c>
      <c r="B8" s="189" t="s">
        <v>242</v>
      </c>
      <c r="C8" s="179" t="s">
        <v>184</v>
      </c>
      <c r="D8" s="133" t="s">
        <v>245</v>
      </c>
      <c r="E8" s="160">
        <v>9.9338735635474202E-7</v>
      </c>
      <c r="F8" s="160">
        <v>0</v>
      </c>
      <c r="G8" s="160">
        <v>0</v>
      </c>
      <c r="H8" s="160">
        <v>0</v>
      </c>
      <c r="I8" s="160">
        <v>2.6893802452770201E-8</v>
      </c>
      <c r="J8" s="170">
        <v>2.2122086392753099E-4</v>
      </c>
      <c r="K8" s="170">
        <v>4.8005713680999697E-7</v>
      </c>
      <c r="L8" s="170">
        <v>0.99977720846395302</v>
      </c>
      <c r="M8" s="170">
        <v>9.9338735635474202E-7</v>
      </c>
      <c r="N8" s="170">
        <v>4.2292954748092801E-8</v>
      </c>
      <c r="O8" s="199">
        <v>0</v>
      </c>
      <c r="P8" s="197"/>
    </row>
    <row r="9" spans="1:16" x14ac:dyDescent="0.25">
      <c r="A9" s="179" t="s">
        <v>5</v>
      </c>
      <c r="B9" s="189" t="s">
        <v>380</v>
      </c>
      <c r="C9" s="190" t="s">
        <v>184</v>
      </c>
      <c r="D9" s="133" t="s">
        <v>377</v>
      </c>
      <c r="E9" s="160">
        <v>9.9338735635474202E-7</v>
      </c>
      <c r="F9" s="160">
        <v>0</v>
      </c>
      <c r="G9" s="160">
        <v>0</v>
      </c>
      <c r="H9" s="160">
        <v>0</v>
      </c>
      <c r="I9" s="160">
        <v>2.6893802452770201E-8</v>
      </c>
      <c r="J9" s="170">
        <v>2.2122086392753099E-4</v>
      </c>
      <c r="K9" s="170">
        <v>4.8005713680999697E-7</v>
      </c>
      <c r="L9" s="170">
        <v>0.99977720846395302</v>
      </c>
      <c r="M9" s="170">
        <v>9.9338735635474202E-7</v>
      </c>
      <c r="N9" s="170">
        <v>4.2292954748092801E-8</v>
      </c>
      <c r="O9" s="199">
        <v>0</v>
      </c>
      <c r="P9" s="197"/>
    </row>
    <row r="10" spans="1:16" s="134" customFormat="1" x14ac:dyDescent="0.25">
      <c r="A10" s="179" t="s">
        <v>5</v>
      </c>
      <c r="B10" s="189" t="s">
        <v>381</v>
      </c>
      <c r="C10" s="190" t="s">
        <v>184</v>
      </c>
      <c r="D10" s="133" t="s">
        <v>382</v>
      </c>
      <c r="E10" s="160">
        <v>9.9338735635474202E-7</v>
      </c>
      <c r="F10" s="160">
        <v>0</v>
      </c>
      <c r="G10" s="160">
        <v>0</v>
      </c>
      <c r="H10" s="160">
        <v>0</v>
      </c>
      <c r="I10" s="160">
        <v>2.6893802452770201E-8</v>
      </c>
      <c r="J10" s="170">
        <v>2.2122086392753099E-4</v>
      </c>
      <c r="K10" s="170">
        <v>4.8005713680999697E-7</v>
      </c>
      <c r="L10" s="170">
        <v>0.99977720846395302</v>
      </c>
      <c r="M10" s="170">
        <v>9.9338735635474202E-7</v>
      </c>
      <c r="N10" s="170">
        <v>4.2292954748092801E-8</v>
      </c>
      <c r="O10" s="199">
        <v>0</v>
      </c>
      <c r="P10" s="196"/>
    </row>
    <row r="11" spans="1:16" x14ac:dyDescent="0.25">
      <c r="A11" s="179" t="s">
        <v>5</v>
      </c>
      <c r="B11" s="189" t="s">
        <v>339</v>
      </c>
      <c r="C11" s="179" t="s">
        <v>184</v>
      </c>
      <c r="D11" s="133" t="s">
        <v>338</v>
      </c>
      <c r="E11" s="160">
        <v>0</v>
      </c>
      <c r="F11" s="160">
        <v>0</v>
      </c>
      <c r="G11" s="160">
        <v>0</v>
      </c>
      <c r="H11" s="160">
        <v>0</v>
      </c>
      <c r="I11" s="191">
        <v>0</v>
      </c>
      <c r="J11" s="170">
        <v>0</v>
      </c>
      <c r="K11" s="170">
        <v>0</v>
      </c>
      <c r="L11" s="170">
        <v>1</v>
      </c>
      <c r="M11" s="170">
        <v>0</v>
      </c>
      <c r="N11" s="170">
        <v>0</v>
      </c>
      <c r="O11" s="199">
        <v>0</v>
      </c>
      <c r="P11" s="197"/>
    </row>
    <row r="12" spans="1:16" s="134" customFormat="1" x14ac:dyDescent="0.25">
      <c r="A12" s="179" t="s">
        <v>5</v>
      </c>
      <c r="B12" s="189" t="s">
        <v>214</v>
      </c>
      <c r="C12" s="179" t="s">
        <v>184</v>
      </c>
      <c r="D12" s="133" t="s">
        <v>211</v>
      </c>
      <c r="E12" s="160">
        <v>1.5529278255185499E-8</v>
      </c>
      <c r="F12" s="160">
        <v>0</v>
      </c>
      <c r="G12" s="160">
        <v>0</v>
      </c>
      <c r="H12" s="160">
        <v>0</v>
      </c>
      <c r="I12" s="170">
        <v>1.48940225315381E-8</v>
      </c>
      <c r="J12" s="170">
        <v>1.22514045292379E-4</v>
      </c>
      <c r="K12" s="170">
        <v>2.6585983237700499E-7</v>
      </c>
      <c r="L12" s="170">
        <v>0.999876616102779</v>
      </c>
      <c r="M12" s="170">
        <v>5.5014658838503497E-7</v>
      </c>
      <c r="N12" s="170">
        <v>2.3422207478828701E-8</v>
      </c>
      <c r="O12" s="199">
        <v>0</v>
      </c>
      <c r="P12" s="196"/>
    </row>
    <row r="13" spans="1:16" s="134" customFormat="1" x14ac:dyDescent="0.25">
      <c r="A13" s="179" t="s">
        <v>5</v>
      </c>
      <c r="B13" s="189" t="s">
        <v>215</v>
      </c>
      <c r="C13" s="179" t="s">
        <v>184</v>
      </c>
      <c r="D13" s="133" t="s">
        <v>212</v>
      </c>
      <c r="E13" s="160">
        <v>0</v>
      </c>
      <c r="F13" s="160">
        <v>0</v>
      </c>
      <c r="G13" s="160">
        <v>0</v>
      </c>
      <c r="H13" s="160">
        <v>0</v>
      </c>
      <c r="I13" s="170">
        <v>0</v>
      </c>
      <c r="J13" s="170">
        <v>0</v>
      </c>
      <c r="K13" s="170">
        <v>0</v>
      </c>
      <c r="L13" s="170">
        <v>1</v>
      </c>
      <c r="M13" s="170">
        <v>0</v>
      </c>
      <c r="N13" s="170">
        <v>0</v>
      </c>
      <c r="O13" s="199">
        <v>0</v>
      </c>
      <c r="P13" s="196"/>
    </row>
    <row r="14" spans="1:16" s="134" customFormat="1" x14ac:dyDescent="0.25">
      <c r="A14" s="179" t="s">
        <v>5</v>
      </c>
      <c r="B14" s="188" t="s">
        <v>268</v>
      </c>
      <c r="C14" s="179" t="s">
        <v>184</v>
      </c>
      <c r="D14" s="133" t="s">
        <v>276</v>
      </c>
      <c r="E14" s="160">
        <v>0</v>
      </c>
      <c r="F14" s="160">
        <v>0</v>
      </c>
      <c r="G14" s="160">
        <v>0</v>
      </c>
      <c r="H14" s="160">
        <v>0</v>
      </c>
      <c r="I14" s="170">
        <v>0</v>
      </c>
      <c r="J14" s="170">
        <v>0</v>
      </c>
      <c r="K14" s="170">
        <v>0</v>
      </c>
      <c r="L14" s="170">
        <v>1</v>
      </c>
      <c r="M14" s="170">
        <v>0</v>
      </c>
      <c r="N14" s="170">
        <v>0</v>
      </c>
      <c r="O14" s="199">
        <v>0</v>
      </c>
      <c r="P14" s="196"/>
    </row>
    <row r="15" spans="1:16" s="134" customFormat="1" x14ac:dyDescent="0.25">
      <c r="A15" s="179" t="s">
        <v>5</v>
      </c>
      <c r="B15" s="189" t="s">
        <v>271</v>
      </c>
      <c r="C15" s="179" t="s">
        <v>184</v>
      </c>
      <c r="D15" s="133" t="s">
        <v>277</v>
      </c>
      <c r="E15" s="160">
        <v>0</v>
      </c>
      <c r="F15" s="160">
        <v>0</v>
      </c>
      <c r="G15" s="160">
        <v>0</v>
      </c>
      <c r="H15" s="160">
        <v>0</v>
      </c>
      <c r="I15" s="160">
        <v>0</v>
      </c>
      <c r="J15" s="160">
        <v>0</v>
      </c>
      <c r="K15" s="160">
        <v>0</v>
      </c>
      <c r="L15" s="160">
        <v>1</v>
      </c>
      <c r="M15" s="160">
        <v>0</v>
      </c>
      <c r="N15" s="160">
        <v>0</v>
      </c>
      <c r="O15" s="199">
        <v>0</v>
      </c>
      <c r="P15" s="196"/>
    </row>
    <row r="16" spans="1:16" s="134" customFormat="1" x14ac:dyDescent="0.25">
      <c r="A16" s="179" t="s">
        <v>5</v>
      </c>
      <c r="B16" s="189" t="s">
        <v>279</v>
      </c>
      <c r="C16" s="179" t="s">
        <v>184</v>
      </c>
      <c r="D16" s="133" t="s">
        <v>278</v>
      </c>
      <c r="E16" s="160">
        <v>1.5529278255185499E-8</v>
      </c>
      <c r="F16" s="160">
        <v>0</v>
      </c>
      <c r="G16" s="160">
        <v>0</v>
      </c>
      <c r="H16" s="160">
        <v>0</v>
      </c>
      <c r="I16" s="170">
        <v>1.48940225315381E-8</v>
      </c>
      <c r="J16" s="170">
        <v>1.22514045292379E-4</v>
      </c>
      <c r="K16" s="170">
        <v>2.6585983237700499E-7</v>
      </c>
      <c r="L16" s="170">
        <v>0.999876616102779</v>
      </c>
      <c r="M16" s="170">
        <v>5.5014658838503497E-7</v>
      </c>
      <c r="N16" s="170">
        <v>2.3422207478828701E-8</v>
      </c>
      <c r="O16" s="199">
        <v>0</v>
      </c>
      <c r="P16" s="196"/>
    </row>
    <row r="17" spans="1:16" s="134" customFormat="1" x14ac:dyDescent="0.25">
      <c r="A17" s="179" t="s">
        <v>5</v>
      </c>
      <c r="B17" s="189" t="s">
        <v>286</v>
      </c>
      <c r="C17" s="179" t="s">
        <v>184</v>
      </c>
      <c r="D17" s="133" t="s">
        <v>287</v>
      </c>
      <c r="E17" s="160">
        <v>1.5529278255185499E-8</v>
      </c>
      <c r="F17" s="160">
        <v>0</v>
      </c>
      <c r="G17" s="160">
        <v>0</v>
      </c>
      <c r="H17" s="160">
        <v>0</v>
      </c>
      <c r="I17" s="160">
        <v>1.48940225315381E-8</v>
      </c>
      <c r="J17" s="170">
        <v>1.22514045292379E-4</v>
      </c>
      <c r="K17" s="170">
        <v>2.6585983237700499E-7</v>
      </c>
      <c r="L17" s="170">
        <v>0.999876616102779</v>
      </c>
      <c r="M17" s="170">
        <v>5.5014658838503497E-7</v>
      </c>
      <c r="N17" s="170">
        <v>2.3422207478828701E-8</v>
      </c>
      <c r="O17" s="199">
        <v>0</v>
      </c>
      <c r="P17" s="196"/>
    </row>
    <row r="18" spans="1:16" s="134" customFormat="1" x14ac:dyDescent="0.25">
      <c r="A18" s="179" t="s">
        <v>5</v>
      </c>
      <c r="B18" s="189" t="s">
        <v>71</v>
      </c>
      <c r="C18" s="192" t="s">
        <v>333</v>
      </c>
      <c r="D18" s="160" t="s">
        <v>334</v>
      </c>
      <c r="E18" s="160">
        <v>0.31917184315764002</v>
      </c>
      <c r="F18" s="179">
        <v>2.0562409210391E-2</v>
      </c>
      <c r="G18" s="179">
        <v>6.5962658071042398E-3</v>
      </c>
      <c r="H18" s="179">
        <v>4.9682883419394502E-3</v>
      </c>
      <c r="I18" s="160">
        <v>9.9969099047719399E-5</v>
      </c>
      <c r="J18" s="179">
        <v>9.48185456302106E-3</v>
      </c>
      <c r="K18" s="170">
        <v>0</v>
      </c>
      <c r="L18" s="179">
        <v>0.62964062442514501</v>
      </c>
      <c r="M18" s="170">
        <v>0</v>
      </c>
      <c r="N18" s="179">
        <v>9.5781912607861303E-3</v>
      </c>
      <c r="O18" s="199">
        <v>0</v>
      </c>
      <c r="P18" s="196"/>
    </row>
    <row r="19" spans="1:16" s="134" customFormat="1" x14ac:dyDescent="0.25">
      <c r="A19" s="179" t="s">
        <v>5</v>
      </c>
      <c r="B19" s="188" t="s">
        <v>74</v>
      </c>
      <c r="C19" s="160" t="s">
        <v>169</v>
      </c>
      <c r="D19" s="133" t="s">
        <v>73</v>
      </c>
      <c r="E19" s="160">
        <v>0.337418022096026</v>
      </c>
      <c r="F19" s="160">
        <v>0</v>
      </c>
      <c r="G19" s="160">
        <v>0</v>
      </c>
      <c r="H19" s="160">
        <v>0</v>
      </c>
      <c r="I19" s="160">
        <v>2.7086513679728001E-4</v>
      </c>
      <c r="J19" s="170">
        <v>5.3989412150937999E-2</v>
      </c>
      <c r="K19" s="170">
        <v>5.7148143130156901E-3</v>
      </c>
      <c r="L19" s="170">
        <v>0.59302834860293796</v>
      </c>
      <c r="M19" s="170">
        <v>3.4643787779531899E-7</v>
      </c>
      <c r="N19" s="170">
        <v>9.5781912624074705E-3</v>
      </c>
      <c r="O19" s="199">
        <v>0</v>
      </c>
      <c r="P19" s="196"/>
    </row>
    <row r="20" spans="1:16" s="134" customFormat="1" x14ac:dyDescent="0.25">
      <c r="A20" s="179" t="s">
        <v>5</v>
      </c>
      <c r="B20" s="188" t="s">
        <v>335</v>
      </c>
      <c r="C20" s="160" t="s">
        <v>76</v>
      </c>
      <c r="D20" s="160" t="s">
        <v>174</v>
      </c>
      <c r="E20" s="160">
        <v>0.217430529047027</v>
      </c>
      <c r="F20" s="160">
        <v>0</v>
      </c>
      <c r="G20" s="160">
        <v>0</v>
      </c>
      <c r="H20" s="160">
        <v>0</v>
      </c>
      <c r="I20" s="160">
        <v>9.9969099047719399E-5</v>
      </c>
      <c r="J20" s="170">
        <v>1.26821023816873E-2</v>
      </c>
      <c r="K20" s="170">
        <v>2.93068043648381E-2</v>
      </c>
      <c r="L20" s="170">
        <v>0.34030283477068002</v>
      </c>
      <c r="M20" s="170">
        <v>1.68722262443293E-2</v>
      </c>
      <c r="N20" s="170">
        <v>8.9502732871759808E-3</v>
      </c>
      <c r="O20" s="199">
        <v>0.37435526080521397</v>
      </c>
      <c r="P20" s="196"/>
    </row>
    <row r="21" spans="1:16" s="134" customFormat="1" x14ac:dyDescent="0.25">
      <c r="A21" s="179" t="s">
        <v>5</v>
      </c>
      <c r="B21" s="188" t="s">
        <v>77</v>
      </c>
      <c r="C21" s="160" t="s">
        <v>78</v>
      </c>
      <c r="D21" s="160" t="s">
        <v>170</v>
      </c>
      <c r="E21" s="160">
        <v>8.6652329888118804E-4</v>
      </c>
      <c r="F21" s="160">
        <v>0</v>
      </c>
      <c r="G21" s="160">
        <v>0</v>
      </c>
      <c r="H21" s="160">
        <v>0</v>
      </c>
      <c r="I21" s="160">
        <v>0.29279486590533499</v>
      </c>
      <c r="J21" s="170">
        <v>0.19604172374034001</v>
      </c>
      <c r="K21" s="170">
        <v>5.7268338157828301E-2</v>
      </c>
      <c r="L21" s="170">
        <v>0.42815470582990001</v>
      </c>
      <c r="M21" s="170">
        <v>1.3958348532462399E-2</v>
      </c>
      <c r="N21" s="170">
        <v>1.09154945352525E-2</v>
      </c>
      <c r="O21" s="199">
        <v>0</v>
      </c>
      <c r="P21" s="196"/>
    </row>
    <row r="22" spans="1:16" x14ac:dyDescent="0.25">
      <c r="A22" s="179" t="s">
        <v>5</v>
      </c>
      <c r="B22" s="188" t="s">
        <v>180</v>
      </c>
      <c r="C22" s="160" t="s">
        <v>78</v>
      </c>
      <c r="D22" s="160" t="s">
        <v>182</v>
      </c>
      <c r="E22" s="160">
        <v>8.6652329888117297E-4</v>
      </c>
      <c r="F22" s="160">
        <v>0</v>
      </c>
      <c r="G22" s="160">
        <v>0</v>
      </c>
      <c r="H22" s="160">
        <v>0</v>
      </c>
      <c r="I22" s="160">
        <v>8.6744257168327402E-3</v>
      </c>
      <c r="J22" s="170">
        <v>0.64245033442094901</v>
      </c>
      <c r="K22" s="170">
        <v>7.7716197273270199E-2</v>
      </c>
      <c r="L22" s="170">
        <v>0.245418676222352</v>
      </c>
      <c r="M22" s="170">
        <v>1.3958348532462301E-2</v>
      </c>
      <c r="N22" s="170">
        <v>1.0915494535252399E-2</v>
      </c>
      <c r="O22" s="199">
        <v>0</v>
      </c>
      <c r="P22" s="197"/>
    </row>
    <row r="23" spans="1:16" x14ac:dyDescent="0.25">
      <c r="A23" s="179" t="s">
        <v>5</v>
      </c>
      <c r="B23" s="189" t="s">
        <v>195</v>
      </c>
      <c r="C23" s="179" t="s">
        <v>78</v>
      </c>
      <c r="D23" s="133" t="s">
        <v>196</v>
      </c>
      <c r="E23" s="160">
        <v>8.66521974474665E-4</v>
      </c>
      <c r="F23" s="160">
        <v>0</v>
      </c>
      <c r="G23" s="160">
        <v>0</v>
      </c>
      <c r="H23" s="160">
        <v>0</v>
      </c>
      <c r="I23" s="170">
        <v>4.5426430565064103E-2</v>
      </c>
      <c r="J23" s="170">
        <v>0.58470576872499203</v>
      </c>
      <c r="K23" s="170">
        <v>7.5071192862998903E-2</v>
      </c>
      <c r="L23" s="170">
        <v>0.26905624148034901</v>
      </c>
      <c r="M23" s="170">
        <v>1.3958348532462301E-2</v>
      </c>
      <c r="N23" s="170">
        <v>1.0915494535252399E-2</v>
      </c>
      <c r="O23" s="199">
        <v>0</v>
      </c>
      <c r="P23" s="197"/>
    </row>
    <row r="24" spans="1:16" x14ac:dyDescent="0.25">
      <c r="A24" s="179" t="s">
        <v>5</v>
      </c>
      <c r="B24" s="189" t="s">
        <v>198</v>
      </c>
      <c r="C24" s="179" t="s">
        <v>78</v>
      </c>
      <c r="D24" s="133" t="s">
        <v>199</v>
      </c>
      <c r="E24" s="160">
        <v>8.6652329888117796E-4</v>
      </c>
      <c r="F24" s="160">
        <v>0</v>
      </c>
      <c r="G24" s="160">
        <v>0</v>
      </c>
      <c r="H24" s="160">
        <v>0</v>
      </c>
      <c r="I24" s="170">
        <v>4.5426430565064103E-2</v>
      </c>
      <c r="J24" s="170">
        <v>0.58470576872499203</v>
      </c>
      <c r="K24" s="170">
        <v>7.5071192862998903E-2</v>
      </c>
      <c r="L24" s="170">
        <v>0.26905624148034901</v>
      </c>
      <c r="M24" s="170">
        <v>1.3958348532462301E-2</v>
      </c>
      <c r="N24" s="170">
        <v>1.09154945352525E-2</v>
      </c>
      <c r="O24" s="199">
        <v>0</v>
      </c>
      <c r="P24" s="197"/>
    </row>
    <row r="25" spans="1:16" x14ac:dyDescent="0.25">
      <c r="A25" s="179" t="s">
        <v>5</v>
      </c>
      <c r="B25" s="189" t="s">
        <v>205</v>
      </c>
      <c r="C25" s="179" t="s">
        <v>78</v>
      </c>
      <c r="D25" s="133" t="s">
        <v>206</v>
      </c>
      <c r="E25" s="160">
        <v>8.6652329888117796E-4</v>
      </c>
      <c r="F25" s="160">
        <v>0</v>
      </c>
      <c r="G25" s="160">
        <v>0</v>
      </c>
      <c r="H25" s="160">
        <v>0</v>
      </c>
      <c r="I25" s="170">
        <v>8.6744257168327402E-3</v>
      </c>
      <c r="J25" s="170">
        <v>0.64245033442094901</v>
      </c>
      <c r="K25" s="170">
        <v>7.7716197273270199E-2</v>
      </c>
      <c r="L25" s="170">
        <v>0.245418676222352</v>
      </c>
      <c r="M25" s="170">
        <v>1.3958348532462301E-2</v>
      </c>
      <c r="N25" s="170">
        <v>1.09154945352525E-2</v>
      </c>
      <c r="O25" s="199">
        <v>0</v>
      </c>
      <c r="P25" s="197"/>
    </row>
    <row r="26" spans="1:16" x14ac:dyDescent="0.25">
      <c r="A26" s="179" t="s">
        <v>5</v>
      </c>
      <c r="B26" s="189" t="s">
        <v>209</v>
      </c>
      <c r="C26" s="179" t="s">
        <v>213</v>
      </c>
      <c r="D26" s="133" t="s">
        <v>210</v>
      </c>
      <c r="E26" s="160">
        <v>8.6652329888118804E-4</v>
      </c>
      <c r="F26" s="160">
        <v>0</v>
      </c>
      <c r="G26" s="160">
        <v>0</v>
      </c>
      <c r="H26" s="160">
        <v>0</v>
      </c>
      <c r="I26" s="170">
        <v>0.29279486590533499</v>
      </c>
      <c r="J26" s="170">
        <v>0.19604172374034001</v>
      </c>
      <c r="K26" s="170">
        <v>5.7268338157828301E-2</v>
      </c>
      <c r="L26" s="170">
        <v>0.42815470582990001</v>
      </c>
      <c r="M26" s="170">
        <v>1.3958348532462399E-2</v>
      </c>
      <c r="N26" s="170">
        <v>1.09154945352525E-2</v>
      </c>
      <c r="O26" s="199">
        <v>0</v>
      </c>
      <c r="P26" s="197"/>
    </row>
    <row r="27" spans="1:16" x14ac:dyDescent="0.25">
      <c r="A27" s="179" t="s">
        <v>5</v>
      </c>
      <c r="B27" s="189" t="s">
        <v>217</v>
      </c>
      <c r="C27" s="179" t="s">
        <v>78</v>
      </c>
      <c r="D27" s="133" t="s">
        <v>223</v>
      </c>
      <c r="E27" s="160">
        <v>8.6652329888117297E-4</v>
      </c>
      <c r="F27" s="160">
        <v>0</v>
      </c>
      <c r="G27" s="160">
        <v>0</v>
      </c>
      <c r="H27" s="160">
        <v>0</v>
      </c>
      <c r="I27" s="170">
        <v>8.6744257168327402E-3</v>
      </c>
      <c r="J27" s="170">
        <v>0.64245033442094901</v>
      </c>
      <c r="K27" s="170">
        <v>7.7716197273270199E-2</v>
      </c>
      <c r="L27" s="170">
        <v>0.245418676222352</v>
      </c>
      <c r="M27" s="170">
        <v>1.3958348532462301E-2</v>
      </c>
      <c r="N27" s="170">
        <v>1.0915494535252399E-2</v>
      </c>
      <c r="O27" s="199">
        <v>0</v>
      </c>
      <c r="P27" s="197"/>
    </row>
    <row r="28" spans="1:16" x14ac:dyDescent="0.25">
      <c r="A28" s="179" t="s">
        <v>5</v>
      </c>
      <c r="B28" s="189" t="s">
        <v>225</v>
      </c>
      <c r="C28" s="179" t="s">
        <v>78</v>
      </c>
      <c r="D28" s="133" t="s">
        <v>227</v>
      </c>
      <c r="E28" s="160">
        <v>8.6652329888195902E-4</v>
      </c>
      <c r="F28" s="160">
        <v>0</v>
      </c>
      <c r="G28" s="160">
        <v>0</v>
      </c>
      <c r="H28" s="160">
        <v>0</v>
      </c>
      <c r="I28" s="170">
        <v>8.6744257168876703E-3</v>
      </c>
      <c r="J28" s="170">
        <v>0.64245033442152399</v>
      </c>
      <c r="K28" s="170">
        <v>7.7716197273269699E-2</v>
      </c>
      <c r="L28" s="170">
        <v>0.24541867622171501</v>
      </c>
      <c r="M28" s="170">
        <v>1.3958348532468801E-2</v>
      </c>
      <c r="N28" s="170">
        <v>1.0915494535252901E-2</v>
      </c>
      <c r="O28" s="199">
        <v>0</v>
      </c>
      <c r="P28" s="197"/>
    </row>
    <row r="29" spans="1:16" x14ac:dyDescent="0.25">
      <c r="A29" s="179" t="s">
        <v>5</v>
      </c>
      <c r="B29" s="189" t="s">
        <v>192</v>
      </c>
      <c r="C29" s="179" t="s">
        <v>78</v>
      </c>
      <c r="D29" s="133" t="s">
        <v>244</v>
      </c>
      <c r="E29" s="160">
        <v>1.1446310089395101E-3</v>
      </c>
      <c r="F29" s="160">
        <v>0</v>
      </c>
      <c r="G29" s="160">
        <v>0</v>
      </c>
      <c r="H29" s="160">
        <v>0</v>
      </c>
      <c r="I29" s="170">
        <v>1.14585346551726E-2</v>
      </c>
      <c r="J29" s="170">
        <v>0.84857825774504203</v>
      </c>
      <c r="K29" s="170">
        <v>0.10265959996428201</v>
      </c>
      <c r="L29" s="170">
        <v>3.3020321612859502E-3</v>
      </c>
      <c r="M29" s="170">
        <v>1.8438059231371699E-2</v>
      </c>
      <c r="N29" s="170">
        <v>1.44188852339061E-2</v>
      </c>
      <c r="O29" s="199">
        <v>0</v>
      </c>
      <c r="P29" s="197"/>
    </row>
    <row r="30" spans="1:16" x14ac:dyDescent="0.25">
      <c r="A30" s="179" t="s">
        <v>5</v>
      </c>
      <c r="B30" s="189" t="s">
        <v>248</v>
      </c>
      <c r="C30" s="179" t="s">
        <v>78</v>
      </c>
      <c r="D30" s="133" t="s">
        <v>252</v>
      </c>
      <c r="E30" s="160">
        <v>1.17782424346825E-3</v>
      </c>
      <c r="F30" s="160">
        <v>0</v>
      </c>
      <c r="G30" s="160">
        <v>0</v>
      </c>
      <c r="H30" s="160">
        <v>0</v>
      </c>
      <c r="I30" s="170">
        <v>1.14246842876785E-2</v>
      </c>
      <c r="J30" s="170">
        <v>0.84738856048160205</v>
      </c>
      <c r="K30" s="170">
        <v>0.102835587397148</v>
      </c>
      <c r="L30" s="170">
        <v>3.3956222413668901E-3</v>
      </c>
      <c r="M30" s="170">
        <v>1.8943602097869099E-2</v>
      </c>
      <c r="N30" s="170">
        <v>1.48341192508684E-2</v>
      </c>
      <c r="O30" s="199">
        <v>0</v>
      </c>
      <c r="P30" s="197"/>
    </row>
    <row r="31" spans="1:16" x14ac:dyDescent="0.25">
      <c r="A31" s="179" t="s">
        <v>5</v>
      </c>
      <c r="B31" s="141" t="s">
        <v>593</v>
      </c>
      <c r="C31" s="130" t="s">
        <v>256</v>
      </c>
      <c r="D31" s="142" t="s">
        <v>594</v>
      </c>
      <c r="E31" s="160">
        <v>0</v>
      </c>
      <c r="F31" s="160">
        <v>0</v>
      </c>
      <c r="G31" s="160">
        <v>0</v>
      </c>
      <c r="H31" s="160">
        <v>0</v>
      </c>
      <c r="I31" s="170">
        <v>1.39928784223516E-2</v>
      </c>
      <c r="J31" s="170">
        <v>0.98591988366688899</v>
      </c>
      <c r="K31" s="170">
        <v>4.4750871133609198E-6</v>
      </c>
      <c r="L31" s="170">
        <v>8.2762823646181496E-5</v>
      </c>
      <c r="M31" s="170">
        <v>0</v>
      </c>
      <c r="N31" s="170">
        <v>0</v>
      </c>
      <c r="O31" s="199">
        <v>0</v>
      </c>
      <c r="P31" s="197"/>
    </row>
    <row r="32" spans="1:16" x14ac:dyDescent="0.25">
      <c r="A32" s="179" t="s">
        <v>5</v>
      </c>
      <c r="B32" s="141" t="s">
        <v>507</v>
      </c>
      <c r="C32" s="130" t="s">
        <v>256</v>
      </c>
      <c r="D32" s="142" t="s">
        <v>505</v>
      </c>
      <c r="E32" s="160">
        <v>0</v>
      </c>
      <c r="F32" s="160">
        <v>0</v>
      </c>
      <c r="G32" s="160">
        <v>0</v>
      </c>
      <c r="H32" s="160">
        <v>0</v>
      </c>
      <c r="I32" s="170">
        <v>1.39928784223516E-2</v>
      </c>
      <c r="J32" s="170">
        <v>0.98591988366688899</v>
      </c>
      <c r="K32" s="170">
        <v>4.4750871133609198E-6</v>
      </c>
      <c r="L32" s="170">
        <v>8.2762823646181496E-5</v>
      </c>
      <c r="M32" s="170">
        <v>0</v>
      </c>
      <c r="N32" s="170">
        <v>0</v>
      </c>
      <c r="O32" s="199">
        <v>0</v>
      </c>
      <c r="P32" s="197"/>
    </row>
    <row r="33" spans="1:16" x14ac:dyDescent="0.25">
      <c r="A33" s="179" t="s">
        <v>5</v>
      </c>
      <c r="B33" s="188" t="s">
        <v>254</v>
      </c>
      <c r="C33" s="179" t="s">
        <v>256</v>
      </c>
      <c r="D33" s="179" t="s">
        <v>257</v>
      </c>
      <c r="E33" s="160">
        <v>0</v>
      </c>
      <c r="F33" s="160">
        <v>0</v>
      </c>
      <c r="G33" s="160">
        <v>0</v>
      </c>
      <c r="H33" s="160">
        <v>0</v>
      </c>
      <c r="I33" s="170">
        <v>1.39928784223516E-2</v>
      </c>
      <c r="J33" s="170">
        <v>0.98591988366688899</v>
      </c>
      <c r="K33" s="170">
        <v>4.4750871133609198E-6</v>
      </c>
      <c r="L33" s="170">
        <v>8.2762823646181496E-5</v>
      </c>
      <c r="M33" s="170">
        <v>0</v>
      </c>
      <c r="N33" s="170">
        <v>0</v>
      </c>
      <c r="O33" s="199">
        <v>0</v>
      </c>
      <c r="P33" s="197"/>
    </row>
    <row r="34" spans="1:16" x14ac:dyDescent="0.25">
      <c r="A34" s="179" t="s">
        <v>5</v>
      </c>
      <c r="B34" s="145" t="s">
        <v>508</v>
      </c>
      <c r="C34" s="130" t="s">
        <v>256</v>
      </c>
      <c r="D34" s="130" t="s">
        <v>506</v>
      </c>
      <c r="E34" s="160">
        <v>0</v>
      </c>
      <c r="F34" s="160">
        <v>0</v>
      </c>
      <c r="G34" s="160">
        <v>0</v>
      </c>
      <c r="H34" s="160">
        <v>0</v>
      </c>
      <c r="I34" s="170">
        <v>1.39928784223516E-2</v>
      </c>
      <c r="J34" s="170">
        <v>0.98591988366688899</v>
      </c>
      <c r="K34" s="170">
        <v>4.4750871133609198E-6</v>
      </c>
      <c r="L34" s="170">
        <v>8.2762823646181496E-5</v>
      </c>
      <c r="M34" s="170">
        <v>0</v>
      </c>
      <c r="N34" s="170">
        <v>0</v>
      </c>
      <c r="O34" s="199">
        <v>0</v>
      </c>
      <c r="P34" s="197"/>
    </row>
    <row r="35" spans="1:16" x14ac:dyDescent="0.25">
      <c r="A35" s="179" t="s">
        <v>5</v>
      </c>
      <c r="B35" s="145" t="s">
        <v>509</v>
      </c>
      <c r="C35" s="130" t="s">
        <v>256</v>
      </c>
      <c r="D35" s="130" t="s">
        <v>517</v>
      </c>
      <c r="E35" s="160">
        <v>0</v>
      </c>
      <c r="F35" s="160">
        <v>0</v>
      </c>
      <c r="G35" s="160">
        <v>0</v>
      </c>
      <c r="H35" s="160">
        <v>0</v>
      </c>
      <c r="I35" s="170">
        <v>1.39928784223516E-2</v>
      </c>
      <c r="J35" s="170">
        <v>0.98591988366688899</v>
      </c>
      <c r="K35" s="170">
        <v>4.4750871133609198E-6</v>
      </c>
      <c r="L35" s="170">
        <v>8.2762823646181496E-5</v>
      </c>
      <c r="M35" s="170">
        <v>0</v>
      </c>
      <c r="N35" s="170">
        <v>0</v>
      </c>
      <c r="O35" s="199">
        <v>0</v>
      </c>
      <c r="P35" s="197"/>
    </row>
    <row r="36" spans="1:16" x14ac:dyDescent="0.25">
      <c r="A36" s="179" t="s">
        <v>5</v>
      </c>
      <c r="B36" s="145" t="s">
        <v>531</v>
      </c>
      <c r="C36" s="130" t="s">
        <v>256</v>
      </c>
      <c r="D36" s="130" t="s">
        <v>518</v>
      </c>
      <c r="E36" s="160">
        <v>0</v>
      </c>
      <c r="F36" s="160">
        <v>0</v>
      </c>
      <c r="G36" s="160">
        <v>0</v>
      </c>
      <c r="H36" s="160">
        <v>0</v>
      </c>
      <c r="I36" s="170">
        <v>1.39928784223516E-2</v>
      </c>
      <c r="J36" s="170">
        <v>0.98591988366688899</v>
      </c>
      <c r="K36" s="170">
        <v>4.4750871133609198E-6</v>
      </c>
      <c r="L36" s="170">
        <v>8.2762823646181496E-5</v>
      </c>
      <c r="M36" s="170">
        <v>0</v>
      </c>
      <c r="N36" s="170">
        <v>0</v>
      </c>
      <c r="O36" s="199">
        <v>0</v>
      </c>
      <c r="P36" s="197"/>
    </row>
    <row r="37" spans="1:16" x14ac:dyDescent="0.25">
      <c r="A37" s="179" t="s">
        <v>5</v>
      </c>
      <c r="B37" s="145" t="s">
        <v>532</v>
      </c>
      <c r="C37" s="130" t="s">
        <v>256</v>
      </c>
      <c r="D37" s="130" t="s">
        <v>510</v>
      </c>
      <c r="E37" s="160">
        <v>0</v>
      </c>
      <c r="F37" s="160">
        <v>0</v>
      </c>
      <c r="G37" s="160">
        <v>0</v>
      </c>
      <c r="H37" s="160">
        <v>0</v>
      </c>
      <c r="I37" s="170">
        <v>1.39928784223516E-2</v>
      </c>
      <c r="J37" s="170">
        <v>0.98591988366688899</v>
      </c>
      <c r="K37" s="170">
        <v>4.4750871133609198E-6</v>
      </c>
      <c r="L37" s="170">
        <v>8.2762823646181496E-5</v>
      </c>
      <c r="M37" s="170">
        <v>0</v>
      </c>
      <c r="N37" s="170">
        <v>0</v>
      </c>
      <c r="O37" s="199">
        <v>0</v>
      </c>
      <c r="P37" s="197"/>
    </row>
    <row r="38" spans="1:16" x14ac:dyDescent="0.25">
      <c r="A38" s="130" t="s">
        <v>5</v>
      </c>
      <c r="B38" s="145" t="s">
        <v>383</v>
      </c>
      <c r="C38" s="183" t="s">
        <v>256</v>
      </c>
      <c r="D38" s="185" t="s">
        <v>544</v>
      </c>
      <c r="E38" s="160">
        <v>0</v>
      </c>
      <c r="F38" s="160">
        <v>0</v>
      </c>
      <c r="G38" s="160">
        <v>0</v>
      </c>
      <c r="H38" s="160">
        <v>0</v>
      </c>
      <c r="I38" s="170">
        <v>1.3992902353353801E-2</v>
      </c>
      <c r="J38" s="170">
        <v>0.98591984736353899</v>
      </c>
      <c r="K38" s="170">
        <v>4.4751482380541097E-6</v>
      </c>
      <c r="L38" s="170">
        <v>8.2775134869554197E-5</v>
      </c>
      <c r="M38" s="170">
        <v>0</v>
      </c>
      <c r="N38" s="170">
        <v>0</v>
      </c>
      <c r="O38" s="199">
        <v>0</v>
      </c>
      <c r="P38" s="197"/>
    </row>
    <row r="39" spans="1:16" x14ac:dyDescent="0.25">
      <c r="A39" s="130" t="s">
        <v>5</v>
      </c>
      <c r="B39" s="145" t="s">
        <v>539</v>
      </c>
      <c r="C39" s="183" t="s">
        <v>256</v>
      </c>
      <c r="D39" s="185" t="s">
        <v>542</v>
      </c>
      <c r="E39" s="160">
        <v>0</v>
      </c>
      <c r="F39" s="160">
        <v>0</v>
      </c>
      <c r="G39" s="160">
        <v>0</v>
      </c>
      <c r="H39" s="160">
        <v>0</v>
      </c>
      <c r="I39" s="170">
        <v>1.39928784195883E-2</v>
      </c>
      <c r="J39" s="170">
        <v>0.98591984736353899</v>
      </c>
      <c r="K39" s="170">
        <v>4.4751482380541097E-6</v>
      </c>
      <c r="L39" s="170">
        <v>8.2775134869554197E-5</v>
      </c>
      <c r="M39" s="170">
        <v>0</v>
      </c>
      <c r="N39" s="170">
        <v>0</v>
      </c>
      <c r="O39" s="199">
        <v>0</v>
      </c>
      <c r="P39" s="197"/>
    </row>
    <row r="40" spans="1:16" x14ac:dyDescent="0.25">
      <c r="A40" s="130" t="s">
        <v>5</v>
      </c>
      <c r="B40" s="145" t="s">
        <v>540</v>
      </c>
      <c r="C40" s="183" t="s">
        <v>256</v>
      </c>
      <c r="D40" s="185" t="s">
        <v>547</v>
      </c>
      <c r="E40" s="160">
        <v>0</v>
      </c>
      <c r="F40" s="160">
        <v>0</v>
      </c>
      <c r="G40" s="160">
        <v>0</v>
      </c>
      <c r="H40" s="160">
        <v>0</v>
      </c>
      <c r="I40" s="170">
        <v>5.2339534390360501E-3</v>
      </c>
      <c r="J40" s="170">
        <v>0.40956401309183399</v>
      </c>
      <c r="K40" s="170">
        <v>1.67387986393455E-6</v>
      </c>
      <c r="L40" s="170">
        <v>0.131173334412376</v>
      </c>
      <c r="M40" s="170">
        <v>2.29124175630455E-2</v>
      </c>
      <c r="N40" s="170">
        <v>0.41953845053133798</v>
      </c>
      <c r="O40" s="199">
        <v>1.1576157082505799E-2</v>
      </c>
      <c r="P40" s="197"/>
    </row>
    <row r="41" spans="1:16" x14ac:dyDescent="0.25">
      <c r="A41" s="130" t="s">
        <v>5</v>
      </c>
      <c r="B41" s="145" t="s">
        <v>541</v>
      </c>
      <c r="C41" s="183" t="s">
        <v>256</v>
      </c>
      <c r="D41" s="185" t="s">
        <v>543</v>
      </c>
      <c r="E41" s="160">
        <v>0</v>
      </c>
      <c r="F41" s="160">
        <v>0</v>
      </c>
      <c r="G41" s="160">
        <v>0</v>
      </c>
      <c r="H41" s="160">
        <v>0</v>
      </c>
      <c r="I41" s="170">
        <v>1.39928784195883E-2</v>
      </c>
      <c r="J41" s="170">
        <v>0.98591984736353899</v>
      </c>
      <c r="K41" s="170">
        <v>4.4751482380541097E-6</v>
      </c>
      <c r="L41" s="170">
        <v>8.2775134869554197E-5</v>
      </c>
      <c r="M41" s="170">
        <v>0</v>
      </c>
      <c r="N41" s="170">
        <v>0</v>
      </c>
      <c r="O41" s="199">
        <v>0</v>
      </c>
      <c r="P41" s="197"/>
    </row>
    <row r="42" spans="1:16" x14ac:dyDescent="0.25">
      <c r="A42" s="134" t="s">
        <v>5</v>
      </c>
      <c r="B42" s="219" t="s">
        <v>549</v>
      </c>
      <c r="C42" s="222" t="s">
        <v>256</v>
      </c>
      <c r="D42" s="223" t="s">
        <v>550</v>
      </c>
      <c r="E42" s="160">
        <v>0</v>
      </c>
      <c r="F42" s="160">
        <v>0</v>
      </c>
      <c r="G42" s="160">
        <v>0</v>
      </c>
      <c r="H42" s="160">
        <v>0</v>
      </c>
      <c r="I42" s="170">
        <v>1.2219561348081699E-2</v>
      </c>
      <c r="J42" s="170">
        <v>0.171115034159285</v>
      </c>
      <c r="K42" s="170">
        <v>4.5998831708976302E-4</v>
      </c>
      <c r="L42" s="170">
        <v>0.140807824348783</v>
      </c>
      <c r="M42" s="170">
        <v>1.2046075934027799E-2</v>
      </c>
      <c r="N42" s="170">
        <v>0.65863651158443703</v>
      </c>
      <c r="O42" s="199">
        <v>2.8166470420450699E-3</v>
      </c>
      <c r="P42" s="197"/>
    </row>
    <row r="43" spans="1:16" x14ac:dyDescent="0.25">
      <c r="A43" s="179" t="s">
        <v>5</v>
      </c>
      <c r="B43" s="188" t="s">
        <v>255</v>
      </c>
      <c r="C43" s="179" t="s">
        <v>258</v>
      </c>
      <c r="D43" s="179" t="s">
        <v>259</v>
      </c>
      <c r="E43" s="160">
        <v>6.4174087228210898E-3</v>
      </c>
      <c r="F43" s="160">
        <v>0</v>
      </c>
      <c r="G43" s="160">
        <v>0</v>
      </c>
      <c r="H43" s="160">
        <v>0</v>
      </c>
      <c r="I43" s="170">
        <v>0</v>
      </c>
      <c r="J43" s="170">
        <v>0.23112804887207899</v>
      </c>
      <c r="K43" s="170">
        <v>0.56028270061643504</v>
      </c>
      <c r="L43" s="170">
        <v>1.81329711146202E-2</v>
      </c>
      <c r="M43" s="170">
        <v>0.103214752131899</v>
      </c>
      <c r="N43" s="170">
        <v>8.0824118542145801E-2</v>
      </c>
      <c r="O43" s="199">
        <v>0</v>
      </c>
      <c r="P43" s="197"/>
    </row>
    <row r="44" spans="1:16" x14ac:dyDescent="0.25">
      <c r="A44" s="179" t="s">
        <v>5</v>
      </c>
      <c r="B44" s="188" t="s">
        <v>424</v>
      </c>
      <c r="C44" s="179" t="s">
        <v>262</v>
      </c>
      <c r="D44" s="179" t="s">
        <v>512</v>
      </c>
      <c r="E44" s="160">
        <v>0</v>
      </c>
      <c r="F44" s="160">
        <v>0</v>
      </c>
      <c r="G44" s="160">
        <v>0</v>
      </c>
      <c r="H44" s="160">
        <v>0</v>
      </c>
      <c r="I44" s="170">
        <v>0</v>
      </c>
      <c r="J44" s="170">
        <v>0</v>
      </c>
      <c r="K44" s="170">
        <v>0.98868983015774703</v>
      </c>
      <c r="L44" s="170">
        <v>0</v>
      </c>
      <c r="M44" s="170">
        <v>1.0286509599509899E-2</v>
      </c>
      <c r="N44" s="170">
        <v>1.0236602427437899E-3</v>
      </c>
      <c r="O44" s="199">
        <v>0</v>
      </c>
      <c r="P44" s="197"/>
    </row>
    <row r="45" spans="1:16" x14ac:dyDescent="0.25">
      <c r="A45" s="179" t="s">
        <v>5</v>
      </c>
      <c r="B45" s="188" t="s">
        <v>261</v>
      </c>
      <c r="C45" s="179" t="s">
        <v>262</v>
      </c>
      <c r="D45" s="179" t="s">
        <v>263</v>
      </c>
      <c r="E45" s="160">
        <v>0</v>
      </c>
      <c r="F45" s="160">
        <v>0</v>
      </c>
      <c r="G45" s="160">
        <v>0</v>
      </c>
      <c r="H45" s="160">
        <v>0</v>
      </c>
      <c r="I45" s="170">
        <v>0</v>
      </c>
      <c r="J45" s="170">
        <v>0</v>
      </c>
      <c r="K45" s="170">
        <v>0.98868983015774703</v>
      </c>
      <c r="L45" s="170">
        <v>0</v>
      </c>
      <c r="M45" s="170">
        <v>1.0286509599509899E-2</v>
      </c>
      <c r="N45" s="170">
        <v>1.0236602427437899E-3</v>
      </c>
      <c r="O45" s="199">
        <v>0</v>
      </c>
      <c r="P45" s="197"/>
    </row>
    <row r="46" spans="1:16" x14ac:dyDescent="0.25">
      <c r="A46" s="179" t="s">
        <v>5</v>
      </c>
      <c r="B46" s="188" t="s">
        <v>425</v>
      </c>
      <c r="C46" s="179" t="s">
        <v>262</v>
      </c>
      <c r="D46" s="130" t="s">
        <v>513</v>
      </c>
      <c r="E46" s="160">
        <v>0</v>
      </c>
      <c r="F46" s="160">
        <v>0</v>
      </c>
      <c r="G46" s="160">
        <v>0</v>
      </c>
      <c r="H46" s="160">
        <v>0</v>
      </c>
      <c r="I46" s="170">
        <v>0</v>
      </c>
      <c r="J46" s="170">
        <v>0</v>
      </c>
      <c r="K46" s="170">
        <v>0.98868983015774703</v>
      </c>
      <c r="L46" s="170">
        <v>0</v>
      </c>
      <c r="M46" s="170">
        <v>1.0286509599509899E-2</v>
      </c>
      <c r="N46" s="170">
        <v>1.0236602427437899E-3</v>
      </c>
      <c r="O46" s="199">
        <v>0</v>
      </c>
      <c r="P46" s="197"/>
    </row>
    <row r="47" spans="1:16" x14ac:dyDescent="0.25">
      <c r="A47" s="179" t="s">
        <v>5</v>
      </c>
      <c r="B47" s="188" t="s">
        <v>426</v>
      </c>
      <c r="C47" s="179" t="s">
        <v>262</v>
      </c>
      <c r="D47" s="130" t="s">
        <v>519</v>
      </c>
      <c r="E47" s="160">
        <v>0</v>
      </c>
      <c r="F47" s="160">
        <v>0</v>
      </c>
      <c r="G47" s="160">
        <v>0</v>
      </c>
      <c r="H47" s="160">
        <v>0</v>
      </c>
      <c r="I47" s="170">
        <v>0</v>
      </c>
      <c r="J47" s="170">
        <v>0</v>
      </c>
      <c r="K47" s="170">
        <v>0.98868983015774703</v>
      </c>
      <c r="L47" s="170">
        <v>0</v>
      </c>
      <c r="M47" s="170">
        <v>1.0286509599509899E-2</v>
      </c>
      <c r="N47" s="170">
        <v>1.0236602427437899E-3</v>
      </c>
      <c r="O47" s="199">
        <v>0</v>
      </c>
      <c r="P47" s="197"/>
    </row>
    <row r="48" spans="1:16" x14ac:dyDescent="0.25">
      <c r="A48" s="179" t="s">
        <v>5</v>
      </c>
      <c r="B48" s="188" t="s">
        <v>533</v>
      </c>
      <c r="C48" s="179" t="s">
        <v>262</v>
      </c>
      <c r="D48" s="130" t="s">
        <v>520</v>
      </c>
      <c r="E48" s="160">
        <v>0</v>
      </c>
      <c r="F48" s="160">
        <v>0</v>
      </c>
      <c r="G48" s="160">
        <v>0</v>
      </c>
      <c r="H48" s="160">
        <v>0</v>
      </c>
      <c r="I48" s="170">
        <v>0</v>
      </c>
      <c r="J48" s="170">
        <v>0</v>
      </c>
      <c r="K48" s="170">
        <v>0.98868983015774703</v>
      </c>
      <c r="L48" s="170">
        <v>0</v>
      </c>
      <c r="M48" s="170">
        <v>1.0286509599509899E-2</v>
      </c>
      <c r="N48" s="170">
        <v>1.0236602427437899E-3</v>
      </c>
      <c r="O48" s="199">
        <v>0</v>
      </c>
      <c r="P48" s="197"/>
    </row>
    <row r="49" spans="1:16" x14ac:dyDescent="0.25">
      <c r="A49" s="179" t="s">
        <v>5</v>
      </c>
      <c r="B49" s="188" t="s">
        <v>534</v>
      </c>
      <c r="C49" s="179" t="s">
        <v>262</v>
      </c>
      <c r="D49" s="130" t="s">
        <v>511</v>
      </c>
      <c r="E49" s="160">
        <v>0</v>
      </c>
      <c r="F49" s="160">
        <v>0</v>
      </c>
      <c r="G49" s="160">
        <v>0</v>
      </c>
      <c r="H49" s="160">
        <v>0</v>
      </c>
      <c r="I49" s="170">
        <v>0</v>
      </c>
      <c r="J49" s="170">
        <v>0</v>
      </c>
      <c r="K49" s="170">
        <v>0.98868983015774703</v>
      </c>
      <c r="L49" s="170">
        <v>0</v>
      </c>
      <c r="M49" s="170">
        <v>1.0286509599509899E-2</v>
      </c>
      <c r="N49" s="170">
        <v>1.0236602427437899E-3</v>
      </c>
      <c r="O49" s="199">
        <v>0</v>
      </c>
      <c r="P49" s="197"/>
    </row>
    <row r="50" spans="1:16" x14ac:dyDescent="0.25">
      <c r="A50" s="179" t="s">
        <v>5</v>
      </c>
      <c r="B50" s="188" t="s">
        <v>384</v>
      </c>
      <c r="C50" s="179" t="s">
        <v>262</v>
      </c>
      <c r="D50" s="193" t="s">
        <v>385</v>
      </c>
      <c r="E50" s="160">
        <v>0</v>
      </c>
      <c r="F50" s="160">
        <v>0</v>
      </c>
      <c r="G50" s="160">
        <v>0</v>
      </c>
      <c r="H50" s="160">
        <v>0</v>
      </c>
      <c r="I50" s="170">
        <v>0</v>
      </c>
      <c r="J50" s="170">
        <v>0</v>
      </c>
      <c r="K50" s="170">
        <v>0.98868836726940101</v>
      </c>
      <c r="L50" s="170">
        <v>0</v>
      </c>
      <c r="M50" s="170">
        <v>1.02878340644992E-2</v>
      </c>
      <c r="N50" s="170">
        <v>1.0237986660998201E-3</v>
      </c>
      <c r="O50" s="199">
        <v>0</v>
      </c>
      <c r="P50" s="197"/>
    </row>
    <row r="51" spans="1:16" x14ac:dyDescent="0.25">
      <c r="A51" s="179" t="s">
        <v>5</v>
      </c>
      <c r="B51" s="188" t="s">
        <v>265</v>
      </c>
      <c r="C51" s="179" t="s">
        <v>249</v>
      </c>
      <c r="D51" s="179" t="s">
        <v>264</v>
      </c>
      <c r="E51" s="160">
        <v>1.2380722558925601E-2</v>
      </c>
      <c r="F51" s="160">
        <v>0</v>
      </c>
      <c r="G51" s="160">
        <v>0</v>
      </c>
      <c r="H51" s="160">
        <v>0</v>
      </c>
      <c r="I51" s="170">
        <v>0</v>
      </c>
      <c r="J51" s="170">
        <v>0.44585922302106001</v>
      </c>
      <c r="K51" s="170">
        <v>0.16223230914411499</v>
      </c>
      <c r="L51" s="170">
        <v>3.4982786474316102E-2</v>
      </c>
      <c r="M51" s="170">
        <v>0.189567086307284</v>
      </c>
      <c r="N51" s="170">
        <v>0.15497787249429901</v>
      </c>
      <c r="O51" s="199">
        <v>0</v>
      </c>
      <c r="P51" s="197"/>
    </row>
    <row r="52" spans="1:16" x14ac:dyDescent="0.25">
      <c r="A52" s="179" t="s">
        <v>5</v>
      </c>
      <c r="B52" s="188" t="s">
        <v>427</v>
      </c>
      <c r="C52" s="179" t="s">
        <v>249</v>
      </c>
      <c r="D52" s="142" t="s">
        <v>514</v>
      </c>
      <c r="E52" s="160">
        <v>1.2380722558925601E-2</v>
      </c>
      <c r="F52" s="160">
        <v>0</v>
      </c>
      <c r="G52" s="160">
        <v>0</v>
      </c>
      <c r="H52" s="160">
        <v>0</v>
      </c>
      <c r="I52" s="170">
        <v>0</v>
      </c>
      <c r="J52" s="170">
        <v>0.44585922302106001</v>
      </c>
      <c r="K52" s="170">
        <v>0.16223230914411499</v>
      </c>
      <c r="L52" s="170">
        <v>3.4982786474316102E-2</v>
      </c>
      <c r="M52" s="170">
        <v>0.189567086307284</v>
      </c>
      <c r="N52" s="170">
        <v>0.15497787249429901</v>
      </c>
      <c r="O52" s="199">
        <v>0</v>
      </c>
      <c r="P52" s="197"/>
    </row>
    <row r="53" spans="1:16" x14ac:dyDescent="0.25">
      <c r="A53" s="179" t="s">
        <v>5</v>
      </c>
      <c r="B53" s="188" t="s">
        <v>375</v>
      </c>
      <c r="C53" s="179" t="s">
        <v>249</v>
      </c>
      <c r="D53" s="179" t="s">
        <v>376</v>
      </c>
      <c r="E53" s="160">
        <v>1.2380722558925601E-2</v>
      </c>
      <c r="F53" s="160">
        <v>0</v>
      </c>
      <c r="G53" s="160">
        <v>0</v>
      </c>
      <c r="H53" s="160">
        <v>0</v>
      </c>
      <c r="I53" s="170">
        <v>0</v>
      </c>
      <c r="J53" s="170">
        <v>0.44585922302106001</v>
      </c>
      <c r="K53" s="170">
        <v>0.16223230914411499</v>
      </c>
      <c r="L53" s="170">
        <v>3.4982786474316102E-2</v>
      </c>
      <c r="M53" s="170">
        <v>0.189567086307284</v>
      </c>
      <c r="N53" s="170">
        <v>0.15497787249429901</v>
      </c>
      <c r="O53" s="199">
        <v>0</v>
      </c>
      <c r="P53" s="197"/>
    </row>
    <row r="54" spans="1:16" x14ac:dyDescent="0.25">
      <c r="A54" s="179" t="s">
        <v>5</v>
      </c>
      <c r="B54" s="188" t="s">
        <v>428</v>
      </c>
      <c r="C54" s="179" t="s">
        <v>249</v>
      </c>
      <c r="D54" s="142" t="s">
        <v>515</v>
      </c>
      <c r="E54" s="160">
        <v>1.2380722558925601E-2</v>
      </c>
      <c r="F54" s="160">
        <v>0</v>
      </c>
      <c r="G54" s="160">
        <v>0</v>
      </c>
      <c r="H54" s="160">
        <v>0</v>
      </c>
      <c r="I54" s="170">
        <v>0</v>
      </c>
      <c r="J54" s="170">
        <v>0.44585922302106001</v>
      </c>
      <c r="K54" s="170">
        <v>0.16223230914411499</v>
      </c>
      <c r="L54" s="170">
        <v>3.4982786474316102E-2</v>
      </c>
      <c r="M54" s="170">
        <v>0.189567086307284</v>
      </c>
      <c r="N54" s="170">
        <v>0.15497787249429901</v>
      </c>
      <c r="O54" s="199">
        <v>0</v>
      </c>
      <c r="P54" s="197"/>
    </row>
    <row r="55" spans="1:16" x14ac:dyDescent="0.25">
      <c r="A55" s="179" t="s">
        <v>5</v>
      </c>
      <c r="B55" s="188" t="s">
        <v>429</v>
      </c>
      <c r="C55" s="179" t="s">
        <v>249</v>
      </c>
      <c r="D55" s="142" t="s">
        <v>521</v>
      </c>
      <c r="E55" s="160">
        <v>1.2380722558925601E-2</v>
      </c>
      <c r="F55" s="160">
        <v>0</v>
      </c>
      <c r="G55" s="160">
        <v>0</v>
      </c>
      <c r="H55" s="160">
        <v>0</v>
      </c>
      <c r="I55" s="170">
        <v>0</v>
      </c>
      <c r="J55" s="170">
        <v>0.44585922302106001</v>
      </c>
      <c r="K55" s="170">
        <v>0.16223230914411499</v>
      </c>
      <c r="L55" s="170">
        <v>3.4982786474316102E-2</v>
      </c>
      <c r="M55" s="170">
        <v>0.189567086307284</v>
      </c>
      <c r="N55" s="170">
        <v>0.15497787249429901</v>
      </c>
      <c r="O55" s="199">
        <v>0</v>
      </c>
      <c r="P55" s="197"/>
    </row>
    <row r="56" spans="1:16" x14ac:dyDescent="0.25">
      <c r="A56" s="179" t="s">
        <v>5</v>
      </c>
      <c r="B56" s="188" t="s">
        <v>535</v>
      </c>
      <c r="C56" s="179" t="s">
        <v>249</v>
      </c>
      <c r="D56" s="142" t="s">
        <v>522</v>
      </c>
      <c r="E56" s="160">
        <v>1.2380722558925601E-2</v>
      </c>
      <c r="F56" s="160">
        <v>0</v>
      </c>
      <c r="G56" s="160">
        <v>0</v>
      </c>
      <c r="H56" s="160">
        <v>0</v>
      </c>
      <c r="I56" s="170">
        <v>0</v>
      </c>
      <c r="J56" s="170">
        <v>0.44585922302106001</v>
      </c>
      <c r="K56" s="170">
        <v>0.16223230914411499</v>
      </c>
      <c r="L56" s="170">
        <v>3.4982786474316102E-2</v>
      </c>
      <c r="M56" s="170">
        <v>0.189567086307284</v>
      </c>
      <c r="N56" s="170">
        <v>0.15497787249429901</v>
      </c>
      <c r="O56" s="199">
        <v>0</v>
      </c>
      <c r="P56" s="197"/>
    </row>
    <row r="57" spans="1:16" x14ac:dyDescent="0.25">
      <c r="A57" s="179" t="s">
        <v>5</v>
      </c>
      <c r="B57" s="188" t="s">
        <v>536</v>
      </c>
      <c r="C57" s="179" t="s">
        <v>249</v>
      </c>
      <c r="D57" s="142" t="s">
        <v>516</v>
      </c>
      <c r="E57" s="160">
        <v>1.2380722558925601E-2</v>
      </c>
      <c r="F57" s="160">
        <v>0</v>
      </c>
      <c r="G57" s="160">
        <v>0</v>
      </c>
      <c r="H57" s="160">
        <v>0</v>
      </c>
      <c r="I57" s="170">
        <v>0</v>
      </c>
      <c r="J57" s="170">
        <v>0.44585922302106001</v>
      </c>
      <c r="K57" s="170">
        <v>0.16223230914411499</v>
      </c>
      <c r="L57" s="170">
        <v>3.4982786474316102E-2</v>
      </c>
      <c r="M57" s="170">
        <v>0.189567086307284</v>
      </c>
      <c r="N57" s="170">
        <v>0.15497787249429901</v>
      </c>
      <c r="O57" s="199">
        <v>0</v>
      </c>
      <c r="P57" s="197"/>
    </row>
    <row r="58" spans="1:16" x14ac:dyDescent="0.25">
      <c r="A58" s="179" t="s">
        <v>5</v>
      </c>
      <c r="B58" s="188" t="s">
        <v>251</v>
      </c>
      <c r="C58" s="179" t="s">
        <v>249</v>
      </c>
      <c r="D58" s="179" t="s">
        <v>250</v>
      </c>
      <c r="E58" s="160">
        <v>1.2380722558925601E-2</v>
      </c>
      <c r="F58" s="160">
        <v>0</v>
      </c>
      <c r="G58" s="160">
        <v>0</v>
      </c>
      <c r="H58" s="160">
        <v>0</v>
      </c>
      <c r="I58" s="170">
        <v>0</v>
      </c>
      <c r="J58" s="170">
        <v>0.44585922302106001</v>
      </c>
      <c r="K58" s="170">
        <v>0.16223230914411499</v>
      </c>
      <c r="L58" s="170">
        <v>3.4982786474316102E-2</v>
      </c>
      <c r="M58" s="170">
        <v>0.189567086307284</v>
      </c>
      <c r="N58" s="170">
        <v>0.15497787249429901</v>
      </c>
      <c r="O58" s="199">
        <v>0</v>
      </c>
      <c r="P58" s="197"/>
    </row>
    <row r="59" spans="1:16" x14ac:dyDescent="0.25">
      <c r="A59" s="179" t="s">
        <v>5</v>
      </c>
      <c r="B59" s="188" t="s">
        <v>301</v>
      </c>
      <c r="C59" s="179" t="s">
        <v>303</v>
      </c>
      <c r="D59" s="179" t="s">
        <v>304</v>
      </c>
      <c r="E59" s="160">
        <v>1.2380722558925601E-2</v>
      </c>
      <c r="F59" s="160">
        <v>0</v>
      </c>
      <c r="G59" s="160">
        <v>0</v>
      </c>
      <c r="H59" s="160">
        <v>0</v>
      </c>
      <c r="I59" s="170">
        <v>0</v>
      </c>
      <c r="J59" s="170">
        <v>0.44585922302106001</v>
      </c>
      <c r="K59" s="170">
        <v>0.16223230914411499</v>
      </c>
      <c r="L59" s="170">
        <v>3.4982786474316199E-2</v>
      </c>
      <c r="M59" s="170">
        <v>0.189567086307284</v>
      </c>
      <c r="N59" s="170">
        <v>0.15497787249430001</v>
      </c>
      <c r="O59" s="199">
        <v>0</v>
      </c>
      <c r="P59" s="197"/>
    </row>
    <row r="60" spans="1:16" x14ac:dyDescent="0.25">
      <c r="A60" s="179" t="s">
        <v>5</v>
      </c>
      <c r="B60" s="188" t="s">
        <v>416</v>
      </c>
      <c r="C60" s="179" t="s">
        <v>418</v>
      </c>
      <c r="D60" s="179" t="s">
        <v>419</v>
      </c>
      <c r="E60" s="160">
        <v>4.24041761302189E-2</v>
      </c>
      <c r="F60" s="160">
        <v>1.9629935208430498E-3</v>
      </c>
      <c r="G60" s="160">
        <v>6.2971351793547604E-4</v>
      </c>
      <c r="H60" s="160">
        <v>4.7429840176406598E-4</v>
      </c>
      <c r="I60" s="170">
        <v>0</v>
      </c>
      <c r="J60" s="170">
        <v>0.43120298834350301</v>
      </c>
      <c r="K60" s="170">
        <v>0.15655302356496001</v>
      </c>
      <c r="L60" s="170">
        <v>3.3722466118227101E-2</v>
      </c>
      <c r="M60" s="170">
        <v>0.182744252315303</v>
      </c>
      <c r="N60" s="170">
        <v>0.15030608808724699</v>
      </c>
      <c r="O60" s="199">
        <v>0</v>
      </c>
      <c r="P60" s="197"/>
    </row>
    <row r="61" spans="1:16" x14ac:dyDescent="0.25">
      <c r="A61" s="179" t="s">
        <v>5</v>
      </c>
      <c r="B61" s="188" t="s">
        <v>411</v>
      </c>
      <c r="C61" s="179" t="s">
        <v>308</v>
      </c>
      <c r="D61" s="179" t="s">
        <v>410</v>
      </c>
      <c r="E61" s="160">
        <v>0</v>
      </c>
      <c r="F61" s="160">
        <v>0</v>
      </c>
      <c r="G61" s="160">
        <v>0</v>
      </c>
      <c r="H61" s="160">
        <v>0</v>
      </c>
      <c r="I61" s="170">
        <v>0</v>
      </c>
      <c r="J61" s="170">
        <v>4.57551299378355E-4</v>
      </c>
      <c r="K61" s="170">
        <v>0</v>
      </c>
      <c r="L61" s="170">
        <v>6.1808094446678102E-3</v>
      </c>
      <c r="M61" s="170">
        <v>1.2736556072330299E-2</v>
      </c>
      <c r="N61" s="170">
        <v>0.75063368821046805</v>
      </c>
      <c r="O61" s="199">
        <v>0.22999139497315599</v>
      </c>
      <c r="P61" s="197"/>
    </row>
    <row r="62" spans="1:16" x14ac:dyDescent="0.25">
      <c r="A62" s="179" t="s">
        <v>5</v>
      </c>
      <c r="B62" s="188" t="s">
        <v>305</v>
      </c>
      <c r="C62" s="179" t="s">
        <v>308</v>
      </c>
      <c r="D62" s="179" t="s">
        <v>309</v>
      </c>
      <c r="E62" s="160">
        <v>0</v>
      </c>
      <c r="F62" s="160">
        <v>0</v>
      </c>
      <c r="G62" s="160">
        <v>0</v>
      </c>
      <c r="H62" s="160">
        <v>0</v>
      </c>
      <c r="I62" s="170">
        <v>0</v>
      </c>
      <c r="J62" s="170">
        <v>4.57551299378355E-4</v>
      </c>
      <c r="K62" s="170">
        <v>0</v>
      </c>
      <c r="L62" s="170">
        <v>6.1808094446678102E-3</v>
      </c>
      <c r="M62" s="170">
        <v>1.2736556072330299E-2</v>
      </c>
      <c r="N62" s="170">
        <v>0.75063368821046805</v>
      </c>
      <c r="O62" s="199">
        <v>0.22999139497315599</v>
      </c>
      <c r="P62" s="197"/>
    </row>
    <row r="63" spans="1:16" x14ac:dyDescent="0.25">
      <c r="A63" s="179" t="s">
        <v>5</v>
      </c>
      <c r="B63" s="188" t="s">
        <v>373</v>
      </c>
      <c r="C63" s="179" t="s">
        <v>371</v>
      </c>
      <c r="D63" s="179" t="s">
        <v>372</v>
      </c>
      <c r="E63" s="160">
        <v>5.05701335807659E-3</v>
      </c>
      <c r="F63" s="160">
        <v>3.25794343913333E-4</v>
      </c>
      <c r="G63" s="160">
        <v>1.04512368609875E-4</v>
      </c>
      <c r="H63" s="160">
        <v>7.8718413984119E-5</v>
      </c>
      <c r="I63" s="170">
        <v>0</v>
      </c>
      <c r="J63" s="170">
        <v>6.0119232466736001E-4</v>
      </c>
      <c r="K63" s="170">
        <v>5.8004434985745703E-3</v>
      </c>
      <c r="L63" s="170">
        <v>6.1082862138409797E-3</v>
      </c>
      <c r="M63" s="170">
        <v>1.26474668586133E-2</v>
      </c>
      <c r="N63" s="170">
        <v>0.741983807677705</v>
      </c>
      <c r="O63" s="199">
        <v>0.227292764942015</v>
      </c>
      <c r="P63" s="197"/>
    </row>
    <row r="64" spans="1:16" x14ac:dyDescent="0.25">
      <c r="A64" s="179" t="s">
        <v>5</v>
      </c>
      <c r="B64" s="188" t="s">
        <v>318</v>
      </c>
      <c r="C64" s="179" t="s">
        <v>313</v>
      </c>
      <c r="D64" s="179" t="s">
        <v>545</v>
      </c>
      <c r="E64" s="160">
        <v>0</v>
      </c>
      <c r="F64" s="160">
        <v>0</v>
      </c>
      <c r="G64" s="160">
        <v>0</v>
      </c>
      <c r="H64" s="160">
        <v>0</v>
      </c>
      <c r="I64" s="170">
        <v>0</v>
      </c>
      <c r="J64" s="170">
        <v>6.5160043859272904E-2</v>
      </c>
      <c r="K64" s="170">
        <v>0</v>
      </c>
      <c r="L64" s="170">
        <v>0.209511174736209</v>
      </c>
      <c r="M64" s="170">
        <v>3.6604307704095999E-2</v>
      </c>
      <c r="N64" s="170">
        <v>0.67023487331894305</v>
      </c>
      <c r="O64" s="199">
        <v>1.8489600381478601E-2</v>
      </c>
      <c r="P64" s="197"/>
    </row>
    <row r="65" spans="1:16" x14ac:dyDescent="0.25">
      <c r="A65" s="179" t="s">
        <v>5</v>
      </c>
      <c r="B65" s="188" t="s">
        <v>314</v>
      </c>
      <c r="C65" s="190" t="s">
        <v>184</v>
      </c>
      <c r="D65" s="130" t="s">
        <v>614</v>
      </c>
      <c r="E65" s="160">
        <v>0</v>
      </c>
      <c r="F65" s="160">
        <v>0</v>
      </c>
      <c r="G65" s="160">
        <v>0</v>
      </c>
      <c r="H65" s="160">
        <v>0</v>
      </c>
      <c r="I65" s="170">
        <v>0</v>
      </c>
      <c r="J65" s="170">
        <v>0</v>
      </c>
      <c r="K65" s="170">
        <v>0</v>
      </c>
      <c r="L65" s="170">
        <v>1</v>
      </c>
      <c r="M65" s="170">
        <v>0</v>
      </c>
      <c r="N65" s="170">
        <v>0</v>
      </c>
      <c r="O65" s="199">
        <v>0</v>
      </c>
      <c r="P65" s="197"/>
    </row>
    <row r="66" spans="1:16" x14ac:dyDescent="0.25">
      <c r="A66" s="179" t="s">
        <v>5</v>
      </c>
      <c r="B66" s="188" t="s">
        <v>325</v>
      </c>
      <c r="C66" s="179" t="s">
        <v>184</v>
      </c>
      <c r="D66" s="179" t="s">
        <v>328</v>
      </c>
      <c r="E66" s="160">
        <v>0</v>
      </c>
      <c r="F66" s="160">
        <v>0</v>
      </c>
      <c r="G66" s="160">
        <v>0</v>
      </c>
      <c r="H66" s="160">
        <v>0</v>
      </c>
      <c r="I66" s="170">
        <v>0</v>
      </c>
      <c r="J66" s="170">
        <v>0</v>
      </c>
      <c r="K66" s="170">
        <v>0</v>
      </c>
      <c r="L66" s="170">
        <v>1</v>
      </c>
      <c r="M66" s="170">
        <v>0</v>
      </c>
      <c r="N66" s="170">
        <v>0</v>
      </c>
      <c r="O66" s="199">
        <v>0</v>
      </c>
      <c r="P66" s="197"/>
    </row>
    <row r="67" spans="1:16" x14ac:dyDescent="0.25">
      <c r="A67" s="179" t="s">
        <v>5</v>
      </c>
      <c r="B67" s="188" t="s">
        <v>188</v>
      </c>
      <c r="C67" s="160" t="s">
        <v>184</v>
      </c>
      <c r="D67" s="160" t="s">
        <v>185</v>
      </c>
      <c r="E67" s="160">
        <v>0</v>
      </c>
      <c r="F67" s="160">
        <v>0</v>
      </c>
      <c r="G67" s="160">
        <v>0</v>
      </c>
      <c r="H67" s="160">
        <v>0</v>
      </c>
      <c r="I67" s="170">
        <v>0</v>
      </c>
      <c r="J67" s="170">
        <v>0</v>
      </c>
      <c r="K67" s="170">
        <v>0</v>
      </c>
      <c r="L67" s="170">
        <v>1</v>
      </c>
      <c r="M67" s="170">
        <v>0</v>
      </c>
      <c r="N67" s="170">
        <v>0</v>
      </c>
      <c r="O67" s="199">
        <v>0</v>
      </c>
      <c r="P67" s="197"/>
    </row>
    <row r="68" spans="1:16" x14ac:dyDescent="0.25">
      <c r="A68" s="179" t="s">
        <v>5</v>
      </c>
      <c r="B68" s="188" t="s">
        <v>189</v>
      </c>
      <c r="C68" s="160" t="s">
        <v>184</v>
      </c>
      <c r="D68" s="160" t="s">
        <v>187</v>
      </c>
      <c r="E68" s="160">
        <v>0</v>
      </c>
      <c r="F68" s="160">
        <v>0</v>
      </c>
      <c r="G68" s="160">
        <v>0</v>
      </c>
      <c r="H68" s="160">
        <v>0</v>
      </c>
      <c r="I68" s="170">
        <v>0</v>
      </c>
      <c r="J68" s="170">
        <v>0</v>
      </c>
      <c r="K68" s="170">
        <v>0</v>
      </c>
      <c r="L68" s="170">
        <v>1</v>
      </c>
      <c r="M68" s="170">
        <v>0</v>
      </c>
      <c r="N68" s="170">
        <v>0</v>
      </c>
      <c r="O68" s="199">
        <v>0</v>
      </c>
      <c r="P68" s="197"/>
    </row>
    <row r="69" spans="1:16" x14ac:dyDescent="0.25">
      <c r="A69" s="179" t="s">
        <v>5</v>
      </c>
      <c r="B69" s="188" t="s">
        <v>202</v>
      </c>
      <c r="C69" s="179" t="s">
        <v>184</v>
      </c>
      <c r="D69" s="194" t="s">
        <v>200</v>
      </c>
      <c r="E69" s="160">
        <v>0</v>
      </c>
      <c r="F69" s="160">
        <v>0</v>
      </c>
      <c r="G69" s="160">
        <v>0</v>
      </c>
      <c r="H69" s="160">
        <v>0</v>
      </c>
      <c r="I69" s="170">
        <v>0</v>
      </c>
      <c r="J69" s="160">
        <v>0</v>
      </c>
      <c r="K69" s="160">
        <v>0</v>
      </c>
      <c r="L69" s="160">
        <v>1</v>
      </c>
      <c r="M69" s="160">
        <v>0</v>
      </c>
      <c r="N69" s="160">
        <v>0</v>
      </c>
      <c r="O69" s="199">
        <v>0</v>
      </c>
      <c r="P69" s="197"/>
    </row>
    <row r="70" spans="1:16" x14ac:dyDescent="0.25">
      <c r="A70" s="179" t="s">
        <v>5</v>
      </c>
      <c r="B70" s="188" t="s">
        <v>203</v>
      </c>
      <c r="C70" s="179" t="s">
        <v>184</v>
      </c>
      <c r="D70" s="194" t="s">
        <v>201</v>
      </c>
      <c r="E70" s="160">
        <v>0</v>
      </c>
      <c r="F70" s="160">
        <v>0</v>
      </c>
      <c r="G70" s="160">
        <v>0</v>
      </c>
      <c r="H70" s="160">
        <v>0</v>
      </c>
      <c r="I70" s="170">
        <v>0</v>
      </c>
      <c r="J70" s="160">
        <v>0</v>
      </c>
      <c r="K70" s="160">
        <v>0</v>
      </c>
      <c r="L70" s="160">
        <v>1</v>
      </c>
      <c r="M70" s="160">
        <v>0</v>
      </c>
      <c r="N70" s="160">
        <v>0</v>
      </c>
      <c r="O70" s="199">
        <v>0</v>
      </c>
      <c r="P70" s="197"/>
    </row>
    <row r="71" spans="1:16" x14ac:dyDescent="0.25">
      <c r="A71" s="179" t="s">
        <v>5</v>
      </c>
      <c r="B71" s="188" t="s">
        <v>320</v>
      </c>
      <c r="C71" s="179" t="s">
        <v>184</v>
      </c>
      <c r="D71" s="133" t="s">
        <v>324</v>
      </c>
      <c r="E71" s="160">
        <v>0</v>
      </c>
      <c r="F71" s="160">
        <v>0</v>
      </c>
      <c r="G71" s="160">
        <v>0</v>
      </c>
      <c r="H71" s="160">
        <v>0</v>
      </c>
      <c r="I71" s="170">
        <v>0</v>
      </c>
      <c r="J71" s="160">
        <v>0</v>
      </c>
      <c r="K71" s="160">
        <v>0</v>
      </c>
      <c r="L71" s="160">
        <v>1</v>
      </c>
      <c r="M71" s="160">
        <v>0</v>
      </c>
      <c r="N71" s="160">
        <v>0</v>
      </c>
      <c r="O71" s="199">
        <v>0</v>
      </c>
      <c r="P71" s="197"/>
    </row>
    <row r="72" spans="1:16" x14ac:dyDescent="0.25">
      <c r="A72" s="179" t="s">
        <v>5</v>
      </c>
      <c r="B72" s="188" t="s">
        <v>322</v>
      </c>
      <c r="C72" s="179" t="s">
        <v>184</v>
      </c>
      <c r="D72" s="160" t="s">
        <v>330</v>
      </c>
      <c r="E72" s="160">
        <v>0</v>
      </c>
      <c r="F72" s="160">
        <v>0</v>
      </c>
      <c r="G72" s="160">
        <v>0</v>
      </c>
      <c r="H72" s="160">
        <v>0</v>
      </c>
      <c r="I72" s="170">
        <v>0</v>
      </c>
      <c r="J72" s="160">
        <v>0</v>
      </c>
      <c r="K72" s="160">
        <v>0</v>
      </c>
      <c r="L72" s="160">
        <v>1</v>
      </c>
      <c r="M72" s="160">
        <v>0</v>
      </c>
      <c r="N72" s="160">
        <v>0</v>
      </c>
      <c r="O72" s="199">
        <v>0</v>
      </c>
      <c r="P72" s="197"/>
    </row>
    <row r="73" spans="1:16" x14ac:dyDescent="0.25">
      <c r="A73" s="179" t="s">
        <v>5</v>
      </c>
      <c r="B73" s="188" t="s">
        <v>326</v>
      </c>
      <c r="C73" s="179" t="s">
        <v>184</v>
      </c>
      <c r="D73" s="179" t="s">
        <v>329</v>
      </c>
      <c r="E73" s="160">
        <v>0</v>
      </c>
      <c r="F73" s="160">
        <v>0</v>
      </c>
      <c r="G73" s="160">
        <v>0</v>
      </c>
      <c r="H73" s="160">
        <v>0</v>
      </c>
      <c r="I73" s="170">
        <v>0</v>
      </c>
      <c r="J73" s="160">
        <v>0</v>
      </c>
      <c r="K73" s="160">
        <v>0</v>
      </c>
      <c r="L73" s="160">
        <v>1</v>
      </c>
      <c r="M73" s="160">
        <v>0</v>
      </c>
      <c r="N73" s="160">
        <v>0</v>
      </c>
      <c r="O73" s="199">
        <v>0</v>
      </c>
      <c r="P73" s="197"/>
    </row>
    <row r="74" spans="1:16" x14ac:dyDescent="0.25">
      <c r="A74" s="130" t="s">
        <v>5</v>
      </c>
      <c r="B74" s="131" t="s">
        <v>585</v>
      </c>
      <c r="C74" s="148" t="s">
        <v>184</v>
      </c>
      <c r="D74" s="175" t="s">
        <v>583</v>
      </c>
      <c r="E74" s="228">
        <v>0</v>
      </c>
      <c r="F74" s="229">
        <v>0</v>
      </c>
      <c r="G74" s="229">
        <v>0</v>
      </c>
      <c r="H74" s="229">
        <v>0</v>
      </c>
      <c r="I74" s="230">
        <v>0</v>
      </c>
      <c r="J74" s="212">
        <v>0</v>
      </c>
      <c r="K74" s="212">
        <v>0</v>
      </c>
      <c r="L74" s="212">
        <v>1</v>
      </c>
      <c r="M74" s="212">
        <v>0</v>
      </c>
      <c r="N74" s="212">
        <v>0</v>
      </c>
      <c r="O74" s="149">
        <v>0</v>
      </c>
    </row>
    <row r="75" spans="1:16" x14ac:dyDescent="0.25">
      <c r="A75" s="130" t="s">
        <v>5</v>
      </c>
      <c r="B75" s="131" t="s">
        <v>580</v>
      </c>
      <c r="C75" s="148" t="s">
        <v>184</v>
      </c>
      <c r="D75" s="175" t="s">
        <v>584</v>
      </c>
      <c r="E75" s="228">
        <v>0</v>
      </c>
      <c r="F75" s="229">
        <v>0</v>
      </c>
      <c r="G75" s="229">
        <v>0</v>
      </c>
      <c r="H75" s="229">
        <v>0</v>
      </c>
      <c r="I75" s="230">
        <v>0</v>
      </c>
      <c r="J75" s="212">
        <v>0</v>
      </c>
      <c r="K75" s="212">
        <v>0</v>
      </c>
      <c r="L75" s="212">
        <v>1</v>
      </c>
      <c r="M75" s="212">
        <v>0</v>
      </c>
      <c r="N75" s="212">
        <v>0</v>
      </c>
      <c r="O75" s="149">
        <v>0</v>
      </c>
    </row>
    <row r="76" spans="1:16" x14ac:dyDescent="0.25">
      <c r="A76" s="130" t="s">
        <v>5</v>
      </c>
      <c r="B76" s="131" t="s">
        <v>581</v>
      </c>
      <c r="C76" s="148" t="s">
        <v>184</v>
      </c>
      <c r="D76" s="175" t="s">
        <v>586</v>
      </c>
      <c r="E76" s="228">
        <v>0</v>
      </c>
      <c r="F76" s="229">
        <v>0</v>
      </c>
      <c r="G76" s="229">
        <v>0</v>
      </c>
      <c r="H76" s="229">
        <v>0</v>
      </c>
      <c r="I76" s="230">
        <v>0</v>
      </c>
      <c r="J76" s="212">
        <v>0</v>
      </c>
      <c r="K76" s="212">
        <v>0</v>
      </c>
      <c r="L76" s="212">
        <v>1</v>
      </c>
      <c r="M76" s="212">
        <v>0</v>
      </c>
      <c r="N76" s="212">
        <v>0</v>
      </c>
      <c r="O76" s="149">
        <v>0</v>
      </c>
    </row>
    <row r="77" spans="1:16" x14ac:dyDescent="0.25">
      <c r="A77" s="130" t="s">
        <v>5</v>
      </c>
      <c r="B77" s="131" t="s">
        <v>587</v>
      </c>
      <c r="C77" s="148" t="s">
        <v>184</v>
      </c>
      <c r="D77" s="175" t="s">
        <v>588</v>
      </c>
      <c r="E77" s="228">
        <v>0</v>
      </c>
      <c r="F77" s="229">
        <v>0</v>
      </c>
      <c r="G77" s="229">
        <v>0</v>
      </c>
      <c r="H77" s="229">
        <v>0</v>
      </c>
      <c r="I77" s="230">
        <v>0</v>
      </c>
      <c r="J77" s="212">
        <v>0</v>
      </c>
      <c r="K77" s="212">
        <v>0</v>
      </c>
      <c r="L77" s="212">
        <v>1</v>
      </c>
      <c r="M77" s="212">
        <v>0</v>
      </c>
      <c r="N77" s="212">
        <v>0</v>
      </c>
      <c r="O77" s="149">
        <v>0</v>
      </c>
    </row>
    <row r="78" spans="1:16" x14ac:dyDescent="0.25">
      <c r="A78" s="130" t="s">
        <v>5</v>
      </c>
      <c r="B78" s="131" t="s">
        <v>589</v>
      </c>
      <c r="C78" s="148" t="s">
        <v>184</v>
      </c>
      <c r="D78" s="175" t="s">
        <v>598</v>
      </c>
      <c r="E78" s="228">
        <v>0</v>
      </c>
      <c r="F78" s="229">
        <v>0</v>
      </c>
      <c r="G78" s="229">
        <v>0</v>
      </c>
      <c r="H78" s="229">
        <v>0</v>
      </c>
      <c r="I78" s="230">
        <v>0</v>
      </c>
      <c r="J78" s="212">
        <v>0</v>
      </c>
      <c r="K78" s="212">
        <v>0</v>
      </c>
      <c r="L78" s="212">
        <v>1</v>
      </c>
      <c r="M78" s="212">
        <v>0</v>
      </c>
      <c r="N78" s="212">
        <v>0</v>
      </c>
      <c r="O78" s="149">
        <v>0</v>
      </c>
    </row>
    <row r="79" spans="1:16" x14ac:dyDescent="0.25">
      <c r="A79" s="130" t="s">
        <v>5</v>
      </c>
      <c r="B79" s="131" t="s">
        <v>597</v>
      </c>
      <c r="C79" s="148" t="s">
        <v>184</v>
      </c>
      <c r="D79" s="175" t="s">
        <v>612</v>
      </c>
      <c r="E79" s="228">
        <v>0</v>
      </c>
      <c r="F79" s="229">
        <v>0</v>
      </c>
      <c r="G79" s="229">
        <v>0</v>
      </c>
      <c r="H79" s="229">
        <v>0</v>
      </c>
      <c r="I79" s="230">
        <v>0</v>
      </c>
      <c r="J79" s="212">
        <v>0</v>
      </c>
      <c r="K79" s="212">
        <v>0</v>
      </c>
      <c r="L79" s="212">
        <v>1</v>
      </c>
      <c r="M79" s="212">
        <v>0</v>
      </c>
      <c r="N79" s="212">
        <v>0</v>
      </c>
      <c r="O79" s="149">
        <v>0</v>
      </c>
    </row>
    <row r="80" spans="1:16" x14ac:dyDescent="0.25">
      <c r="A80" s="130" t="s">
        <v>5</v>
      </c>
      <c r="B80" s="131" t="s">
        <v>599</v>
      </c>
      <c r="C80" s="148" t="s">
        <v>184</v>
      </c>
      <c r="D80" s="175" t="s">
        <v>606</v>
      </c>
      <c r="E80" s="228">
        <v>0</v>
      </c>
      <c r="F80" s="229">
        <v>0</v>
      </c>
      <c r="G80" s="229">
        <v>0</v>
      </c>
      <c r="H80" s="229">
        <v>0</v>
      </c>
      <c r="I80" s="230">
        <v>0</v>
      </c>
      <c r="J80" s="212">
        <v>0</v>
      </c>
      <c r="K80" s="212">
        <v>0</v>
      </c>
      <c r="L80" s="212">
        <v>1</v>
      </c>
      <c r="M80" s="212">
        <v>0</v>
      </c>
      <c r="N80" s="212">
        <v>0</v>
      </c>
      <c r="O80" s="149">
        <v>0</v>
      </c>
    </row>
    <row r="81" spans="1:16" x14ac:dyDescent="0.25">
      <c r="A81" s="130" t="s">
        <v>5</v>
      </c>
      <c r="B81" s="131" t="s">
        <v>600</v>
      </c>
      <c r="C81" s="148" t="s">
        <v>184</v>
      </c>
      <c r="D81" s="175" t="s">
        <v>607</v>
      </c>
      <c r="E81" s="228">
        <v>0</v>
      </c>
      <c r="F81" s="229">
        <v>0</v>
      </c>
      <c r="G81" s="229">
        <v>0</v>
      </c>
      <c r="H81" s="229">
        <v>0</v>
      </c>
      <c r="I81" s="230">
        <v>0</v>
      </c>
      <c r="J81" s="212">
        <v>0</v>
      </c>
      <c r="K81" s="212">
        <v>0</v>
      </c>
      <c r="L81" s="212">
        <v>1</v>
      </c>
      <c r="M81" s="212">
        <v>0</v>
      </c>
      <c r="N81" s="212">
        <v>0</v>
      </c>
      <c r="O81" s="149">
        <v>0</v>
      </c>
    </row>
    <row r="82" spans="1:16" x14ac:dyDescent="0.25">
      <c r="A82" s="130" t="s">
        <v>5</v>
      </c>
      <c r="B82" s="131" t="s">
        <v>601</v>
      </c>
      <c r="C82" s="148" t="s">
        <v>184</v>
      </c>
      <c r="D82" s="175" t="s">
        <v>590</v>
      </c>
      <c r="E82" s="228">
        <v>0</v>
      </c>
      <c r="F82" s="229">
        <v>0</v>
      </c>
      <c r="G82" s="229">
        <v>0</v>
      </c>
      <c r="H82" s="229">
        <v>0</v>
      </c>
      <c r="I82" s="230">
        <v>0</v>
      </c>
      <c r="J82" s="212">
        <v>0</v>
      </c>
      <c r="K82" s="212">
        <v>0</v>
      </c>
      <c r="L82" s="212">
        <v>1</v>
      </c>
      <c r="M82" s="212">
        <v>0</v>
      </c>
      <c r="N82" s="212">
        <v>0</v>
      </c>
      <c r="O82" s="149">
        <v>0</v>
      </c>
    </row>
    <row r="83" spans="1:16" x14ac:dyDescent="0.25">
      <c r="A83" s="130" t="s">
        <v>5</v>
      </c>
      <c r="B83" s="131" t="s">
        <v>603</v>
      </c>
      <c r="C83" s="148" t="s">
        <v>184</v>
      </c>
      <c r="D83" s="175" t="s">
        <v>602</v>
      </c>
      <c r="E83" s="228">
        <v>0</v>
      </c>
      <c r="F83" s="229">
        <v>0</v>
      </c>
      <c r="G83" s="229">
        <v>0</v>
      </c>
      <c r="H83" s="229">
        <v>0</v>
      </c>
      <c r="I83" s="230">
        <v>0</v>
      </c>
      <c r="J83" s="212">
        <v>0</v>
      </c>
      <c r="K83" s="212">
        <v>0</v>
      </c>
      <c r="L83" s="212">
        <v>1</v>
      </c>
      <c r="M83" s="212">
        <v>0</v>
      </c>
      <c r="N83" s="212">
        <v>0</v>
      </c>
      <c r="O83" s="149">
        <v>0</v>
      </c>
    </row>
    <row r="84" spans="1:16" x14ac:dyDescent="0.25">
      <c r="A84" s="130" t="s">
        <v>5</v>
      </c>
      <c r="B84" s="131" t="s">
        <v>608</v>
      </c>
      <c r="C84" s="148" t="s">
        <v>184</v>
      </c>
      <c r="D84" s="175" t="s">
        <v>611</v>
      </c>
      <c r="E84" s="228">
        <v>0</v>
      </c>
      <c r="F84" s="229">
        <v>0</v>
      </c>
      <c r="G84" s="229">
        <v>0</v>
      </c>
      <c r="H84" s="229">
        <v>0</v>
      </c>
      <c r="I84" s="230">
        <v>0</v>
      </c>
      <c r="J84" s="212">
        <v>0</v>
      </c>
      <c r="K84" s="212">
        <v>0</v>
      </c>
      <c r="L84" s="212">
        <v>1</v>
      </c>
      <c r="M84" s="212">
        <v>0</v>
      </c>
      <c r="N84" s="212">
        <v>0</v>
      </c>
      <c r="O84" s="149">
        <v>0</v>
      </c>
    </row>
    <row r="85" spans="1:16" x14ac:dyDescent="0.25">
      <c r="A85" s="130" t="s">
        <v>5</v>
      </c>
      <c r="B85" s="131" t="s">
        <v>610</v>
      </c>
      <c r="C85" s="148" t="s">
        <v>184</v>
      </c>
      <c r="D85" s="175" t="s">
        <v>609</v>
      </c>
      <c r="E85" s="228">
        <v>0</v>
      </c>
      <c r="F85" s="229">
        <v>0</v>
      </c>
      <c r="G85" s="229">
        <v>0</v>
      </c>
      <c r="H85" s="229">
        <v>0</v>
      </c>
      <c r="I85" s="230">
        <v>0</v>
      </c>
      <c r="J85" s="212">
        <v>0</v>
      </c>
      <c r="K85" s="212">
        <v>0</v>
      </c>
      <c r="L85" s="212">
        <v>1</v>
      </c>
      <c r="M85" s="212">
        <v>0</v>
      </c>
      <c r="N85" s="212">
        <v>0</v>
      </c>
      <c r="O85" s="149">
        <v>0</v>
      </c>
    </row>
    <row r="86" spans="1:16" x14ac:dyDescent="0.25">
      <c r="A86" s="130" t="s">
        <v>5</v>
      </c>
      <c r="B86" s="131" t="s">
        <v>613</v>
      </c>
      <c r="C86" s="148" t="s">
        <v>184</v>
      </c>
      <c r="D86" s="175" t="s">
        <v>386</v>
      </c>
      <c r="E86" s="228">
        <v>0</v>
      </c>
      <c r="F86" s="229">
        <v>0</v>
      </c>
      <c r="G86" s="229">
        <v>0</v>
      </c>
      <c r="H86" s="229">
        <v>0</v>
      </c>
      <c r="I86" s="230">
        <v>0</v>
      </c>
      <c r="J86" s="212">
        <v>0</v>
      </c>
      <c r="K86" s="212">
        <v>0</v>
      </c>
      <c r="L86" s="212">
        <v>1</v>
      </c>
      <c r="M86" s="212">
        <v>0</v>
      </c>
      <c r="N86" s="212">
        <v>0</v>
      </c>
      <c r="O86" s="149">
        <v>0</v>
      </c>
    </row>
    <row r="87" spans="1:16" x14ac:dyDescent="0.25">
      <c r="A87" s="179" t="s">
        <v>5</v>
      </c>
      <c r="B87" s="195" t="s">
        <v>230</v>
      </c>
      <c r="C87" s="160" t="s">
        <v>184</v>
      </c>
      <c r="D87" s="160" t="s">
        <v>228</v>
      </c>
      <c r="E87" s="160">
        <v>0</v>
      </c>
      <c r="F87" s="160">
        <v>0</v>
      </c>
      <c r="G87" s="160">
        <v>0</v>
      </c>
      <c r="H87" s="160">
        <v>0</v>
      </c>
      <c r="I87" s="170">
        <v>0</v>
      </c>
      <c r="J87" s="170">
        <v>0</v>
      </c>
      <c r="K87" s="170">
        <v>0</v>
      </c>
      <c r="L87" s="170">
        <v>1</v>
      </c>
      <c r="M87" s="170">
        <v>0</v>
      </c>
      <c r="N87" s="170">
        <v>0</v>
      </c>
      <c r="O87" s="199">
        <v>0</v>
      </c>
      <c r="P87" s="197"/>
    </row>
    <row r="88" spans="1:16" x14ac:dyDescent="0.25">
      <c r="A88" s="179" t="s">
        <v>5</v>
      </c>
      <c r="B88" s="195" t="s">
        <v>231</v>
      </c>
      <c r="C88" s="160" t="s">
        <v>184</v>
      </c>
      <c r="D88" s="160" t="s">
        <v>229</v>
      </c>
      <c r="E88" s="160">
        <v>0</v>
      </c>
      <c r="F88" s="160">
        <v>0</v>
      </c>
      <c r="G88" s="160">
        <v>0</v>
      </c>
      <c r="H88" s="160">
        <v>0</v>
      </c>
      <c r="I88" s="170">
        <v>0</v>
      </c>
      <c r="J88" s="170">
        <v>0</v>
      </c>
      <c r="K88" s="170">
        <v>0</v>
      </c>
      <c r="L88" s="170">
        <v>1</v>
      </c>
      <c r="M88" s="170">
        <v>0</v>
      </c>
      <c r="N88" s="170">
        <v>0</v>
      </c>
      <c r="O88" s="199">
        <v>0</v>
      </c>
      <c r="P88" s="197"/>
    </row>
    <row r="89" spans="1:16" x14ac:dyDescent="0.25">
      <c r="A89" s="130" t="s">
        <v>5</v>
      </c>
      <c r="B89" s="210" t="s">
        <v>430</v>
      </c>
      <c r="C89" s="183" t="s">
        <v>97</v>
      </c>
      <c r="D89" s="221" t="s">
        <v>432</v>
      </c>
      <c r="E89" s="123">
        <v>0</v>
      </c>
      <c r="F89" s="123">
        <v>0</v>
      </c>
      <c r="G89" s="123">
        <v>0</v>
      </c>
      <c r="H89" s="123">
        <v>0</v>
      </c>
      <c r="I89" s="124">
        <v>0</v>
      </c>
      <c r="J89" s="124">
        <v>0</v>
      </c>
      <c r="K89" s="124">
        <v>0.98870017800233201</v>
      </c>
      <c r="L89" s="124">
        <v>0</v>
      </c>
      <c r="M89" s="124">
        <v>1.02771440059612E-2</v>
      </c>
      <c r="N89" s="124">
        <v>1.0226779917070299E-3</v>
      </c>
      <c r="O89" s="124">
        <v>0</v>
      </c>
      <c r="P89" s="22"/>
    </row>
    <row r="90" spans="1:16" x14ac:dyDescent="0.25">
      <c r="A90" s="26" t="s">
        <v>5</v>
      </c>
      <c r="B90" s="210" t="s">
        <v>431</v>
      </c>
      <c r="C90" s="220" t="s">
        <v>97</v>
      </c>
      <c r="D90" s="179" t="s">
        <v>434</v>
      </c>
      <c r="E90" s="16">
        <v>0</v>
      </c>
      <c r="F90" s="17">
        <v>0</v>
      </c>
      <c r="G90" s="17">
        <v>0</v>
      </c>
      <c r="H90" s="17">
        <v>0</v>
      </c>
      <c r="I90" s="18">
        <v>0</v>
      </c>
      <c r="J90" s="18">
        <v>0</v>
      </c>
      <c r="K90" s="18">
        <v>0.98870017800233201</v>
      </c>
      <c r="L90" s="18">
        <v>0</v>
      </c>
      <c r="M90" s="18">
        <v>1.02771440059612E-2</v>
      </c>
      <c r="N90" s="18">
        <v>1.0226779917070299E-3</v>
      </c>
      <c r="O90" s="211">
        <v>0</v>
      </c>
      <c r="P90" s="22"/>
    </row>
    <row r="91" spans="1:16" x14ac:dyDescent="0.25">
      <c r="A91" s="26" t="s">
        <v>5</v>
      </c>
      <c r="B91" s="210" t="s">
        <v>433</v>
      </c>
      <c r="C91" s="209" t="s">
        <v>97</v>
      </c>
      <c r="D91" s="134" t="s">
        <v>438</v>
      </c>
      <c r="E91" s="17">
        <v>0</v>
      </c>
      <c r="F91" s="17">
        <v>0</v>
      </c>
      <c r="G91" s="17">
        <v>0</v>
      </c>
      <c r="H91" s="17">
        <v>0</v>
      </c>
      <c r="I91" s="18">
        <v>0</v>
      </c>
      <c r="J91" s="18">
        <v>0</v>
      </c>
      <c r="K91" s="18">
        <v>0.98870017800233201</v>
      </c>
      <c r="L91" s="18">
        <v>0</v>
      </c>
      <c r="M91" s="18">
        <v>1.02771440059612E-2</v>
      </c>
      <c r="N91" s="18">
        <v>1.0226779917070299E-3</v>
      </c>
      <c r="O91" s="211">
        <v>0</v>
      </c>
      <c r="P91" s="22"/>
    </row>
    <row r="92" spans="1:16" x14ac:dyDescent="0.25">
      <c r="A92" s="26" t="s">
        <v>5</v>
      </c>
      <c r="B92" s="210" t="s">
        <v>435</v>
      </c>
      <c r="C92" s="132" t="s">
        <v>97</v>
      </c>
      <c r="D92" s="123" t="s">
        <v>436</v>
      </c>
      <c r="E92" s="17">
        <v>0</v>
      </c>
      <c r="F92" s="17">
        <v>0</v>
      </c>
      <c r="G92" s="17">
        <v>0</v>
      </c>
      <c r="H92" s="17">
        <v>0</v>
      </c>
      <c r="I92" s="18">
        <v>0</v>
      </c>
      <c r="J92" s="18">
        <v>0</v>
      </c>
      <c r="K92" s="18">
        <v>0.98870017800233201</v>
      </c>
      <c r="L92" s="18">
        <v>0</v>
      </c>
      <c r="M92" s="18">
        <v>1.02771440059612E-2</v>
      </c>
      <c r="N92" s="18">
        <v>1.0226779917070299E-3</v>
      </c>
      <c r="O92" s="211">
        <v>0</v>
      </c>
      <c r="P92" s="22"/>
    </row>
    <row r="93" spans="1:16" x14ac:dyDescent="0.25">
      <c r="A93" s="26" t="s">
        <v>5</v>
      </c>
      <c r="B93" s="210" t="s">
        <v>437</v>
      </c>
      <c r="C93" s="132" t="s">
        <v>97</v>
      </c>
      <c r="D93" s="185" t="s">
        <v>440</v>
      </c>
      <c r="E93" s="17">
        <v>0</v>
      </c>
      <c r="F93" s="17">
        <v>0</v>
      </c>
      <c r="G93" s="17">
        <v>0</v>
      </c>
      <c r="H93" s="17">
        <v>0</v>
      </c>
      <c r="I93" s="18">
        <v>0</v>
      </c>
      <c r="J93" s="18">
        <v>0</v>
      </c>
      <c r="K93" s="18">
        <v>0.98870017800233201</v>
      </c>
      <c r="L93" s="18">
        <v>0</v>
      </c>
      <c r="M93" s="18">
        <v>1.02771440059612E-2</v>
      </c>
      <c r="N93" s="18">
        <v>1.0226779917070299E-3</v>
      </c>
      <c r="O93" s="211">
        <v>0</v>
      </c>
      <c r="P93" s="22"/>
    </row>
    <row r="94" spans="1:16" x14ac:dyDescent="0.25">
      <c r="A94" s="26" t="s">
        <v>5</v>
      </c>
      <c r="B94" s="210" t="s">
        <v>439</v>
      </c>
      <c r="C94" s="16" t="s">
        <v>218</v>
      </c>
      <c r="D94" s="17" t="s">
        <v>442</v>
      </c>
      <c r="E94" s="17">
        <v>0.86197036465585897</v>
      </c>
      <c r="F94" s="17">
        <v>5.5531802971666003E-2</v>
      </c>
      <c r="G94" s="17">
        <v>1.7814183610534402E-2</v>
      </c>
      <c r="H94" s="17">
        <v>1.3417591610402501E-2</v>
      </c>
      <c r="I94" s="18">
        <v>0</v>
      </c>
      <c r="J94" s="18">
        <v>2.5398786180761999E-2</v>
      </c>
      <c r="K94" s="18">
        <v>0</v>
      </c>
      <c r="L94" s="18">
        <v>0</v>
      </c>
      <c r="M94" s="18">
        <v>0</v>
      </c>
      <c r="N94" s="18">
        <v>2.5867270970775999E-2</v>
      </c>
      <c r="O94" s="211">
        <v>0</v>
      </c>
      <c r="P94" s="22"/>
    </row>
    <row r="95" spans="1:16" x14ac:dyDescent="0.25">
      <c r="A95" s="26" t="s">
        <v>5</v>
      </c>
      <c r="B95" s="210" t="s">
        <v>441</v>
      </c>
      <c r="C95" s="16" t="s">
        <v>444</v>
      </c>
      <c r="D95" s="17" t="s">
        <v>445</v>
      </c>
      <c r="E95" s="17">
        <v>0.43098518232792998</v>
      </c>
      <c r="F95" s="19">
        <v>2.7765901485833001E-2</v>
      </c>
      <c r="G95" s="17">
        <v>8.9070918052672095E-3</v>
      </c>
      <c r="H95" s="17">
        <v>6.7087958052012703E-3</v>
      </c>
      <c r="I95" s="18">
        <v>0</v>
      </c>
      <c r="J95" s="18">
        <v>1.2699393090380999E-2</v>
      </c>
      <c r="K95" s="18">
        <v>0.494344195239943</v>
      </c>
      <c r="L95" s="18">
        <v>0</v>
      </c>
      <c r="M95" s="18">
        <v>5.14390653505144E-3</v>
      </c>
      <c r="N95" s="18">
        <v>1.3445533710393099E-2</v>
      </c>
      <c r="O95" s="211">
        <v>0</v>
      </c>
      <c r="P95" s="22"/>
    </row>
    <row r="96" spans="1:16" x14ac:dyDescent="0.25">
      <c r="A96" s="26" t="s">
        <v>5</v>
      </c>
      <c r="B96" s="210" t="s">
        <v>443</v>
      </c>
      <c r="C96" s="109" t="s">
        <v>308</v>
      </c>
      <c r="D96" s="20" t="s">
        <v>555</v>
      </c>
      <c r="E96" s="17">
        <v>0</v>
      </c>
      <c r="F96" s="19">
        <v>0</v>
      </c>
      <c r="G96" s="17">
        <v>0</v>
      </c>
      <c r="H96" s="19">
        <v>0</v>
      </c>
      <c r="I96" s="18">
        <v>0</v>
      </c>
      <c r="J96" s="18">
        <v>4.5755129000915102E-4</v>
      </c>
      <c r="K96" s="18">
        <v>0</v>
      </c>
      <c r="L96" s="18">
        <v>6.1808094401236196E-3</v>
      </c>
      <c r="M96" s="18">
        <v>1.2736556070254699E-2</v>
      </c>
      <c r="N96" s="18">
        <v>0.75063368822501297</v>
      </c>
      <c r="O96" s="211">
        <v>0.2299913949746</v>
      </c>
      <c r="P96" s="22"/>
    </row>
    <row r="97" spans="1:16" x14ac:dyDescent="0.25">
      <c r="A97" s="26" t="s">
        <v>5</v>
      </c>
      <c r="B97" s="210" t="s">
        <v>446</v>
      </c>
      <c r="C97" s="109" t="s">
        <v>308</v>
      </c>
      <c r="D97" s="108" t="s">
        <v>447</v>
      </c>
      <c r="E97" s="17">
        <v>0</v>
      </c>
      <c r="F97" s="19">
        <v>0</v>
      </c>
      <c r="G97" s="17">
        <v>0</v>
      </c>
      <c r="H97" s="19">
        <v>0</v>
      </c>
      <c r="I97" s="18">
        <v>0</v>
      </c>
      <c r="J97" s="18">
        <v>4.5755129000915102E-4</v>
      </c>
      <c r="K97" s="18">
        <v>0</v>
      </c>
      <c r="L97" s="18">
        <v>6.1808094401236196E-3</v>
      </c>
      <c r="M97" s="18">
        <v>1.2736556070254699E-2</v>
      </c>
      <c r="N97" s="18">
        <v>0.75063368822501297</v>
      </c>
      <c r="O97" s="211">
        <v>0.2299913949746</v>
      </c>
      <c r="P97" s="22"/>
    </row>
    <row r="98" spans="1:16" x14ac:dyDescent="0.25">
      <c r="A98" s="26" t="s">
        <v>5</v>
      </c>
      <c r="B98" s="210" t="s">
        <v>448</v>
      </c>
      <c r="C98" s="109" t="s">
        <v>371</v>
      </c>
      <c r="D98" s="108" t="s">
        <v>449</v>
      </c>
      <c r="E98" s="17">
        <v>8.9480160425813894E-3</v>
      </c>
      <c r="F98" s="19">
        <v>5.7646931291231002E-4</v>
      </c>
      <c r="G98" s="17">
        <v>1.84927008246036E-4</v>
      </c>
      <c r="H98" s="19">
        <v>1.39286488150462E-4</v>
      </c>
      <c r="I98" s="18">
        <v>0</v>
      </c>
      <c r="J98" s="18">
        <v>7.1480724871756502E-4</v>
      </c>
      <c r="K98" s="18">
        <v>3.5786637264286002E-3</v>
      </c>
      <c r="L98" s="18">
        <v>6.0942750592471902E-3</v>
      </c>
      <c r="M98" s="18">
        <v>1.25954758463044E-2</v>
      </c>
      <c r="N98" s="18">
        <v>0.74039667726684499</v>
      </c>
      <c r="O98" s="211">
        <v>0.226771402000567</v>
      </c>
      <c r="P98" s="22"/>
    </row>
    <row r="99" spans="1:16" x14ac:dyDescent="0.25">
      <c r="A99" s="26" t="s">
        <v>5</v>
      </c>
      <c r="B99" s="210" t="s">
        <v>450</v>
      </c>
      <c r="C99" s="109" t="s">
        <v>313</v>
      </c>
      <c r="D99" s="108" t="s">
        <v>452</v>
      </c>
      <c r="E99" s="17">
        <v>0</v>
      </c>
      <c r="F99" s="19">
        <v>0</v>
      </c>
      <c r="G99" s="17">
        <v>0</v>
      </c>
      <c r="H99" s="17">
        <v>0</v>
      </c>
      <c r="I99" s="18">
        <v>0</v>
      </c>
      <c r="J99" s="18">
        <v>2.7924679449555099E-2</v>
      </c>
      <c r="K99" s="18">
        <v>0</v>
      </c>
      <c r="L99" s="18">
        <v>5.9726186725479399E-2</v>
      </c>
      <c r="M99" s="18">
        <v>1.2595476031825099E-2</v>
      </c>
      <c r="N99" s="18">
        <v>0.74039669072852898</v>
      </c>
      <c r="O99" s="211">
        <v>0.160000000000001</v>
      </c>
      <c r="P99" s="22"/>
    </row>
    <row r="100" spans="1:16" x14ac:dyDescent="0.25">
      <c r="A100" s="26" t="s">
        <v>5</v>
      </c>
      <c r="B100" s="210" t="s">
        <v>453</v>
      </c>
      <c r="C100" s="109" t="s">
        <v>313</v>
      </c>
      <c r="D100" s="108" t="s">
        <v>456</v>
      </c>
      <c r="E100" s="17">
        <v>0</v>
      </c>
      <c r="F100" s="19">
        <v>0</v>
      </c>
      <c r="G100" s="17">
        <v>0</v>
      </c>
      <c r="H100" s="17">
        <v>0</v>
      </c>
      <c r="I100" s="18">
        <v>0</v>
      </c>
      <c r="J100" s="18">
        <v>2.7924679449555099E-2</v>
      </c>
      <c r="K100" s="18">
        <v>0</v>
      </c>
      <c r="L100" s="18">
        <v>5.9726186725479399E-2</v>
      </c>
      <c r="M100" s="18">
        <v>1.2595476031825099E-2</v>
      </c>
      <c r="N100" s="18">
        <v>0.74039669072852898</v>
      </c>
      <c r="O100" s="211">
        <v>0.160000000000001</v>
      </c>
      <c r="P100" s="22"/>
    </row>
    <row r="101" spans="1:16" x14ac:dyDescent="0.25">
      <c r="A101" s="26" t="s">
        <v>5</v>
      </c>
      <c r="B101" s="210" t="s">
        <v>454</v>
      </c>
      <c r="C101" s="109" t="s">
        <v>444</v>
      </c>
      <c r="D101" s="108" t="s">
        <v>458</v>
      </c>
      <c r="E101" s="17">
        <v>0.86197036465585897</v>
      </c>
      <c r="F101" s="19">
        <v>5.5531802971666003E-2</v>
      </c>
      <c r="G101" s="17">
        <v>1.7814183610534402E-2</v>
      </c>
      <c r="H101" s="17">
        <v>1.3417591610402501E-2</v>
      </c>
      <c r="I101" s="18">
        <v>0</v>
      </c>
      <c r="J101" s="18">
        <v>2.5398786180761999E-2</v>
      </c>
      <c r="K101" s="18">
        <v>0</v>
      </c>
      <c r="L101" s="18">
        <v>0</v>
      </c>
      <c r="M101" s="18">
        <v>0</v>
      </c>
      <c r="N101" s="18">
        <v>2.5867270970775999E-2</v>
      </c>
      <c r="O101" s="211">
        <v>0</v>
      </c>
      <c r="P101" s="22"/>
    </row>
    <row r="102" spans="1:16" x14ac:dyDescent="0.25">
      <c r="A102" s="26" t="s">
        <v>5</v>
      </c>
      <c r="B102" s="210" t="s">
        <v>455</v>
      </c>
      <c r="C102" s="109" t="s">
        <v>371</v>
      </c>
      <c r="D102" s="108" t="s">
        <v>460</v>
      </c>
      <c r="E102" s="17">
        <v>3.8075934958310902E-2</v>
      </c>
      <c r="F102" s="19">
        <v>2.4530139373307499E-3</v>
      </c>
      <c r="G102" s="17">
        <v>7.8690837214678996E-4</v>
      </c>
      <c r="H102" s="17">
        <v>5.9269711164470899E-4</v>
      </c>
      <c r="I102" s="18">
        <v>0</v>
      </c>
      <c r="J102" s="18">
        <v>2.7574096557183798E-2</v>
      </c>
      <c r="K102" s="18">
        <v>0</v>
      </c>
      <c r="L102" s="18">
        <v>5.6621966557680703E-2</v>
      </c>
      <c r="M102" s="18">
        <v>1.2040321957565599E-2</v>
      </c>
      <c r="N102" s="18">
        <v>0.708922762445376</v>
      </c>
      <c r="O102" s="211">
        <v>0.152932298089203</v>
      </c>
      <c r="P102" s="22"/>
    </row>
    <row r="103" spans="1:16" x14ac:dyDescent="0.25">
      <c r="A103" s="121" t="s">
        <v>5</v>
      </c>
      <c r="B103" s="210" t="s">
        <v>457</v>
      </c>
      <c r="C103" s="109" t="s">
        <v>313</v>
      </c>
      <c r="D103" s="108" t="s">
        <v>462</v>
      </c>
      <c r="E103" s="17">
        <v>0</v>
      </c>
      <c r="F103" s="19">
        <v>0</v>
      </c>
      <c r="G103" s="17">
        <v>0</v>
      </c>
      <c r="H103" s="17">
        <v>0</v>
      </c>
      <c r="I103" s="18">
        <v>1.5324817879050601E-2</v>
      </c>
      <c r="J103" s="18">
        <v>0.11928044661109</v>
      </c>
      <c r="K103" s="18">
        <v>6.3315342672552201E-4</v>
      </c>
      <c r="L103" s="18">
        <v>0.14309212305313099</v>
      </c>
      <c r="M103" s="18">
        <v>1.2040321957565599E-2</v>
      </c>
      <c r="N103" s="18">
        <v>0.708922762445376</v>
      </c>
      <c r="O103" s="211">
        <v>7.06374627061478E-4</v>
      </c>
      <c r="P103" s="22"/>
    </row>
    <row r="104" spans="1:16" x14ac:dyDescent="0.25">
      <c r="A104" s="121" t="s">
        <v>5</v>
      </c>
      <c r="B104" s="210" t="s">
        <v>459</v>
      </c>
      <c r="C104" s="185" t="s">
        <v>313</v>
      </c>
      <c r="D104" s="176" t="s">
        <v>548</v>
      </c>
      <c r="E104" s="17">
        <v>0</v>
      </c>
      <c r="F104" s="19">
        <v>0</v>
      </c>
      <c r="G104" s="17">
        <v>0</v>
      </c>
      <c r="H104" s="17">
        <v>0</v>
      </c>
      <c r="I104" s="18">
        <v>1.5324817879050601E-2</v>
      </c>
      <c r="J104" s="18">
        <v>0.11928044661109</v>
      </c>
      <c r="K104" s="18">
        <v>6.3315342672552201E-4</v>
      </c>
      <c r="L104" s="18">
        <v>0.14309212305313099</v>
      </c>
      <c r="M104" s="18">
        <v>1.2040321957565599E-2</v>
      </c>
      <c r="N104" s="18">
        <v>0.708922762445376</v>
      </c>
      <c r="O104" s="211">
        <v>7.06374627061478E-4</v>
      </c>
      <c r="P104" s="22"/>
    </row>
    <row r="105" spans="1:16" x14ac:dyDescent="0.25">
      <c r="A105" s="121" t="s">
        <v>5</v>
      </c>
      <c r="B105" s="210" t="s">
        <v>461</v>
      </c>
      <c r="C105" s="224" t="s">
        <v>184</v>
      </c>
      <c r="D105" s="176" t="s">
        <v>563</v>
      </c>
      <c r="E105" s="17">
        <v>0</v>
      </c>
      <c r="F105" s="19">
        <v>0</v>
      </c>
      <c r="G105" s="17">
        <v>0</v>
      </c>
      <c r="H105" s="17">
        <v>0</v>
      </c>
      <c r="I105" s="18">
        <v>0</v>
      </c>
      <c r="J105" s="18">
        <v>0</v>
      </c>
      <c r="K105" s="18">
        <v>0</v>
      </c>
      <c r="L105" s="18">
        <v>1</v>
      </c>
      <c r="M105" s="18">
        <v>0</v>
      </c>
      <c r="N105" s="18">
        <v>0</v>
      </c>
      <c r="O105" s="211">
        <v>0</v>
      </c>
      <c r="P105" s="22"/>
    </row>
    <row r="106" spans="1:16" x14ac:dyDescent="0.25">
      <c r="A106" s="121" t="s">
        <v>5</v>
      </c>
      <c r="B106" s="210" t="s">
        <v>463</v>
      </c>
      <c r="C106" s="109" t="s">
        <v>184</v>
      </c>
      <c r="D106" s="108" t="s">
        <v>559</v>
      </c>
      <c r="E106" s="17">
        <v>0</v>
      </c>
      <c r="F106" s="19">
        <v>0</v>
      </c>
      <c r="G106" s="17">
        <v>0</v>
      </c>
      <c r="H106" s="17">
        <v>0</v>
      </c>
      <c r="I106" s="18">
        <v>0</v>
      </c>
      <c r="J106" s="18">
        <v>0</v>
      </c>
      <c r="K106" s="18">
        <v>0</v>
      </c>
      <c r="L106" s="18">
        <v>1</v>
      </c>
      <c r="M106" s="18">
        <v>0</v>
      </c>
      <c r="N106" s="18">
        <v>0</v>
      </c>
      <c r="O106" s="211">
        <v>0</v>
      </c>
      <c r="P106" s="22"/>
    </row>
    <row r="107" spans="1:16" x14ac:dyDescent="0.25">
      <c r="A107" s="121" t="s">
        <v>5</v>
      </c>
      <c r="B107" s="210" t="s">
        <v>464</v>
      </c>
      <c r="C107" s="109" t="s">
        <v>184</v>
      </c>
      <c r="D107" s="20" t="s">
        <v>466</v>
      </c>
      <c r="E107" s="17">
        <v>0</v>
      </c>
      <c r="F107" s="19">
        <v>0</v>
      </c>
      <c r="G107" s="17">
        <v>0</v>
      </c>
      <c r="H107" s="17">
        <v>0</v>
      </c>
      <c r="I107" s="18">
        <v>0</v>
      </c>
      <c r="J107" s="18">
        <v>0</v>
      </c>
      <c r="K107" s="18">
        <v>0</v>
      </c>
      <c r="L107" s="18">
        <v>1</v>
      </c>
      <c r="M107" s="18">
        <v>0</v>
      </c>
      <c r="N107" s="18">
        <v>0</v>
      </c>
      <c r="O107" s="211">
        <v>0</v>
      </c>
      <c r="P107" s="22"/>
    </row>
    <row r="108" spans="1:16" x14ac:dyDescent="0.25">
      <c r="A108" s="121" t="s">
        <v>5</v>
      </c>
      <c r="B108" s="210" t="s">
        <v>465</v>
      </c>
      <c r="C108" s="109" t="s">
        <v>184</v>
      </c>
      <c r="D108" s="20" t="s">
        <v>560</v>
      </c>
      <c r="E108" s="17">
        <v>0</v>
      </c>
      <c r="F108" s="19">
        <v>0</v>
      </c>
      <c r="G108" s="17">
        <v>0</v>
      </c>
      <c r="H108" s="17">
        <v>0</v>
      </c>
      <c r="I108" s="18">
        <v>0</v>
      </c>
      <c r="J108" s="18">
        <v>0</v>
      </c>
      <c r="K108" s="18">
        <v>0</v>
      </c>
      <c r="L108" s="18">
        <v>1</v>
      </c>
      <c r="M108" s="18">
        <v>0</v>
      </c>
      <c r="N108" s="18">
        <v>0</v>
      </c>
      <c r="O108" s="211">
        <v>0</v>
      </c>
      <c r="P108" s="22"/>
    </row>
    <row r="109" spans="1:16" x14ac:dyDescent="0.25">
      <c r="A109" s="26" t="s">
        <v>5</v>
      </c>
      <c r="B109" s="210" t="s">
        <v>467</v>
      </c>
      <c r="C109" s="23" t="s">
        <v>395</v>
      </c>
      <c r="D109" s="204" t="s">
        <v>396</v>
      </c>
      <c r="E109" s="17">
        <v>0</v>
      </c>
      <c r="F109" s="17">
        <v>0</v>
      </c>
      <c r="G109" s="17">
        <v>0</v>
      </c>
      <c r="H109" s="17">
        <v>0</v>
      </c>
      <c r="I109" s="18">
        <v>0</v>
      </c>
      <c r="J109" s="18">
        <v>0</v>
      </c>
      <c r="K109" s="18">
        <v>0</v>
      </c>
      <c r="L109" s="18">
        <v>1</v>
      </c>
      <c r="M109" s="18">
        <v>0</v>
      </c>
      <c r="N109" s="18">
        <v>0</v>
      </c>
      <c r="O109" s="24">
        <v>0</v>
      </c>
      <c r="P109" s="197"/>
    </row>
    <row r="110" spans="1:16" x14ac:dyDescent="0.25">
      <c r="A110" s="26" t="s">
        <v>5</v>
      </c>
      <c r="B110" s="210" t="s">
        <v>468</v>
      </c>
      <c r="C110" s="23" t="s">
        <v>397</v>
      </c>
      <c r="D110" s="1" t="s">
        <v>398</v>
      </c>
      <c r="E110" s="17">
        <v>0</v>
      </c>
      <c r="F110" s="17">
        <v>0</v>
      </c>
      <c r="G110" s="17">
        <v>0</v>
      </c>
      <c r="H110" s="17">
        <v>0</v>
      </c>
      <c r="I110" s="18">
        <v>0</v>
      </c>
      <c r="J110" s="18">
        <v>0</v>
      </c>
      <c r="K110" s="18">
        <v>0</v>
      </c>
      <c r="L110" s="18">
        <v>1</v>
      </c>
      <c r="M110" s="18">
        <v>0</v>
      </c>
      <c r="N110" s="18">
        <v>0</v>
      </c>
      <c r="O110" s="24">
        <v>0</v>
      </c>
      <c r="P110" s="197"/>
    </row>
    <row r="111" spans="1:16" x14ac:dyDescent="0.25">
      <c r="A111" s="121" t="s">
        <v>5</v>
      </c>
      <c r="B111" s="210" t="s">
        <v>470</v>
      </c>
      <c r="C111" s="109" t="s">
        <v>184</v>
      </c>
      <c r="D111" s="17" t="s">
        <v>500</v>
      </c>
      <c r="E111" s="17">
        <v>0</v>
      </c>
      <c r="F111" s="19">
        <v>0</v>
      </c>
      <c r="G111" s="17">
        <v>0</v>
      </c>
      <c r="H111" s="17">
        <v>0</v>
      </c>
      <c r="I111" s="18">
        <v>0</v>
      </c>
      <c r="J111" s="18">
        <v>0</v>
      </c>
      <c r="K111" s="18">
        <v>0</v>
      </c>
      <c r="L111" s="18">
        <v>1</v>
      </c>
      <c r="M111" s="18">
        <v>0</v>
      </c>
      <c r="N111" s="18">
        <v>0</v>
      </c>
      <c r="O111" s="211">
        <v>0</v>
      </c>
      <c r="P111" s="22"/>
    </row>
    <row r="112" spans="1:16" x14ac:dyDescent="0.25">
      <c r="A112" s="121" t="s">
        <v>5</v>
      </c>
      <c r="B112" s="210" t="s">
        <v>494</v>
      </c>
      <c r="C112" s="109" t="s">
        <v>184</v>
      </c>
      <c r="D112" s="17" t="s">
        <v>501</v>
      </c>
      <c r="E112" s="17">
        <v>0</v>
      </c>
      <c r="F112" s="19">
        <v>0</v>
      </c>
      <c r="G112" s="17">
        <v>0</v>
      </c>
      <c r="H112" s="17">
        <v>0</v>
      </c>
      <c r="I112" s="18">
        <v>0</v>
      </c>
      <c r="J112" s="18">
        <v>0</v>
      </c>
      <c r="K112" s="18">
        <v>0</v>
      </c>
      <c r="L112" s="18">
        <v>1</v>
      </c>
      <c r="M112" s="18">
        <v>0</v>
      </c>
      <c r="N112" s="18">
        <v>0</v>
      </c>
      <c r="O112" s="211">
        <v>0</v>
      </c>
      <c r="P112" s="22"/>
    </row>
    <row r="113" spans="1:16" x14ac:dyDescent="0.25">
      <c r="A113" s="26" t="s">
        <v>5</v>
      </c>
      <c r="B113" s="210" t="s">
        <v>495</v>
      </c>
      <c r="C113" s="109" t="s">
        <v>100</v>
      </c>
      <c r="D113" s="108" t="s">
        <v>574</v>
      </c>
      <c r="E113" s="17">
        <v>0</v>
      </c>
      <c r="F113" s="19">
        <v>0</v>
      </c>
      <c r="G113" s="17">
        <v>0</v>
      </c>
      <c r="H113" s="17">
        <v>0</v>
      </c>
      <c r="I113" s="18">
        <v>0</v>
      </c>
      <c r="J113" s="18">
        <v>0</v>
      </c>
      <c r="K113" s="18">
        <v>0</v>
      </c>
      <c r="L113" s="18">
        <v>0</v>
      </c>
      <c r="M113" s="18">
        <v>0</v>
      </c>
      <c r="N113" s="18">
        <v>0.99999599961596297</v>
      </c>
      <c r="O113" s="211">
        <v>4.0003840368675404E-6</v>
      </c>
      <c r="P113" s="22"/>
    </row>
    <row r="114" spans="1:16" x14ac:dyDescent="0.25">
      <c r="A114" s="26" t="s">
        <v>5</v>
      </c>
      <c r="B114" s="210" t="s">
        <v>504</v>
      </c>
      <c r="C114" s="109" t="s">
        <v>100</v>
      </c>
      <c r="D114" s="108" t="s">
        <v>575</v>
      </c>
      <c r="E114" s="17">
        <v>0</v>
      </c>
      <c r="F114" s="17">
        <v>0</v>
      </c>
      <c r="G114" s="17">
        <v>0</v>
      </c>
      <c r="H114" s="17">
        <v>0</v>
      </c>
      <c r="I114" s="18">
        <v>0</v>
      </c>
      <c r="J114" s="18">
        <v>0</v>
      </c>
      <c r="K114" s="18">
        <v>0</v>
      </c>
      <c r="L114" s="18">
        <v>0</v>
      </c>
      <c r="M114" s="18">
        <v>0</v>
      </c>
      <c r="N114" s="18">
        <v>0.99999599961596297</v>
      </c>
      <c r="O114" s="211">
        <v>4.0003840368675404E-6</v>
      </c>
      <c r="P114" s="22"/>
    </row>
    <row r="115" spans="1:16" x14ac:dyDescent="0.25">
      <c r="A115" s="121" t="s">
        <v>5</v>
      </c>
      <c r="B115" s="210" t="s">
        <v>556</v>
      </c>
      <c r="C115" s="109" t="s">
        <v>184</v>
      </c>
      <c r="D115" s="20" t="s">
        <v>469</v>
      </c>
      <c r="E115" s="17">
        <v>0</v>
      </c>
      <c r="F115" s="19">
        <v>0</v>
      </c>
      <c r="G115" s="17">
        <v>0</v>
      </c>
      <c r="H115" s="17">
        <v>0</v>
      </c>
      <c r="I115" s="18">
        <v>0</v>
      </c>
      <c r="J115" s="18">
        <v>0</v>
      </c>
      <c r="K115" s="18">
        <v>0</v>
      </c>
      <c r="L115" s="18">
        <v>1</v>
      </c>
      <c r="M115" s="18">
        <v>0</v>
      </c>
      <c r="N115" s="18">
        <v>0</v>
      </c>
      <c r="O115" s="211">
        <v>0</v>
      </c>
      <c r="P115" s="22"/>
    </row>
    <row r="116" spans="1:16" x14ac:dyDescent="0.25">
      <c r="A116" s="121" t="s">
        <v>5</v>
      </c>
      <c r="B116" s="210" t="s">
        <v>557</v>
      </c>
      <c r="C116" s="109" t="s">
        <v>184</v>
      </c>
      <c r="D116" s="20" t="s">
        <v>471</v>
      </c>
      <c r="E116" s="17">
        <v>0</v>
      </c>
      <c r="F116" s="19">
        <v>0</v>
      </c>
      <c r="G116" s="17">
        <v>0</v>
      </c>
      <c r="H116" s="17">
        <v>0</v>
      </c>
      <c r="I116" s="18">
        <v>0</v>
      </c>
      <c r="J116" s="18">
        <v>0</v>
      </c>
      <c r="K116" s="18">
        <v>0</v>
      </c>
      <c r="L116" s="18">
        <v>1</v>
      </c>
      <c r="M116" s="18">
        <v>0</v>
      </c>
      <c r="N116" s="18">
        <v>0</v>
      </c>
      <c r="O116" s="211">
        <v>0</v>
      </c>
      <c r="P116" s="22"/>
    </row>
    <row r="117" spans="1:16" x14ac:dyDescent="0.25">
      <c r="A117" s="26" t="s">
        <v>5</v>
      </c>
      <c r="B117" s="210" t="s">
        <v>558</v>
      </c>
      <c r="C117" s="16" t="s">
        <v>134</v>
      </c>
      <c r="D117" s="17" t="s">
        <v>472</v>
      </c>
      <c r="E117" s="17"/>
      <c r="F117" s="19"/>
      <c r="G117" s="17"/>
      <c r="H117" s="19"/>
      <c r="I117" s="18"/>
      <c r="J117" s="18"/>
      <c r="K117" s="18"/>
      <c r="L117" s="18"/>
      <c r="M117" s="18"/>
      <c r="N117" s="18"/>
      <c r="O117" s="211"/>
    </row>
    <row r="118" spans="1:16" x14ac:dyDescent="0.25">
      <c r="A118" s="179" t="s">
        <v>5</v>
      </c>
      <c r="B118" s="210" t="s">
        <v>576</v>
      </c>
      <c r="C118" s="160" t="s">
        <v>134</v>
      </c>
      <c r="D118" s="160" t="s">
        <v>296</v>
      </c>
      <c r="E118" s="160"/>
      <c r="F118" s="160"/>
      <c r="G118" s="160"/>
      <c r="H118" s="160"/>
      <c r="I118" s="186"/>
      <c r="J118" s="186"/>
      <c r="K118" s="186"/>
      <c r="L118" s="186"/>
      <c r="M118" s="186"/>
      <c r="N118" s="186"/>
      <c r="O118" s="200"/>
      <c r="P118" s="197"/>
    </row>
    <row r="119" spans="1:16" ht="15" customHeight="1" x14ac:dyDescent="0.25">
      <c r="A119" s="213" t="s">
        <v>5</v>
      </c>
      <c r="B119" s="210" t="s">
        <v>577</v>
      </c>
      <c r="C119" s="214" t="s">
        <v>503</v>
      </c>
      <c r="D119" s="215" t="s">
        <v>75</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654F-6815-4AB3-AD23-7C4779BB5FA6}">
  <dimension ref="A1:T26"/>
  <sheetViews>
    <sheetView topLeftCell="A13" workbookViewId="0">
      <selection activeCell="J25" sqref="J25"/>
    </sheetView>
  </sheetViews>
  <sheetFormatPr defaultRowHeight="15" x14ac:dyDescent="0.25"/>
  <cols>
    <col min="4" max="6" width="12.140625" customWidth="1"/>
    <col min="7" max="7" width="11.5703125" customWidth="1"/>
    <col min="8" max="8" width="11.42578125" customWidth="1"/>
    <col min="9" max="9" width="11.5703125" customWidth="1"/>
    <col min="10" max="10" width="14.140625" customWidth="1"/>
    <col min="11" max="11" width="15" customWidth="1"/>
    <col min="12" max="17" width="11" customWidth="1"/>
    <col min="18" max="18" width="4.140625" customWidth="1"/>
  </cols>
  <sheetData>
    <row r="1" spans="1:20" s="91" customFormat="1" ht="18.75" x14ac:dyDescent="0.3">
      <c r="A1" s="373" t="s">
        <v>101</v>
      </c>
      <c r="B1" s="373"/>
      <c r="C1" s="373"/>
      <c r="D1" s="373"/>
      <c r="E1" s="373"/>
      <c r="F1" s="373"/>
      <c r="G1" s="373"/>
    </row>
    <row r="2" spans="1:20" x14ac:dyDescent="0.25">
      <c r="A2" t="s">
        <v>102</v>
      </c>
    </row>
    <row r="3" spans="1:20" x14ac:dyDescent="0.25">
      <c r="A3" t="s">
        <v>103</v>
      </c>
    </row>
    <row r="4" spans="1:20" x14ac:dyDescent="0.25">
      <c r="A4" t="s">
        <v>104</v>
      </c>
    </row>
    <row r="5" spans="1:20" x14ac:dyDescent="0.25">
      <c r="T5" t="s">
        <v>105</v>
      </c>
    </row>
    <row r="6" spans="1:20" ht="33" customHeight="1" x14ac:dyDescent="0.25">
      <c r="A6" s="376" t="s">
        <v>106</v>
      </c>
      <c r="B6" s="376"/>
      <c r="C6" s="376"/>
      <c r="D6" s="376"/>
      <c r="E6" s="376"/>
      <c r="F6" s="376"/>
      <c r="G6" s="376"/>
      <c r="H6" s="376"/>
      <c r="I6" s="376"/>
      <c r="J6" s="376"/>
      <c r="K6" s="376"/>
    </row>
    <row r="7" spans="1:20" ht="14.25" customHeight="1" x14ac:dyDescent="0.25">
      <c r="A7" s="39"/>
      <c r="B7" s="39"/>
      <c r="C7" s="39"/>
      <c r="D7" s="39"/>
      <c r="E7" s="39"/>
      <c r="F7" s="39"/>
      <c r="G7" s="39"/>
      <c r="H7" s="39"/>
      <c r="I7" s="39"/>
      <c r="J7" s="39"/>
      <c r="K7" s="39"/>
    </row>
    <row r="8" spans="1:20" ht="19.5" customHeight="1" x14ac:dyDescent="0.25">
      <c r="A8" s="377" t="s">
        <v>107</v>
      </c>
      <c r="B8" s="378"/>
      <c r="C8" s="378"/>
      <c r="D8" s="378"/>
      <c r="E8" s="378"/>
      <c r="F8" s="378"/>
      <c r="G8" s="378"/>
      <c r="H8" s="378"/>
      <c r="I8" s="379"/>
      <c r="J8" s="40"/>
      <c r="K8" s="40"/>
    </row>
    <row r="9" spans="1:20" ht="19.5" customHeight="1" x14ac:dyDescent="0.25">
      <c r="A9" s="31" t="s">
        <v>108</v>
      </c>
      <c r="B9" s="31"/>
      <c r="C9" s="31"/>
      <c r="D9" s="43"/>
      <c r="E9" s="43"/>
      <c r="F9" s="43"/>
      <c r="G9" s="43"/>
      <c r="H9" s="43"/>
      <c r="I9" s="43"/>
      <c r="J9" s="43"/>
      <c r="K9" s="43"/>
    </row>
    <row r="10" spans="1:20" ht="19.5" customHeight="1" x14ac:dyDescent="0.25">
      <c r="A10" s="382" t="s">
        <v>109</v>
      </c>
      <c r="B10" s="383"/>
      <c r="C10" s="383"/>
      <c r="D10" s="383"/>
      <c r="E10" s="383"/>
      <c r="F10" s="383"/>
      <c r="G10" s="383"/>
      <c r="H10" s="383"/>
      <c r="I10" s="383"/>
      <c r="J10" s="383"/>
      <c r="K10" s="383"/>
      <c r="L10" s="380" t="s">
        <v>110</v>
      </c>
      <c r="M10" s="380"/>
      <c r="N10" s="47"/>
      <c r="O10" s="47"/>
      <c r="P10" s="47"/>
      <c r="Q10" s="47"/>
      <c r="R10" s="47"/>
    </row>
    <row r="11" spans="1:20" ht="19.5" customHeight="1" x14ac:dyDescent="0.25">
      <c r="A11" s="384"/>
      <c r="B11" s="385"/>
      <c r="C11" s="385"/>
      <c r="D11" s="385"/>
      <c r="E11" s="385"/>
      <c r="F11" s="385"/>
      <c r="G11" s="385"/>
      <c r="H11" s="385"/>
      <c r="I11" s="385"/>
      <c r="J11" s="385"/>
      <c r="K11" s="385"/>
      <c r="L11" s="381"/>
      <c r="M11" s="381"/>
      <c r="N11" s="47"/>
      <c r="O11" s="47"/>
      <c r="P11" s="47"/>
      <c r="Q11" s="47"/>
      <c r="R11" s="47"/>
    </row>
    <row r="12" spans="1:20" ht="7.5" customHeight="1" x14ac:dyDescent="0.25">
      <c r="A12" s="41"/>
      <c r="B12" s="41"/>
      <c r="C12" s="41"/>
      <c r="D12" s="42"/>
      <c r="E12" s="42"/>
      <c r="F12" s="42"/>
      <c r="G12" s="42"/>
      <c r="H12" s="42"/>
      <c r="I12" s="42"/>
      <c r="J12" s="42"/>
      <c r="K12" s="42"/>
      <c r="L12" s="41"/>
      <c r="M12" s="41"/>
      <c r="N12" s="41"/>
      <c r="O12" s="41"/>
      <c r="P12" s="41"/>
      <c r="Q12" s="41"/>
      <c r="R12" s="48"/>
    </row>
    <row r="13" spans="1:20" ht="38.25" customHeight="1" thickBot="1" x14ac:dyDescent="0.3">
      <c r="A13" s="387" t="s">
        <v>111</v>
      </c>
      <c r="B13" s="340"/>
      <c r="C13" s="340"/>
      <c r="D13" s="386" t="s">
        <v>112</v>
      </c>
      <c r="E13" s="386"/>
      <c r="F13" s="386"/>
      <c r="G13" s="386"/>
      <c r="H13" s="386"/>
      <c r="I13" s="386"/>
      <c r="J13" s="386"/>
      <c r="K13" s="386"/>
      <c r="L13" s="370" t="s">
        <v>113</v>
      </c>
      <c r="M13" s="371"/>
      <c r="N13" s="372"/>
      <c r="O13" s="372"/>
      <c r="P13" s="372"/>
      <c r="Q13" s="372"/>
      <c r="R13" s="48"/>
    </row>
    <row r="14" spans="1:20" s="33" customFormat="1" ht="37.5" customHeight="1" x14ac:dyDescent="0.25">
      <c r="A14" s="34" t="s">
        <v>114</v>
      </c>
      <c r="B14" s="34" t="s">
        <v>42</v>
      </c>
      <c r="C14" s="34" t="s">
        <v>115</v>
      </c>
      <c r="D14" s="34" t="s">
        <v>116</v>
      </c>
      <c r="E14" s="34" t="s">
        <v>27</v>
      </c>
      <c r="F14" s="34" t="s">
        <v>117</v>
      </c>
      <c r="G14" s="34" t="s">
        <v>44</v>
      </c>
      <c r="H14" s="34" t="s">
        <v>45</v>
      </c>
      <c r="I14" s="34" t="s">
        <v>118</v>
      </c>
      <c r="J14" s="34" t="s">
        <v>119</v>
      </c>
      <c r="K14" s="60" t="s">
        <v>120</v>
      </c>
      <c r="L14" s="374" t="s">
        <v>15</v>
      </c>
      <c r="M14" s="375"/>
      <c r="N14" s="368" t="s">
        <v>121</v>
      </c>
      <c r="O14" s="369"/>
      <c r="P14" s="368" t="s">
        <v>121</v>
      </c>
      <c r="Q14" s="369"/>
      <c r="R14" s="58"/>
    </row>
    <row r="15" spans="1:20" s="33" customFormat="1" ht="17.25" customHeight="1" thickBot="1" x14ac:dyDescent="0.3">
      <c r="A15" s="55"/>
      <c r="B15" s="55"/>
      <c r="C15" s="55"/>
      <c r="D15" s="55"/>
      <c r="F15" s="59"/>
      <c r="G15" s="56"/>
      <c r="H15" s="56"/>
      <c r="I15" s="57"/>
      <c r="L15" s="80" t="s">
        <v>46</v>
      </c>
      <c r="M15" s="81" t="s">
        <v>47</v>
      </c>
      <c r="N15" s="73" t="s">
        <v>46</v>
      </c>
      <c r="O15" s="74" t="s">
        <v>47</v>
      </c>
      <c r="P15" s="73" t="s">
        <v>46</v>
      </c>
      <c r="Q15" s="74" t="s">
        <v>47</v>
      </c>
      <c r="R15" s="58"/>
    </row>
    <row r="16" spans="1:20" x14ac:dyDescent="0.25">
      <c r="A16" s="5" t="s">
        <v>122</v>
      </c>
      <c r="B16" s="5" t="s">
        <v>123</v>
      </c>
      <c r="C16" s="5" t="s">
        <v>124</v>
      </c>
      <c r="D16" s="5" t="s">
        <v>37</v>
      </c>
      <c r="E16" s="5" t="s">
        <v>125</v>
      </c>
      <c r="F16" s="5" t="s">
        <v>126</v>
      </c>
      <c r="G16" s="12" t="s">
        <v>52</v>
      </c>
      <c r="H16" s="12" t="s">
        <v>126</v>
      </c>
      <c r="I16" s="30"/>
      <c r="J16" s="5" t="s">
        <v>127</v>
      </c>
      <c r="K16" s="25" t="s">
        <v>128</v>
      </c>
      <c r="L16" s="82">
        <v>125</v>
      </c>
      <c r="M16" s="83" t="s">
        <v>129</v>
      </c>
      <c r="N16" s="84"/>
      <c r="O16" s="76"/>
      <c r="P16" s="75"/>
      <c r="Q16" s="76"/>
      <c r="R16" s="49"/>
    </row>
    <row r="17" spans="1:18" x14ac:dyDescent="0.25">
      <c r="A17" s="5" t="s">
        <v>122</v>
      </c>
      <c r="B17" s="5" t="s">
        <v>123</v>
      </c>
      <c r="C17" s="5" t="s">
        <v>124</v>
      </c>
      <c r="D17" s="5" t="s">
        <v>37</v>
      </c>
      <c r="E17" s="5" t="s">
        <v>125</v>
      </c>
      <c r="F17" s="5" t="s">
        <v>130</v>
      </c>
      <c r="G17" s="7" t="s">
        <v>52</v>
      </c>
      <c r="H17" s="5" t="s">
        <v>130</v>
      </c>
      <c r="I17" s="25">
        <v>345</v>
      </c>
      <c r="J17" s="32" t="s">
        <v>127</v>
      </c>
      <c r="K17" s="44" t="s">
        <v>129</v>
      </c>
      <c r="L17" s="69">
        <v>425</v>
      </c>
      <c r="M17" s="70" t="s">
        <v>129</v>
      </c>
      <c r="N17" s="61"/>
      <c r="O17" s="63"/>
      <c r="P17" s="77"/>
      <c r="Q17" s="63"/>
      <c r="R17" s="49"/>
    </row>
    <row r="18" spans="1:18" x14ac:dyDescent="0.25">
      <c r="A18" s="5" t="s">
        <v>122</v>
      </c>
      <c r="B18" s="5" t="s">
        <v>123</v>
      </c>
      <c r="C18" s="5" t="s">
        <v>124</v>
      </c>
      <c r="D18" s="5" t="s">
        <v>37</v>
      </c>
      <c r="E18" s="5" t="s">
        <v>125</v>
      </c>
      <c r="F18" s="5" t="s">
        <v>131</v>
      </c>
      <c r="G18" s="46" t="s">
        <v>52</v>
      </c>
      <c r="H18" s="31" t="s">
        <v>131</v>
      </c>
      <c r="I18" s="35"/>
      <c r="J18" s="36" t="s">
        <v>132</v>
      </c>
      <c r="K18" s="45" t="s">
        <v>132</v>
      </c>
      <c r="L18" s="69"/>
      <c r="M18" s="70"/>
      <c r="N18" s="64"/>
      <c r="O18" s="65"/>
      <c r="P18" s="78"/>
      <c r="Q18" s="65"/>
      <c r="R18" s="50"/>
    </row>
    <row r="19" spans="1:18" x14ac:dyDescent="0.25">
      <c r="A19" s="5" t="s">
        <v>122</v>
      </c>
      <c r="B19" s="5" t="s">
        <v>123</v>
      </c>
      <c r="C19" s="5" t="s">
        <v>124</v>
      </c>
      <c r="D19" s="5" t="s">
        <v>37</v>
      </c>
      <c r="E19" s="5" t="s">
        <v>133</v>
      </c>
      <c r="F19" s="5" t="s">
        <v>134</v>
      </c>
      <c r="G19" s="5" t="s">
        <v>52</v>
      </c>
      <c r="H19" s="5" t="s">
        <v>134</v>
      </c>
      <c r="I19" s="5"/>
      <c r="J19" s="5" t="s">
        <v>135</v>
      </c>
      <c r="K19" s="25" t="s">
        <v>136</v>
      </c>
      <c r="L19" s="69"/>
      <c r="M19" s="70" t="s">
        <v>82</v>
      </c>
      <c r="N19" s="61"/>
      <c r="O19" s="63"/>
      <c r="P19" s="77"/>
      <c r="Q19" s="63"/>
      <c r="R19" s="49"/>
    </row>
    <row r="20" spans="1:18" x14ac:dyDescent="0.25">
      <c r="L20" s="69"/>
      <c r="M20" s="70"/>
      <c r="N20" s="66"/>
      <c r="O20" s="67"/>
      <c r="P20" s="66"/>
      <c r="Q20" s="67"/>
      <c r="R20" s="48"/>
    </row>
    <row r="21" spans="1:18" x14ac:dyDescent="0.25">
      <c r="A21" s="5" t="s">
        <v>122</v>
      </c>
      <c r="B21" s="5" t="s">
        <v>123</v>
      </c>
      <c r="C21" s="5" t="s">
        <v>137</v>
      </c>
      <c r="D21" s="5" t="s">
        <v>31</v>
      </c>
      <c r="E21" s="5" t="s">
        <v>31</v>
      </c>
      <c r="F21" s="7" t="s">
        <v>51</v>
      </c>
      <c r="G21" s="5" t="s">
        <v>50</v>
      </c>
      <c r="H21" s="5" t="s">
        <v>53</v>
      </c>
      <c r="I21" s="5">
        <v>1500</v>
      </c>
      <c r="J21" s="5" t="s">
        <v>129</v>
      </c>
      <c r="K21" s="25" t="s">
        <v>128</v>
      </c>
      <c r="L21" s="69"/>
      <c r="M21" s="70"/>
      <c r="N21" s="61"/>
      <c r="O21" s="63"/>
      <c r="P21" s="77"/>
      <c r="Q21" s="63"/>
      <c r="R21" s="49"/>
    </row>
    <row r="22" spans="1:18" x14ac:dyDescent="0.25">
      <c r="A22" s="5" t="s">
        <v>122</v>
      </c>
      <c r="B22" s="5" t="s">
        <v>123</v>
      </c>
      <c r="C22" s="5" t="s">
        <v>138</v>
      </c>
      <c r="D22" s="5" t="s">
        <v>31</v>
      </c>
      <c r="E22" s="5" t="s">
        <v>31</v>
      </c>
      <c r="F22" s="7" t="s">
        <v>51</v>
      </c>
      <c r="G22" s="5" t="s">
        <v>50</v>
      </c>
      <c r="H22" s="5" t="s">
        <v>53</v>
      </c>
      <c r="I22" s="5">
        <v>100</v>
      </c>
      <c r="J22" s="5" t="s">
        <v>129</v>
      </c>
      <c r="K22" s="25" t="s">
        <v>128</v>
      </c>
      <c r="L22" s="69"/>
      <c r="M22" s="70"/>
      <c r="N22" s="61"/>
      <c r="O22" s="63"/>
      <c r="P22" s="77"/>
      <c r="Q22" s="63"/>
      <c r="R22" s="49"/>
    </row>
    <row r="23" spans="1:18" x14ac:dyDescent="0.25">
      <c r="L23" s="69"/>
      <c r="M23" s="70"/>
      <c r="N23" s="66"/>
      <c r="O23" s="67"/>
      <c r="P23" s="66"/>
      <c r="Q23" s="67"/>
      <c r="R23" s="48"/>
    </row>
    <row r="24" spans="1:18" x14ac:dyDescent="0.25">
      <c r="A24" s="5" t="s">
        <v>122</v>
      </c>
      <c r="B24" s="5" t="s">
        <v>123</v>
      </c>
      <c r="C24" s="5" t="s">
        <v>139</v>
      </c>
      <c r="D24" s="5" t="s">
        <v>139</v>
      </c>
      <c r="E24" s="5" t="s">
        <v>38</v>
      </c>
      <c r="F24" s="7" t="s">
        <v>51</v>
      </c>
      <c r="G24" s="5" t="s">
        <v>140</v>
      </c>
      <c r="H24" s="5" t="s">
        <v>53</v>
      </c>
      <c r="I24" s="5">
        <v>100</v>
      </c>
      <c r="J24" s="5" t="s">
        <v>132</v>
      </c>
      <c r="K24" s="25" t="s">
        <v>132</v>
      </c>
      <c r="L24" s="69"/>
      <c r="M24" s="70"/>
      <c r="N24" s="61"/>
      <c r="O24" s="63"/>
      <c r="P24" s="77"/>
      <c r="Q24" s="63"/>
      <c r="R24" s="49"/>
    </row>
    <row r="25" spans="1:18" x14ac:dyDescent="0.25">
      <c r="A25" s="5" t="s">
        <v>122</v>
      </c>
      <c r="B25" s="5" t="s">
        <v>123</v>
      </c>
      <c r="C25" s="5" t="s">
        <v>141</v>
      </c>
      <c r="D25" s="5" t="s">
        <v>141</v>
      </c>
      <c r="E25" s="5" t="s">
        <v>38</v>
      </c>
      <c r="F25" s="7" t="s">
        <v>51</v>
      </c>
      <c r="G25" s="5" t="s">
        <v>140</v>
      </c>
      <c r="H25" s="5" t="s">
        <v>53</v>
      </c>
      <c r="I25" s="5">
        <v>100</v>
      </c>
      <c r="J25" s="5" t="s">
        <v>132</v>
      </c>
      <c r="K25" s="25" t="s">
        <v>128</v>
      </c>
      <c r="L25" s="69"/>
      <c r="M25" s="70"/>
      <c r="N25" s="61"/>
      <c r="O25" s="63"/>
      <c r="P25" s="77"/>
      <c r="Q25" s="63"/>
      <c r="R25" s="49"/>
    </row>
    <row r="26" spans="1:18" ht="15.75" thickBot="1" x14ac:dyDescent="0.3">
      <c r="A26" s="5" t="s">
        <v>122</v>
      </c>
      <c r="B26" s="5" t="s">
        <v>123</v>
      </c>
      <c r="C26" s="5" t="s">
        <v>142</v>
      </c>
      <c r="D26" s="5" t="s">
        <v>142</v>
      </c>
      <c r="E26" s="5" t="s">
        <v>38</v>
      </c>
      <c r="F26" s="7" t="s">
        <v>51</v>
      </c>
      <c r="G26" s="5" t="s">
        <v>140</v>
      </c>
      <c r="H26" s="5" t="s">
        <v>53</v>
      </c>
      <c r="I26" s="5">
        <v>100</v>
      </c>
      <c r="J26" s="5" t="s">
        <v>132</v>
      </c>
      <c r="K26" s="25" t="s">
        <v>132</v>
      </c>
      <c r="L26" s="71"/>
      <c r="M26" s="72"/>
      <c r="N26" s="62"/>
      <c r="O26" s="68"/>
      <c r="P26" s="79"/>
      <c r="Q26" s="68"/>
      <c r="R26" s="49"/>
    </row>
  </sheetData>
  <mergeCells count="11">
    <mergeCell ref="N14:O14"/>
    <mergeCell ref="P14:Q14"/>
    <mergeCell ref="L13:Q13"/>
    <mergeCell ref="A1:G1"/>
    <mergeCell ref="L14:M14"/>
    <mergeCell ref="A6:K6"/>
    <mergeCell ref="A8:I8"/>
    <mergeCell ref="L10:M11"/>
    <mergeCell ref="A10:K11"/>
    <mergeCell ref="D13:K13"/>
    <mergeCell ref="A13:C13"/>
  </mergeCells>
  <pageMargins left="0.7" right="0.7" top="0.75" bottom="0.75" header="0.3" footer="0.3"/>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7D80C-9D6D-46CC-86C4-478233E14623}">
  <dimension ref="A1:G16"/>
  <sheetViews>
    <sheetView zoomScale="130" zoomScaleNormal="130" workbookViewId="0">
      <selection activeCell="D21" sqref="D21"/>
    </sheetView>
  </sheetViews>
  <sheetFormatPr defaultRowHeight="15" x14ac:dyDescent="0.25"/>
  <cols>
    <col min="1" max="2" width="11.85546875" customWidth="1"/>
    <col min="3" max="3" width="15.42578125" customWidth="1"/>
    <col min="4" max="4" width="18.140625" customWidth="1"/>
    <col min="5" max="6" width="9.42578125" customWidth="1"/>
    <col min="7" max="7" width="66.42578125" customWidth="1"/>
  </cols>
  <sheetData>
    <row r="1" spans="1:7" x14ac:dyDescent="0.25">
      <c r="A1" s="389" t="s">
        <v>101</v>
      </c>
      <c r="B1" s="389"/>
      <c r="C1" s="389"/>
      <c r="D1" s="389"/>
      <c r="E1" s="389"/>
      <c r="F1" s="389"/>
      <c r="G1" s="389"/>
    </row>
    <row r="2" spans="1:7" x14ac:dyDescent="0.25">
      <c r="A2" t="s">
        <v>143</v>
      </c>
    </row>
    <row r="3" spans="1:7" x14ac:dyDescent="0.25">
      <c r="A3" t="s">
        <v>144</v>
      </c>
    </row>
    <row r="4" spans="1:7" ht="33.75" customHeight="1" x14ac:dyDescent="0.25">
      <c r="A4" s="388" t="s">
        <v>145</v>
      </c>
      <c r="B4" s="388"/>
      <c r="C4" s="388"/>
      <c r="D4" s="388"/>
      <c r="E4" s="388"/>
      <c r="F4" s="388"/>
      <c r="G4" s="388"/>
    </row>
    <row r="6" spans="1:7" x14ac:dyDescent="0.25">
      <c r="A6" t="s">
        <v>42</v>
      </c>
      <c r="B6" t="s">
        <v>146</v>
      </c>
      <c r="C6" t="s">
        <v>147</v>
      </c>
      <c r="D6" t="s">
        <v>148</v>
      </c>
      <c r="E6" t="s">
        <v>149</v>
      </c>
      <c r="F6" t="s">
        <v>150</v>
      </c>
      <c r="G6" t="s">
        <v>151</v>
      </c>
    </row>
    <row r="7" spans="1:7" x14ac:dyDescent="0.25">
      <c r="A7" t="s">
        <v>152</v>
      </c>
      <c r="B7" t="s">
        <v>153</v>
      </c>
      <c r="C7" t="s">
        <v>31</v>
      </c>
      <c r="D7" t="s">
        <v>154</v>
      </c>
      <c r="E7">
        <v>1</v>
      </c>
      <c r="F7">
        <v>1</v>
      </c>
    </row>
    <row r="8" spans="1:7" x14ac:dyDescent="0.25">
      <c r="A8" t="s">
        <v>152</v>
      </c>
      <c r="B8" t="s">
        <v>155</v>
      </c>
      <c r="C8" t="s">
        <v>156</v>
      </c>
      <c r="D8" t="s">
        <v>156</v>
      </c>
      <c r="E8">
        <v>1</v>
      </c>
      <c r="F8">
        <v>1</v>
      </c>
    </row>
    <row r="9" spans="1:7" x14ac:dyDescent="0.25">
      <c r="A9" t="s">
        <v>152</v>
      </c>
      <c r="B9" t="s">
        <v>124</v>
      </c>
      <c r="C9" t="s">
        <v>37</v>
      </c>
      <c r="D9" t="s">
        <v>133</v>
      </c>
      <c r="E9">
        <v>1</v>
      </c>
      <c r="F9">
        <v>1</v>
      </c>
    </row>
    <row r="10" spans="1:7" x14ac:dyDescent="0.25">
      <c r="A10" t="s">
        <v>152</v>
      </c>
      <c r="B10" t="s">
        <v>100</v>
      </c>
      <c r="C10" t="s">
        <v>31</v>
      </c>
      <c r="D10" t="s">
        <v>154</v>
      </c>
      <c r="E10">
        <v>1</v>
      </c>
      <c r="F10">
        <v>1</v>
      </c>
    </row>
    <row r="11" spans="1:7" x14ac:dyDescent="0.25">
      <c r="A11" t="s">
        <v>152</v>
      </c>
      <c r="B11" t="s">
        <v>157</v>
      </c>
      <c r="C11" t="s">
        <v>156</v>
      </c>
      <c r="D11" t="s">
        <v>156</v>
      </c>
      <c r="E11">
        <v>1</v>
      </c>
      <c r="F11">
        <v>1</v>
      </c>
    </row>
    <row r="12" spans="1:7" x14ac:dyDescent="0.25">
      <c r="A12" t="s">
        <v>152</v>
      </c>
      <c r="B12" t="s">
        <v>158</v>
      </c>
      <c r="C12" t="s">
        <v>37</v>
      </c>
      <c r="D12" t="s">
        <v>133</v>
      </c>
      <c r="E12">
        <v>1</v>
      </c>
      <c r="F12">
        <v>1</v>
      </c>
    </row>
    <row r="13" spans="1:7" x14ac:dyDescent="0.25">
      <c r="A13" t="s">
        <v>152</v>
      </c>
      <c r="B13" t="s">
        <v>159</v>
      </c>
      <c r="C13" t="s">
        <v>160</v>
      </c>
      <c r="D13" t="s">
        <v>160</v>
      </c>
      <c r="E13">
        <v>1</v>
      </c>
      <c r="F13">
        <v>1</v>
      </c>
    </row>
    <row r="14" spans="1:7" x14ac:dyDescent="0.25">
      <c r="A14" t="s">
        <v>152</v>
      </c>
      <c r="B14" t="s">
        <v>161</v>
      </c>
      <c r="C14" t="s">
        <v>160</v>
      </c>
      <c r="D14" t="s">
        <v>160</v>
      </c>
      <c r="E14">
        <v>1</v>
      </c>
      <c r="F14">
        <v>1</v>
      </c>
    </row>
    <row r="15" spans="1:7" x14ac:dyDescent="0.25">
      <c r="A15" t="s">
        <v>152</v>
      </c>
      <c r="B15" t="s">
        <v>162</v>
      </c>
      <c r="C15" t="s">
        <v>160</v>
      </c>
      <c r="D15" t="s">
        <v>160</v>
      </c>
      <c r="E15">
        <v>1</v>
      </c>
      <c r="F15">
        <v>1</v>
      </c>
    </row>
    <row r="16" spans="1:7" x14ac:dyDescent="0.25">
      <c r="A16" t="s">
        <v>152</v>
      </c>
      <c r="B16" t="s">
        <v>163</v>
      </c>
      <c r="C16" t="s">
        <v>160</v>
      </c>
      <c r="D16" t="s">
        <v>160</v>
      </c>
      <c r="E16">
        <v>1</v>
      </c>
      <c r="F16">
        <v>1</v>
      </c>
    </row>
  </sheetData>
  <mergeCells count="2">
    <mergeCell ref="A4:G4"/>
    <mergeCell ref="A1:G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f734a38-b333-4027-8e27-47e573dcba83">
      <Terms xmlns="http://schemas.microsoft.com/office/infopath/2007/PartnerControls"/>
    </lcf76f155ced4ddcb4097134ff3c332f>
    <TaxCatchAll xmlns="e25d6a9e-6d32-47f2-805b-03b7c2d5c10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C6846AF6355F46ADFEA2C237C52617" ma:contentTypeVersion="11" ma:contentTypeDescription="Create a new document." ma:contentTypeScope="" ma:versionID="1054d50565f7c04cc4a1b7a97056db58">
  <xsd:schema xmlns:xsd="http://www.w3.org/2001/XMLSchema" xmlns:xs="http://www.w3.org/2001/XMLSchema" xmlns:p="http://schemas.microsoft.com/office/2006/metadata/properties" xmlns:ns2="0f734a38-b333-4027-8e27-47e573dcba83" xmlns:ns3="e25d6a9e-6d32-47f2-805b-03b7c2d5c10f" targetNamespace="http://schemas.microsoft.com/office/2006/metadata/properties" ma:root="true" ma:fieldsID="a339b7fda1cac16f99e8a9a3793cc959" ns2:_="" ns3:_="">
    <xsd:import namespace="0f734a38-b333-4027-8e27-47e573dcba83"/>
    <xsd:import namespace="e25d6a9e-6d32-47f2-805b-03b7c2d5c10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734a38-b333-4027-8e27-47e573dcb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073764d-e844-48d8-8cbc-d63b9d95286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5d6a9e-6d32-47f2-805b-03b7c2d5c10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f84b249-223f-46ed-ba92-7fde23f4139a}" ma:internalName="TaxCatchAll" ma:showField="CatchAllData" ma:web="e25d6a9e-6d32-47f2-805b-03b7c2d5c1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830801-091F-4F24-B6E6-9271D9F20CFE}">
  <ds:schemaRefs>
    <ds:schemaRef ds:uri="http://schemas.microsoft.com/office/2006/metadata/properties"/>
    <ds:schemaRef ds:uri="http://schemas.microsoft.com/office/infopath/2007/PartnerControls"/>
    <ds:schemaRef ds:uri="0f734a38-b333-4027-8e27-47e573dcba83"/>
    <ds:schemaRef ds:uri="e25d6a9e-6d32-47f2-805b-03b7c2d5c10f"/>
  </ds:schemaRefs>
</ds:datastoreItem>
</file>

<file path=customXml/itemProps2.xml><?xml version="1.0" encoding="utf-8"?>
<ds:datastoreItem xmlns:ds="http://schemas.openxmlformats.org/officeDocument/2006/customXml" ds:itemID="{C09388C1-8AA1-4A28-831C-D3D5DB996637}">
  <ds:schemaRefs>
    <ds:schemaRef ds:uri="http://schemas.microsoft.com/sharepoint/v3/contenttype/forms"/>
  </ds:schemaRefs>
</ds:datastoreItem>
</file>

<file path=customXml/itemProps3.xml><?xml version="1.0" encoding="utf-8"?>
<ds:datastoreItem xmlns:ds="http://schemas.openxmlformats.org/officeDocument/2006/customXml" ds:itemID="{43EE86C3-1CED-4FAC-A269-AAE160D784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734a38-b333-4027-8e27-47e573dcba83"/>
    <ds:schemaRef ds:uri="e25d6a9e-6d32-47f2-805b-03b7c2d5c1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USR_Global_parameters</vt:lpstr>
      <vt:lpstr>USR_NodeTPConfigs</vt:lpstr>
      <vt:lpstr>USR_TPSpecs</vt:lpstr>
      <vt:lpstr>USR_StreamConnectivity</vt:lpstr>
      <vt:lpstr>USR_TPLHSH</vt:lpstr>
      <vt:lpstr>USR_MaterialPropertyData</vt:lpstr>
      <vt:lpstr>USR_MaterialFractionData</vt:lpstr>
      <vt:lpstr>USER Nodes and parameters</vt:lpstr>
      <vt:lpstr>USR node model type vs time prd</vt:lpstr>
    </vt:vector>
  </TitlesOfParts>
  <Manager/>
  <Company>GrapeCity,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Farbod Maghsoudi</dc:creator>
  <cp:keywords/>
  <dc:description/>
  <cp:lastModifiedBy>Raunak Pandey</cp:lastModifiedBy>
  <cp:revision/>
  <dcterms:created xsi:type="dcterms:W3CDTF">2023-08-12T16:08:53Z</dcterms:created>
  <dcterms:modified xsi:type="dcterms:W3CDTF">2025-10-14T22:22:58Z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0x01010018A7B3A48F898241BE39AF701247C23E</vt:lpwstr>
  </property>
  <property fmtid="{D5CDD505-2E9C-101B-9397-08002B2CF9AE}" pid="3" name="MediaServiceImageTags">
    <vt:lpwstr/>
  </property>
</Properties>
</file>