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tegra\Desktop\"/>
    </mc:Choice>
  </mc:AlternateContent>
  <bookViews>
    <workbookView xWindow="0" yWindow="0" windowWidth="21570" windowHeight="8055"/>
  </bookViews>
  <sheets>
    <sheet name="final" sheetId="1" r:id="rId1"/>
    <sheet name="region_id_dict" sheetId="8" r:id="rId2"/>
    <sheet name="region_id" sheetId="4" r:id="rId3"/>
    <sheet name="drv_cnt" sheetId="7" r:id="rId4"/>
    <sheet name="class_region" sheetId="2" r:id="rId5"/>
    <sheet name="15" sheetId="3" r:id="rId6"/>
    <sheet name="14" sheetId="5" r:id="rId7"/>
    <sheet name="10_11" sheetId="6" r:id="rId8"/>
  </sheets>
  <externalReferences>
    <externalReference r:id="rId9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0" i="1" l="1"/>
  <c r="I38" i="1"/>
  <c r="F40" i="1"/>
  <c r="F38" i="1"/>
  <c r="I44" i="1"/>
  <c r="I51" i="1"/>
  <c r="H37" i="8"/>
  <c r="F37" i="8"/>
  <c r="D37" i="8"/>
  <c r="H35" i="8"/>
  <c r="F35" i="8"/>
  <c r="D35" i="8"/>
  <c r="H33" i="8"/>
  <c r="F33" i="8"/>
  <c r="D33" i="8"/>
  <c r="H31" i="8"/>
  <c r="F31" i="8"/>
  <c r="D31" i="8"/>
  <c r="H29" i="8"/>
  <c r="F29" i="8"/>
  <c r="D29" i="8"/>
  <c r="H27" i="8"/>
  <c r="F27" i="8"/>
  <c r="D27" i="8"/>
  <c r="H25" i="8"/>
  <c r="F25" i="8"/>
  <c r="D25" i="8"/>
  <c r="H23" i="8"/>
  <c r="F23" i="8"/>
  <c r="D23" i="8"/>
  <c r="H21" i="8"/>
  <c r="F21" i="8"/>
  <c r="D21" i="8"/>
  <c r="H19" i="8"/>
  <c r="F19" i="8"/>
  <c r="D19" i="8"/>
  <c r="H17" i="8"/>
  <c r="F17" i="8"/>
  <c r="D17" i="8"/>
  <c r="H15" i="8"/>
  <c r="F15" i="8"/>
  <c r="D15" i="8"/>
  <c r="H13" i="8"/>
  <c r="F13" i="8"/>
  <c r="D13" i="8"/>
  <c r="H11" i="8"/>
  <c r="F11" i="8"/>
  <c r="D11" i="8"/>
  <c r="H9" i="8"/>
  <c r="F9" i="8"/>
  <c r="D9" i="8"/>
  <c r="H7" i="8"/>
  <c r="F7" i="8"/>
  <c r="D7" i="8"/>
  <c r="H5" i="8"/>
  <c r="F5" i="8"/>
  <c r="D5" i="8"/>
  <c r="H3" i="8"/>
  <c r="F3" i="8"/>
  <c r="D3" i="8"/>
  <c r="F31" i="1" l="1"/>
  <c r="C33" i="1"/>
  <c r="F32" i="1"/>
  <c r="F33" i="1"/>
  <c r="G3" i="6"/>
  <c r="C32" i="1"/>
  <c r="D33" i="1" s="1"/>
  <c r="D34" i="1" s="1"/>
  <c r="N35" i="6"/>
  <c r="N33" i="6"/>
  <c r="N31" i="6"/>
  <c r="N29" i="6"/>
  <c r="N27" i="6"/>
  <c r="N25" i="6"/>
  <c r="N23" i="6"/>
  <c r="N21" i="6"/>
  <c r="N19" i="6"/>
  <c r="N17" i="6"/>
  <c r="N15" i="6"/>
  <c r="N13" i="6"/>
  <c r="N11" i="6"/>
  <c r="N9" i="6"/>
  <c r="N7" i="6"/>
  <c r="N5" i="6"/>
  <c r="N3" i="6"/>
  <c r="R29" i="3"/>
  <c r="F31" i="7"/>
  <c r="F29" i="7"/>
  <c r="F27" i="7"/>
  <c r="F25" i="7"/>
  <c r="F23" i="7"/>
  <c r="F21" i="7"/>
  <c r="F19" i="7"/>
  <c r="F17" i="7"/>
  <c r="F15" i="7"/>
  <c r="F13" i="7"/>
  <c r="F11" i="7"/>
  <c r="F9" i="7"/>
  <c r="F7" i="7"/>
  <c r="F5" i="7"/>
  <c r="F3" i="7"/>
  <c r="D5" i="7"/>
  <c r="D3" i="7"/>
  <c r="D23" i="7"/>
  <c r="D21" i="7"/>
  <c r="D19" i="7"/>
  <c r="D17" i="7"/>
  <c r="D15" i="7"/>
  <c r="D13" i="7"/>
  <c r="D11" i="7"/>
  <c r="D9" i="7"/>
  <c r="D7" i="7"/>
  <c r="G30" i="6"/>
  <c r="G36" i="6"/>
  <c r="G34" i="6"/>
  <c r="G32" i="6"/>
  <c r="G28" i="6"/>
  <c r="G26" i="6"/>
  <c r="G24" i="6"/>
  <c r="G22" i="6"/>
  <c r="G20" i="6"/>
  <c r="G18" i="6"/>
  <c r="G16" i="6"/>
  <c r="G14" i="6"/>
  <c r="G12" i="6"/>
  <c r="G10" i="6"/>
  <c r="G8" i="6"/>
  <c r="G6" i="6"/>
  <c r="G3" i="5"/>
  <c r="E8" i="6"/>
  <c r="E6" i="6"/>
  <c r="E36" i="6"/>
  <c r="E34" i="6"/>
  <c r="E32" i="6"/>
  <c r="E30" i="6"/>
  <c r="E28" i="6"/>
  <c r="E26" i="6"/>
  <c r="E24" i="6"/>
  <c r="E22" i="6"/>
  <c r="E20" i="6"/>
  <c r="E18" i="6"/>
  <c r="E16" i="6"/>
  <c r="E14" i="6"/>
  <c r="E12" i="6"/>
  <c r="E10" i="6"/>
  <c r="F44" i="1" l="1"/>
  <c r="G44" i="1" s="1"/>
  <c r="G45" i="1" s="1"/>
  <c r="G38" i="1"/>
  <c r="G39" i="1" s="1"/>
  <c r="J38" i="1"/>
  <c r="J39" i="1" s="1"/>
  <c r="G33" i="1"/>
  <c r="G34" i="1" s="1"/>
  <c r="E31" i="5"/>
  <c r="H31" i="3"/>
  <c r="G31" i="3"/>
  <c r="I31" i="3"/>
  <c r="I29" i="3"/>
  <c r="H22" i="1"/>
  <c r="I22" i="1" s="1"/>
  <c r="H24" i="1"/>
  <c r="I24" i="1" s="1"/>
  <c r="K30" i="1"/>
  <c r="L30" i="1" s="1"/>
  <c r="I16" i="1"/>
  <c r="I12" i="1"/>
  <c r="I8" i="1"/>
  <c r="I4" i="1"/>
  <c r="H4" i="1"/>
  <c r="H6" i="1"/>
  <c r="I6" i="1" s="1"/>
  <c r="H8" i="1"/>
  <c r="H10" i="1"/>
  <c r="I10" i="1" s="1"/>
  <c r="H12" i="1"/>
  <c r="H14" i="1"/>
  <c r="I14" i="1" s="1"/>
  <c r="H16" i="1"/>
  <c r="H18" i="1"/>
  <c r="I18" i="1" s="1"/>
  <c r="H20" i="1"/>
  <c r="L31" i="5"/>
  <c r="L29" i="5"/>
  <c r="I35" i="5"/>
  <c r="H35" i="5"/>
  <c r="I33" i="5"/>
  <c r="H33" i="5"/>
  <c r="I31" i="5"/>
  <c r="H31" i="5"/>
  <c r="I29" i="5"/>
  <c r="H29" i="5"/>
  <c r="I27" i="5"/>
  <c r="H27" i="5"/>
  <c r="I25" i="5"/>
  <c r="H25" i="5"/>
  <c r="I23" i="5"/>
  <c r="H23" i="5"/>
  <c r="I21" i="5"/>
  <c r="H21" i="5"/>
  <c r="I19" i="5"/>
  <c r="H19" i="5"/>
  <c r="I17" i="5"/>
  <c r="H17" i="5"/>
  <c r="I15" i="5"/>
  <c r="H15" i="5"/>
  <c r="I13" i="5"/>
  <c r="H13" i="5"/>
  <c r="I11" i="5"/>
  <c r="H11" i="5"/>
  <c r="I9" i="5"/>
  <c r="H9" i="5"/>
  <c r="I7" i="5"/>
  <c r="H7" i="5"/>
  <c r="I5" i="5"/>
  <c r="H5" i="5"/>
  <c r="I3" i="5"/>
  <c r="H3" i="5"/>
  <c r="G29" i="5"/>
  <c r="G35" i="5"/>
  <c r="E35" i="5"/>
  <c r="G33" i="5"/>
  <c r="E33" i="5"/>
  <c r="G31" i="5"/>
  <c r="E29" i="5"/>
  <c r="G27" i="5"/>
  <c r="E27" i="5"/>
  <c r="G25" i="5"/>
  <c r="E25" i="5"/>
  <c r="G23" i="5"/>
  <c r="E23" i="5"/>
  <c r="G21" i="5"/>
  <c r="E21" i="5"/>
  <c r="G19" i="5"/>
  <c r="E19" i="5"/>
  <c r="G17" i="5"/>
  <c r="E17" i="5"/>
  <c r="G15" i="5"/>
  <c r="E15" i="5"/>
  <c r="G13" i="5"/>
  <c r="E13" i="5"/>
  <c r="G11" i="5"/>
  <c r="E11" i="5"/>
  <c r="G9" i="5"/>
  <c r="E9" i="5"/>
  <c r="G7" i="5"/>
  <c r="E7" i="5"/>
  <c r="G5" i="5"/>
  <c r="E5" i="5"/>
  <c r="E3" i="5"/>
  <c r="E29" i="3"/>
  <c r="L31" i="3"/>
  <c r="L29" i="3"/>
  <c r="I35" i="3"/>
  <c r="I33" i="3"/>
  <c r="I27" i="3"/>
  <c r="I25" i="3"/>
  <c r="I23" i="3"/>
  <c r="I21" i="3"/>
  <c r="I19" i="3"/>
  <c r="I17" i="3"/>
  <c r="I15" i="3"/>
  <c r="I13" i="3"/>
  <c r="I11" i="3"/>
  <c r="I9" i="3"/>
  <c r="I7" i="3"/>
  <c r="I5" i="3"/>
  <c r="I3" i="3"/>
  <c r="G3" i="3"/>
  <c r="H35" i="3"/>
  <c r="H33" i="3"/>
  <c r="H29" i="3"/>
  <c r="H27" i="3"/>
  <c r="H25" i="3"/>
  <c r="H23" i="3"/>
  <c r="H21" i="3"/>
  <c r="H19" i="3"/>
  <c r="H17" i="3"/>
  <c r="H15" i="3"/>
  <c r="H13" i="3"/>
  <c r="H11" i="3"/>
  <c r="H9" i="3"/>
  <c r="H7" i="3"/>
  <c r="H5" i="3"/>
  <c r="H3" i="3"/>
  <c r="H9" i="4"/>
  <c r="H31" i="4"/>
  <c r="H29" i="4"/>
  <c r="H35" i="4"/>
  <c r="H33" i="4"/>
  <c r="H27" i="4"/>
  <c r="H25" i="4"/>
  <c r="H23" i="4"/>
  <c r="H21" i="4"/>
  <c r="H19" i="4"/>
  <c r="H17" i="4"/>
  <c r="H15" i="4"/>
  <c r="H13" i="4"/>
  <c r="H11" i="4"/>
  <c r="H7" i="4"/>
  <c r="H5" i="4"/>
  <c r="H2" i="4"/>
  <c r="F36" i="4"/>
  <c r="F34" i="4"/>
  <c r="F32" i="4"/>
  <c r="F30" i="4"/>
  <c r="F28" i="4"/>
  <c r="F26" i="4"/>
  <c r="F24" i="4"/>
  <c r="F22" i="4"/>
  <c r="F20" i="4"/>
  <c r="F18" i="4"/>
  <c r="F16" i="4"/>
  <c r="F14" i="4"/>
  <c r="F12" i="4"/>
  <c r="F10" i="4"/>
  <c r="F8" i="4"/>
  <c r="F3" i="4"/>
  <c r="F6" i="4"/>
  <c r="D36" i="4"/>
  <c r="D3" i="4"/>
  <c r="D6" i="4"/>
  <c r="D34" i="4"/>
  <c r="D32" i="4"/>
  <c r="D30" i="4"/>
  <c r="D28" i="4"/>
  <c r="D26" i="4"/>
  <c r="D24" i="4"/>
  <c r="D22" i="4"/>
  <c r="D20" i="4"/>
  <c r="D18" i="4"/>
  <c r="D16" i="4"/>
  <c r="D14" i="4"/>
  <c r="D12" i="4"/>
  <c r="D10" i="4"/>
  <c r="D8" i="4"/>
  <c r="G35" i="3"/>
  <c r="G33" i="3"/>
  <c r="G29" i="3"/>
  <c r="G27" i="3"/>
  <c r="G25" i="3"/>
  <c r="G23" i="3"/>
  <c r="G21" i="3"/>
  <c r="G19" i="3"/>
  <c r="G17" i="3"/>
  <c r="G15" i="3"/>
  <c r="G13" i="3"/>
  <c r="G11" i="3"/>
  <c r="G9" i="3"/>
  <c r="G7" i="3"/>
  <c r="G5" i="3"/>
  <c r="E33" i="3"/>
  <c r="E35" i="3"/>
  <c r="E31" i="3"/>
  <c r="E27" i="3"/>
  <c r="E25" i="3"/>
  <c r="E23" i="3"/>
  <c r="E21" i="3"/>
  <c r="E19" i="3"/>
  <c r="E17" i="3"/>
  <c r="E15" i="3"/>
  <c r="E13" i="3"/>
  <c r="E11" i="3"/>
  <c r="E9" i="3"/>
  <c r="E7" i="3"/>
  <c r="E5" i="3"/>
  <c r="E3" i="3"/>
  <c r="I20" i="1"/>
  <c r="I28" i="1"/>
  <c r="H30" i="1"/>
  <c r="I30" i="1" s="1"/>
  <c r="H26" i="1"/>
  <c r="I26" i="1" s="1"/>
  <c r="H28" i="1"/>
  <c r="F29" i="1"/>
  <c r="K29" i="1" s="1"/>
  <c r="L29" i="1" s="1"/>
  <c r="F27" i="1"/>
  <c r="K26" i="1" s="1"/>
  <c r="L26" i="1" s="1"/>
  <c r="F25" i="1"/>
  <c r="K24" i="1" s="1"/>
  <c r="L24" i="1" s="1"/>
  <c r="F23" i="1"/>
  <c r="K22" i="1" s="1"/>
  <c r="L22" i="1" s="1"/>
  <c r="F21" i="1"/>
  <c r="K20" i="1" s="1"/>
  <c r="L20" i="1" s="1"/>
  <c r="F19" i="1"/>
  <c r="K18" i="1" s="1"/>
  <c r="L18" i="1" s="1"/>
  <c r="F17" i="1"/>
  <c r="K16" i="1" s="1"/>
  <c r="L16" i="1" s="1"/>
  <c r="F15" i="1"/>
  <c r="K14" i="1" s="1"/>
  <c r="L14" i="1" s="1"/>
  <c r="F13" i="1"/>
  <c r="K12" i="1" s="1"/>
  <c r="L12" i="1" s="1"/>
  <c r="F11" i="1"/>
  <c r="K10" i="1" s="1"/>
  <c r="L10" i="1" s="1"/>
  <c r="F9" i="1"/>
  <c r="K8" i="1" s="1"/>
  <c r="L8" i="1" s="1"/>
  <c r="F7" i="1"/>
  <c r="K6" i="1" s="1"/>
  <c r="L6" i="1" s="1"/>
  <c r="F5" i="1"/>
  <c r="K4" i="1" s="1"/>
  <c r="L4" i="1" s="1"/>
  <c r="F3" i="1"/>
  <c r="D3" i="1"/>
  <c r="D31" i="1"/>
  <c r="D29" i="1"/>
  <c r="D27" i="1"/>
  <c r="D25" i="1"/>
  <c r="D23" i="1"/>
  <c r="D21" i="1"/>
  <c r="D19" i="1"/>
  <c r="D17" i="1"/>
  <c r="D15" i="1"/>
  <c r="D13" i="1"/>
  <c r="D11" i="1"/>
  <c r="D9" i="1"/>
  <c r="D7" i="1"/>
  <c r="D5" i="1"/>
  <c r="J40" i="1" l="1"/>
  <c r="J41" i="1" s="1"/>
  <c r="G40" i="1"/>
  <c r="G41" i="1" s="1"/>
  <c r="F51" i="1" l="1"/>
  <c r="G51" i="1" s="1"/>
  <c r="G52" i="1" s="1"/>
  <c r="J51" i="1"/>
  <c r="J52" i="1" s="1"/>
  <c r="J44" i="1"/>
  <c r="J45" i="1" s="1"/>
</calcChain>
</file>

<file path=xl/sharedStrings.xml><?xml version="1.0" encoding="utf-8"?>
<sst xmlns="http://schemas.openxmlformats.org/spreadsheetml/2006/main" count="43" uniqueCount="9">
  <si>
    <t>class_id</t>
  </si>
  <si>
    <t>target</t>
  </si>
  <si>
    <t>region_id</t>
  </si>
  <si>
    <t>clipping</t>
  </si>
  <si>
    <t>recall</t>
  </si>
  <si>
    <t>drv_cnt</t>
  </si>
  <si>
    <t>берем</t>
  </si>
  <si>
    <t>отсекаем</t>
  </si>
  <si>
    <t>На отсечение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</si>
</sst>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left" vertical="center"/>
    </xf>
    <xf numFmtId="168" fontId="0" fillId="0" borderId="0" xfId="1" applyNumberFormat="1" applyFont="1"/>
    <xf numFmtId="9" fontId="0" fillId="0" borderId="0" xfId="1" applyFont="1"/>
    <xf numFmtId="9" fontId="0" fillId="0" borderId="0" xfId="0" applyNumberFormat="1"/>
    <xf numFmtId="0" fontId="3" fillId="2" borderId="0" xfId="0" applyFont="1" applyFill="1" applyAlignment="1">
      <alignment horizontal="left" vertical="center"/>
    </xf>
    <xf numFmtId="0" fontId="0" fillId="2" borderId="0" xfId="0" applyFill="1"/>
    <xf numFmtId="168" fontId="0" fillId="2" borderId="0" xfId="1" applyNumberFormat="1" applyFont="1" applyFill="1"/>
    <xf numFmtId="9" fontId="0" fillId="2" borderId="0" xfId="1" applyFont="1" applyFill="1"/>
    <xf numFmtId="9" fontId="0" fillId="2" borderId="0" xfId="0" applyNumberFormat="1" applyFill="1"/>
    <xf numFmtId="9" fontId="2" fillId="2" borderId="0" xfId="0" applyNumberFormat="1" applyFont="1" applyFill="1"/>
    <xf numFmtId="9" fontId="2" fillId="2" borderId="0" xfId="1" applyFont="1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KB/&#1050;&#1085;&#1080;&#1075;&#1072;1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_version"/>
      <sheetName val="color_dict"/>
      <sheetName val="mark_dict"/>
      <sheetName val="model_dict"/>
      <sheetName val="mark_model_dict"/>
      <sheetName val="tf_category_dict"/>
      <sheetName val="kato_dict"/>
      <sheetName val="kato_5_dict"/>
      <sheetName val="branch_id_unique"/>
      <sheetName val="Лист1"/>
      <sheetName val="region_id"/>
      <sheetName val=" region_dict"/>
      <sheetName val="if_first_policy"/>
      <sheetName val="branch_id"/>
      <sheetName val="  branch_dict"/>
      <sheetName val="discount"/>
      <sheetName val="online_bool"/>
      <sheetName val="class_id"/>
      <sheetName val="age"/>
      <sheetName val="sex_id"/>
      <sheetName val="resident_bool"/>
      <sheetName val="country_id"/>
      <sheetName val="pensioner_bool"/>
      <sheetName val="tf_type_id"/>
      <sheetName val="tf_age"/>
      <sheetName val="engine_volume"/>
      <sheetName val="engine_volume_raw"/>
      <sheetName val="engine_power"/>
      <sheetName val="kato"/>
      <sheetName val="kato+region"/>
      <sheetName val="ratio_rescined"/>
      <sheetName val="calculated_premium_target"/>
      <sheetName val="cnt_14_19_target"/>
      <sheetName val="cnt_crd_3"/>
      <sheetName val="cnt_act_crd"/>
      <sheetName val="sum_act_crd_target"/>
      <sheetName val="Лист10"/>
      <sheetName val="lngst_crd_target"/>
      <sheetName val="lngst_crd_no_kaspi_target"/>
      <sheetName val="sum_cls_all_target"/>
      <sheetName val="overdue_ratio_3"/>
      <sheetName val="cnt_crd_3_overdue_ratio_target"/>
      <sheetName val="max_ovd_3"/>
      <sheetName val="max_ovd_3_target"/>
      <sheetName val="avg_pastdue_debt_3_target"/>
      <sheetName val="system_delimiter_branch_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A1" t="str">
            <v>REGION_ID</v>
          </cell>
          <cell r="B1" t="str">
            <v>REGION</v>
          </cell>
        </row>
        <row r="2">
          <cell r="A2">
            <v>1</v>
          </cell>
          <cell r="B2" t="str">
            <v>01 Алматинская область</v>
          </cell>
        </row>
        <row r="3">
          <cell r="A3">
            <v>2</v>
          </cell>
          <cell r="B3" t="str">
            <v>02 Южно-Казахстанская область</v>
          </cell>
        </row>
        <row r="4">
          <cell r="A4">
            <v>3</v>
          </cell>
          <cell r="B4" t="str">
            <v>03 Восточно-Казахстанская область</v>
          </cell>
        </row>
        <row r="5">
          <cell r="A5">
            <v>4</v>
          </cell>
          <cell r="B5" t="str">
            <v>04 Костанайская область</v>
          </cell>
        </row>
        <row r="6">
          <cell r="A6">
            <v>5</v>
          </cell>
          <cell r="B6" t="str">
            <v>05 Карагандинская область</v>
          </cell>
        </row>
        <row r="7">
          <cell r="A7">
            <v>6</v>
          </cell>
          <cell r="B7" t="str">
            <v>06 Северо-Казахстанская область</v>
          </cell>
        </row>
        <row r="8">
          <cell r="A8">
            <v>7</v>
          </cell>
          <cell r="B8" t="str">
            <v>07 Акмолинская область</v>
          </cell>
        </row>
        <row r="9">
          <cell r="A9">
            <v>8</v>
          </cell>
          <cell r="B9" t="str">
            <v>08 Павлодарская область</v>
          </cell>
        </row>
        <row r="10">
          <cell r="A10">
            <v>9</v>
          </cell>
          <cell r="B10" t="str">
            <v>09 Жамбылская область</v>
          </cell>
        </row>
        <row r="11">
          <cell r="A11">
            <v>10</v>
          </cell>
          <cell r="B11" t="str">
            <v>10 Актюбинская область</v>
          </cell>
        </row>
        <row r="12">
          <cell r="A12">
            <v>11</v>
          </cell>
          <cell r="B12" t="str">
            <v>11 Западно-Казахстанская область</v>
          </cell>
        </row>
        <row r="13">
          <cell r="A13">
            <v>12</v>
          </cell>
          <cell r="B13" t="str">
            <v>12 Кызылординская область</v>
          </cell>
        </row>
        <row r="14">
          <cell r="A14">
            <v>13</v>
          </cell>
          <cell r="B14" t="str">
            <v>13 Атырауская область</v>
          </cell>
        </row>
        <row r="15">
          <cell r="A15">
            <v>14</v>
          </cell>
          <cell r="B15" t="str">
            <v>14 Мангистауская область</v>
          </cell>
        </row>
        <row r="16">
          <cell r="A16">
            <v>15</v>
          </cell>
          <cell r="B16" t="str">
            <v>15 Алматы</v>
          </cell>
        </row>
        <row r="17">
          <cell r="A17">
            <v>16</v>
          </cell>
          <cell r="B17" t="str">
            <v>16 Нур-Султан</v>
          </cell>
        </row>
        <row r="18">
          <cell r="A18">
            <v>17</v>
          </cell>
          <cell r="B18" t="str">
            <v>Временный въезд</v>
          </cell>
        </row>
        <row r="19">
          <cell r="A19">
            <v>18</v>
          </cell>
          <cell r="B19" t="str">
            <v>Временная регистрация</v>
          </cell>
        </row>
        <row r="20">
          <cell r="A20">
            <v>19</v>
          </cell>
          <cell r="B20" t="str">
            <v>17 Шымкент</v>
          </cell>
        </row>
        <row r="21">
          <cell r="A21">
            <v>22</v>
          </cell>
          <cell r="B21" t="str">
            <v>20 Жетысуйская область</v>
          </cell>
        </row>
        <row r="22">
          <cell r="A22">
            <v>21</v>
          </cell>
          <cell r="B22" t="str">
            <v>19 Абайская область</v>
          </cell>
        </row>
        <row r="23">
          <cell r="A23">
            <v>20</v>
          </cell>
          <cell r="B23" t="str">
            <v>18 Туркестанская область</v>
          </cell>
        </row>
        <row r="24">
          <cell r="A24">
            <v>23</v>
          </cell>
          <cell r="B24" t="str">
            <v>21 Улытауская область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19" workbookViewId="0">
      <selection activeCell="L34" sqref="L34"/>
    </sheetView>
  </sheetViews>
  <sheetFormatPr defaultRowHeight="15" x14ac:dyDescent="0.25"/>
  <cols>
    <col min="1" max="1" width="11.5703125" bestFit="1" customWidth="1"/>
    <col min="2" max="2" width="9.5703125" bestFit="1" customWidth="1"/>
  </cols>
  <sheetData>
    <row r="1" spans="1:12" x14ac:dyDescent="0.25">
      <c r="A1" s="1" t="s">
        <v>0</v>
      </c>
      <c r="B1" t="s">
        <v>1</v>
      </c>
    </row>
    <row r="2" spans="1:12" x14ac:dyDescent="0.25">
      <c r="A2" s="1">
        <v>1</v>
      </c>
      <c r="B2">
        <v>0</v>
      </c>
      <c r="C2">
        <v>127</v>
      </c>
      <c r="I2" t="s">
        <v>3</v>
      </c>
      <c r="K2" t="s">
        <v>1</v>
      </c>
    </row>
    <row r="3" spans="1:12" x14ac:dyDescent="0.25">
      <c r="A3" s="1">
        <v>1</v>
      </c>
      <c r="B3">
        <v>1</v>
      </c>
      <c r="C3">
        <v>5</v>
      </c>
      <c r="D3" s="2">
        <f>C3/SUM(C2:C3)</f>
        <v>3.787878787878788E-2</v>
      </c>
      <c r="F3" s="3">
        <f>C3/SUM($C$3,$C$5,$C$7,$C$9,$C$11,$C$13,$C$15,$C$17,$C$19,$C$21,$C$23,$C$25,$C$27,$C$29,$C$31)</f>
        <v>3.4838350055741362E-4</v>
      </c>
      <c r="K3" s="4"/>
    </row>
    <row r="4" spans="1:12" x14ac:dyDescent="0.25">
      <c r="A4" s="1">
        <v>2</v>
      </c>
      <c r="B4">
        <v>0</v>
      </c>
      <c r="C4">
        <v>112</v>
      </c>
      <c r="D4" s="2"/>
      <c r="F4" s="3"/>
      <c r="H4" s="3">
        <f>SUM(C4:$C$31)/SUM($C$2:$C$31)</f>
        <v>0.99982959188547538</v>
      </c>
      <c r="I4" s="4">
        <f t="shared" ref="I4:I16" si="0">1-H4</f>
        <v>1.7040811452462279E-4</v>
      </c>
      <c r="K4" s="4">
        <f>SUM(F4:$F$31)</f>
        <v>0.99965161649944267</v>
      </c>
      <c r="L4" s="4">
        <f t="shared" ref="L4:L29" si="1">1-K4</f>
        <v>3.4838350055732548E-4</v>
      </c>
    </row>
    <row r="5" spans="1:12" x14ac:dyDescent="0.25">
      <c r="A5" s="1">
        <v>2</v>
      </c>
      <c r="B5">
        <v>1</v>
      </c>
      <c r="C5">
        <v>5</v>
      </c>
      <c r="D5" s="2">
        <f>C5/SUM(C4:C5)</f>
        <v>4.2735042735042736E-2</v>
      </c>
      <c r="F5" s="3">
        <f>C5/SUM($C$3,$C$5,$C$7,$C$9,$C$11,$C$13,$C$15,$C$17,$C$19,$C$21,$C$23,$C$25,$C$27,$C$29,$C$31)</f>
        <v>3.4838350055741362E-4</v>
      </c>
      <c r="I5" s="4"/>
      <c r="K5" s="4"/>
      <c r="L5" s="4"/>
    </row>
    <row r="6" spans="1:12" x14ac:dyDescent="0.25">
      <c r="A6" s="1">
        <v>3</v>
      </c>
      <c r="B6">
        <v>0</v>
      </c>
      <c r="C6">
        <v>1305</v>
      </c>
      <c r="D6" s="2"/>
      <c r="F6" s="3"/>
      <c r="H6" s="3">
        <f>SUM(C6:$C$31)/SUM($C$2:$C$31)</f>
        <v>0.99967854832941949</v>
      </c>
      <c r="I6" s="4">
        <f t="shared" si="0"/>
        <v>3.2145167058050816E-4</v>
      </c>
      <c r="K6" s="4">
        <f>SUM(F6:$F$31)</f>
        <v>0.99930323299888513</v>
      </c>
      <c r="L6" s="4">
        <f t="shared" si="1"/>
        <v>6.96767001114873E-4</v>
      </c>
    </row>
    <row r="7" spans="1:12" x14ac:dyDescent="0.25">
      <c r="A7" s="1">
        <v>3</v>
      </c>
      <c r="B7">
        <v>1</v>
      </c>
      <c r="C7">
        <v>44</v>
      </c>
      <c r="D7" s="2">
        <f>C7/SUM(C6:C7)</f>
        <v>3.2616753150481841E-2</v>
      </c>
      <c r="F7" s="3">
        <f>C7/SUM($C$3,$C$5,$C$7,$C$9,$C$11,$C$13,$C$15,$C$17,$C$19,$C$21,$C$23,$C$25,$C$27,$C$29,$C$31)</f>
        <v>3.0657748049052395E-3</v>
      </c>
      <c r="I7" s="4"/>
      <c r="K7" s="4"/>
      <c r="L7" s="4"/>
    </row>
    <row r="8" spans="1:12" x14ac:dyDescent="0.25">
      <c r="A8" s="1">
        <v>4</v>
      </c>
      <c r="B8">
        <v>0</v>
      </c>
      <c r="C8">
        <v>2178</v>
      </c>
      <c r="D8" s="2"/>
      <c r="F8" s="3"/>
      <c r="H8" s="3">
        <f>SUM(C8:$C$31)/SUM($C$2:$C$31)</f>
        <v>0.9979370290378009</v>
      </c>
      <c r="I8" s="4">
        <f t="shared" si="0"/>
        <v>2.0629709621990955E-3</v>
      </c>
      <c r="K8" s="4">
        <f>SUM(F8:$F$31)</f>
        <v>0.99623745819397991</v>
      </c>
      <c r="L8" s="4">
        <f t="shared" si="1"/>
        <v>3.7625418060200921E-3</v>
      </c>
    </row>
    <row r="9" spans="1:12" x14ac:dyDescent="0.25">
      <c r="A9" s="1">
        <v>4</v>
      </c>
      <c r="B9">
        <v>1</v>
      </c>
      <c r="C9">
        <v>103</v>
      </c>
      <c r="D9" s="2">
        <f>C9/SUM(C8:C9)</f>
        <v>4.515563349408154E-2</v>
      </c>
      <c r="F9" s="3">
        <f>C9/SUM($C$3,$C$5,$C$7,$C$9,$C$11,$C$13,$C$15,$C$17,$C$19,$C$21,$C$23,$C$25,$C$27,$C$29,$C$31)</f>
        <v>7.17670011148272E-3</v>
      </c>
      <c r="I9" s="4"/>
      <c r="K9" s="4"/>
      <c r="L9" s="4"/>
    </row>
    <row r="10" spans="1:12" x14ac:dyDescent="0.25">
      <c r="A10" s="1">
        <v>5</v>
      </c>
      <c r="B10">
        <v>0</v>
      </c>
      <c r="C10">
        <v>28011</v>
      </c>
      <c r="D10" s="2"/>
      <c r="F10" s="3"/>
      <c r="H10" s="3">
        <f>SUM(C10:$C$31)/SUM($C$2:$C$31)</f>
        <v>0.99499232517999359</v>
      </c>
      <c r="I10" s="4">
        <f t="shared" si="0"/>
        <v>5.0076748200064136E-3</v>
      </c>
      <c r="K10" s="4">
        <f>SUM(F10:$F$31)</f>
        <v>0.98906075808249727</v>
      </c>
      <c r="L10" s="4">
        <f t="shared" si="1"/>
        <v>1.0939241917502729E-2</v>
      </c>
    </row>
    <row r="11" spans="1:12" x14ac:dyDescent="0.25">
      <c r="A11" s="1">
        <v>5</v>
      </c>
      <c r="B11">
        <v>1</v>
      </c>
      <c r="C11">
        <v>1373</v>
      </c>
      <c r="D11" s="2">
        <f>C11/SUM(C10:C11)</f>
        <v>4.6726109447318268E-2</v>
      </c>
      <c r="F11" s="3">
        <f>C11/SUM($C$3,$C$5,$C$7,$C$9,$C$11,$C$13,$C$15,$C$17,$C$19,$C$21,$C$23,$C$25,$C$27,$C$29,$C$31)</f>
        <v>9.5666109253065776E-2</v>
      </c>
      <c r="I11" s="4"/>
      <c r="K11" s="4"/>
      <c r="L11" s="4"/>
    </row>
    <row r="12" spans="1:12" x14ac:dyDescent="0.25">
      <c r="A12" s="1">
        <v>6</v>
      </c>
      <c r="B12">
        <v>0</v>
      </c>
      <c r="C12">
        <v>25478</v>
      </c>
      <c r="D12" s="2"/>
      <c r="F12" s="3"/>
      <c r="H12" s="3">
        <f>SUM(C12:$C$31)/SUM($C$2:$C$31)</f>
        <v>0.95705844611037028</v>
      </c>
      <c r="I12" s="4">
        <f t="shared" si="0"/>
        <v>4.2941553889629724E-2</v>
      </c>
      <c r="K12" s="4">
        <f>SUM(F12:$F$31)</f>
        <v>0.89339464882943154</v>
      </c>
      <c r="L12" s="4">
        <f t="shared" si="1"/>
        <v>0.10660535117056846</v>
      </c>
    </row>
    <row r="13" spans="1:12" x14ac:dyDescent="0.25">
      <c r="A13" s="1">
        <v>6</v>
      </c>
      <c r="B13">
        <v>1</v>
      </c>
      <c r="C13">
        <v>902</v>
      </c>
      <c r="D13" s="2">
        <f>C13/SUM(C12:C13)</f>
        <v>3.4192570128885519E-2</v>
      </c>
      <c r="F13" s="3">
        <f>C13/SUM($C$3,$C$5,$C$7,$C$9,$C$11,$C$13,$C$15,$C$17,$C$19,$C$21,$C$23,$C$25,$C$27,$C$29,$C$31)</f>
        <v>6.2848383500557409E-2</v>
      </c>
      <c r="I13" s="4"/>
      <c r="K13" s="4"/>
      <c r="L13" s="4"/>
    </row>
    <row r="14" spans="1:12" x14ac:dyDescent="0.25">
      <c r="A14" s="1">
        <v>7</v>
      </c>
      <c r="B14">
        <v>0</v>
      </c>
      <c r="C14">
        <v>30707</v>
      </c>
      <c r="D14" s="2"/>
      <c r="F14" s="3"/>
      <c r="H14" s="3">
        <f>SUM(C14:$C$31)/SUM($C$2:$C$31)</f>
        <v>0.92300264261674569</v>
      </c>
      <c r="I14" s="4">
        <f t="shared" si="0"/>
        <v>7.6997357383254306E-2</v>
      </c>
      <c r="K14" s="4">
        <f>SUM(F14:$F$31)</f>
        <v>0.83054626532887399</v>
      </c>
      <c r="L14" s="4">
        <f t="shared" si="1"/>
        <v>0.16945373467112601</v>
      </c>
    </row>
    <row r="15" spans="1:12" x14ac:dyDescent="0.25">
      <c r="A15" s="1">
        <v>7</v>
      </c>
      <c r="B15">
        <v>1</v>
      </c>
      <c r="C15">
        <v>944</v>
      </c>
      <c r="D15" s="2">
        <f>C15/SUM(C14:C15)</f>
        <v>2.9825281981611957E-2</v>
      </c>
      <c r="F15" s="3">
        <f>C15/SUM($C$3,$C$5,$C$7,$C$9,$C$11,$C$13,$C$15,$C$17,$C$19,$C$21,$C$23,$C$25,$C$27,$C$29,$C$31)</f>
        <v>6.5774804905239681E-2</v>
      </c>
      <c r="I15" s="4"/>
      <c r="K15" s="4"/>
      <c r="L15" s="4"/>
    </row>
    <row r="16" spans="1:12" x14ac:dyDescent="0.25">
      <c r="A16" s="1">
        <v>8</v>
      </c>
      <c r="B16">
        <v>0</v>
      </c>
      <c r="C16">
        <v>30564</v>
      </c>
      <c r="D16" s="2"/>
      <c r="F16" s="3"/>
      <c r="H16" s="3">
        <f>SUM(C16:$C$31)/SUM($C$2:$C$31)</f>
        <v>0.88214213327721913</v>
      </c>
      <c r="I16" s="4">
        <f t="shared" si="0"/>
        <v>0.11785786672278087</v>
      </c>
      <c r="K16" s="4">
        <f>SUM(F16:$F$31)</f>
        <v>0.76477146042363442</v>
      </c>
      <c r="L16" s="4">
        <f t="shared" si="1"/>
        <v>0.23522853957636558</v>
      </c>
    </row>
    <row r="17" spans="1:12" x14ac:dyDescent="0.25">
      <c r="A17" s="1">
        <v>8</v>
      </c>
      <c r="B17">
        <v>1</v>
      </c>
      <c r="C17">
        <v>837</v>
      </c>
      <c r="D17" s="2">
        <f>C17/SUM(C16:C17)</f>
        <v>2.6655202063628546E-2</v>
      </c>
      <c r="F17" s="3">
        <f>C17/SUM($C$3,$C$5,$C$7,$C$9,$C$11,$C$13,$C$15,$C$17,$C$19,$C$21,$C$23,$C$25,$C$27,$C$29,$C$31)</f>
        <v>5.831939799331104E-2</v>
      </c>
      <c r="K17" s="4"/>
      <c r="L17" s="4"/>
    </row>
    <row r="18" spans="1:12" x14ac:dyDescent="0.25">
      <c r="A18" s="1">
        <v>9</v>
      </c>
      <c r="B18">
        <v>0</v>
      </c>
      <c r="C18">
        <v>42882</v>
      </c>
      <c r="D18" s="2"/>
      <c r="F18" s="3"/>
      <c r="H18" s="3">
        <f>SUM(C18:$C$31)/SUM($C$2:$C$31)</f>
        <v>0.84160436657883764</v>
      </c>
      <c r="I18" s="4">
        <f>1-H18</f>
        <v>0.15839563342116236</v>
      </c>
      <c r="K18" s="4">
        <f>SUM(F18:$F$31)</f>
        <v>0.70645206243032321</v>
      </c>
      <c r="L18" s="4">
        <f t="shared" si="1"/>
        <v>0.29354793756967679</v>
      </c>
    </row>
    <row r="19" spans="1:12" x14ac:dyDescent="0.25">
      <c r="A19" s="1">
        <v>9</v>
      </c>
      <c r="B19">
        <v>1</v>
      </c>
      <c r="C19">
        <v>1008</v>
      </c>
      <c r="D19" s="2">
        <f>C19/SUM(C18:C19)</f>
        <v>2.2966507177033493E-2</v>
      </c>
      <c r="F19" s="3">
        <f>C19/SUM($C$3,$C$5,$C$7,$C$9,$C$11,$C$13,$C$15,$C$17,$C$19,$C$21,$C$23,$C$25,$C$27,$C$29,$C$31)</f>
        <v>7.0234113712374577E-2</v>
      </c>
      <c r="K19" s="4"/>
      <c r="L19" s="4"/>
    </row>
    <row r="20" spans="1:12" x14ac:dyDescent="0.25">
      <c r="A20" s="5">
        <v>10</v>
      </c>
      <c r="B20" s="6">
        <v>0</v>
      </c>
      <c r="C20" s="6">
        <v>47557</v>
      </c>
      <c r="D20" s="7"/>
      <c r="E20" s="6"/>
      <c r="F20" s="8"/>
      <c r="G20" s="6"/>
      <c r="H20" s="8">
        <f>SUM(C20:$C$31)/SUM($C$2:$C$31)</f>
        <v>0.78494366849941455</v>
      </c>
      <c r="I20" s="9">
        <f>1-H20</f>
        <v>0.21505633150058545</v>
      </c>
      <c r="J20" s="6"/>
      <c r="K20" s="9">
        <f>SUM(F20:$F$31)</f>
        <v>0.63621794871794868</v>
      </c>
      <c r="L20" s="4">
        <f t="shared" si="1"/>
        <v>0.36378205128205132</v>
      </c>
    </row>
    <row r="21" spans="1:12" x14ac:dyDescent="0.25">
      <c r="A21" s="5">
        <v>10</v>
      </c>
      <c r="B21" s="6">
        <v>1</v>
      </c>
      <c r="C21" s="6">
        <v>1070</v>
      </c>
      <c r="D21" s="7">
        <f>C21/SUM(C20:C21)</f>
        <v>2.2004236329611123E-2</v>
      </c>
      <c r="E21" s="6"/>
      <c r="F21" s="8">
        <f>C21/SUM($C$3,$C$5,$C$7,$C$9,$C$11,$C$13,$C$15,$C$17,$C$19,$C$21,$C$23,$C$25,$C$27,$C$29,$C$31)</f>
        <v>7.4554069119286512E-2</v>
      </c>
      <c r="G21" s="6"/>
      <c r="H21" s="6"/>
      <c r="I21" s="6"/>
      <c r="J21" s="6"/>
      <c r="K21" s="9"/>
      <c r="L21" s="4"/>
    </row>
    <row r="22" spans="1:12" x14ac:dyDescent="0.25">
      <c r="A22" s="5">
        <v>11</v>
      </c>
      <c r="B22" s="6">
        <v>0</v>
      </c>
      <c r="C22" s="6">
        <v>48608</v>
      </c>
      <c r="D22" s="7"/>
      <c r="E22" s="6"/>
      <c r="F22" s="8"/>
      <c r="G22" s="6"/>
      <c r="H22" s="8">
        <f>SUM(C22:$C$31)/SUM($C$2:$C$31)</f>
        <v>0.72216764285557522</v>
      </c>
      <c r="I22" s="9">
        <f>1-H22</f>
        <v>0.27783235714442478</v>
      </c>
      <c r="J22" s="6"/>
      <c r="K22" s="9">
        <f>SUM(F22:$F$31)</f>
        <v>0.56166387959866215</v>
      </c>
      <c r="L22" s="4">
        <f>1-K22</f>
        <v>0.43833612040133785</v>
      </c>
    </row>
    <row r="23" spans="1:12" x14ac:dyDescent="0.25">
      <c r="A23" s="5">
        <v>11</v>
      </c>
      <c r="B23" s="6">
        <v>1</v>
      </c>
      <c r="C23" s="6">
        <v>1041</v>
      </c>
      <c r="D23" s="7">
        <f>C23/SUM(C22:C23)</f>
        <v>2.0967189671493885E-2</v>
      </c>
      <c r="E23" s="6"/>
      <c r="F23" s="8">
        <f>C23/SUM($C$3,$C$5,$C$7,$C$9,$C$11,$C$13,$C$15,$C$17,$C$19,$C$21,$C$23,$C$25,$C$27,$C$29,$C$31)</f>
        <v>7.2533444816053505E-2</v>
      </c>
      <c r="G23" s="6"/>
      <c r="H23" s="6"/>
      <c r="I23" s="6"/>
      <c r="J23" s="6"/>
      <c r="K23" s="9"/>
      <c r="L23" s="4"/>
    </row>
    <row r="24" spans="1:12" x14ac:dyDescent="0.25">
      <c r="A24" s="5">
        <v>12</v>
      </c>
      <c r="B24" s="6">
        <v>0</v>
      </c>
      <c r="C24" s="6">
        <v>45365</v>
      </c>
      <c r="D24" s="7"/>
      <c r="E24" s="6"/>
      <c r="F24" s="8"/>
      <c r="G24" s="6"/>
      <c r="H24" s="8">
        <f>SUM(C24:$C$31)/SUM($C$2:$C$31)</f>
        <v>0.65807224529473507</v>
      </c>
      <c r="I24" s="9">
        <f>1-H24</f>
        <v>0.34192775470526493</v>
      </c>
      <c r="J24" s="6"/>
      <c r="K24" s="9">
        <f>SUM(F24:$F$31)</f>
        <v>0.48913043478260865</v>
      </c>
      <c r="L24" s="4">
        <f t="shared" si="1"/>
        <v>0.51086956521739135</v>
      </c>
    </row>
    <row r="25" spans="1:12" x14ac:dyDescent="0.25">
      <c r="A25" s="5">
        <v>12</v>
      </c>
      <c r="B25" s="6">
        <v>1</v>
      </c>
      <c r="C25" s="6">
        <v>864</v>
      </c>
      <c r="D25" s="7">
        <f>C25/SUM(C24:C25)</f>
        <v>1.868956715481624E-2</v>
      </c>
      <c r="E25" s="6"/>
      <c r="F25" s="8">
        <f>C25/SUM($C$3,$C$5,$C$7,$C$9,$C$11,$C$13,$C$15,$C$17,$C$19,$C$21,$C$23,$C$25,$C$27,$C$29,$C$31)</f>
        <v>6.0200668896321072E-2</v>
      </c>
      <c r="G25" s="6"/>
      <c r="H25" s="6"/>
      <c r="I25" s="6"/>
      <c r="J25" s="6"/>
      <c r="K25" s="9"/>
      <c r="L25" s="4"/>
    </row>
    <row r="26" spans="1:12" x14ac:dyDescent="0.25">
      <c r="A26" s="5">
        <v>13</v>
      </c>
      <c r="B26" s="6">
        <v>0</v>
      </c>
      <c r="C26" s="6">
        <v>49361</v>
      </c>
      <c r="D26" s="7"/>
      <c r="E26" s="6"/>
      <c r="F26" s="8"/>
      <c r="G26" s="6"/>
      <c r="H26" s="8">
        <f>SUM(C26:$C$31)/SUM($C$2:$C$31)</f>
        <v>0.59839196706475895</v>
      </c>
      <c r="I26" s="9">
        <f>1-H26</f>
        <v>0.40160803293524105</v>
      </c>
      <c r="J26" s="6"/>
      <c r="K26" s="9">
        <f>SUM(F26:$F$31)</f>
        <v>0.42892976588628762</v>
      </c>
      <c r="L26" s="4">
        <f t="shared" si="1"/>
        <v>0.57107023411371238</v>
      </c>
    </row>
    <row r="27" spans="1:12" x14ac:dyDescent="0.25">
      <c r="A27" s="5">
        <v>13</v>
      </c>
      <c r="B27" s="6">
        <v>1</v>
      </c>
      <c r="C27" s="6">
        <v>834</v>
      </c>
      <c r="D27" s="7">
        <f>C27/SUM(C26:C27)</f>
        <v>1.6615200717202908E-2</v>
      </c>
      <c r="E27" s="6"/>
      <c r="F27" s="8">
        <f>C27/SUM($C$3,$C$5,$C$7,$C$9,$C$11,$C$13,$C$15,$C$17,$C$19,$C$21,$C$23,$C$25,$C$27,$C$29,$C$31)</f>
        <v>5.8110367892976592E-2</v>
      </c>
      <c r="G27" s="6"/>
      <c r="H27" s="6"/>
      <c r="I27" s="6"/>
      <c r="J27" s="6"/>
      <c r="K27" s="9"/>
      <c r="L27" s="4"/>
    </row>
    <row r="28" spans="1:12" x14ac:dyDescent="0.25">
      <c r="A28" s="5">
        <v>14</v>
      </c>
      <c r="B28" s="6">
        <v>0</v>
      </c>
      <c r="C28" s="6">
        <v>51745</v>
      </c>
      <c r="D28" s="7"/>
      <c r="E28" s="6"/>
      <c r="F28" s="8"/>
      <c r="G28" s="6"/>
      <c r="H28" s="8">
        <f>SUM(C28:C31)/SUM(C2:C31)</f>
        <v>0.533591699575658</v>
      </c>
      <c r="I28" s="9">
        <f>1-H28</f>
        <v>0.466408300424342</v>
      </c>
      <c r="J28" s="6"/>
      <c r="K28" s="9"/>
      <c r="L28" s="4"/>
    </row>
    <row r="29" spans="1:12" x14ac:dyDescent="0.25">
      <c r="A29" s="5">
        <v>14</v>
      </c>
      <c r="B29" s="6">
        <v>1</v>
      </c>
      <c r="C29" s="6">
        <v>757</v>
      </c>
      <c r="D29" s="7">
        <f>C29/SUM(C28:C29)</f>
        <v>1.441849834292027E-2</v>
      </c>
      <c r="E29" s="6"/>
      <c r="F29" s="8">
        <f>C29/SUM($C$3,$C$5,$C$7,$C$9,$C$11,$C$13,$C$15,$C$17,$C$19,$C$21,$C$23,$C$25,$C$27,$C$29,$C$31)</f>
        <v>5.2745261984392416E-2</v>
      </c>
      <c r="G29" s="6"/>
      <c r="H29" s="6"/>
      <c r="I29" s="6"/>
      <c r="J29" s="6"/>
      <c r="K29" s="9">
        <f>SUM(F29:$F$31)</f>
        <v>0.37081939799331098</v>
      </c>
      <c r="L29" s="4">
        <f t="shared" si="1"/>
        <v>0.62918060200668902</v>
      </c>
    </row>
    <row r="30" spans="1:12" x14ac:dyDescent="0.25">
      <c r="A30" s="5">
        <v>15</v>
      </c>
      <c r="B30" s="6">
        <v>0</v>
      </c>
      <c r="C30" s="6">
        <v>356259</v>
      </c>
      <c r="D30" s="6"/>
      <c r="E30" s="6"/>
      <c r="F30" s="8"/>
      <c r="G30" s="6"/>
      <c r="H30" s="8">
        <f>SUM(C30:C31)/SUM(C2:C31)</f>
        <v>0.46581316299407055</v>
      </c>
      <c r="I30" s="9">
        <f>1-H30</f>
        <v>0.5341868370059295</v>
      </c>
      <c r="J30" s="6"/>
      <c r="K30" s="9">
        <f>SUM(F30:$F$31)</f>
        <v>0.3180741360089186</v>
      </c>
      <c r="L30" s="4">
        <f>1-K30</f>
        <v>0.68192586399108146</v>
      </c>
    </row>
    <row r="31" spans="1:12" x14ac:dyDescent="0.25">
      <c r="A31" s="5">
        <v>15</v>
      </c>
      <c r="B31" s="6">
        <v>1</v>
      </c>
      <c r="C31" s="6">
        <v>4565</v>
      </c>
      <c r="D31" s="7">
        <f>C31/SUM(C30:C31)</f>
        <v>1.2651597454714765E-2</v>
      </c>
      <c r="E31" s="6"/>
      <c r="F31" s="8">
        <f>C31/SUM($C$3,$C$5,$C$7,$C$9,$C$11,$C$13,$C$15,$C$17,$C$19,$C$21,$C$23,$C$25,$C$27,$C$29,$C$31)</f>
        <v>0.3180741360089186</v>
      </c>
      <c r="G31" s="6"/>
      <c r="H31" s="6"/>
      <c r="I31" s="6"/>
      <c r="J31" s="6"/>
      <c r="K31" s="6"/>
    </row>
    <row r="32" spans="1:12" x14ac:dyDescent="0.25">
      <c r="C32">
        <f>SUM(C2:C31)</f>
        <v>774611</v>
      </c>
      <c r="F32">
        <f>SUM(C3,C5,C7,C9,C11,C13,C15,C17,C19,C21,C23,C25,C27,C29,C31)</f>
        <v>14352</v>
      </c>
    </row>
    <row r="33" spans="1:10" x14ac:dyDescent="0.25">
      <c r="B33" t="s">
        <v>6</v>
      </c>
      <c r="C33">
        <f>SUM(C20:C31)</f>
        <v>608026</v>
      </c>
      <c r="D33" s="3">
        <f>SUM(C20:C31)/C32</f>
        <v>0.78494366849941455</v>
      </c>
      <c r="F33">
        <f>SUM(C21,C23,C25,C27,C29,C31)</f>
        <v>9131</v>
      </c>
      <c r="G33" s="3">
        <f>F33/F32</f>
        <v>0.63621794871794868</v>
      </c>
    </row>
    <row r="34" spans="1:10" x14ac:dyDescent="0.25">
      <c r="B34" t="s">
        <v>7</v>
      </c>
      <c r="D34" s="4">
        <f>1-D33</f>
        <v>0.21505633150058545</v>
      </c>
      <c r="G34" s="10">
        <f>1-G33</f>
        <v>0.36378205128205132</v>
      </c>
    </row>
    <row r="35" spans="1:10" x14ac:dyDescent="0.25">
      <c r="D35" s="4"/>
      <c r="G35" s="10"/>
    </row>
    <row r="36" spans="1:10" x14ac:dyDescent="0.25">
      <c r="A36" t="s">
        <v>8</v>
      </c>
      <c r="H36" s="3"/>
    </row>
    <row r="37" spans="1:10" x14ac:dyDescent="0.25">
      <c r="A37" s="1" t="s">
        <v>0</v>
      </c>
      <c r="B37" t="s">
        <v>2</v>
      </c>
      <c r="C37" t="s">
        <v>1</v>
      </c>
      <c r="E37" s="3"/>
    </row>
    <row r="38" spans="1:10" x14ac:dyDescent="0.25">
      <c r="A38" s="1">
        <v>15</v>
      </c>
      <c r="B38">
        <v>5</v>
      </c>
      <c r="C38">
        <v>0</v>
      </c>
      <c r="D38">
        <v>40642</v>
      </c>
      <c r="F38">
        <f>C33-SUM(D38:D39)</f>
        <v>566840</v>
      </c>
      <c r="G38" s="3">
        <f>F38/C32</f>
        <v>0.73177375482661622</v>
      </c>
      <c r="I38">
        <f>F33-D39</f>
        <v>8587</v>
      </c>
      <c r="J38" s="3">
        <f>I38/F32</f>
        <v>0.59831382385730214</v>
      </c>
    </row>
    <row r="39" spans="1:10" x14ac:dyDescent="0.25">
      <c r="A39" s="1">
        <v>15</v>
      </c>
      <c r="B39">
        <v>5</v>
      </c>
      <c r="C39">
        <v>1</v>
      </c>
      <c r="D39">
        <v>544</v>
      </c>
      <c r="G39" s="11">
        <f>1-G38</f>
        <v>0.26822624517338378</v>
      </c>
      <c r="J39" s="11">
        <f>1-J38</f>
        <v>0.40168617614269786</v>
      </c>
    </row>
    <row r="40" spans="1:10" x14ac:dyDescent="0.25">
      <c r="A40" s="1">
        <v>15</v>
      </c>
      <c r="B40">
        <v>16</v>
      </c>
      <c r="C40">
        <v>0</v>
      </c>
      <c r="D40">
        <v>71009</v>
      </c>
      <c r="F40">
        <f>F38-SUM(D40:D41)</f>
        <v>494453</v>
      </c>
      <c r="G40" s="3">
        <f>F40/C32</f>
        <v>0.63832426856835234</v>
      </c>
      <c r="I40">
        <f>I38-D41</f>
        <v>7209</v>
      </c>
      <c r="J40" s="3">
        <f>I40/F32</f>
        <v>0.50229933110367897</v>
      </c>
    </row>
    <row r="41" spans="1:10" x14ac:dyDescent="0.25">
      <c r="A41" s="1">
        <v>15</v>
      </c>
      <c r="B41">
        <v>16</v>
      </c>
      <c r="C41">
        <v>1</v>
      </c>
      <c r="D41">
        <v>1378</v>
      </c>
      <c r="G41" s="11">
        <f>1-G40</f>
        <v>0.36167573143164766</v>
      </c>
      <c r="J41" s="11">
        <f>1-J40</f>
        <v>0.49770066889632103</v>
      </c>
    </row>
    <row r="44" spans="1:10" x14ac:dyDescent="0.25">
      <c r="A44" s="1">
        <v>10</v>
      </c>
      <c r="B44">
        <v>15</v>
      </c>
      <c r="C44">
        <v>0</v>
      </c>
      <c r="D44">
        <v>11648</v>
      </c>
      <c r="F44">
        <f>F40-SUM(D44:D49)</f>
        <v>466594</v>
      </c>
      <c r="G44" s="3">
        <f>F44/C32</f>
        <v>0.60235911960971378</v>
      </c>
      <c r="I44">
        <f>I40-D45-D47-D49</f>
        <v>6482</v>
      </c>
      <c r="J44" s="3">
        <f>I44/F32</f>
        <v>0.45164437012263098</v>
      </c>
    </row>
    <row r="45" spans="1:10" x14ac:dyDescent="0.25">
      <c r="A45" s="1">
        <v>10</v>
      </c>
      <c r="B45">
        <v>15</v>
      </c>
      <c r="C45">
        <v>1</v>
      </c>
      <c r="D45">
        <v>248</v>
      </c>
      <c r="G45" s="11">
        <f>1-G44</f>
        <v>0.39764088039028622</v>
      </c>
      <c r="J45" s="11">
        <f>1-J44</f>
        <v>0.54835562987736908</v>
      </c>
    </row>
    <row r="46" spans="1:10" x14ac:dyDescent="0.25">
      <c r="A46" s="1">
        <v>10</v>
      </c>
      <c r="B46">
        <v>16</v>
      </c>
      <c r="C46">
        <v>0</v>
      </c>
      <c r="D46">
        <v>11068</v>
      </c>
    </row>
    <row r="47" spans="1:10" x14ac:dyDescent="0.25">
      <c r="A47" s="1">
        <v>10</v>
      </c>
      <c r="B47">
        <v>16</v>
      </c>
      <c r="C47">
        <v>1</v>
      </c>
      <c r="D47">
        <v>359</v>
      </c>
    </row>
    <row r="48" spans="1:10" x14ac:dyDescent="0.25">
      <c r="A48" s="1">
        <v>10</v>
      </c>
      <c r="B48">
        <v>5</v>
      </c>
      <c r="C48">
        <v>0</v>
      </c>
      <c r="D48">
        <v>4416</v>
      </c>
    </row>
    <row r="49" spans="1:10" x14ac:dyDescent="0.25">
      <c r="A49" s="1">
        <v>10</v>
      </c>
      <c r="B49">
        <v>5</v>
      </c>
      <c r="C49">
        <v>1</v>
      </c>
      <c r="D49">
        <v>120</v>
      </c>
    </row>
    <row r="51" spans="1:10" x14ac:dyDescent="0.25">
      <c r="A51" s="1">
        <v>11</v>
      </c>
      <c r="B51">
        <v>15</v>
      </c>
      <c r="C51">
        <v>0</v>
      </c>
      <c r="D51">
        <v>12290</v>
      </c>
      <c r="F51">
        <f>F44-SUM(D51:D56)</f>
        <v>442445</v>
      </c>
      <c r="G51" s="3">
        <f>F51/C32</f>
        <v>0.57118347144566761</v>
      </c>
      <c r="I51">
        <f>I44-D52-D54-D56</f>
        <v>5911</v>
      </c>
      <c r="J51" s="3">
        <f>I51/F32</f>
        <v>0.41185897435897434</v>
      </c>
    </row>
    <row r="52" spans="1:10" x14ac:dyDescent="0.25">
      <c r="A52" s="1">
        <v>11</v>
      </c>
      <c r="B52">
        <v>15</v>
      </c>
      <c r="C52">
        <v>1</v>
      </c>
      <c r="D52">
        <v>243</v>
      </c>
      <c r="G52" s="11">
        <f>1-G51</f>
        <v>0.42881652855433239</v>
      </c>
      <c r="J52" s="11">
        <f>1-J51</f>
        <v>0.58814102564102566</v>
      </c>
    </row>
    <row r="53" spans="1:10" x14ac:dyDescent="0.25">
      <c r="A53" s="1">
        <v>11</v>
      </c>
      <c r="B53">
        <v>16</v>
      </c>
      <c r="C53">
        <v>0</v>
      </c>
      <c r="D53">
        <v>11288</v>
      </c>
    </row>
    <row r="54" spans="1:10" x14ac:dyDescent="0.25">
      <c r="A54" s="1">
        <v>11</v>
      </c>
      <c r="B54">
        <v>16</v>
      </c>
      <c r="C54">
        <v>1</v>
      </c>
      <c r="D54">
        <v>328</v>
      </c>
      <c r="G54" t="s">
        <v>3</v>
      </c>
      <c r="J54" t="s">
        <v>4</v>
      </c>
    </row>
  </sheetData>
  <sortState ref="A2:C31">
    <sortCondition ref="A1"/>
  </sortState>
  <conditionalFormatting sqref="D3:D2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3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F27" sqref="F27"/>
    </sheetView>
  </sheetViews>
  <sheetFormatPr defaultRowHeight="15" x14ac:dyDescent="0.25"/>
  <cols>
    <col min="1" max="1" width="12.85546875" bestFit="1" customWidth="1"/>
    <col min="6" max="6" width="9.140625" style="3"/>
  </cols>
  <sheetData>
    <row r="1" spans="1:8" x14ac:dyDescent="0.25">
      <c r="A1" s="1" t="s">
        <v>2</v>
      </c>
      <c r="B1" t="s">
        <v>1</v>
      </c>
    </row>
    <row r="2" spans="1:8" x14ac:dyDescent="0.25">
      <c r="A2" s="1">
        <v>1</v>
      </c>
      <c r="B2">
        <v>0</v>
      </c>
      <c r="C2">
        <v>460568</v>
      </c>
    </row>
    <row r="3" spans="1:8" x14ac:dyDescent="0.25">
      <c r="A3" s="1">
        <v>1</v>
      </c>
      <c r="B3">
        <v>1</v>
      </c>
      <c r="C3">
        <v>6980</v>
      </c>
      <c r="D3" s="2">
        <f>C3/SUM(C2:C3)</f>
        <v>1.4928948471600777E-2</v>
      </c>
      <c r="F3" s="3">
        <f>C3/SUM($C$3,$C$5,$C$7,$C$9,$C$11,$C$13,$C$15,$C$17,$C$19,$C$21,$C$23,$C$25,$C$27,$C$29,$C$31,$C$33,$C$35,$C$37)</f>
        <v>0.14728534953894198</v>
      </c>
      <c r="H3" t="str">
        <f>VLOOKUP(A3,'[1] region_dict'!A:D,2,0)</f>
        <v>01 Алматинская область</v>
      </c>
    </row>
    <row r="4" spans="1:8" x14ac:dyDescent="0.25">
      <c r="A4" s="1">
        <v>2</v>
      </c>
      <c r="B4">
        <v>0</v>
      </c>
      <c r="C4">
        <v>2089</v>
      </c>
      <c r="D4" s="2"/>
    </row>
    <row r="5" spans="1:8" x14ac:dyDescent="0.25">
      <c r="A5" s="1">
        <v>2</v>
      </c>
      <c r="B5">
        <v>1</v>
      </c>
      <c r="C5">
        <v>29</v>
      </c>
      <c r="D5" s="2">
        <f>C5/SUM(C4:C5)</f>
        <v>1.3692162417374882E-2</v>
      </c>
      <c r="F5" s="3">
        <f>C5/SUM($C$3,$C$5,$C$7,$C$9,$C$11,$C$13,$C$15,$C$17,$C$19,$C$21,$C$23,$C$25,$C$27,$C$29,$C$31,$C$33,$C$35,$C$37)</f>
        <v>6.1193053533371313E-4</v>
      </c>
      <c r="H5" t="str">
        <f>VLOOKUP(A5,'[1] region_dict'!A:D,2,0)</f>
        <v>02 Южно-Казахстанская область</v>
      </c>
    </row>
    <row r="6" spans="1:8" x14ac:dyDescent="0.25">
      <c r="A6" s="1">
        <v>3</v>
      </c>
      <c r="B6">
        <v>0</v>
      </c>
      <c r="C6">
        <v>243067</v>
      </c>
      <c r="D6" s="2"/>
    </row>
    <row r="7" spans="1:8" x14ac:dyDescent="0.25">
      <c r="A7" s="1">
        <v>3</v>
      </c>
      <c r="B7">
        <v>1</v>
      </c>
      <c r="C7">
        <v>3759</v>
      </c>
      <c r="D7" s="2">
        <f>C7/SUM(C6:C7)</f>
        <v>1.5229351851101585E-2</v>
      </c>
      <c r="F7" s="3">
        <f>C7/SUM($C$3,$C$5,$C$7,$C$9,$C$11,$C$13,$C$15,$C$17,$C$19,$C$21,$C$23,$C$25,$C$27,$C$29,$C$31,$C$33,$C$35,$C$37)</f>
        <v>7.9318858011014751E-2</v>
      </c>
      <c r="H7" t="str">
        <f>VLOOKUP(A7,'[1] region_dict'!A:D,2,0)</f>
        <v>03 Восточно-Казахстанская область</v>
      </c>
    </row>
    <row r="8" spans="1:8" x14ac:dyDescent="0.25">
      <c r="A8" s="1">
        <v>4</v>
      </c>
      <c r="B8">
        <v>0</v>
      </c>
      <c r="C8">
        <v>132433</v>
      </c>
      <c r="D8" s="2"/>
    </row>
    <row r="9" spans="1:8" x14ac:dyDescent="0.25">
      <c r="A9" s="1">
        <v>4</v>
      </c>
      <c r="B9">
        <v>1</v>
      </c>
      <c r="C9">
        <v>2356</v>
      </c>
      <c r="D9" s="2">
        <f>C9/SUM(C8:C9)</f>
        <v>1.7479171148980999E-2</v>
      </c>
      <c r="F9" s="3">
        <f>C9/SUM($C$3,$C$5,$C$7,$C$9,$C$11,$C$13,$C$15,$C$17,$C$19,$C$21,$C$23,$C$25,$C$27,$C$29,$C$31,$C$33,$C$35,$C$37)</f>
        <v>4.9714080732628556E-2</v>
      </c>
      <c r="H9" t="str">
        <f>VLOOKUP(A9,'[1] region_dict'!A:D,2,0)</f>
        <v>04 Костанайская область</v>
      </c>
    </row>
    <row r="10" spans="1:8" x14ac:dyDescent="0.25">
      <c r="A10" s="1">
        <v>5</v>
      </c>
      <c r="B10">
        <v>0</v>
      </c>
      <c r="C10">
        <v>243502</v>
      </c>
      <c r="D10" s="2"/>
    </row>
    <row r="11" spans="1:8" x14ac:dyDescent="0.25">
      <c r="A11" s="1">
        <v>5</v>
      </c>
      <c r="B11">
        <v>1</v>
      </c>
      <c r="C11">
        <v>4467</v>
      </c>
      <c r="D11" s="2">
        <f>C11/SUM(C10:C11)</f>
        <v>1.8014348567764519E-2</v>
      </c>
      <c r="F11" s="3">
        <f>C11/SUM($C$3,$C$5,$C$7,$C$9,$C$11,$C$13,$C$15,$C$17,$C$19,$C$21,$C$23,$C$25,$C$27,$C$29,$C$31,$C$33,$C$35,$C$37)</f>
        <v>9.425840349433437E-2</v>
      </c>
      <c r="H11" t="str">
        <f>VLOOKUP(A11,'[1] region_dict'!A:D,2,0)</f>
        <v>05 Карагандинская область</v>
      </c>
    </row>
    <row r="12" spans="1:8" x14ac:dyDescent="0.25">
      <c r="A12" s="1">
        <v>6</v>
      </c>
      <c r="B12">
        <v>0</v>
      </c>
      <c r="C12">
        <v>97710</v>
      </c>
      <c r="D12" s="2"/>
    </row>
    <row r="13" spans="1:8" x14ac:dyDescent="0.25">
      <c r="A13" s="1">
        <v>6</v>
      </c>
      <c r="B13">
        <v>1</v>
      </c>
      <c r="C13">
        <v>778</v>
      </c>
      <c r="D13" s="2">
        <f>C13/SUM(C12:C13)</f>
        <v>7.8994395256274871E-3</v>
      </c>
      <c r="F13" s="3">
        <f>C13/SUM($C$3,$C$5,$C$7,$C$9,$C$11,$C$13,$C$15,$C$17,$C$19,$C$21,$C$23,$C$25,$C$27,$C$29,$C$31,$C$33,$C$35,$C$37)</f>
        <v>1.6416619189297547E-2</v>
      </c>
      <c r="H13" t="str">
        <f>VLOOKUP(A13,'[1] region_dict'!A:D,2,0)</f>
        <v>06 Северо-Казахстанская область</v>
      </c>
    </row>
    <row r="14" spans="1:8" x14ac:dyDescent="0.25">
      <c r="A14" s="1">
        <v>7</v>
      </c>
      <c r="B14">
        <v>0</v>
      </c>
      <c r="C14">
        <v>136306</v>
      </c>
      <c r="D14" s="2"/>
    </row>
    <row r="15" spans="1:8" x14ac:dyDescent="0.25">
      <c r="A15" s="1">
        <v>7</v>
      </c>
      <c r="B15">
        <v>1</v>
      </c>
      <c r="C15">
        <v>1694</v>
      </c>
      <c r="D15" s="2">
        <f>C15/SUM(C14:C15)</f>
        <v>1.227536231884058E-2</v>
      </c>
      <c r="F15" s="3">
        <f>C15/SUM($C$3,$C$5,$C$7,$C$9,$C$11,$C$13,$C$15,$C$17,$C$19,$C$21,$C$23,$C$25,$C$27,$C$29,$C$31,$C$33,$C$35,$C$37)</f>
        <v>3.5745183684665865E-2</v>
      </c>
      <c r="H15" t="str">
        <f>VLOOKUP(A15,'[1] region_dict'!A:D,2,0)</f>
        <v>07 Акмолинская область</v>
      </c>
    </row>
    <row r="16" spans="1:8" x14ac:dyDescent="0.25">
      <c r="A16" s="1">
        <v>8</v>
      </c>
      <c r="B16">
        <v>0</v>
      </c>
      <c r="C16">
        <v>122755</v>
      </c>
      <c r="D16" s="2"/>
    </row>
    <row r="17" spans="1:8" x14ac:dyDescent="0.25">
      <c r="A17" s="1">
        <v>8</v>
      </c>
      <c r="B17">
        <v>1</v>
      </c>
      <c r="C17">
        <v>1642</v>
      </c>
      <c r="D17" s="2">
        <f>C17/SUM(C16:C17)</f>
        <v>1.3199675233325563E-2</v>
      </c>
      <c r="F17" s="3">
        <f>C17/SUM($C$3,$C$5,$C$7,$C$9,$C$11,$C$13,$C$15,$C$17,$C$19,$C$21,$C$23,$C$25,$C$27,$C$29,$C$31,$C$33,$C$35,$C$37)</f>
        <v>3.4647928931653686E-2</v>
      </c>
      <c r="H17" t="str">
        <f>VLOOKUP(A17,'[1] region_dict'!A:D,2,0)</f>
        <v>08 Павлодарская область</v>
      </c>
    </row>
    <row r="18" spans="1:8" x14ac:dyDescent="0.25">
      <c r="A18" s="1">
        <v>9</v>
      </c>
      <c r="B18">
        <v>0</v>
      </c>
      <c r="C18">
        <v>196063</v>
      </c>
      <c r="D18" s="2"/>
    </row>
    <row r="19" spans="1:8" x14ac:dyDescent="0.25">
      <c r="A19" s="1">
        <v>9</v>
      </c>
      <c r="B19">
        <v>1</v>
      </c>
      <c r="C19">
        <v>1736</v>
      </c>
      <c r="D19" s="2">
        <f>C19/SUM(C18:C19)</f>
        <v>8.7765863325901545E-3</v>
      </c>
      <c r="F19" s="3">
        <f>C19/SUM($C$3,$C$5,$C$7,$C$9,$C$11,$C$13,$C$15,$C$17,$C$19,$C$21,$C$23,$C$25,$C$27,$C$29,$C$31,$C$33,$C$35,$C$37)</f>
        <v>3.663142790825262E-2</v>
      </c>
      <c r="H19" t="str">
        <f>VLOOKUP(A19,'[1] region_dict'!A:D,2,0)</f>
        <v>09 Жамбылская область</v>
      </c>
    </row>
    <row r="20" spans="1:8" x14ac:dyDescent="0.25">
      <c r="A20" s="1">
        <v>10</v>
      </c>
      <c r="B20">
        <v>0</v>
      </c>
      <c r="C20">
        <v>124347</v>
      </c>
      <c r="D20" s="2"/>
    </row>
    <row r="21" spans="1:8" x14ac:dyDescent="0.25">
      <c r="A21" s="1">
        <v>10</v>
      </c>
      <c r="B21">
        <v>1</v>
      </c>
      <c r="C21">
        <v>1353</v>
      </c>
      <c r="D21" s="2">
        <f>C21/SUM(C20:C21)</f>
        <v>1.0763723150357994E-2</v>
      </c>
      <c r="F21" s="3">
        <f>C21/SUM($C$3,$C$5,$C$7,$C$9,$C$11,$C$13,$C$15,$C$17,$C$19,$C$21,$C$23,$C$25,$C$27,$C$29,$C$31,$C$33,$C$35,$C$37)</f>
        <v>2.8549724631259099E-2</v>
      </c>
      <c r="H21" t="str">
        <f>VLOOKUP(A21,'[1] region_dict'!A:D,2,0)</f>
        <v>10 Актюбинская область</v>
      </c>
    </row>
    <row r="22" spans="1:8" x14ac:dyDescent="0.25">
      <c r="A22" s="1">
        <v>11</v>
      </c>
      <c r="B22">
        <v>0</v>
      </c>
      <c r="C22">
        <v>96497</v>
      </c>
      <c r="D22" s="2"/>
    </row>
    <row r="23" spans="1:8" x14ac:dyDescent="0.25">
      <c r="A23" s="1">
        <v>11</v>
      </c>
      <c r="B23">
        <v>1</v>
      </c>
      <c r="C23">
        <v>1198</v>
      </c>
      <c r="D23" s="2">
        <f>C23/SUM(C22:C23)</f>
        <v>1.2262654178821844E-2</v>
      </c>
      <c r="F23" s="3">
        <f>C23/SUM($C$3,$C$5,$C$7,$C$9,$C$11,$C$13,$C$15,$C$17,$C$19,$C$21,$C$23,$C$25,$C$27,$C$29,$C$31,$C$33,$C$35,$C$37)</f>
        <v>2.5279061425165117E-2</v>
      </c>
      <c r="H23" t="str">
        <f>VLOOKUP(A23,'[1] region_dict'!A:D,2,0)</f>
        <v>11 Западно-Казахстанская область</v>
      </c>
    </row>
    <row r="24" spans="1:8" x14ac:dyDescent="0.25">
      <c r="A24" s="1">
        <v>12</v>
      </c>
      <c r="B24">
        <v>0</v>
      </c>
      <c r="C24">
        <v>109704</v>
      </c>
      <c r="D24" s="2"/>
    </row>
    <row r="25" spans="1:8" x14ac:dyDescent="0.25">
      <c r="A25" s="1">
        <v>12</v>
      </c>
      <c r="B25">
        <v>1</v>
      </c>
      <c r="C25">
        <v>1204</v>
      </c>
      <c r="D25" s="2">
        <f>C25/SUM(C24:C25)</f>
        <v>1.0855844483716234E-2</v>
      </c>
      <c r="F25" s="3">
        <f>C25/SUM($C$3,$C$5,$C$7,$C$9,$C$11,$C$13,$C$15,$C$17,$C$19,$C$21,$C$23,$C$25,$C$27,$C$29,$C$31,$C$33,$C$35,$C$37)</f>
        <v>2.5405667742820368E-2</v>
      </c>
      <c r="H25" t="str">
        <f>VLOOKUP(A25,'[1] region_dict'!A:D,2,0)</f>
        <v>12 Кызылординская область</v>
      </c>
    </row>
    <row r="26" spans="1:8" x14ac:dyDescent="0.25">
      <c r="A26" s="1">
        <v>13</v>
      </c>
      <c r="B26">
        <v>0</v>
      </c>
      <c r="C26">
        <v>92311</v>
      </c>
      <c r="D26" s="2"/>
    </row>
    <row r="27" spans="1:8" x14ac:dyDescent="0.25">
      <c r="A27" s="1">
        <v>13</v>
      </c>
      <c r="B27">
        <v>1</v>
      </c>
      <c r="C27">
        <v>1109</v>
      </c>
      <c r="D27" s="2">
        <f>C27/SUM(C26:C27)</f>
        <v>1.1871119674587883E-2</v>
      </c>
      <c r="F27" s="3">
        <f>C27/SUM($C$3,$C$5,$C$7,$C$9,$C$11,$C$13,$C$15,$C$17,$C$19,$C$21,$C$23,$C$25,$C$27,$C$29,$C$31,$C$33,$C$35,$C$37)</f>
        <v>2.3401067713278892E-2</v>
      </c>
      <c r="H27" t="str">
        <f>VLOOKUP(A27,'[1] region_dict'!A:D,2,0)</f>
        <v>13 Атырауская область</v>
      </c>
    </row>
    <row r="28" spans="1:8" x14ac:dyDescent="0.25">
      <c r="A28" s="1">
        <v>14</v>
      </c>
      <c r="B28">
        <v>0</v>
      </c>
      <c r="C28">
        <v>114062</v>
      </c>
      <c r="D28" s="2"/>
    </row>
    <row r="29" spans="1:8" x14ac:dyDescent="0.25">
      <c r="A29" s="1">
        <v>14</v>
      </c>
      <c r="B29">
        <v>1</v>
      </c>
      <c r="C29">
        <v>984</v>
      </c>
      <c r="D29" s="2">
        <f>C29/SUM(C28:C29)</f>
        <v>8.5531004989308629E-3</v>
      </c>
      <c r="F29" s="3">
        <f>C29/SUM($C$3,$C$5,$C$7,$C$9,$C$11,$C$13,$C$15,$C$17,$C$19,$C$21,$C$23,$C$25,$C$27,$C$29,$C$31,$C$33,$C$35,$C$37)</f>
        <v>2.0763436095461163E-2</v>
      </c>
      <c r="H29" t="str">
        <f>VLOOKUP(A29,'[1] region_dict'!A:D,2,0)</f>
        <v>14 Мангистауская область</v>
      </c>
    </row>
    <row r="30" spans="1:8" x14ac:dyDescent="0.25">
      <c r="A30" s="1">
        <v>15</v>
      </c>
      <c r="B30">
        <v>0</v>
      </c>
      <c r="C30">
        <v>412872</v>
      </c>
      <c r="D30" s="2"/>
    </row>
    <row r="31" spans="1:8" x14ac:dyDescent="0.25">
      <c r="A31" s="1">
        <v>15</v>
      </c>
      <c r="B31">
        <v>1</v>
      </c>
      <c r="C31">
        <v>6816</v>
      </c>
      <c r="D31" s="2">
        <f>C31/SUM(C30:C31)</f>
        <v>1.6240635900954994E-2</v>
      </c>
      <c r="F31" s="3">
        <f>C31/SUM($C$3,$C$5,$C$7,$C$9,$C$11,$C$13,$C$15,$C$17,$C$19,$C$21,$C$23,$C$25,$C$27,$C$29,$C$31,$C$33,$C$35,$C$37)</f>
        <v>0.14382477685636513</v>
      </c>
      <c r="H31" t="str">
        <f>VLOOKUP(A31,'[1] region_dict'!A:D,2,0)</f>
        <v>15 Алматы</v>
      </c>
    </row>
    <row r="32" spans="1:8" x14ac:dyDescent="0.25">
      <c r="A32" s="1">
        <v>16</v>
      </c>
      <c r="B32">
        <v>0</v>
      </c>
      <c r="C32">
        <v>252980</v>
      </c>
      <c r="D32" s="2"/>
    </row>
    <row r="33" spans="1:8" x14ac:dyDescent="0.25">
      <c r="A33" s="1">
        <v>16</v>
      </c>
      <c r="B33">
        <v>1</v>
      </c>
      <c r="C33">
        <v>7095</v>
      </c>
      <c r="D33" s="2">
        <f>C33/SUM(C32:C33)</f>
        <v>2.7280592136883591E-2</v>
      </c>
      <c r="F33" s="3">
        <f>C33/SUM($C$3,$C$5,$C$7,$C$9,$C$11,$C$13,$C$15,$C$17,$C$19,$C$21,$C$23,$C$25,$C$27,$C$29,$C$31,$C$33,$C$35,$C$37)</f>
        <v>0.1497119706273343</v>
      </c>
      <c r="H33" t="str">
        <f>VLOOKUP(A33,'[1] region_dict'!A:D,2,0)</f>
        <v>16 Нур-Султан</v>
      </c>
    </row>
    <row r="34" spans="1:8" x14ac:dyDescent="0.25">
      <c r="A34" s="1">
        <v>19</v>
      </c>
      <c r="B34">
        <v>0</v>
      </c>
      <c r="C34">
        <v>209071</v>
      </c>
      <c r="D34" s="2"/>
    </row>
    <row r="35" spans="1:8" x14ac:dyDescent="0.25">
      <c r="A35" s="1">
        <v>19</v>
      </c>
      <c r="B35">
        <v>1</v>
      </c>
      <c r="C35">
        <v>1956</v>
      </c>
      <c r="D35" s="2">
        <f>C35/SUM(C34:C35)</f>
        <v>9.268956105142943E-3</v>
      </c>
      <c r="F35" s="3">
        <f>C35/SUM($C$3,$C$5,$C$7,$C$9,$C$11,$C$13,$C$15,$C$17,$C$19,$C$21,$C$23,$C$25,$C$27,$C$29,$C$31,$C$33,$C$35,$C$37)</f>
        <v>4.1273659555611825E-2</v>
      </c>
      <c r="H35" t="str">
        <f>VLOOKUP(A35,'[1] region_dict'!A:D,2,0)</f>
        <v>17 Шымкент</v>
      </c>
    </row>
    <row r="36" spans="1:8" x14ac:dyDescent="0.25">
      <c r="A36" s="1">
        <v>20</v>
      </c>
      <c r="B36">
        <v>0</v>
      </c>
      <c r="C36">
        <v>327299</v>
      </c>
      <c r="D36" s="2"/>
    </row>
    <row r="37" spans="1:8" x14ac:dyDescent="0.25">
      <c r="A37" s="1">
        <v>20</v>
      </c>
      <c r="B37">
        <v>1</v>
      </c>
      <c r="C37">
        <v>2235</v>
      </c>
      <c r="D37" s="2">
        <f>C37/SUM(C36:C37)</f>
        <v>6.7823047090740255E-3</v>
      </c>
      <c r="F37" s="3">
        <f>C37/SUM($C$3,$C$5,$C$7,$C$9,$C$11,$C$13,$C$15,$C$17,$C$19,$C$21,$C$23,$C$25,$C$27,$C$29,$C$31,$C$33,$C$35,$C$37)</f>
        <v>4.7160853326580994E-2</v>
      </c>
      <c r="H37" t="str">
        <f>VLOOKUP(A37,'[1] region_dict'!A:D,2,0)</f>
        <v>18 Туркестанская область</v>
      </c>
    </row>
  </sheetData>
  <conditionalFormatting sqref="D3:D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A29" sqref="A29"/>
    </sheetView>
  </sheetViews>
  <sheetFormatPr defaultRowHeight="15" x14ac:dyDescent="0.25"/>
  <cols>
    <col min="1" max="1" width="12.85546875" bestFit="1" customWidth="1"/>
  </cols>
  <sheetData>
    <row r="1" spans="1:8" x14ac:dyDescent="0.25">
      <c r="A1" s="1" t="s">
        <v>2</v>
      </c>
      <c r="B1" t="s">
        <v>1</v>
      </c>
    </row>
    <row r="2" spans="1:8" x14ac:dyDescent="0.25">
      <c r="A2" s="1">
        <v>1</v>
      </c>
      <c r="B2">
        <v>0</v>
      </c>
      <c r="C2">
        <v>49541</v>
      </c>
      <c r="H2" s="3">
        <f>SUM(C2:C3)/SUM($C$2:$C$36)</f>
        <v>6.4969384633060984E-2</v>
      </c>
    </row>
    <row r="3" spans="1:8" x14ac:dyDescent="0.25">
      <c r="A3" s="1">
        <v>1</v>
      </c>
      <c r="B3">
        <v>1</v>
      </c>
      <c r="C3">
        <v>785</v>
      </c>
      <c r="D3" s="2">
        <f>C3/SUM(C2:C3)</f>
        <v>1.5598299089933633E-2</v>
      </c>
      <c r="F3" s="3">
        <f>C3/SUM($C$3,$C$6,$C$8,$C$10,$C$12,$C$14,$C$16,$C$18,$C$20,$C$22,$C$24,$C$26,$C$28,$C$30,$C$32,$C$34,$C$36)</f>
        <v>5.4696209587513936E-2</v>
      </c>
      <c r="H3" s="3"/>
    </row>
    <row r="4" spans="1:8" x14ac:dyDescent="0.25">
      <c r="A4" s="1">
        <v>2</v>
      </c>
      <c r="B4">
        <v>0</v>
      </c>
      <c r="C4">
        <v>1</v>
      </c>
      <c r="H4" s="3"/>
    </row>
    <row r="5" spans="1:8" x14ac:dyDescent="0.25">
      <c r="A5" s="1">
        <v>3</v>
      </c>
      <c r="B5">
        <v>0</v>
      </c>
      <c r="C5">
        <v>43227</v>
      </c>
      <c r="H5" s="3">
        <f>SUM(C5:C6)/SUM($C$2:$C$36)</f>
        <v>5.6607768286275305E-2</v>
      </c>
    </row>
    <row r="6" spans="1:8" x14ac:dyDescent="0.25">
      <c r="A6" s="1">
        <v>3</v>
      </c>
      <c r="B6">
        <v>1</v>
      </c>
      <c r="C6">
        <v>622</v>
      </c>
      <c r="D6" s="2">
        <f>C6/SUM(C5:C6)</f>
        <v>1.4185044128714451E-2</v>
      </c>
      <c r="F6" s="3">
        <f>C6/SUM($C$3,$C$6,$C$8,$C$10,$C$12,$C$14,$C$16,$C$18,$C$20,$C$22,$C$24,$C$26,$C$28,$C$30,$C$32,$C$34,$C$36)</f>
        <v>4.3338907469342249E-2</v>
      </c>
      <c r="H6" s="3"/>
    </row>
    <row r="7" spans="1:8" x14ac:dyDescent="0.25">
      <c r="A7" s="1">
        <v>4</v>
      </c>
      <c r="B7">
        <v>0</v>
      </c>
      <c r="C7">
        <v>54284</v>
      </c>
      <c r="D7" s="2"/>
      <c r="F7" s="3"/>
      <c r="H7" s="3">
        <f>SUM(C7:C8)/SUM($C$2:$C$36)</f>
        <v>7.1439729102736729E-2</v>
      </c>
    </row>
    <row r="8" spans="1:8" x14ac:dyDescent="0.25">
      <c r="A8" s="1">
        <v>4</v>
      </c>
      <c r="B8">
        <v>1</v>
      </c>
      <c r="C8">
        <v>1054</v>
      </c>
      <c r="D8" s="2">
        <f>C8/SUM(C7:C8)</f>
        <v>1.9046586432469551E-2</v>
      </c>
      <c r="F8" s="3">
        <f>C8/SUM($C$3,$C$6,$C$8,$C$10,$C$12,$C$14,$C$16,$C$18,$C$20,$C$22,$C$24,$C$26,$C$28,$C$30,$C$32,$C$34,$C$36)</f>
        <v>7.3439241917502784E-2</v>
      </c>
      <c r="H8" s="3"/>
    </row>
    <row r="9" spans="1:8" x14ac:dyDescent="0.25">
      <c r="A9" s="1">
        <v>5</v>
      </c>
      <c r="B9">
        <v>0</v>
      </c>
      <c r="C9">
        <v>77841</v>
      </c>
      <c r="D9" s="2"/>
      <c r="F9" s="3"/>
      <c r="H9" s="3">
        <f>SUM(C9:C10)/SUM($C$2:$C$36)</f>
        <v>0.10256244747363516</v>
      </c>
    </row>
    <row r="10" spans="1:8" x14ac:dyDescent="0.25">
      <c r="A10" s="1">
        <v>5</v>
      </c>
      <c r="B10">
        <v>1</v>
      </c>
      <c r="C10">
        <v>1605</v>
      </c>
      <c r="D10" s="2">
        <f>C10/SUM(C9:C10)</f>
        <v>2.0202401631296728E-2</v>
      </c>
      <c r="F10" s="3">
        <f>C10/SUM($C$3,$C$6,$C$8,$C$10,$C$12,$C$14,$C$16,$C$18,$C$20,$C$22,$C$24,$C$26,$C$28,$C$30,$C$32,$C$34,$C$36)</f>
        <v>0.11183110367892976</v>
      </c>
      <c r="H10" s="3"/>
    </row>
    <row r="11" spans="1:8" x14ac:dyDescent="0.25">
      <c r="A11" s="1">
        <v>6</v>
      </c>
      <c r="B11">
        <v>0</v>
      </c>
      <c r="C11">
        <v>9499</v>
      </c>
      <c r="D11" s="2"/>
      <c r="F11" s="3"/>
      <c r="H11" s="3">
        <f>SUM(C11:C12)/SUM($C$2:$C$36)</f>
        <v>1.2408809066744469E-2</v>
      </c>
    </row>
    <row r="12" spans="1:8" x14ac:dyDescent="0.25">
      <c r="A12" s="1">
        <v>6</v>
      </c>
      <c r="B12">
        <v>1</v>
      </c>
      <c r="C12">
        <v>113</v>
      </c>
      <c r="D12" s="2">
        <f>C12/SUM(C11:C12)</f>
        <v>1.1756138160632543E-2</v>
      </c>
      <c r="F12" s="3">
        <f>C12/SUM($C$3,$C$6,$C$8,$C$10,$C$12,$C$14,$C$16,$C$18,$C$20,$C$22,$C$24,$C$26,$C$28,$C$30,$C$32,$C$34,$C$36)</f>
        <v>7.8734671125975479E-3</v>
      </c>
      <c r="H12" s="3"/>
    </row>
    <row r="13" spans="1:8" x14ac:dyDescent="0.25">
      <c r="A13" s="1">
        <v>7</v>
      </c>
      <c r="B13">
        <v>0</v>
      </c>
      <c r="C13">
        <v>30820</v>
      </c>
      <c r="D13" s="2"/>
      <c r="F13" s="3"/>
      <c r="H13" s="3">
        <f>SUM(C13:C14)/SUM($C$2:$C$36)</f>
        <v>4.0493873699185785E-2</v>
      </c>
    </row>
    <row r="14" spans="1:8" x14ac:dyDescent="0.25">
      <c r="A14" s="1">
        <v>7</v>
      </c>
      <c r="B14">
        <v>1</v>
      </c>
      <c r="C14">
        <v>547</v>
      </c>
      <c r="D14" s="2">
        <f>C14/SUM(C13:C14)</f>
        <v>1.7438709471737812E-2</v>
      </c>
      <c r="F14" s="3">
        <f>C14/SUM($C$3,$C$6,$C$8,$C$10,$C$12,$C$14,$C$16,$C$18,$C$20,$C$22,$C$24,$C$26,$C$28,$C$30,$C$32,$C$34,$C$36)</f>
        <v>3.8113154960981048E-2</v>
      </c>
      <c r="H14" s="3"/>
    </row>
    <row r="15" spans="1:8" x14ac:dyDescent="0.25">
      <c r="A15" s="1">
        <v>8</v>
      </c>
      <c r="B15">
        <v>0</v>
      </c>
      <c r="C15">
        <v>16597</v>
      </c>
      <c r="D15" s="2"/>
      <c r="F15" s="3"/>
      <c r="H15" s="3">
        <f>SUM(C15:C16)/SUM($C$2:$C$36)</f>
        <v>2.1751563042611066E-2</v>
      </c>
    </row>
    <row r="16" spans="1:8" x14ac:dyDescent="0.25">
      <c r="A16" s="1">
        <v>8</v>
      </c>
      <c r="B16">
        <v>1</v>
      </c>
      <c r="C16">
        <v>252</v>
      </c>
      <c r="D16" s="2">
        <f>C16/SUM(C15:C16)</f>
        <v>1.4956377233070212E-2</v>
      </c>
      <c r="F16" s="3">
        <f>C16/SUM($C$3,$C$6,$C$8,$C$10,$C$12,$C$14,$C$16,$C$18,$C$20,$C$22,$C$24,$C$26,$C$28,$C$30,$C$32,$C$34,$C$36)</f>
        <v>1.7558528428093644E-2</v>
      </c>
      <c r="H16" s="3"/>
    </row>
    <row r="17" spans="1:8" x14ac:dyDescent="0.25">
      <c r="A17" s="1">
        <v>9</v>
      </c>
      <c r="B17">
        <v>0</v>
      </c>
      <c r="C17">
        <v>6690</v>
      </c>
      <c r="D17" s="2"/>
      <c r="F17" s="3"/>
      <c r="H17" s="3">
        <f>SUM(C17:C18)/SUM($C$2:$C$36)</f>
        <v>8.8315296322928546E-3</v>
      </c>
    </row>
    <row r="18" spans="1:8" x14ac:dyDescent="0.25">
      <c r="A18" s="1">
        <v>9</v>
      </c>
      <c r="B18">
        <v>1</v>
      </c>
      <c r="C18">
        <v>151</v>
      </c>
      <c r="D18" s="2">
        <f>C18/SUM(C17:C18)</f>
        <v>2.2072796374799006E-2</v>
      </c>
      <c r="F18" s="3">
        <f>C18/SUM($C$3,$C$6,$C$8,$C$10,$C$12,$C$14,$C$16,$C$18,$C$20,$C$22,$C$24,$C$26,$C$28,$C$30,$C$32,$C$34,$C$36)</f>
        <v>1.052118171683389E-2</v>
      </c>
      <c r="H18" s="3"/>
    </row>
    <row r="19" spans="1:8" x14ac:dyDescent="0.25">
      <c r="A19" s="1">
        <v>10</v>
      </c>
      <c r="B19">
        <v>0</v>
      </c>
      <c r="C19">
        <v>18308</v>
      </c>
      <c r="D19" s="2"/>
      <c r="F19" s="3"/>
      <c r="H19" s="3">
        <f>SUM(C19:C20)/SUM($C$2:$C$36)</f>
        <v>2.3906192914895347E-2</v>
      </c>
    </row>
    <row r="20" spans="1:8" x14ac:dyDescent="0.25">
      <c r="A20" s="1">
        <v>10</v>
      </c>
      <c r="B20">
        <v>1</v>
      </c>
      <c r="C20">
        <v>210</v>
      </c>
      <c r="D20" s="2">
        <f>C20/SUM(C19:C20)</f>
        <v>1.1340317528890809E-2</v>
      </c>
      <c r="F20" s="3">
        <f>C20/SUM($C$3,$C$6,$C$8,$C$10,$C$12,$C$14,$C$16,$C$18,$C$20,$C$22,$C$24,$C$26,$C$28,$C$30,$C$32,$C$34,$C$36)</f>
        <v>1.4632107023411372E-2</v>
      </c>
      <c r="H20" s="3"/>
    </row>
    <row r="21" spans="1:8" x14ac:dyDescent="0.25">
      <c r="A21" s="1">
        <v>11</v>
      </c>
      <c r="B21">
        <v>0</v>
      </c>
      <c r="C21">
        <v>9356</v>
      </c>
      <c r="D21" s="2"/>
      <c r="F21" s="3"/>
      <c r="H21" s="3">
        <f>SUM(C21:C22)/SUM($C$2:$C$36)</f>
        <v>1.2191926011895003E-2</v>
      </c>
    </row>
    <row r="22" spans="1:8" x14ac:dyDescent="0.25">
      <c r="A22" s="1">
        <v>11</v>
      </c>
      <c r="B22">
        <v>1</v>
      </c>
      <c r="C22">
        <v>88</v>
      </c>
      <c r="D22" s="2">
        <f>C22/SUM(C21:C22)</f>
        <v>9.3180855569673874E-3</v>
      </c>
      <c r="F22" s="3">
        <f>C22/SUM($C$3,$C$6,$C$8,$C$10,$C$12,$C$14,$C$16,$C$18,$C$20,$C$22,$C$24,$C$26,$C$28,$C$30,$C$32,$C$34,$C$36)</f>
        <v>6.131549609810479E-3</v>
      </c>
      <c r="H22" s="3"/>
    </row>
    <row r="23" spans="1:8" x14ac:dyDescent="0.25">
      <c r="A23" s="1">
        <v>12</v>
      </c>
      <c r="B23">
        <v>0</v>
      </c>
      <c r="C23">
        <v>4133</v>
      </c>
      <c r="D23" s="2"/>
      <c r="F23" s="3"/>
      <c r="H23" s="3">
        <f>SUM(C23:C24)/SUM($C$2:$C$36)</f>
        <v>5.432404135753301E-3</v>
      </c>
    </row>
    <row r="24" spans="1:8" x14ac:dyDescent="0.25">
      <c r="A24" s="1">
        <v>12</v>
      </c>
      <c r="B24">
        <v>1</v>
      </c>
      <c r="C24">
        <v>75</v>
      </c>
      <c r="D24" s="2">
        <f>C24/SUM(C23:C24)</f>
        <v>1.782319391634981E-2</v>
      </c>
      <c r="F24" s="3">
        <f>C24/SUM($C$3,$C$6,$C$8,$C$10,$C$12,$C$14,$C$16,$C$18,$C$20,$C$22,$C$24,$C$26,$C$28,$C$30,$C$32,$C$34,$C$36)</f>
        <v>5.225752508361204E-3</v>
      </c>
      <c r="H24" s="3"/>
    </row>
    <row r="25" spans="1:8" x14ac:dyDescent="0.25">
      <c r="A25" s="1">
        <v>13</v>
      </c>
      <c r="B25">
        <v>0</v>
      </c>
      <c r="C25">
        <v>17628</v>
      </c>
      <c r="D25" s="2"/>
      <c r="F25" s="3"/>
      <c r="H25" s="3">
        <f>SUM(C25:C26)/SUM($C$2:$C$36)</f>
        <v>2.3021878078157941E-2</v>
      </c>
    </row>
    <row r="26" spans="1:8" x14ac:dyDescent="0.25">
      <c r="A26" s="1">
        <v>13</v>
      </c>
      <c r="B26">
        <v>1</v>
      </c>
      <c r="C26">
        <v>205</v>
      </c>
      <c r="D26" s="2">
        <f>C26/SUM(C25:C26)</f>
        <v>1.1495541972747153E-2</v>
      </c>
      <c r="F26" s="3">
        <f>C26/SUM($C$3,$C$6,$C$8,$C$10,$C$12,$C$14,$C$16,$C$18,$C$20,$C$22,$C$24,$C$26,$C$28,$C$30,$C$32,$C$34,$C$36)</f>
        <v>1.4283723522853958E-2</v>
      </c>
      <c r="H26" s="3"/>
    </row>
    <row r="27" spans="1:8" x14ac:dyDescent="0.25">
      <c r="A27" s="1">
        <v>14</v>
      </c>
      <c r="B27">
        <v>0</v>
      </c>
      <c r="C27">
        <v>8310</v>
      </c>
      <c r="D27" s="2"/>
      <c r="F27" s="3"/>
      <c r="H27" s="3">
        <f>SUM(C27:C28)/SUM($C$2:$C$36)</f>
        <v>1.0828661095698357E-2</v>
      </c>
    </row>
    <row r="28" spans="1:8" x14ac:dyDescent="0.25">
      <c r="A28" s="1">
        <v>14</v>
      </c>
      <c r="B28">
        <v>1</v>
      </c>
      <c r="C28">
        <v>78</v>
      </c>
      <c r="D28" s="2">
        <f>C28/SUM(C27:C28)</f>
        <v>9.2989985693848354E-3</v>
      </c>
      <c r="F28" s="3">
        <f>C28/SUM($C$3,$C$6,$C$8,$C$10,$C$12,$C$14,$C$16,$C$18,$C$20,$C$22,$C$24,$C$26,$C$28,$C$30,$C$32,$C$34,$C$36)</f>
        <v>5.434782608695652E-3</v>
      </c>
      <c r="H28" s="3"/>
    </row>
    <row r="29" spans="1:8" x14ac:dyDescent="0.25">
      <c r="A29" s="1">
        <v>15</v>
      </c>
      <c r="B29">
        <v>0</v>
      </c>
      <c r="C29">
        <v>211926</v>
      </c>
      <c r="D29" s="2"/>
      <c r="F29" s="3"/>
      <c r="H29" s="3">
        <f>SUM(C29:C30)/SUM($C$2:$C$36)</f>
        <v>0.27805440408153254</v>
      </c>
    </row>
    <row r="30" spans="1:8" x14ac:dyDescent="0.25">
      <c r="A30" s="1">
        <v>15</v>
      </c>
      <c r="B30">
        <v>1</v>
      </c>
      <c r="C30">
        <v>3458</v>
      </c>
      <c r="D30" s="2">
        <f>C30/SUM(C29:C30)</f>
        <v>1.6055045871559634E-2</v>
      </c>
      <c r="F30" s="3">
        <f>C30/SUM($C$3,$C$6,$C$8,$C$10,$C$12,$C$14,$C$16,$C$18,$C$20,$C$22,$C$24,$C$26,$C$28,$C$30,$C$32,$C$34,$C$36)</f>
        <v>0.24094202898550723</v>
      </c>
      <c r="H30" s="3"/>
    </row>
    <row r="31" spans="1:8" x14ac:dyDescent="0.25">
      <c r="A31" s="1">
        <v>16</v>
      </c>
      <c r="B31">
        <v>0</v>
      </c>
      <c r="C31">
        <v>163977</v>
      </c>
      <c r="D31" s="2"/>
      <c r="F31" s="3"/>
      <c r="H31" s="3">
        <f>SUM(C31:C32)/SUM($C$2:$C$36)</f>
        <v>0.2177854432741079</v>
      </c>
    </row>
    <row r="32" spans="1:8" x14ac:dyDescent="0.25">
      <c r="A32" s="1">
        <v>16</v>
      </c>
      <c r="B32">
        <v>1</v>
      </c>
      <c r="C32">
        <v>4722</v>
      </c>
      <c r="D32" s="2">
        <f>C32/SUM(C31:C32)</f>
        <v>2.7990681628225419E-2</v>
      </c>
      <c r="F32" s="3">
        <f>C32/SUM($C$3,$C$6,$C$8,$C$10,$C$12,$C$14,$C$16,$C$18,$C$20,$C$22,$C$24,$C$26,$C$28,$C$30,$C$32,$C$34,$C$36)</f>
        <v>0.32901337792642138</v>
      </c>
      <c r="H32" s="3"/>
    </row>
    <row r="33" spans="1:8" x14ac:dyDescent="0.25">
      <c r="A33" s="1">
        <v>19</v>
      </c>
      <c r="B33">
        <v>0</v>
      </c>
      <c r="C33">
        <v>8965</v>
      </c>
      <c r="F33" s="3"/>
      <c r="H33" s="3">
        <f>SUM(C33:C34)/SUM($C$2:$C$36)</f>
        <v>1.1698775256225383E-2</v>
      </c>
    </row>
    <row r="34" spans="1:8" x14ac:dyDescent="0.25">
      <c r="A34" s="1">
        <v>19</v>
      </c>
      <c r="B34">
        <v>1</v>
      </c>
      <c r="C34">
        <v>97</v>
      </c>
      <c r="D34" s="2">
        <f>C34/SUM(C33:C34)</f>
        <v>1.0704038843522402E-2</v>
      </c>
      <c r="F34" s="3">
        <f>C34/SUM($C$3,$C$6,$C$8,$C$10,$C$12,$C$14,$C$16,$C$18,$C$20,$C$22,$C$24,$C$26,$C$28,$C$30,$C$32,$C$34,$C$36)</f>
        <v>6.758639910813824E-3</v>
      </c>
      <c r="H34" s="3"/>
    </row>
    <row r="35" spans="1:8" x14ac:dyDescent="0.25">
      <c r="A35" s="1">
        <v>20</v>
      </c>
      <c r="B35">
        <v>0</v>
      </c>
      <c r="C35">
        <v>29156</v>
      </c>
      <c r="H35" s="3">
        <f>SUM(C35:C36)/SUM($C$2:$C$36)</f>
        <v>3.8013919244627305E-2</v>
      </c>
    </row>
    <row r="36" spans="1:8" x14ac:dyDescent="0.25">
      <c r="A36" s="1">
        <v>20</v>
      </c>
      <c r="B36">
        <v>1</v>
      </c>
      <c r="C36">
        <v>290</v>
      </c>
      <c r="D36" s="2">
        <f>C36/SUM(C35:C36)</f>
        <v>9.8485363037424441E-3</v>
      </c>
      <c r="F36" s="3">
        <f>C36/SUM($C$3,$C$6,$C$8,$C$10,$C$12,$C$14,$C$16,$C$18,$C$20,$C$22,$C$24,$C$26,$C$28,$C$30,$C$32,$C$34,$C$36)</f>
        <v>2.0206243032329988E-2</v>
      </c>
    </row>
  </sheetData>
  <sortState ref="A2:C36">
    <sortCondition ref="A1"/>
  </sortState>
  <conditionalFormatting sqref="D6:D3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D3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D3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3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3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31" sqref="F31"/>
    </sheetView>
  </sheetViews>
  <sheetFormatPr defaultRowHeight="15" x14ac:dyDescent="0.25"/>
  <cols>
    <col min="1" max="1" width="10.28515625" bestFit="1" customWidth="1"/>
  </cols>
  <sheetData>
    <row r="1" spans="1:6" x14ac:dyDescent="0.25">
      <c r="A1" s="1" t="s">
        <v>5</v>
      </c>
      <c r="B1" t="s">
        <v>1</v>
      </c>
    </row>
    <row r="2" spans="1:6" x14ac:dyDescent="0.25">
      <c r="A2" s="1">
        <v>1</v>
      </c>
      <c r="B2">
        <v>0</v>
      </c>
      <c r="C2">
        <v>321931</v>
      </c>
    </row>
    <row r="3" spans="1:6" x14ac:dyDescent="0.25">
      <c r="A3" s="1">
        <v>1</v>
      </c>
      <c r="B3">
        <v>1</v>
      </c>
      <c r="C3">
        <v>5641</v>
      </c>
      <c r="D3" s="2">
        <f>C3/SUM(C2:C3)</f>
        <v>1.7220641568876462E-2</v>
      </c>
      <c r="F3" s="3">
        <f>C3/SUM($C$3,$C$5,$C$7,$C$9,$C$11,$C$13,$C$15,$C$17,$C$19,$C$21,$C$23,)</f>
        <v>0.39312844100634192</v>
      </c>
    </row>
    <row r="4" spans="1:6" x14ac:dyDescent="0.25">
      <c r="A4" s="1">
        <v>2</v>
      </c>
      <c r="B4">
        <v>0</v>
      </c>
      <c r="C4">
        <v>254784</v>
      </c>
      <c r="D4" s="2"/>
      <c r="F4" s="3"/>
    </row>
    <row r="5" spans="1:6" x14ac:dyDescent="0.25">
      <c r="A5" s="1">
        <v>2</v>
      </c>
      <c r="B5">
        <v>1</v>
      </c>
      <c r="C5">
        <v>5046</v>
      </c>
      <c r="D5" s="2">
        <f>C5/SUM(C4:C5)</f>
        <v>1.9420390255166838E-2</v>
      </c>
      <c r="F5" s="3">
        <f>C5/SUM($C$3,$C$5,$C$7,$C$9,$C$11,$C$13,$C$15,$C$17,$C$19,$C$21,$C$23,)</f>
        <v>0.35166213673426722</v>
      </c>
    </row>
    <row r="6" spans="1:6" x14ac:dyDescent="0.25">
      <c r="A6" s="1">
        <v>3</v>
      </c>
      <c r="B6">
        <v>0</v>
      </c>
      <c r="C6">
        <v>112519</v>
      </c>
      <c r="D6" s="2"/>
      <c r="F6" s="3"/>
    </row>
    <row r="7" spans="1:6" x14ac:dyDescent="0.25">
      <c r="A7" s="1">
        <v>3</v>
      </c>
      <c r="B7">
        <v>1</v>
      </c>
      <c r="C7">
        <v>2275</v>
      </c>
      <c r="D7" s="2">
        <f>C7/SUM(C6:C7)</f>
        <v>1.9818108960398626E-2</v>
      </c>
      <c r="F7" s="3">
        <f>C7/SUM($C$3,$C$5,$C$7,$C$9,$C$11,$C$13,$C$15,$C$17,$C$19,$C$21,$C$23,)</f>
        <v>0.15854763398146213</v>
      </c>
    </row>
    <row r="8" spans="1:6" x14ac:dyDescent="0.25">
      <c r="A8" s="1">
        <v>4</v>
      </c>
      <c r="B8">
        <v>0</v>
      </c>
      <c r="C8">
        <v>43295</v>
      </c>
      <c r="D8" s="2"/>
      <c r="F8" s="3"/>
    </row>
    <row r="9" spans="1:6" x14ac:dyDescent="0.25">
      <c r="A9" s="1">
        <v>4</v>
      </c>
      <c r="B9">
        <v>1</v>
      </c>
      <c r="C9">
        <v>885</v>
      </c>
      <c r="D9" s="2">
        <f>C9/SUM(C8:C9)</f>
        <v>2.003168854685378E-2</v>
      </c>
      <c r="F9" s="3">
        <f>C9/SUM($C$3,$C$5,$C$7,$C$9,$C$11,$C$13,$C$15,$C$17,$C$19,$C$21,$C$23,)</f>
        <v>6.1676771900480869E-2</v>
      </c>
    </row>
    <row r="10" spans="1:6" x14ac:dyDescent="0.25">
      <c r="A10" s="1">
        <v>5</v>
      </c>
      <c r="B10">
        <v>0</v>
      </c>
      <c r="C10">
        <v>16376</v>
      </c>
      <c r="D10" s="2"/>
      <c r="F10" s="3"/>
    </row>
    <row r="11" spans="1:6" x14ac:dyDescent="0.25">
      <c r="A11" s="1">
        <v>5</v>
      </c>
      <c r="B11">
        <v>1</v>
      </c>
      <c r="C11">
        <v>297</v>
      </c>
      <c r="D11" s="2">
        <f>C11/SUM(C10:C11)</f>
        <v>1.7813230972230552E-2</v>
      </c>
      <c r="F11" s="3">
        <f>C11/SUM($C$3,$C$5,$C$7,$C$9,$C$11,$C$13,$C$15,$C$17,$C$19,$C$21,$C$23,)</f>
        <v>2.0698306502195275E-2</v>
      </c>
    </row>
    <row r="12" spans="1:6" x14ac:dyDescent="0.25">
      <c r="A12" s="1">
        <v>6</v>
      </c>
      <c r="B12">
        <v>0</v>
      </c>
      <c r="C12">
        <v>6318</v>
      </c>
      <c r="D12" s="2"/>
      <c r="F12" s="3"/>
    </row>
    <row r="13" spans="1:6" x14ac:dyDescent="0.25">
      <c r="A13" s="1">
        <v>6</v>
      </c>
      <c r="B13">
        <v>1</v>
      </c>
      <c r="C13">
        <v>127</v>
      </c>
      <c r="D13" s="2">
        <f>C13/SUM(C12:C13)</f>
        <v>1.9705197827773469E-2</v>
      </c>
      <c r="F13" s="3">
        <f>C13/SUM($C$3,$C$5,$C$7,$C$9,$C$11,$C$13,$C$15,$C$17,$C$19,$C$21,$C$23,)</f>
        <v>8.8507909958882146E-3</v>
      </c>
    </row>
    <row r="14" spans="1:6" x14ac:dyDescent="0.25">
      <c r="A14" s="1">
        <v>7</v>
      </c>
      <c r="B14">
        <v>0</v>
      </c>
      <c r="C14">
        <v>2696</v>
      </c>
      <c r="D14" s="2"/>
      <c r="F14" s="3"/>
    </row>
    <row r="15" spans="1:6" x14ac:dyDescent="0.25">
      <c r="A15" s="1">
        <v>7</v>
      </c>
      <c r="B15">
        <v>1</v>
      </c>
      <c r="C15">
        <v>44</v>
      </c>
      <c r="D15" s="2">
        <f>C15/SUM(C14:C15)</f>
        <v>1.6058394160583942E-2</v>
      </c>
      <c r="F15" s="3">
        <f>C15/SUM($C$3,$C$5,$C$7,$C$9,$C$11,$C$13,$C$15,$C$17,$C$19,$C$21,$C$23,)</f>
        <v>3.0664157781030038E-3</v>
      </c>
    </row>
    <row r="16" spans="1:6" x14ac:dyDescent="0.25">
      <c r="A16" s="1">
        <v>8</v>
      </c>
      <c r="B16">
        <v>0</v>
      </c>
      <c r="C16">
        <v>1286</v>
      </c>
      <c r="D16" s="2"/>
      <c r="F16" s="3"/>
    </row>
    <row r="17" spans="1:6" x14ac:dyDescent="0.25">
      <c r="A17" s="1">
        <v>8</v>
      </c>
      <c r="B17">
        <v>1</v>
      </c>
      <c r="C17">
        <v>14</v>
      </c>
      <c r="D17" s="2">
        <f>C17/SUM(C16:C17)</f>
        <v>1.0769230769230769E-2</v>
      </c>
      <c r="F17" s="3">
        <f>C17/SUM($C$3,$C$5,$C$7,$C$9,$C$11,$C$13,$C$15,$C$17,$C$19,$C$21,$C$23,)</f>
        <v>9.7567774757822848E-4</v>
      </c>
    </row>
    <row r="18" spans="1:6" x14ac:dyDescent="0.25">
      <c r="A18" s="1">
        <v>9</v>
      </c>
      <c r="B18">
        <v>0</v>
      </c>
      <c r="C18">
        <v>540</v>
      </c>
      <c r="D18" s="2"/>
      <c r="F18" s="3"/>
    </row>
    <row r="19" spans="1:6" x14ac:dyDescent="0.25">
      <c r="A19" s="1">
        <v>9</v>
      </c>
      <c r="B19">
        <v>1</v>
      </c>
      <c r="C19">
        <v>11</v>
      </c>
      <c r="D19" s="2">
        <f>C19/SUM(C18:C19)</f>
        <v>1.9963702359346643E-2</v>
      </c>
      <c r="F19" s="3">
        <f>C19/SUM($C$3,$C$5,$C$7,$C$9,$C$11,$C$13,$C$15,$C$17,$C$19,$C$21,$C$23,)</f>
        <v>7.6660394452575094E-4</v>
      </c>
    </row>
    <row r="20" spans="1:6" x14ac:dyDescent="0.25">
      <c r="A20" s="1">
        <v>10</v>
      </c>
      <c r="B20">
        <v>0</v>
      </c>
      <c r="C20">
        <v>251</v>
      </c>
      <c r="D20" s="7"/>
      <c r="E20" s="6"/>
      <c r="F20" s="8"/>
    </row>
    <row r="21" spans="1:6" x14ac:dyDescent="0.25">
      <c r="A21" s="1">
        <v>10</v>
      </c>
      <c r="B21">
        <v>1</v>
      </c>
      <c r="C21">
        <v>8</v>
      </c>
      <c r="D21" s="7">
        <f>C21/SUM(C20:C21)</f>
        <v>3.0888030888030889E-2</v>
      </c>
      <c r="E21" s="6"/>
      <c r="F21" s="3">
        <f>C21/SUM($C$3,$C$5,$C$7,$C$9,$C$11,$C$13,$C$15,$C$17,$C$19,$C$21,$C$23,)</f>
        <v>5.575301414732734E-4</v>
      </c>
    </row>
    <row r="22" spans="1:6" x14ac:dyDescent="0.25">
      <c r="A22" s="1">
        <v>11</v>
      </c>
      <c r="B22">
        <v>0</v>
      </c>
      <c r="C22">
        <v>120</v>
      </c>
      <c r="D22" s="7"/>
      <c r="E22" s="6"/>
      <c r="F22" s="8"/>
    </row>
    <row r="23" spans="1:6" x14ac:dyDescent="0.25">
      <c r="A23" s="1">
        <v>11</v>
      </c>
      <c r="B23">
        <v>1</v>
      </c>
      <c r="C23">
        <v>1</v>
      </c>
      <c r="D23" s="7">
        <f>C23/SUM(C22:C23)</f>
        <v>8.2644628099173556E-3</v>
      </c>
      <c r="E23" s="6"/>
      <c r="F23" s="3">
        <f>C23/SUM($C$3,$C$5,$C$7,$C$9,$C$11,$C$13,$C$15,$C$17,$C$19,$C$21,$C$23,)</f>
        <v>6.9691267684159175E-5</v>
      </c>
    </row>
    <row r="24" spans="1:6" x14ac:dyDescent="0.25">
      <c r="A24" s="1">
        <v>12</v>
      </c>
      <c r="B24">
        <v>0</v>
      </c>
      <c r="C24">
        <v>51</v>
      </c>
      <c r="D24" s="7"/>
      <c r="E24" s="6"/>
      <c r="F24" s="8"/>
    </row>
    <row r="25" spans="1:6" x14ac:dyDescent="0.25">
      <c r="A25" s="1">
        <v>13</v>
      </c>
      <c r="B25">
        <v>0</v>
      </c>
      <c r="C25">
        <v>44</v>
      </c>
      <c r="D25" s="7"/>
      <c r="E25" s="6"/>
      <c r="F25" s="3">
        <f>C25/SUM($C$3,$C$5,$C$7,$C$9,$C$11,$C$13,$C$15,$C$17,$C$19,$C$21,$C$23,)</f>
        <v>3.0664157781030038E-3</v>
      </c>
    </row>
    <row r="26" spans="1:6" x14ac:dyDescent="0.25">
      <c r="A26" s="1">
        <v>13</v>
      </c>
      <c r="B26">
        <v>1</v>
      </c>
      <c r="C26">
        <v>2</v>
      </c>
      <c r="D26" s="7"/>
      <c r="E26" s="6"/>
      <c r="F26" s="8"/>
    </row>
    <row r="27" spans="1:6" x14ac:dyDescent="0.25">
      <c r="A27" s="1">
        <v>14</v>
      </c>
      <c r="B27">
        <v>0</v>
      </c>
      <c r="C27">
        <v>26</v>
      </c>
      <c r="D27" s="7"/>
      <c r="E27" s="6"/>
      <c r="F27" s="3">
        <f>C27/SUM($C$3,$C$5,$C$7,$C$9,$C$11,$C$13,$C$15,$C$17,$C$19,$C$21,$C$23,)</f>
        <v>1.8119729597881385E-3</v>
      </c>
    </row>
    <row r="28" spans="1:6" x14ac:dyDescent="0.25">
      <c r="A28" s="1">
        <v>15</v>
      </c>
      <c r="B28">
        <v>0</v>
      </c>
      <c r="C28">
        <v>12</v>
      </c>
      <c r="D28" s="7"/>
      <c r="E28" s="6"/>
      <c r="F28" s="8"/>
    </row>
    <row r="29" spans="1:6" x14ac:dyDescent="0.25">
      <c r="A29" s="1">
        <v>15</v>
      </c>
      <c r="B29">
        <v>1</v>
      </c>
      <c r="C29">
        <v>1</v>
      </c>
      <c r="D29" s="7"/>
      <c r="E29" s="6"/>
      <c r="F29" s="3">
        <f>C29/SUM($C$3,$C$5,$C$7,$C$9,$C$11,$C$13,$C$15,$C$17,$C$19,$C$21,$C$23,)</f>
        <v>6.9691267684159175E-5</v>
      </c>
    </row>
    <row r="30" spans="1:6" x14ac:dyDescent="0.25">
      <c r="A30" s="1">
        <v>16</v>
      </c>
      <c r="B30">
        <v>0</v>
      </c>
      <c r="C30">
        <v>5</v>
      </c>
      <c r="D30" s="6"/>
      <c r="E30" s="6"/>
      <c r="F30" s="8"/>
    </row>
    <row r="31" spans="1:6" x14ac:dyDescent="0.25">
      <c r="A31" s="1">
        <v>17</v>
      </c>
      <c r="B31">
        <v>0</v>
      </c>
      <c r="C31">
        <v>1</v>
      </c>
      <c r="D31" s="7"/>
      <c r="E31" s="6"/>
      <c r="F31" s="3">
        <f>C31/SUM($C$3,$C$5,$C$7,$C$9,$C$11,$C$13,$C$15,$C$17,$C$19,$C$21,$C$23,)</f>
        <v>6.9691267684159175E-5</v>
      </c>
    </row>
    <row r="32" spans="1:6" x14ac:dyDescent="0.25">
      <c r="A32" s="1">
        <v>18</v>
      </c>
      <c r="B32">
        <v>0</v>
      </c>
      <c r="C32">
        <v>1</v>
      </c>
    </row>
    <row r="33" spans="1:3" x14ac:dyDescent="0.25">
      <c r="A33" s="1">
        <v>19</v>
      </c>
      <c r="B33">
        <v>0</v>
      </c>
      <c r="C33">
        <v>2</v>
      </c>
    </row>
    <row r="34" spans="1:3" x14ac:dyDescent="0.25">
      <c r="A34" s="1">
        <v>22</v>
      </c>
      <c r="B34">
        <v>0</v>
      </c>
      <c r="C34">
        <v>1</v>
      </c>
    </row>
  </sheetData>
  <sortState ref="A2:C34">
    <sortCondition ref="A1"/>
  </sortState>
  <conditionalFormatting sqref="D3:D2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3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8"/>
  <sheetViews>
    <sheetView workbookViewId="0">
      <pane xSplit="1" ySplit="1" topLeftCell="B281" activePane="bottomRight" state="frozen"/>
      <selection pane="topRight" activeCell="B1" sqref="B1"/>
      <selection pane="bottomLeft" activeCell="A2" sqref="A2"/>
      <selection pane="bottomRight" activeCell="A264" sqref="A264:D297"/>
    </sheetView>
  </sheetViews>
  <sheetFormatPr defaultRowHeight="15" x14ac:dyDescent="0.25"/>
  <cols>
    <col min="1" max="1" width="11.5703125" bestFit="1" customWidth="1"/>
  </cols>
  <sheetData>
    <row r="1" spans="1:4" x14ac:dyDescent="0.25">
      <c r="A1" s="1" t="s">
        <v>0</v>
      </c>
      <c r="B1" t="s">
        <v>2</v>
      </c>
      <c r="C1" t="s">
        <v>1</v>
      </c>
    </row>
    <row r="2" spans="1:4" x14ac:dyDescent="0.25">
      <c r="A2" s="1">
        <v>1</v>
      </c>
      <c r="B2">
        <v>16</v>
      </c>
      <c r="C2">
        <v>0</v>
      </c>
      <c r="D2">
        <v>42</v>
      </c>
    </row>
    <row r="3" spans="1:4" x14ac:dyDescent="0.25">
      <c r="A3" s="1">
        <v>1</v>
      </c>
      <c r="B3">
        <v>15</v>
      </c>
      <c r="C3">
        <v>0</v>
      </c>
      <c r="D3">
        <v>19</v>
      </c>
    </row>
    <row r="4" spans="1:4" x14ac:dyDescent="0.25">
      <c r="A4" s="1">
        <v>1</v>
      </c>
      <c r="B4">
        <v>4</v>
      </c>
      <c r="C4">
        <v>0</v>
      </c>
      <c r="D4">
        <v>16</v>
      </c>
    </row>
    <row r="5" spans="1:4" x14ac:dyDescent="0.25">
      <c r="A5" s="1">
        <v>1</v>
      </c>
      <c r="B5">
        <v>1</v>
      </c>
      <c r="C5">
        <v>0</v>
      </c>
      <c r="D5">
        <v>10</v>
      </c>
    </row>
    <row r="6" spans="1:4" x14ac:dyDescent="0.25">
      <c r="A6" s="1">
        <v>1</v>
      </c>
      <c r="B6">
        <v>5</v>
      </c>
      <c r="C6">
        <v>0</v>
      </c>
      <c r="D6">
        <v>10</v>
      </c>
    </row>
    <row r="7" spans="1:4" x14ac:dyDescent="0.25">
      <c r="A7" s="1">
        <v>1</v>
      </c>
      <c r="B7">
        <v>3</v>
      </c>
      <c r="C7">
        <v>0</v>
      </c>
      <c r="D7">
        <v>8</v>
      </c>
    </row>
    <row r="8" spans="1:4" x14ac:dyDescent="0.25">
      <c r="A8" s="1">
        <v>1</v>
      </c>
      <c r="B8">
        <v>8</v>
      </c>
      <c r="C8">
        <v>0</v>
      </c>
      <c r="D8">
        <v>5</v>
      </c>
    </row>
    <row r="9" spans="1:4" x14ac:dyDescent="0.25">
      <c r="A9" s="1">
        <v>1</v>
      </c>
      <c r="B9">
        <v>7</v>
      </c>
      <c r="C9">
        <v>0</v>
      </c>
      <c r="D9">
        <v>5</v>
      </c>
    </row>
    <row r="10" spans="1:4" x14ac:dyDescent="0.25">
      <c r="A10" s="1">
        <v>1</v>
      </c>
      <c r="B10">
        <v>16</v>
      </c>
      <c r="C10">
        <v>1</v>
      </c>
      <c r="D10">
        <v>3</v>
      </c>
    </row>
    <row r="11" spans="1:4" x14ac:dyDescent="0.25">
      <c r="A11" s="1">
        <v>1</v>
      </c>
      <c r="B11">
        <v>19</v>
      </c>
      <c r="C11">
        <v>0</v>
      </c>
      <c r="D11">
        <v>3</v>
      </c>
    </row>
    <row r="12" spans="1:4" x14ac:dyDescent="0.25">
      <c r="A12" s="1">
        <v>1</v>
      </c>
      <c r="B12">
        <v>20</v>
      </c>
      <c r="C12">
        <v>0</v>
      </c>
      <c r="D12">
        <v>3</v>
      </c>
    </row>
    <row r="13" spans="1:4" x14ac:dyDescent="0.25">
      <c r="A13" s="1">
        <v>1</v>
      </c>
      <c r="B13">
        <v>13</v>
      </c>
      <c r="C13">
        <v>0</v>
      </c>
      <c r="D13">
        <v>2</v>
      </c>
    </row>
    <row r="14" spans="1:4" x14ac:dyDescent="0.25">
      <c r="A14" s="1">
        <v>1</v>
      </c>
      <c r="B14">
        <v>12</v>
      </c>
      <c r="C14">
        <v>0</v>
      </c>
      <c r="D14">
        <v>2</v>
      </c>
    </row>
    <row r="15" spans="1:4" x14ac:dyDescent="0.25">
      <c r="A15" s="1">
        <v>1</v>
      </c>
      <c r="B15">
        <v>11</v>
      </c>
      <c r="C15">
        <v>0</v>
      </c>
      <c r="D15">
        <v>2</v>
      </c>
    </row>
    <row r="16" spans="1:4" x14ac:dyDescent="0.25">
      <c r="A16" s="1">
        <v>1</v>
      </c>
      <c r="B16">
        <v>7</v>
      </c>
      <c r="C16">
        <v>1</v>
      </c>
      <c r="D16">
        <v>1</v>
      </c>
    </row>
    <row r="17" spans="1:4" x14ac:dyDescent="0.25">
      <c r="A17" s="1">
        <v>1</v>
      </c>
      <c r="B17">
        <v>15</v>
      </c>
      <c r="C17">
        <v>1</v>
      </c>
      <c r="D17">
        <v>1</v>
      </c>
    </row>
    <row r="18" spans="1:4" x14ac:dyDescent="0.25">
      <c r="A18" s="1">
        <v>2</v>
      </c>
      <c r="B18">
        <v>16</v>
      </c>
      <c r="C18">
        <v>0</v>
      </c>
      <c r="D18">
        <v>36</v>
      </c>
    </row>
    <row r="19" spans="1:4" x14ac:dyDescent="0.25">
      <c r="A19" s="1">
        <v>2</v>
      </c>
      <c r="B19">
        <v>15</v>
      </c>
      <c r="C19">
        <v>0</v>
      </c>
      <c r="D19">
        <v>20</v>
      </c>
    </row>
    <row r="20" spans="1:4" x14ac:dyDescent="0.25">
      <c r="A20" s="1">
        <v>2</v>
      </c>
      <c r="B20">
        <v>7</v>
      </c>
      <c r="C20">
        <v>0</v>
      </c>
      <c r="D20">
        <v>12</v>
      </c>
    </row>
    <row r="21" spans="1:4" x14ac:dyDescent="0.25">
      <c r="A21" s="1">
        <v>2</v>
      </c>
      <c r="B21">
        <v>3</v>
      </c>
      <c r="C21">
        <v>0</v>
      </c>
      <c r="D21">
        <v>8</v>
      </c>
    </row>
    <row r="22" spans="1:4" x14ac:dyDescent="0.25">
      <c r="A22" s="1">
        <v>2</v>
      </c>
      <c r="B22">
        <v>5</v>
      </c>
      <c r="C22">
        <v>0</v>
      </c>
      <c r="D22">
        <v>8</v>
      </c>
    </row>
    <row r="23" spans="1:4" x14ac:dyDescent="0.25">
      <c r="A23" s="1">
        <v>2</v>
      </c>
      <c r="B23">
        <v>4</v>
      </c>
      <c r="C23">
        <v>0</v>
      </c>
      <c r="D23">
        <v>7</v>
      </c>
    </row>
    <row r="24" spans="1:4" x14ac:dyDescent="0.25">
      <c r="A24" s="1">
        <v>2</v>
      </c>
      <c r="B24">
        <v>1</v>
      </c>
      <c r="C24">
        <v>0</v>
      </c>
      <c r="D24">
        <v>6</v>
      </c>
    </row>
    <row r="25" spans="1:4" x14ac:dyDescent="0.25">
      <c r="A25" s="1">
        <v>2</v>
      </c>
      <c r="B25">
        <v>20</v>
      </c>
      <c r="C25">
        <v>0</v>
      </c>
      <c r="D25">
        <v>5</v>
      </c>
    </row>
    <row r="26" spans="1:4" x14ac:dyDescent="0.25">
      <c r="A26" s="1">
        <v>2</v>
      </c>
      <c r="B26">
        <v>6</v>
      </c>
      <c r="C26">
        <v>0</v>
      </c>
      <c r="D26">
        <v>3</v>
      </c>
    </row>
    <row r="27" spans="1:4" x14ac:dyDescent="0.25">
      <c r="A27" s="1">
        <v>2</v>
      </c>
      <c r="B27">
        <v>13</v>
      </c>
      <c r="C27">
        <v>0</v>
      </c>
      <c r="D27">
        <v>2</v>
      </c>
    </row>
    <row r="28" spans="1:4" x14ac:dyDescent="0.25">
      <c r="A28" s="1">
        <v>2</v>
      </c>
      <c r="B28">
        <v>16</v>
      </c>
      <c r="C28">
        <v>1</v>
      </c>
      <c r="D28">
        <v>2</v>
      </c>
    </row>
    <row r="29" spans="1:4" x14ac:dyDescent="0.25">
      <c r="A29" s="1">
        <v>2</v>
      </c>
      <c r="B29">
        <v>3</v>
      </c>
      <c r="C29">
        <v>1</v>
      </c>
      <c r="D29">
        <v>1</v>
      </c>
    </row>
    <row r="30" spans="1:4" x14ac:dyDescent="0.25">
      <c r="A30" s="1">
        <v>2</v>
      </c>
      <c r="B30">
        <v>5</v>
      </c>
      <c r="C30">
        <v>1</v>
      </c>
      <c r="D30">
        <v>1</v>
      </c>
    </row>
    <row r="31" spans="1:4" x14ac:dyDescent="0.25">
      <c r="A31" s="1">
        <v>2</v>
      </c>
      <c r="B31">
        <v>9</v>
      </c>
      <c r="C31">
        <v>0</v>
      </c>
      <c r="D31">
        <v>1</v>
      </c>
    </row>
    <row r="32" spans="1:4" x14ac:dyDescent="0.25">
      <c r="A32" s="1">
        <v>2</v>
      </c>
      <c r="B32">
        <v>10</v>
      </c>
      <c r="C32">
        <v>0</v>
      </c>
      <c r="D32">
        <v>1</v>
      </c>
    </row>
    <row r="33" spans="1:4" x14ac:dyDescent="0.25">
      <c r="A33" s="1">
        <v>2</v>
      </c>
      <c r="B33">
        <v>11</v>
      </c>
      <c r="C33">
        <v>0</v>
      </c>
      <c r="D33">
        <v>1</v>
      </c>
    </row>
    <row r="34" spans="1:4" x14ac:dyDescent="0.25">
      <c r="A34" s="1">
        <v>2</v>
      </c>
      <c r="B34">
        <v>12</v>
      </c>
      <c r="C34">
        <v>0</v>
      </c>
      <c r="D34">
        <v>1</v>
      </c>
    </row>
    <row r="35" spans="1:4" x14ac:dyDescent="0.25">
      <c r="A35" s="1">
        <v>2</v>
      </c>
      <c r="B35">
        <v>15</v>
      </c>
      <c r="C35">
        <v>1</v>
      </c>
      <c r="D35">
        <v>1</v>
      </c>
    </row>
    <row r="36" spans="1:4" x14ac:dyDescent="0.25">
      <c r="A36" s="1">
        <v>2</v>
      </c>
      <c r="B36">
        <v>19</v>
      </c>
      <c r="C36">
        <v>0</v>
      </c>
      <c r="D36">
        <v>1</v>
      </c>
    </row>
    <row r="37" spans="1:4" x14ac:dyDescent="0.25">
      <c r="A37" s="1">
        <v>3</v>
      </c>
      <c r="B37">
        <v>16</v>
      </c>
      <c r="C37">
        <v>0</v>
      </c>
      <c r="D37">
        <v>358</v>
      </c>
    </row>
    <row r="38" spans="1:4" x14ac:dyDescent="0.25">
      <c r="A38" s="1">
        <v>3</v>
      </c>
      <c r="B38">
        <v>15</v>
      </c>
      <c r="C38">
        <v>0</v>
      </c>
      <c r="D38">
        <v>280</v>
      </c>
    </row>
    <row r="39" spans="1:4" x14ac:dyDescent="0.25">
      <c r="A39" s="1">
        <v>3</v>
      </c>
      <c r="B39">
        <v>1</v>
      </c>
      <c r="C39">
        <v>0</v>
      </c>
      <c r="D39">
        <v>134</v>
      </c>
    </row>
    <row r="40" spans="1:4" x14ac:dyDescent="0.25">
      <c r="A40" s="1">
        <v>3</v>
      </c>
      <c r="B40">
        <v>4</v>
      </c>
      <c r="C40">
        <v>0</v>
      </c>
      <c r="D40">
        <v>108</v>
      </c>
    </row>
    <row r="41" spans="1:4" x14ac:dyDescent="0.25">
      <c r="A41" s="1">
        <v>3</v>
      </c>
      <c r="B41">
        <v>5</v>
      </c>
      <c r="C41">
        <v>0</v>
      </c>
      <c r="D41">
        <v>96</v>
      </c>
    </row>
    <row r="42" spans="1:4" x14ac:dyDescent="0.25">
      <c r="A42" s="1">
        <v>3</v>
      </c>
      <c r="B42">
        <v>3</v>
      </c>
      <c r="C42">
        <v>0</v>
      </c>
      <c r="D42">
        <v>91</v>
      </c>
    </row>
    <row r="43" spans="1:4" x14ac:dyDescent="0.25">
      <c r="A43" s="1">
        <v>3</v>
      </c>
      <c r="B43">
        <v>13</v>
      </c>
      <c r="C43">
        <v>0</v>
      </c>
      <c r="D43">
        <v>47</v>
      </c>
    </row>
    <row r="44" spans="1:4" x14ac:dyDescent="0.25">
      <c r="A44" s="1">
        <v>3</v>
      </c>
      <c r="B44">
        <v>7</v>
      </c>
      <c r="C44">
        <v>0</v>
      </c>
      <c r="D44">
        <v>38</v>
      </c>
    </row>
    <row r="45" spans="1:4" x14ac:dyDescent="0.25">
      <c r="A45" s="1">
        <v>3</v>
      </c>
      <c r="B45">
        <v>20</v>
      </c>
      <c r="C45">
        <v>0</v>
      </c>
      <c r="D45">
        <v>36</v>
      </c>
    </row>
    <row r="46" spans="1:4" x14ac:dyDescent="0.25">
      <c r="A46" s="1">
        <v>3</v>
      </c>
      <c r="B46">
        <v>10</v>
      </c>
      <c r="C46">
        <v>0</v>
      </c>
      <c r="D46">
        <v>26</v>
      </c>
    </row>
    <row r="47" spans="1:4" x14ac:dyDescent="0.25">
      <c r="A47" s="1">
        <v>3</v>
      </c>
      <c r="B47">
        <v>8</v>
      </c>
      <c r="C47">
        <v>0</v>
      </c>
      <c r="D47">
        <v>26</v>
      </c>
    </row>
    <row r="48" spans="1:4" x14ac:dyDescent="0.25">
      <c r="A48" s="1">
        <v>3</v>
      </c>
      <c r="B48">
        <v>16</v>
      </c>
      <c r="C48">
        <v>1</v>
      </c>
      <c r="D48">
        <v>19</v>
      </c>
    </row>
    <row r="49" spans="1:4" x14ac:dyDescent="0.25">
      <c r="A49" s="1">
        <v>3</v>
      </c>
      <c r="B49">
        <v>12</v>
      </c>
      <c r="C49">
        <v>0</v>
      </c>
      <c r="D49">
        <v>17</v>
      </c>
    </row>
    <row r="50" spans="1:4" x14ac:dyDescent="0.25">
      <c r="A50" s="1">
        <v>3</v>
      </c>
      <c r="B50">
        <v>9</v>
      </c>
      <c r="C50">
        <v>0</v>
      </c>
      <c r="D50">
        <v>15</v>
      </c>
    </row>
    <row r="51" spans="1:4" x14ac:dyDescent="0.25">
      <c r="A51" s="1">
        <v>3</v>
      </c>
      <c r="B51">
        <v>11</v>
      </c>
      <c r="C51">
        <v>0</v>
      </c>
      <c r="D51">
        <v>10</v>
      </c>
    </row>
    <row r="52" spans="1:4" x14ac:dyDescent="0.25">
      <c r="A52" s="1">
        <v>3</v>
      </c>
      <c r="B52">
        <v>6</v>
      </c>
      <c r="C52">
        <v>0</v>
      </c>
      <c r="D52">
        <v>10</v>
      </c>
    </row>
    <row r="53" spans="1:4" x14ac:dyDescent="0.25">
      <c r="A53" s="1">
        <v>3</v>
      </c>
      <c r="B53">
        <v>15</v>
      </c>
      <c r="C53">
        <v>1</v>
      </c>
      <c r="D53">
        <v>9</v>
      </c>
    </row>
    <row r="54" spans="1:4" x14ac:dyDescent="0.25">
      <c r="A54" s="1">
        <v>3</v>
      </c>
      <c r="B54">
        <v>19</v>
      </c>
      <c r="C54">
        <v>0</v>
      </c>
      <c r="D54">
        <v>8</v>
      </c>
    </row>
    <row r="55" spans="1:4" x14ac:dyDescent="0.25">
      <c r="A55" s="1">
        <v>3</v>
      </c>
      <c r="B55">
        <v>14</v>
      </c>
      <c r="C55">
        <v>0</v>
      </c>
      <c r="D55">
        <v>5</v>
      </c>
    </row>
    <row r="56" spans="1:4" x14ac:dyDescent="0.25">
      <c r="A56" s="1">
        <v>3</v>
      </c>
      <c r="B56">
        <v>5</v>
      </c>
      <c r="C56">
        <v>1</v>
      </c>
      <c r="D56">
        <v>4</v>
      </c>
    </row>
    <row r="57" spans="1:4" x14ac:dyDescent="0.25">
      <c r="A57" s="1">
        <v>3</v>
      </c>
      <c r="B57">
        <v>4</v>
      </c>
      <c r="C57">
        <v>1</v>
      </c>
      <c r="D57">
        <v>4</v>
      </c>
    </row>
    <row r="58" spans="1:4" x14ac:dyDescent="0.25">
      <c r="A58" s="1">
        <v>3</v>
      </c>
      <c r="B58">
        <v>1</v>
      </c>
      <c r="C58">
        <v>1</v>
      </c>
      <c r="D58">
        <v>2</v>
      </c>
    </row>
    <row r="59" spans="1:4" x14ac:dyDescent="0.25">
      <c r="A59" s="1">
        <v>3</v>
      </c>
      <c r="B59">
        <v>13</v>
      </c>
      <c r="C59">
        <v>1</v>
      </c>
      <c r="D59">
        <v>2</v>
      </c>
    </row>
    <row r="60" spans="1:4" x14ac:dyDescent="0.25">
      <c r="A60" s="1">
        <v>3</v>
      </c>
      <c r="B60">
        <v>12</v>
      </c>
      <c r="C60">
        <v>1</v>
      </c>
      <c r="D60">
        <v>1</v>
      </c>
    </row>
    <row r="61" spans="1:4" x14ac:dyDescent="0.25">
      <c r="A61" s="1">
        <v>3</v>
      </c>
      <c r="B61">
        <v>11</v>
      </c>
      <c r="C61">
        <v>1</v>
      </c>
      <c r="D61">
        <v>1</v>
      </c>
    </row>
    <row r="62" spans="1:4" x14ac:dyDescent="0.25">
      <c r="A62" s="1">
        <v>3</v>
      </c>
      <c r="B62">
        <v>10</v>
      </c>
      <c r="C62">
        <v>1</v>
      </c>
      <c r="D62">
        <v>1</v>
      </c>
    </row>
    <row r="63" spans="1:4" x14ac:dyDescent="0.25">
      <c r="A63" s="1">
        <v>3</v>
      </c>
      <c r="B63">
        <v>20</v>
      </c>
      <c r="C63">
        <v>1</v>
      </c>
      <c r="D63">
        <v>1</v>
      </c>
    </row>
    <row r="64" spans="1:4" x14ac:dyDescent="0.25">
      <c r="A64" s="1">
        <v>4</v>
      </c>
      <c r="B64">
        <v>16</v>
      </c>
      <c r="C64">
        <v>0</v>
      </c>
      <c r="D64">
        <v>595</v>
      </c>
    </row>
    <row r="65" spans="1:4" x14ac:dyDescent="0.25">
      <c r="A65" s="1">
        <v>4</v>
      </c>
      <c r="B65">
        <v>15</v>
      </c>
      <c r="C65">
        <v>0</v>
      </c>
      <c r="D65">
        <v>500</v>
      </c>
    </row>
    <row r="66" spans="1:4" x14ac:dyDescent="0.25">
      <c r="A66" s="1">
        <v>4</v>
      </c>
      <c r="B66">
        <v>4</v>
      </c>
      <c r="C66">
        <v>0</v>
      </c>
      <c r="D66">
        <v>215</v>
      </c>
    </row>
    <row r="67" spans="1:4" x14ac:dyDescent="0.25">
      <c r="A67" s="1">
        <v>4</v>
      </c>
      <c r="B67">
        <v>1</v>
      </c>
      <c r="C67">
        <v>0</v>
      </c>
      <c r="D67">
        <v>195</v>
      </c>
    </row>
    <row r="68" spans="1:4" x14ac:dyDescent="0.25">
      <c r="A68" s="1">
        <v>4</v>
      </c>
      <c r="B68">
        <v>5</v>
      </c>
      <c r="C68">
        <v>0</v>
      </c>
      <c r="D68">
        <v>173</v>
      </c>
    </row>
    <row r="69" spans="1:4" x14ac:dyDescent="0.25">
      <c r="A69" s="1">
        <v>4</v>
      </c>
      <c r="B69">
        <v>3</v>
      </c>
      <c r="C69">
        <v>0</v>
      </c>
      <c r="D69">
        <v>133</v>
      </c>
    </row>
    <row r="70" spans="1:4" x14ac:dyDescent="0.25">
      <c r="A70" s="1">
        <v>4</v>
      </c>
      <c r="B70">
        <v>7</v>
      </c>
      <c r="C70">
        <v>0</v>
      </c>
      <c r="D70">
        <v>84</v>
      </c>
    </row>
    <row r="71" spans="1:4" x14ac:dyDescent="0.25">
      <c r="A71" s="1">
        <v>4</v>
      </c>
      <c r="B71">
        <v>13</v>
      </c>
      <c r="C71">
        <v>0</v>
      </c>
      <c r="D71">
        <v>63</v>
      </c>
    </row>
    <row r="72" spans="1:4" x14ac:dyDescent="0.25">
      <c r="A72" s="1">
        <v>4</v>
      </c>
      <c r="B72">
        <v>20</v>
      </c>
      <c r="C72">
        <v>0</v>
      </c>
      <c r="D72">
        <v>58</v>
      </c>
    </row>
    <row r="73" spans="1:4" x14ac:dyDescent="0.25">
      <c r="A73" s="1">
        <v>4</v>
      </c>
      <c r="B73">
        <v>10</v>
      </c>
      <c r="C73">
        <v>0</v>
      </c>
      <c r="D73">
        <v>41</v>
      </c>
    </row>
    <row r="74" spans="1:4" x14ac:dyDescent="0.25">
      <c r="A74" s="1">
        <v>4</v>
      </c>
      <c r="B74">
        <v>8</v>
      </c>
      <c r="C74">
        <v>0</v>
      </c>
      <c r="D74">
        <v>33</v>
      </c>
    </row>
    <row r="75" spans="1:4" x14ac:dyDescent="0.25">
      <c r="A75" s="1">
        <v>4</v>
      </c>
      <c r="B75">
        <v>16</v>
      </c>
      <c r="C75">
        <v>1</v>
      </c>
      <c r="D75">
        <v>32</v>
      </c>
    </row>
    <row r="76" spans="1:4" x14ac:dyDescent="0.25">
      <c r="A76" s="1">
        <v>4</v>
      </c>
      <c r="B76">
        <v>9</v>
      </c>
      <c r="C76">
        <v>0</v>
      </c>
      <c r="D76">
        <v>23</v>
      </c>
    </row>
    <row r="77" spans="1:4" x14ac:dyDescent="0.25">
      <c r="A77" s="1">
        <v>4</v>
      </c>
      <c r="B77">
        <v>15</v>
      </c>
      <c r="C77">
        <v>1</v>
      </c>
      <c r="D77">
        <v>17</v>
      </c>
    </row>
    <row r="78" spans="1:4" x14ac:dyDescent="0.25">
      <c r="A78" s="1">
        <v>4</v>
      </c>
      <c r="B78">
        <v>6</v>
      </c>
      <c r="C78">
        <v>0</v>
      </c>
      <c r="D78">
        <v>17</v>
      </c>
    </row>
    <row r="79" spans="1:4" x14ac:dyDescent="0.25">
      <c r="A79" s="1">
        <v>4</v>
      </c>
      <c r="B79">
        <v>19</v>
      </c>
      <c r="C79">
        <v>0</v>
      </c>
      <c r="D79">
        <v>16</v>
      </c>
    </row>
    <row r="80" spans="1:4" x14ac:dyDescent="0.25">
      <c r="A80" s="1">
        <v>4</v>
      </c>
      <c r="B80">
        <v>12</v>
      </c>
      <c r="C80">
        <v>0</v>
      </c>
      <c r="D80">
        <v>15</v>
      </c>
    </row>
    <row r="81" spans="1:4" x14ac:dyDescent="0.25">
      <c r="A81" s="1">
        <v>4</v>
      </c>
      <c r="B81">
        <v>4</v>
      </c>
      <c r="C81">
        <v>1</v>
      </c>
      <c r="D81">
        <v>11</v>
      </c>
    </row>
    <row r="82" spans="1:4" x14ac:dyDescent="0.25">
      <c r="A82" s="1">
        <v>4</v>
      </c>
      <c r="B82">
        <v>11</v>
      </c>
      <c r="C82">
        <v>0</v>
      </c>
      <c r="D82">
        <v>10</v>
      </c>
    </row>
    <row r="83" spans="1:4" x14ac:dyDescent="0.25">
      <c r="A83" s="1">
        <v>4</v>
      </c>
      <c r="B83">
        <v>5</v>
      </c>
      <c r="C83">
        <v>1</v>
      </c>
      <c r="D83">
        <v>10</v>
      </c>
    </row>
    <row r="84" spans="1:4" x14ac:dyDescent="0.25">
      <c r="A84" s="1">
        <v>4</v>
      </c>
      <c r="B84">
        <v>1</v>
      </c>
      <c r="C84">
        <v>1</v>
      </c>
      <c r="D84">
        <v>10</v>
      </c>
    </row>
    <row r="85" spans="1:4" x14ac:dyDescent="0.25">
      <c r="A85" s="1">
        <v>4</v>
      </c>
      <c r="B85">
        <v>14</v>
      </c>
      <c r="C85">
        <v>0</v>
      </c>
      <c r="D85">
        <v>7</v>
      </c>
    </row>
    <row r="86" spans="1:4" x14ac:dyDescent="0.25">
      <c r="A86" s="1">
        <v>4</v>
      </c>
      <c r="B86">
        <v>7</v>
      </c>
      <c r="C86">
        <v>1</v>
      </c>
      <c r="D86">
        <v>6</v>
      </c>
    </row>
    <row r="87" spans="1:4" x14ac:dyDescent="0.25">
      <c r="A87" s="1">
        <v>4</v>
      </c>
      <c r="B87">
        <v>3</v>
      </c>
      <c r="C87">
        <v>1</v>
      </c>
      <c r="D87">
        <v>4</v>
      </c>
    </row>
    <row r="88" spans="1:4" x14ac:dyDescent="0.25">
      <c r="A88" s="1">
        <v>4</v>
      </c>
      <c r="B88">
        <v>9</v>
      </c>
      <c r="C88">
        <v>1</v>
      </c>
      <c r="D88">
        <v>4</v>
      </c>
    </row>
    <row r="89" spans="1:4" x14ac:dyDescent="0.25">
      <c r="A89" s="1">
        <v>4</v>
      </c>
      <c r="B89">
        <v>20</v>
      </c>
      <c r="C89">
        <v>1</v>
      </c>
      <c r="D89">
        <v>3</v>
      </c>
    </row>
    <row r="90" spans="1:4" x14ac:dyDescent="0.25">
      <c r="A90" s="1">
        <v>4</v>
      </c>
      <c r="B90">
        <v>13</v>
      </c>
      <c r="C90">
        <v>1</v>
      </c>
      <c r="D90">
        <v>2</v>
      </c>
    </row>
    <row r="91" spans="1:4" x14ac:dyDescent="0.25">
      <c r="A91" s="1">
        <v>4</v>
      </c>
      <c r="B91">
        <v>10</v>
      </c>
      <c r="C91">
        <v>1</v>
      </c>
      <c r="D91">
        <v>2</v>
      </c>
    </row>
    <row r="92" spans="1:4" x14ac:dyDescent="0.25">
      <c r="A92" s="1">
        <v>4</v>
      </c>
      <c r="B92">
        <v>11</v>
      </c>
      <c r="C92">
        <v>1</v>
      </c>
      <c r="D92">
        <v>1</v>
      </c>
    </row>
    <row r="93" spans="1:4" x14ac:dyDescent="0.25">
      <c r="A93" s="1">
        <v>4</v>
      </c>
      <c r="B93">
        <v>12</v>
      </c>
      <c r="C93">
        <v>1</v>
      </c>
      <c r="D93">
        <v>1</v>
      </c>
    </row>
    <row r="94" spans="1:4" x14ac:dyDescent="0.25">
      <c r="A94" s="1">
        <v>5</v>
      </c>
      <c r="B94">
        <v>16</v>
      </c>
      <c r="C94">
        <v>0</v>
      </c>
      <c r="D94">
        <v>6381</v>
      </c>
    </row>
    <row r="95" spans="1:4" x14ac:dyDescent="0.25">
      <c r="A95" s="1">
        <v>5</v>
      </c>
      <c r="B95">
        <v>15</v>
      </c>
      <c r="C95">
        <v>0</v>
      </c>
      <c r="D95">
        <v>6243</v>
      </c>
    </row>
    <row r="96" spans="1:4" x14ac:dyDescent="0.25">
      <c r="A96" s="1">
        <v>5</v>
      </c>
      <c r="B96">
        <v>5</v>
      </c>
      <c r="C96">
        <v>0</v>
      </c>
      <c r="D96">
        <v>2657</v>
      </c>
    </row>
    <row r="97" spans="1:4" x14ac:dyDescent="0.25">
      <c r="A97" s="1">
        <v>5</v>
      </c>
      <c r="B97">
        <v>1</v>
      </c>
      <c r="C97">
        <v>0</v>
      </c>
      <c r="D97">
        <v>2026</v>
      </c>
    </row>
    <row r="98" spans="1:4" x14ac:dyDescent="0.25">
      <c r="A98" s="1">
        <v>5</v>
      </c>
      <c r="B98">
        <v>4</v>
      </c>
      <c r="C98">
        <v>0</v>
      </c>
      <c r="D98">
        <v>2021</v>
      </c>
    </row>
    <row r="99" spans="1:4" x14ac:dyDescent="0.25">
      <c r="A99" s="1">
        <v>5</v>
      </c>
      <c r="B99">
        <v>3</v>
      </c>
      <c r="C99">
        <v>0</v>
      </c>
      <c r="D99">
        <v>1597</v>
      </c>
    </row>
    <row r="100" spans="1:4" x14ac:dyDescent="0.25">
      <c r="A100" s="1">
        <v>5</v>
      </c>
      <c r="B100">
        <v>7</v>
      </c>
      <c r="C100">
        <v>0</v>
      </c>
      <c r="D100">
        <v>1281</v>
      </c>
    </row>
    <row r="101" spans="1:4" x14ac:dyDescent="0.25">
      <c r="A101" s="1">
        <v>5</v>
      </c>
      <c r="B101">
        <v>20</v>
      </c>
      <c r="C101">
        <v>0</v>
      </c>
      <c r="D101">
        <v>1127</v>
      </c>
    </row>
    <row r="102" spans="1:4" x14ac:dyDescent="0.25">
      <c r="A102" s="1">
        <v>5</v>
      </c>
      <c r="B102">
        <v>13</v>
      </c>
      <c r="C102">
        <v>0</v>
      </c>
      <c r="D102">
        <v>1050</v>
      </c>
    </row>
    <row r="103" spans="1:4" x14ac:dyDescent="0.25">
      <c r="A103" s="1">
        <v>5</v>
      </c>
      <c r="B103">
        <v>10</v>
      </c>
      <c r="C103">
        <v>0</v>
      </c>
      <c r="D103">
        <v>850</v>
      </c>
    </row>
    <row r="104" spans="1:4" x14ac:dyDescent="0.25">
      <c r="A104" s="1">
        <v>5</v>
      </c>
      <c r="B104">
        <v>8</v>
      </c>
      <c r="C104">
        <v>0</v>
      </c>
      <c r="D104">
        <v>633</v>
      </c>
    </row>
    <row r="105" spans="1:4" x14ac:dyDescent="0.25">
      <c r="A105" s="1">
        <v>5</v>
      </c>
      <c r="B105">
        <v>16</v>
      </c>
      <c r="C105">
        <v>1</v>
      </c>
      <c r="D105">
        <v>525</v>
      </c>
    </row>
    <row r="106" spans="1:4" x14ac:dyDescent="0.25">
      <c r="A106" s="1">
        <v>5</v>
      </c>
      <c r="B106">
        <v>6</v>
      </c>
      <c r="C106">
        <v>0</v>
      </c>
      <c r="D106">
        <v>425</v>
      </c>
    </row>
    <row r="107" spans="1:4" x14ac:dyDescent="0.25">
      <c r="A107" s="1">
        <v>5</v>
      </c>
      <c r="B107">
        <v>14</v>
      </c>
      <c r="C107">
        <v>0</v>
      </c>
      <c r="D107">
        <v>422</v>
      </c>
    </row>
    <row r="108" spans="1:4" x14ac:dyDescent="0.25">
      <c r="A108" s="1">
        <v>5</v>
      </c>
      <c r="B108">
        <v>19</v>
      </c>
      <c r="C108">
        <v>0</v>
      </c>
      <c r="D108">
        <v>418</v>
      </c>
    </row>
    <row r="109" spans="1:4" x14ac:dyDescent="0.25">
      <c r="A109" s="1">
        <v>5</v>
      </c>
      <c r="B109">
        <v>9</v>
      </c>
      <c r="C109">
        <v>0</v>
      </c>
      <c r="D109">
        <v>346</v>
      </c>
    </row>
    <row r="110" spans="1:4" x14ac:dyDescent="0.25">
      <c r="A110" s="1">
        <v>5</v>
      </c>
      <c r="B110">
        <v>12</v>
      </c>
      <c r="C110">
        <v>0</v>
      </c>
      <c r="D110">
        <v>273</v>
      </c>
    </row>
    <row r="111" spans="1:4" x14ac:dyDescent="0.25">
      <c r="A111" s="1">
        <v>5</v>
      </c>
      <c r="B111">
        <v>15</v>
      </c>
      <c r="C111">
        <v>1</v>
      </c>
      <c r="D111">
        <v>262</v>
      </c>
    </row>
    <row r="112" spans="1:4" x14ac:dyDescent="0.25">
      <c r="A112" s="1">
        <v>5</v>
      </c>
      <c r="B112">
        <v>11</v>
      </c>
      <c r="C112">
        <v>0</v>
      </c>
      <c r="D112">
        <v>261</v>
      </c>
    </row>
    <row r="113" spans="1:4" x14ac:dyDescent="0.25">
      <c r="A113" s="1">
        <v>5</v>
      </c>
      <c r="B113">
        <v>5</v>
      </c>
      <c r="C113">
        <v>1</v>
      </c>
      <c r="D113">
        <v>155</v>
      </c>
    </row>
    <row r="114" spans="1:4" x14ac:dyDescent="0.25">
      <c r="A114" s="1">
        <v>5</v>
      </c>
      <c r="B114">
        <v>4</v>
      </c>
      <c r="C114">
        <v>1</v>
      </c>
      <c r="D114">
        <v>88</v>
      </c>
    </row>
    <row r="115" spans="1:4" x14ac:dyDescent="0.25">
      <c r="A115" s="1">
        <v>5</v>
      </c>
      <c r="B115">
        <v>1</v>
      </c>
      <c r="C115">
        <v>1</v>
      </c>
      <c r="D115">
        <v>81</v>
      </c>
    </row>
    <row r="116" spans="1:4" x14ac:dyDescent="0.25">
      <c r="A116" s="1">
        <v>5</v>
      </c>
      <c r="B116">
        <v>7</v>
      </c>
      <c r="C116">
        <v>1</v>
      </c>
      <c r="D116">
        <v>55</v>
      </c>
    </row>
    <row r="117" spans="1:4" x14ac:dyDescent="0.25">
      <c r="A117" s="1">
        <v>5</v>
      </c>
      <c r="B117">
        <v>3</v>
      </c>
      <c r="C117">
        <v>1</v>
      </c>
      <c r="D117">
        <v>44</v>
      </c>
    </row>
    <row r="118" spans="1:4" x14ac:dyDescent="0.25">
      <c r="A118" s="1">
        <v>5</v>
      </c>
      <c r="B118">
        <v>20</v>
      </c>
      <c r="C118">
        <v>1</v>
      </c>
      <c r="D118">
        <v>32</v>
      </c>
    </row>
    <row r="119" spans="1:4" x14ac:dyDescent="0.25">
      <c r="A119" s="1">
        <v>5</v>
      </c>
      <c r="B119">
        <v>10</v>
      </c>
      <c r="C119">
        <v>1</v>
      </c>
      <c r="D119">
        <v>23</v>
      </c>
    </row>
    <row r="120" spans="1:4" x14ac:dyDescent="0.25">
      <c r="A120" s="1">
        <v>5</v>
      </c>
      <c r="B120">
        <v>8</v>
      </c>
      <c r="C120">
        <v>1</v>
      </c>
      <c r="D120">
        <v>22</v>
      </c>
    </row>
    <row r="121" spans="1:4" x14ac:dyDescent="0.25">
      <c r="A121" s="1">
        <v>5</v>
      </c>
      <c r="B121">
        <v>13</v>
      </c>
      <c r="C121">
        <v>1</v>
      </c>
      <c r="D121">
        <v>21</v>
      </c>
    </row>
    <row r="122" spans="1:4" x14ac:dyDescent="0.25">
      <c r="A122" s="1">
        <v>5</v>
      </c>
      <c r="B122">
        <v>9</v>
      </c>
      <c r="C122">
        <v>1</v>
      </c>
      <c r="D122">
        <v>13</v>
      </c>
    </row>
    <row r="123" spans="1:4" x14ac:dyDescent="0.25">
      <c r="A123" s="1">
        <v>5</v>
      </c>
      <c r="B123">
        <v>6</v>
      </c>
      <c r="C123">
        <v>1</v>
      </c>
      <c r="D123">
        <v>13</v>
      </c>
    </row>
    <row r="124" spans="1:4" x14ac:dyDescent="0.25">
      <c r="A124" s="1">
        <v>5</v>
      </c>
      <c r="B124">
        <v>12</v>
      </c>
      <c r="C124">
        <v>1</v>
      </c>
      <c r="D124">
        <v>12</v>
      </c>
    </row>
    <row r="125" spans="1:4" x14ac:dyDescent="0.25">
      <c r="A125" s="1">
        <v>5</v>
      </c>
      <c r="B125">
        <v>19</v>
      </c>
      <c r="C125">
        <v>1</v>
      </c>
      <c r="D125">
        <v>12</v>
      </c>
    </row>
    <row r="126" spans="1:4" x14ac:dyDescent="0.25">
      <c r="A126" s="1">
        <v>5</v>
      </c>
      <c r="B126">
        <v>14</v>
      </c>
      <c r="C126">
        <v>1</v>
      </c>
      <c r="D126">
        <v>9</v>
      </c>
    </row>
    <row r="127" spans="1:4" x14ac:dyDescent="0.25">
      <c r="A127" s="1">
        <v>5</v>
      </c>
      <c r="B127">
        <v>11</v>
      </c>
      <c r="C127">
        <v>1</v>
      </c>
      <c r="D127">
        <v>6</v>
      </c>
    </row>
    <row r="128" spans="1:4" x14ac:dyDescent="0.25">
      <c r="A128" s="1">
        <v>6</v>
      </c>
      <c r="B128">
        <v>16</v>
      </c>
      <c r="C128">
        <v>0</v>
      </c>
      <c r="D128">
        <v>5746</v>
      </c>
    </row>
    <row r="129" spans="1:4" x14ac:dyDescent="0.25">
      <c r="A129" s="1">
        <v>6</v>
      </c>
      <c r="B129">
        <v>15</v>
      </c>
      <c r="C129">
        <v>0</v>
      </c>
      <c r="D129">
        <v>5653</v>
      </c>
    </row>
    <row r="130" spans="1:4" x14ac:dyDescent="0.25">
      <c r="A130" s="1">
        <v>6</v>
      </c>
      <c r="B130">
        <v>5</v>
      </c>
      <c r="C130">
        <v>0</v>
      </c>
      <c r="D130">
        <v>2437</v>
      </c>
    </row>
    <row r="131" spans="1:4" x14ac:dyDescent="0.25">
      <c r="A131" s="1">
        <v>6</v>
      </c>
      <c r="B131">
        <v>1</v>
      </c>
      <c r="C131">
        <v>0</v>
      </c>
      <c r="D131">
        <v>1926</v>
      </c>
    </row>
    <row r="132" spans="1:4" x14ac:dyDescent="0.25">
      <c r="A132" s="1">
        <v>6</v>
      </c>
      <c r="B132">
        <v>4</v>
      </c>
      <c r="C132">
        <v>0</v>
      </c>
      <c r="D132">
        <v>1883</v>
      </c>
    </row>
    <row r="133" spans="1:4" x14ac:dyDescent="0.25">
      <c r="A133" s="1">
        <v>6</v>
      </c>
      <c r="B133">
        <v>3</v>
      </c>
      <c r="C133">
        <v>0</v>
      </c>
      <c r="D133">
        <v>1448</v>
      </c>
    </row>
    <row r="134" spans="1:4" x14ac:dyDescent="0.25">
      <c r="A134" s="1">
        <v>6</v>
      </c>
      <c r="B134">
        <v>20</v>
      </c>
      <c r="C134">
        <v>0</v>
      </c>
      <c r="D134">
        <v>1144</v>
      </c>
    </row>
    <row r="135" spans="1:4" x14ac:dyDescent="0.25">
      <c r="A135" s="1">
        <v>6</v>
      </c>
      <c r="B135">
        <v>7</v>
      </c>
      <c r="C135">
        <v>0</v>
      </c>
      <c r="D135">
        <v>1073</v>
      </c>
    </row>
    <row r="136" spans="1:4" x14ac:dyDescent="0.25">
      <c r="A136" s="1">
        <v>6</v>
      </c>
      <c r="B136">
        <v>13</v>
      </c>
      <c r="C136">
        <v>0</v>
      </c>
      <c r="D136">
        <v>881</v>
      </c>
    </row>
    <row r="137" spans="1:4" x14ac:dyDescent="0.25">
      <c r="A137" s="1">
        <v>6</v>
      </c>
      <c r="B137">
        <v>10</v>
      </c>
      <c r="C137">
        <v>0</v>
      </c>
      <c r="D137">
        <v>719</v>
      </c>
    </row>
    <row r="138" spans="1:4" x14ac:dyDescent="0.25">
      <c r="A138" s="1">
        <v>6</v>
      </c>
      <c r="B138">
        <v>8</v>
      </c>
      <c r="C138">
        <v>0</v>
      </c>
      <c r="D138">
        <v>599</v>
      </c>
    </row>
    <row r="139" spans="1:4" x14ac:dyDescent="0.25">
      <c r="A139" s="1">
        <v>6</v>
      </c>
      <c r="B139">
        <v>14</v>
      </c>
      <c r="C139">
        <v>0</v>
      </c>
      <c r="D139">
        <v>384</v>
      </c>
    </row>
    <row r="140" spans="1:4" x14ac:dyDescent="0.25">
      <c r="A140" s="1">
        <v>6</v>
      </c>
      <c r="B140">
        <v>6</v>
      </c>
      <c r="C140">
        <v>0</v>
      </c>
      <c r="D140">
        <v>365</v>
      </c>
    </row>
    <row r="141" spans="1:4" x14ac:dyDescent="0.25">
      <c r="A141" s="1">
        <v>6</v>
      </c>
      <c r="B141">
        <v>11</v>
      </c>
      <c r="C141">
        <v>0</v>
      </c>
      <c r="D141">
        <v>340</v>
      </c>
    </row>
    <row r="142" spans="1:4" x14ac:dyDescent="0.25">
      <c r="A142" s="1">
        <v>6</v>
      </c>
      <c r="B142">
        <v>19</v>
      </c>
      <c r="C142">
        <v>0</v>
      </c>
      <c r="D142">
        <v>316</v>
      </c>
    </row>
    <row r="143" spans="1:4" x14ac:dyDescent="0.25">
      <c r="A143" s="1">
        <v>6</v>
      </c>
      <c r="B143">
        <v>9</v>
      </c>
      <c r="C143">
        <v>0</v>
      </c>
      <c r="D143">
        <v>314</v>
      </c>
    </row>
    <row r="144" spans="1:4" x14ac:dyDescent="0.25">
      <c r="A144" s="1">
        <v>6</v>
      </c>
      <c r="B144">
        <v>16</v>
      </c>
      <c r="C144">
        <v>1</v>
      </c>
      <c r="D144">
        <v>290</v>
      </c>
    </row>
    <row r="145" spans="1:4" x14ac:dyDescent="0.25">
      <c r="A145" s="1">
        <v>6</v>
      </c>
      <c r="B145">
        <v>12</v>
      </c>
      <c r="C145">
        <v>0</v>
      </c>
      <c r="D145">
        <v>250</v>
      </c>
    </row>
    <row r="146" spans="1:4" x14ac:dyDescent="0.25">
      <c r="A146" s="1">
        <v>6</v>
      </c>
      <c r="B146">
        <v>15</v>
      </c>
      <c r="C146">
        <v>1</v>
      </c>
      <c r="D146">
        <v>187</v>
      </c>
    </row>
    <row r="147" spans="1:4" x14ac:dyDescent="0.25">
      <c r="A147" s="1">
        <v>6</v>
      </c>
      <c r="B147">
        <v>5</v>
      </c>
      <c r="C147">
        <v>1</v>
      </c>
      <c r="D147">
        <v>89</v>
      </c>
    </row>
    <row r="148" spans="1:4" x14ac:dyDescent="0.25">
      <c r="A148" s="1">
        <v>6</v>
      </c>
      <c r="B148">
        <v>4</v>
      </c>
      <c r="C148">
        <v>1</v>
      </c>
      <c r="D148">
        <v>65</v>
      </c>
    </row>
    <row r="149" spans="1:4" x14ac:dyDescent="0.25">
      <c r="A149" s="1">
        <v>6</v>
      </c>
      <c r="B149">
        <v>1</v>
      </c>
      <c r="C149">
        <v>1</v>
      </c>
      <c r="D149">
        <v>60</v>
      </c>
    </row>
    <row r="150" spans="1:4" x14ac:dyDescent="0.25">
      <c r="A150" s="1">
        <v>6</v>
      </c>
      <c r="B150">
        <v>7</v>
      </c>
      <c r="C150">
        <v>1</v>
      </c>
      <c r="D150">
        <v>48</v>
      </c>
    </row>
    <row r="151" spans="1:4" x14ac:dyDescent="0.25">
      <c r="A151" s="1">
        <v>6</v>
      </c>
      <c r="B151">
        <v>3</v>
      </c>
      <c r="C151">
        <v>1</v>
      </c>
      <c r="D151">
        <v>41</v>
      </c>
    </row>
    <row r="152" spans="1:4" x14ac:dyDescent="0.25">
      <c r="A152" s="1">
        <v>6</v>
      </c>
      <c r="B152">
        <v>20</v>
      </c>
      <c r="C152">
        <v>1</v>
      </c>
      <c r="D152">
        <v>25</v>
      </c>
    </row>
    <row r="153" spans="1:4" x14ac:dyDescent="0.25">
      <c r="A153" s="1">
        <v>6</v>
      </c>
      <c r="B153">
        <v>13</v>
      </c>
      <c r="C153">
        <v>1</v>
      </c>
      <c r="D153">
        <v>18</v>
      </c>
    </row>
    <row r="154" spans="1:4" x14ac:dyDescent="0.25">
      <c r="A154" s="1">
        <v>6</v>
      </c>
      <c r="B154">
        <v>10</v>
      </c>
      <c r="C154">
        <v>1</v>
      </c>
      <c r="D154">
        <v>15</v>
      </c>
    </row>
    <row r="155" spans="1:4" x14ac:dyDescent="0.25">
      <c r="A155" s="1">
        <v>6</v>
      </c>
      <c r="B155">
        <v>8</v>
      </c>
      <c r="C155">
        <v>1</v>
      </c>
      <c r="D155">
        <v>14</v>
      </c>
    </row>
    <row r="156" spans="1:4" x14ac:dyDescent="0.25">
      <c r="A156" s="1">
        <v>6</v>
      </c>
      <c r="B156">
        <v>12</v>
      </c>
      <c r="C156">
        <v>1</v>
      </c>
      <c r="D156">
        <v>13</v>
      </c>
    </row>
    <row r="157" spans="1:4" x14ac:dyDescent="0.25">
      <c r="A157" s="1">
        <v>6</v>
      </c>
      <c r="B157">
        <v>9</v>
      </c>
      <c r="C157">
        <v>1</v>
      </c>
      <c r="D157">
        <v>12</v>
      </c>
    </row>
    <row r="158" spans="1:4" x14ac:dyDescent="0.25">
      <c r="A158" s="1">
        <v>6</v>
      </c>
      <c r="B158">
        <v>19</v>
      </c>
      <c r="C158">
        <v>1</v>
      </c>
      <c r="D158">
        <v>9</v>
      </c>
    </row>
    <row r="159" spans="1:4" x14ac:dyDescent="0.25">
      <c r="A159" s="1">
        <v>6</v>
      </c>
      <c r="B159">
        <v>6</v>
      </c>
      <c r="C159">
        <v>1</v>
      </c>
      <c r="D159">
        <v>6</v>
      </c>
    </row>
    <row r="160" spans="1:4" x14ac:dyDescent="0.25">
      <c r="A160" s="1">
        <v>6</v>
      </c>
      <c r="B160">
        <v>11</v>
      </c>
      <c r="C160">
        <v>1</v>
      </c>
      <c r="D160">
        <v>5</v>
      </c>
    </row>
    <row r="161" spans="1:4" x14ac:dyDescent="0.25">
      <c r="A161" s="1">
        <v>6</v>
      </c>
      <c r="B161">
        <v>14</v>
      </c>
      <c r="C161">
        <v>1</v>
      </c>
      <c r="D161">
        <v>5</v>
      </c>
    </row>
    <row r="162" spans="1:4" x14ac:dyDescent="0.25">
      <c r="A162" s="1">
        <v>7</v>
      </c>
      <c r="B162">
        <v>15</v>
      </c>
      <c r="C162">
        <v>0</v>
      </c>
      <c r="D162">
        <v>6926</v>
      </c>
    </row>
    <row r="163" spans="1:4" x14ac:dyDescent="0.25">
      <c r="A163" s="1">
        <v>7</v>
      </c>
      <c r="B163">
        <v>16</v>
      </c>
      <c r="C163">
        <v>0</v>
      </c>
      <c r="D163">
        <v>6824</v>
      </c>
    </row>
    <row r="164" spans="1:4" x14ac:dyDescent="0.25">
      <c r="A164" s="1">
        <v>7</v>
      </c>
      <c r="B164">
        <v>5</v>
      </c>
      <c r="C164">
        <v>0</v>
      </c>
      <c r="D164">
        <v>2935</v>
      </c>
    </row>
    <row r="165" spans="1:4" x14ac:dyDescent="0.25">
      <c r="A165" s="1">
        <v>7</v>
      </c>
      <c r="B165">
        <v>4</v>
      </c>
      <c r="C165">
        <v>0</v>
      </c>
      <c r="D165">
        <v>2371</v>
      </c>
    </row>
    <row r="166" spans="1:4" x14ac:dyDescent="0.25">
      <c r="A166" s="1">
        <v>7</v>
      </c>
      <c r="B166">
        <v>1</v>
      </c>
      <c r="C166">
        <v>0</v>
      </c>
      <c r="D166">
        <v>2311</v>
      </c>
    </row>
    <row r="167" spans="1:4" x14ac:dyDescent="0.25">
      <c r="A167" s="1">
        <v>7</v>
      </c>
      <c r="B167">
        <v>3</v>
      </c>
      <c r="C167">
        <v>0</v>
      </c>
      <c r="D167">
        <v>1813</v>
      </c>
    </row>
    <row r="168" spans="1:4" x14ac:dyDescent="0.25">
      <c r="A168" s="1">
        <v>7</v>
      </c>
      <c r="B168">
        <v>20</v>
      </c>
      <c r="C168">
        <v>0</v>
      </c>
      <c r="D168">
        <v>1391</v>
      </c>
    </row>
    <row r="169" spans="1:4" x14ac:dyDescent="0.25">
      <c r="A169" s="1">
        <v>7</v>
      </c>
      <c r="B169">
        <v>7</v>
      </c>
      <c r="C169">
        <v>0</v>
      </c>
      <c r="D169">
        <v>1345</v>
      </c>
    </row>
    <row r="170" spans="1:4" x14ac:dyDescent="0.25">
      <c r="A170" s="1">
        <v>7</v>
      </c>
      <c r="B170">
        <v>13</v>
      </c>
      <c r="C170">
        <v>0</v>
      </c>
      <c r="D170">
        <v>1032</v>
      </c>
    </row>
    <row r="171" spans="1:4" x14ac:dyDescent="0.25">
      <c r="A171" s="1">
        <v>7</v>
      </c>
      <c r="B171">
        <v>10</v>
      </c>
      <c r="C171">
        <v>0</v>
      </c>
      <c r="D171">
        <v>833</v>
      </c>
    </row>
    <row r="172" spans="1:4" x14ac:dyDescent="0.25">
      <c r="A172" s="1">
        <v>7</v>
      </c>
      <c r="B172">
        <v>8</v>
      </c>
      <c r="C172">
        <v>0</v>
      </c>
      <c r="D172">
        <v>679</v>
      </c>
    </row>
    <row r="173" spans="1:4" x14ac:dyDescent="0.25">
      <c r="A173" s="1">
        <v>7</v>
      </c>
      <c r="B173">
        <v>11</v>
      </c>
      <c r="C173">
        <v>0</v>
      </c>
      <c r="D173">
        <v>425</v>
      </c>
    </row>
    <row r="174" spans="1:4" x14ac:dyDescent="0.25">
      <c r="A174" s="1">
        <v>7</v>
      </c>
      <c r="B174">
        <v>14</v>
      </c>
      <c r="C174">
        <v>0</v>
      </c>
      <c r="D174">
        <v>409</v>
      </c>
    </row>
    <row r="175" spans="1:4" x14ac:dyDescent="0.25">
      <c r="A175" s="1">
        <v>7</v>
      </c>
      <c r="B175">
        <v>19</v>
      </c>
      <c r="C175">
        <v>0</v>
      </c>
      <c r="D175">
        <v>378</v>
      </c>
    </row>
    <row r="176" spans="1:4" x14ac:dyDescent="0.25">
      <c r="A176" s="1">
        <v>7</v>
      </c>
      <c r="B176">
        <v>6</v>
      </c>
      <c r="C176">
        <v>0</v>
      </c>
      <c r="D176">
        <v>372</v>
      </c>
    </row>
    <row r="177" spans="1:4" x14ac:dyDescent="0.25">
      <c r="A177" s="1">
        <v>7</v>
      </c>
      <c r="B177">
        <v>9</v>
      </c>
      <c r="C177">
        <v>0</v>
      </c>
      <c r="D177">
        <v>355</v>
      </c>
    </row>
    <row r="178" spans="1:4" x14ac:dyDescent="0.25">
      <c r="A178" s="1">
        <v>7</v>
      </c>
      <c r="B178">
        <v>12</v>
      </c>
      <c r="C178">
        <v>0</v>
      </c>
      <c r="D178">
        <v>308</v>
      </c>
    </row>
    <row r="179" spans="1:4" x14ac:dyDescent="0.25">
      <c r="A179" s="1">
        <v>7</v>
      </c>
      <c r="B179">
        <v>16</v>
      </c>
      <c r="C179">
        <v>1</v>
      </c>
      <c r="D179">
        <v>306</v>
      </c>
    </row>
    <row r="180" spans="1:4" x14ac:dyDescent="0.25">
      <c r="A180" s="1">
        <v>7</v>
      </c>
      <c r="B180">
        <v>15</v>
      </c>
      <c r="C180">
        <v>1</v>
      </c>
      <c r="D180">
        <v>203</v>
      </c>
    </row>
    <row r="181" spans="1:4" x14ac:dyDescent="0.25">
      <c r="A181" s="1">
        <v>7</v>
      </c>
      <c r="B181">
        <v>5</v>
      </c>
      <c r="C181">
        <v>1</v>
      </c>
      <c r="D181">
        <v>106</v>
      </c>
    </row>
    <row r="182" spans="1:4" x14ac:dyDescent="0.25">
      <c r="A182" s="1">
        <v>7</v>
      </c>
      <c r="B182">
        <v>4</v>
      </c>
      <c r="C182">
        <v>1</v>
      </c>
      <c r="D182">
        <v>75</v>
      </c>
    </row>
    <row r="183" spans="1:4" x14ac:dyDescent="0.25">
      <c r="A183" s="1">
        <v>7</v>
      </c>
      <c r="B183">
        <v>1</v>
      </c>
      <c r="C183">
        <v>1</v>
      </c>
      <c r="D183">
        <v>58</v>
      </c>
    </row>
    <row r="184" spans="1:4" x14ac:dyDescent="0.25">
      <c r="A184" s="1">
        <v>7</v>
      </c>
      <c r="B184">
        <v>7</v>
      </c>
      <c r="C184">
        <v>1</v>
      </c>
      <c r="D184">
        <v>43</v>
      </c>
    </row>
    <row r="185" spans="1:4" x14ac:dyDescent="0.25">
      <c r="A185" s="1">
        <v>7</v>
      </c>
      <c r="B185">
        <v>3</v>
      </c>
      <c r="C185">
        <v>1</v>
      </c>
      <c r="D185">
        <v>41</v>
      </c>
    </row>
    <row r="186" spans="1:4" x14ac:dyDescent="0.25">
      <c r="A186" s="1">
        <v>7</v>
      </c>
      <c r="B186">
        <v>20</v>
      </c>
      <c r="C186">
        <v>1</v>
      </c>
      <c r="D186">
        <v>21</v>
      </c>
    </row>
    <row r="187" spans="1:4" x14ac:dyDescent="0.25">
      <c r="A187" s="1">
        <v>7</v>
      </c>
      <c r="B187">
        <v>8</v>
      </c>
      <c r="C187">
        <v>1</v>
      </c>
      <c r="D187">
        <v>19</v>
      </c>
    </row>
    <row r="188" spans="1:4" x14ac:dyDescent="0.25">
      <c r="A188" s="1">
        <v>7</v>
      </c>
      <c r="B188">
        <v>9</v>
      </c>
      <c r="C188">
        <v>1</v>
      </c>
      <c r="D188">
        <v>16</v>
      </c>
    </row>
    <row r="189" spans="1:4" x14ac:dyDescent="0.25">
      <c r="A189" s="1">
        <v>7</v>
      </c>
      <c r="B189">
        <v>13</v>
      </c>
      <c r="C189">
        <v>1</v>
      </c>
      <c r="D189">
        <v>12</v>
      </c>
    </row>
    <row r="190" spans="1:4" x14ac:dyDescent="0.25">
      <c r="A190" s="1">
        <v>7</v>
      </c>
      <c r="B190">
        <v>6</v>
      </c>
      <c r="C190">
        <v>1</v>
      </c>
      <c r="D190">
        <v>11</v>
      </c>
    </row>
    <row r="191" spans="1:4" x14ac:dyDescent="0.25">
      <c r="A191" s="1">
        <v>7</v>
      </c>
      <c r="B191">
        <v>10</v>
      </c>
      <c r="C191">
        <v>1</v>
      </c>
      <c r="D191">
        <v>11</v>
      </c>
    </row>
    <row r="192" spans="1:4" x14ac:dyDescent="0.25">
      <c r="A192" s="1">
        <v>7</v>
      </c>
      <c r="B192">
        <v>19</v>
      </c>
      <c r="C192">
        <v>1</v>
      </c>
      <c r="D192">
        <v>9</v>
      </c>
    </row>
    <row r="193" spans="1:4" x14ac:dyDescent="0.25">
      <c r="A193" s="1">
        <v>7</v>
      </c>
      <c r="B193">
        <v>12</v>
      </c>
      <c r="C193">
        <v>1</v>
      </c>
      <c r="D193">
        <v>7</v>
      </c>
    </row>
    <row r="194" spans="1:4" x14ac:dyDescent="0.25">
      <c r="A194" s="1">
        <v>7</v>
      </c>
      <c r="B194">
        <v>11</v>
      </c>
      <c r="C194">
        <v>1</v>
      </c>
      <c r="D194">
        <v>4</v>
      </c>
    </row>
    <row r="195" spans="1:4" x14ac:dyDescent="0.25">
      <c r="A195" s="1">
        <v>7</v>
      </c>
      <c r="B195">
        <v>14</v>
      </c>
      <c r="C195">
        <v>1</v>
      </c>
      <c r="D195">
        <v>2</v>
      </c>
    </row>
    <row r="196" spans="1:4" x14ac:dyDescent="0.25">
      <c r="A196" s="1">
        <v>8</v>
      </c>
      <c r="B196">
        <v>16</v>
      </c>
      <c r="C196">
        <v>0</v>
      </c>
      <c r="D196">
        <v>7181</v>
      </c>
    </row>
    <row r="197" spans="1:4" x14ac:dyDescent="0.25">
      <c r="A197" s="1">
        <v>8</v>
      </c>
      <c r="B197">
        <v>15</v>
      </c>
      <c r="C197">
        <v>0</v>
      </c>
      <c r="D197">
        <v>7154</v>
      </c>
    </row>
    <row r="198" spans="1:4" x14ac:dyDescent="0.25">
      <c r="A198" s="1">
        <v>8</v>
      </c>
      <c r="B198">
        <v>5</v>
      </c>
      <c r="C198">
        <v>0</v>
      </c>
      <c r="D198">
        <v>2809</v>
      </c>
    </row>
    <row r="199" spans="1:4" x14ac:dyDescent="0.25">
      <c r="A199" s="1">
        <v>8</v>
      </c>
      <c r="B199">
        <v>1</v>
      </c>
      <c r="C199">
        <v>0</v>
      </c>
      <c r="D199">
        <v>2401</v>
      </c>
    </row>
    <row r="200" spans="1:4" x14ac:dyDescent="0.25">
      <c r="A200" s="1">
        <v>8</v>
      </c>
      <c r="B200">
        <v>4</v>
      </c>
      <c r="C200">
        <v>0</v>
      </c>
      <c r="D200">
        <v>2249</v>
      </c>
    </row>
    <row r="201" spans="1:4" x14ac:dyDescent="0.25">
      <c r="A201" s="1">
        <v>8</v>
      </c>
      <c r="B201">
        <v>3</v>
      </c>
      <c r="C201">
        <v>0</v>
      </c>
      <c r="D201">
        <v>1719</v>
      </c>
    </row>
    <row r="202" spans="1:4" x14ac:dyDescent="0.25">
      <c r="A202" s="1">
        <v>8</v>
      </c>
      <c r="B202">
        <v>7</v>
      </c>
      <c r="C202">
        <v>0</v>
      </c>
      <c r="D202">
        <v>1307</v>
      </c>
    </row>
    <row r="203" spans="1:4" x14ac:dyDescent="0.25">
      <c r="A203" s="1">
        <v>8</v>
      </c>
      <c r="B203">
        <v>20</v>
      </c>
      <c r="C203">
        <v>0</v>
      </c>
      <c r="D203">
        <v>1235</v>
      </c>
    </row>
    <row r="204" spans="1:4" x14ac:dyDescent="0.25">
      <c r="A204" s="1">
        <v>8</v>
      </c>
      <c r="B204">
        <v>13</v>
      </c>
      <c r="C204">
        <v>0</v>
      </c>
      <c r="D204">
        <v>1013</v>
      </c>
    </row>
    <row r="205" spans="1:4" x14ac:dyDescent="0.25">
      <c r="A205" s="1">
        <v>8</v>
      </c>
      <c r="B205">
        <v>10</v>
      </c>
      <c r="C205">
        <v>0</v>
      </c>
      <c r="D205">
        <v>732</v>
      </c>
    </row>
    <row r="206" spans="1:4" x14ac:dyDescent="0.25">
      <c r="A206" s="1">
        <v>8</v>
      </c>
      <c r="B206">
        <v>8</v>
      </c>
      <c r="C206">
        <v>0</v>
      </c>
      <c r="D206">
        <v>712</v>
      </c>
    </row>
    <row r="207" spans="1:4" x14ac:dyDescent="0.25">
      <c r="A207" s="1">
        <v>8</v>
      </c>
      <c r="B207">
        <v>9</v>
      </c>
      <c r="C207">
        <v>0</v>
      </c>
      <c r="D207">
        <v>389</v>
      </c>
    </row>
    <row r="208" spans="1:4" x14ac:dyDescent="0.25">
      <c r="A208" s="1">
        <v>8</v>
      </c>
      <c r="B208">
        <v>19</v>
      </c>
      <c r="C208">
        <v>0</v>
      </c>
      <c r="D208">
        <v>353</v>
      </c>
    </row>
    <row r="209" spans="1:4" x14ac:dyDescent="0.25">
      <c r="A209" s="1">
        <v>8</v>
      </c>
      <c r="B209">
        <v>14</v>
      </c>
      <c r="C209">
        <v>0</v>
      </c>
      <c r="D209">
        <v>350</v>
      </c>
    </row>
    <row r="210" spans="1:4" x14ac:dyDescent="0.25">
      <c r="A210" s="1">
        <v>8</v>
      </c>
      <c r="B210">
        <v>12</v>
      </c>
      <c r="C210">
        <v>0</v>
      </c>
      <c r="D210">
        <v>339</v>
      </c>
    </row>
    <row r="211" spans="1:4" x14ac:dyDescent="0.25">
      <c r="A211" s="1">
        <v>8</v>
      </c>
      <c r="B211">
        <v>11</v>
      </c>
      <c r="C211">
        <v>0</v>
      </c>
      <c r="D211">
        <v>328</v>
      </c>
    </row>
    <row r="212" spans="1:4" x14ac:dyDescent="0.25">
      <c r="A212" s="1">
        <v>8</v>
      </c>
      <c r="B212">
        <v>16</v>
      </c>
      <c r="C212">
        <v>1</v>
      </c>
      <c r="D212">
        <v>295</v>
      </c>
    </row>
    <row r="213" spans="1:4" x14ac:dyDescent="0.25">
      <c r="A213" s="1">
        <v>8</v>
      </c>
      <c r="B213">
        <v>6</v>
      </c>
      <c r="C213">
        <v>0</v>
      </c>
      <c r="D213">
        <v>293</v>
      </c>
    </row>
    <row r="214" spans="1:4" x14ac:dyDescent="0.25">
      <c r="A214" s="1">
        <v>8</v>
      </c>
      <c r="B214">
        <v>15</v>
      </c>
      <c r="C214">
        <v>1</v>
      </c>
      <c r="D214">
        <v>163</v>
      </c>
    </row>
    <row r="215" spans="1:4" x14ac:dyDescent="0.25">
      <c r="A215" s="1">
        <v>8</v>
      </c>
      <c r="B215">
        <v>5</v>
      </c>
      <c r="C215">
        <v>1</v>
      </c>
      <c r="D215">
        <v>85</v>
      </c>
    </row>
    <row r="216" spans="1:4" x14ac:dyDescent="0.25">
      <c r="A216" s="1">
        <v>8</v>
      </c>
      <c r="B216">
        <v>4</v>
      </c>
      <c r="C216">
        <v>1</v>
      </c>
      <c r="D216">
        <v>66</v>
      </c>
    </row>
    <row r="217" spans="1:4" x14ac:dyDescent="0.25">
      <c r="A217" s="1">
        <v>8</v>
      </c>
      <c r="B217">
        <v>1</v>
      </c>
      <c r="C217">
        <v>1</v>
      </c>
      <c r="D217">
        <v>48</v>
      </c>
    </row>
    <row r="218" spans="1:4" x14ac:dyDescent="0.25">
      <c r="A218" s="1">
        <v>8</v>
      </c>
      <c r="B218">
        <v>3</v>
      </c>
      <c r="C218">
        <v>1</v>
      </c>
      <c r="D218">
        <v>38</v>
      </c>
    </row>
    <row r="219" spans="1:4" x14ac:dyDescent="0.25">
      <c r="A219" s="1">
        <v>8</v>
      </c>
      <c r="B219">
        <v>7</v>
      </c>
      <c r="C219">
        <v>1</v>
      </c>
      <c r="D219">
        <v>35</v>
      </c>
    </row>
    <row r="220" spans="1:4" x14ac:dyDescent="0.25">
      <c r="A220" s="1">
        <v>8</v>
      </c>
      <c r="B220">
        <v>20</v>
      </c>
      <c r="C220">
        <v>1</v>
      </c>
      <c r="D220">
        <v>31</v>
      </c>
    </row>
    <row r="221" spans="1:4" x14ac:dyDescent="0.25">
      <c r="A221" s="1">
        <v>8</v>
      </c>
      <c r="B221">
        <v>13</v>
      </c>
      <c r="C221">
        <v>1</v>
      </c>
      <c r="D221">
        <v>18</v>
      </c>
    </row>
    <row r="222" spans="1:4" x14ac:dyDescent="0.25">
      <c r="A222" s="1">
        <v>8</v>
      </c>
      <c r="B222">
        <v>10</v>
      </c>
      <c r="C222">
        <v>1</v>
      </c>
      <c r="D222">
        <v>14</v>
      </c>
    </row>
    <row r="223" spans="1:4" x14ac:dyDescent="0.25">
      <c r="A223" s="1">
        <v>8</v>
      </c>
      <c r="B223">
        <v>9</v>
      </c>
      <c r="C223">
        <v>1</v>
      </c>
      <c r="D223">
        <v>12</v>
      </c>
    </row>
    <row r="224" spans="1:4" x14ac:dyDescent="0.25">
      <c r="A224" s="1">
        <v>8</v>
      </c>
      <c r="B224">
        <v>8</v>
      </c>
      <c r="C224">
        <v>1</v>
      </c>
      <c r="D224">
        <v>10</v>
      </c>
    </row>
    <row r="225" spans="1:4" x14ac:dyDescent="0.25">
      <c r="A225" s="1">
        <v>8</v>
      </c>
      <c r="B225">
        <v>11</v>
      </c>
      <c r="C225">
        <v>1</v>
      </c>
      <c r="D225">
        <v>7</v>
      </c>
    </row>
    <row r="226" spans="1:4" x14ac:dyDescent="0.25">
      <c r="A226" s="1">
        <v>8</v>
      </c>
      <c r="B226">
        <v>6</v>
      </c>
      <c r="C226">
        <v>1</v>
      </c>
      <c r="D226">
        <v>5</v>
      </c>
    </row>
    <row r="227" spans="1:4" x14ac:dyDescent="0.25">
      <c r="A227" s="1">
        <v>8</v>
      </c>
      <c r="B227">
        <v>12</v>
      </c>
      <c r="C227">
        <v>1</v>
      </c>
      <c r="D227">
        <v>4</v>
      </c>
    </row>
    <row r="228" spans="1:4" x14ac:dyDescent="0.25">
      <c r="A228" s="1">
        <v>8</v>
      </c>
      <c r="B228">
        <v>14</v>
      </c>
      <c r="C228">
        <v>1</v>
      </c>
      <c r="D228">
        <v>4</v>
      </c>
    </row>
    <row r="229" spans="1:4" x14ac:dyDescent="0.25">
      <c r="A229" s="1">
        <v>8</v>
      </c>
      <c r="B229">
        <v>19</v>
      </c>
      <c r="C229">
        <v>1</v>
      </c>
      <c r="D229">
        <v>2</v>
      </c>
    </row>
    <row r="230" spans="1:4" x14ac:dyDescent="0.25">
      <c r="A230" s="1">
        <v>9</v>
      </c>
      <c r="B230">
        <v>15</v>
      </c>
      <c r="C230">
        <v>0</v>
      </c>
      <c r="D230">
        <v>10404</v>
      </c>
    </row>
    <row r="231" spans="1:4" x14ac:dyDescent="0.25">
      <c r="A231" s="1">
        <v>9</v>
      </c>
      <c r="B231">
        <v>16</v>
      </c>
      <c r="C231">
        <v>0</v>
      </c>
      <c r="D231">
        <v>9898</v>
      </c>
    </row>
    <row r="232" spans="1:4" x14ac:dyDescent="0.25">
      <c r="A232" s="1">
        <v>9</v>
      </c>
      <c r="B232">
        <v>5</v>
      </c>
      <c r="C232">
        <v>0</v>
      </c>
      <c r="D232">
        <v>4132</v>
      </c>
    </row>
    <row r="233" spans="1:4" x14ac:dyDescent="0.25">
      <c r="A233" s="1">
        <v>9</v>
      </c>
      <c r="B233">
        <v>1</v>
      </c>
      <c r="C233">
        <v>0</v>
      </c>
      <c r="D233">
        <v>3345</v>
      </c>
    </row>
    <row r="234" spans="1:4" x14ac:dyDescent="0.25">
      <c r="A234" s="1">
        <v>9</v>
      </c>
      <c r="B234">
        <v>4</v>
      </c>
      <c r="C234">
        <v>0</v>
      </c>
      <c r="D234">
        <v>3021</v>
      </c>
    </row>
    <row r="235" spans="1:4" x14ac:dyDescent="0.25">
      <c r="A235" s="1">
        <v>9</v>
      </c>
      <c r="B235">
        <v>3</v>
      </c>
      <c r="C235">
        <v>0</v>
      </c>
      <c r="D235">
        <v>2282</v>
      </c>
    </row>
    <row r="236" spans="1:4" x14ac:dyDescent="0.25">
      <c r="A236" s="1">
        <v>9</v>
      </c>
      <c r="B236">
        <v>20</v>
      </c>
      <c r="C236">
        <v>0</v>
      </c>
      <c r="D236">
        <v>1821</v>
      </c>
    </row>
    <row r="237" spans="1:4" x14ac:dyDescent="0.25">
      <c r="A237" s="1">
        <v>9</v>
      </c>
      <c r="B237">
        <v>7</v>
      </c>
      <c r="C237">
        <v>0</v>
      </c>
      <c r="D237">
        <v>1761</v>
      </c>
    </row>
    <row r="238" spans="1:4" x14ac:dyDescent="0.25">
      <c r="A238" s="1">
        <v>9</v>
      </c>
      <c r="B238">
        <v>13</v>
      </c>
      <c r="C238">
        <v>0</v>
      </c>
      <c r="D238">
        <v>1387</v>
      </c>
    </row>
    <row r="239" spans="1:4" x14ac:dyDescent="0.25">
      <c r="A239" s="1">
        <v>9</v>
      </c>
      <c r="B239">
        <v>10</v>
      </c>
      <c r="C239">
        <v>0</v>
      </c>
      <c r="D239">
        <v>983</v>
      </c>
    </row>
    <row r="240" spans="1:4" x14ac:dyDescent="0.25">
      <c r="A240" s="1">
        <v>9</v>
      </c>
      <c r="B240">
        <v>8</v>
      </c>
      <c r="C240">
        <v>0</v>
      </c>
      <c r="D240">
        <v>972</v>
      </c>
    </row>
    <row r="241" spans="1:4" x14ac:dyDescent="0.25">
      <c r="A241" s="1">
        <v>9</v>
      </c>
      <c r="B241">
        <v>14</v>
      </c>
      <c r="C241">
        <v>0</v>
      </c>
      <c r="D241">
        <v>611</v>
      </c>
    </row>
    <row r="242" spans="1:4" x14ac:dyDescent="0.25">
      <c r="A242" s="1">
        <v>9</v>
      </c>
      <c r="B242">
        <v>19</v>
      </c>
      <c r="C242">
        <v>0</v>
      </c>
      <c r="D242">
        <v>568</v>
      </c>
    </row>
    <row r="243" spans="1:4" x14ac:dyDescent="0.25">
      <c r="A243" s="1">
        <v>9</v>
      </c>
      <c r="B243">
        <v>11</v>
      </c>
      <c r="C243">
        <v>0</v>
      </c>
      <c r="D243">
        <v>502</v>
      </c>
    </row>
    <row r="244" spans="1:4" x14ac:dyDescent="0.25">
      <c r="A244" s="1">
        <v>9</v>
      </c>
      <c r="B244">
        <v>9</v>
      </c>
      <c r="C244">
        <v>0</v>
      </c>
      <c r="D244">
        <v>435</v>
      </c>
    </row>
    <row r="245" spans="1:4" x14ac:dyDescent="0.25">
      <c r="A245" s="1">
        <v>9</v>
      </c>
      <c r="B245">
        <v>6</v>
      </c>
      <c r="C245">
        <v>0</v>
      </c>
      <c r="D245">
        <v>432</v>
      </c>
    </row>
    <row r="246" spans="1:4" x14ac:dyDescent="0.25">
      <c r="A246" s="1">
        <v>9</v>
      </c>
      <c r="B246">
        <v>12</v>
      </c>
      <c r="C246">
        <v>0</v>
      </c>
      <c r="D246">
        <v>328</v>
      </c>
    </row>
    <row r="247" spans="1:4" x14ac:dyDescent="0.25">
      <c r="A247" s="1">
        <v>9</v>
      </c>
      <c r="B247">
        <v>16</v>
      </c>
      <c r="C247">
        <v>1</v>
      </c>
      <c r="D247">
        <v>318</v>
      </c>
    </row>
    <row r="248" spans="1:4" x14ac:dyDescent="0.25">
      <c r="A248" s="1">
        <v>9</v>
      </c>
      <c r="B248">
        <v>15</v>
      </c>
      <c r="C248">
        <v>1</v>
      </c>
      <c r="D248">
        <v>228</v>
      </c>
    </row>
    <row r="249" spans="1:4" x14ac:dyDescent="0.25">
      <c r="A249" s="1">
        <v>9</v>
      </c>
      <c r="B249">
        <v>5</v>
      </c>
      <c r="C249">
        <v>1</v>
      </c>
      <c r="D249">
        <v>132</v>
      </c>
    </row>
    <row r="250" spans="1:4" x14ac:dyDescent="0.25">
      <c r="A250" s="1">
        <v>9</v>
      </c>
      <c r="B250">
        <v>4</v>
      </c>
      <c r="C250">
        <v>1</v>
      </c>
      <c r="D250">
        <v>93</v>
      </c>
    </row>
    <row r="251" spans="1:4" x14ac:dyDescent="0.25">
      <c r="A251" s="1">
        <v>9</v>
      </c>
      <c r="B251">
        <v>1</v>
      </c>
      <c r="C251">
        <v>1</v>
      </c>
      <c r="D251">
        <v>54</v>
      </c>
    </row>
    <row r="252" spans="1:4" x14ac:dyDescent="0.25">
      <c r="A252" s="1">
        <v>9</v>
      </c>
      <c r="B252">
        <v>3</v>
      </c>
      <c r="C252">
        <v>1</v>
      </c>
      <c r="D252">
        <v>39</v>
      </c>
    </row>
    <row r="253" spans="1:4" x14ac:dyDescent="0.25">
      <c r="A253" s="1">
        <v>9</v>
      </c>
      <c r="B253">
        <v>7</v>
      </c>
      <c r="C253">
        <v>1</v>
      </c>
      <c r="D253">
        <v>32</v>
      </c>
    </row>
    <row r="254" spans="1:4" x14ac:dyDescent="0.25">
      <c r="A254" s="1">
        <v>9</v>
      </c>
      <c r="B254">
        <v>20</v>
      </c>
      <c r="C254">
        <v>1</v>
      </c>
      <c r="D254">
        <v>28</v>
      </c>
    </row>
    <row r="255" spans="1:4" x14ac:dyDescent="0.25">
      <c r="A255" s="1">
        <v>9</v>
      </c>
      <c r="B255">
        <v>10</v>
      </c>
      <c r="C255">
        <v>1</v>
      </c>
      <c r="D255">
        <v>16</v>
      </c>
    </row>
    <row r="256" spans="1:4" x14ac:dyDescent="0.25">
      <c r="A256" s="1">
        <v>9</v>
      </c>
      <c r="B256">
        <v>13</v>
      </c>
      <c r="C256">
        <v>1</v>
      </c>
      <c r="D256">
        <v>15</v>
      </c>
    </row>
    <row r="257" spans="1:4" x14ac:dyDescent="0.25">
      <c r="A257" s="1">
        <v>9</v>
      </c>
      <c r="B257">
        <v>8</v>
      </c>
      <c r="C257">
        <v>1</v>
      </c>
      <c r="D257">
        <v>15</v>
      </c>
    </row>
    <row r="258" spans="1:4" x14ac:dyDescent="0.25">
      <c r="A258" s="1">
        <v>9</v>
      </c>
      <c r="B258">
        <v>9</v>
      </c>
      <c r="C258">
        <v>1</v>
      </c>
      <c r="D258">
        <v>12</v>
      </c>
    </row>
    <row r="259" spans="1:4" x14ac:dyDescent="0.25">
      <c r="A259" s="1">
        <v>9</v>
      </c>
      <c r="B259">
        <v>12</v>
      </c>
      <c r="C259">
        <v>1</v>
      </c>
      <c r="D259">
        <v>10</v>
      </c>
    </row>
    <row r="260" spans="1:4" x14ac:dyDescent="0.25">
      <c r="A260" s="1">
        <v>9</v>
      </c>
      <c r="B260">
        <v>19</v>
      </c>
      <c r="C260">
        <v>1</v>
      </c>
      <c r="D260">
        <v>5</v>
      </c>
    </row>
    <row r="261" spans="1:4" x14ac:dyDescent="0.25">
      <c r="A261" s="1">
        <v>9</v>
      </c>
      <c r="B261">
        <v>6</v>
      </c>
      <c r="C261">
        <v>1</v>
      </c>
      <c r="D261">
        <v>4</v>
      </c>
    </row>
    <row r="262" spans="1:4" x14ac:dyDescent="0.25">
      <c r="A262" s="1">
        <v>9</v>
      </c>
      <c r="B262">
        <v>14</v>
      </c>
      <c r="C262">
        <v>1</v>
      </c>
      <c r="D262">
        <v>4</v>
      </c>
    </row>
    <row r="263" spans="1:4" x14ac:dyDescent="0.25">
      <c r="A263" s="1">
        <v>9</v>
      </c>
      <c r="B263">
        <v>11</v>
      </c>
      <c r="C263">
        <v>1</v>
      </c>
      <c r="D263">
        <v>3</v>
      </c>
    </row>
    <row r="264" spans="1:4" x14ac:dyDescent="0.25">
      <c r="A264" s="1">
        <v>10</v>
      </c>
      <c r="B264">
        <v>15</v>
      </c>
      <c r="C264">
        <v>0</v>
      </c>
      <c r="D264">
        <v>11648</v>
      </c>
    </row>
    <row r="265" spans="1:4" x14ac:dyDescent="0.25">
      <c r="A265" s="1">
        <v>10</v>
      </c>
      <c r="B265">
        <v>16</v>
      </c>
      <c r="C265">
        <v>0</v>
      </c>
      <c r="D265">
        <v>11068</v>
      </c>
    </row>
    <row r="266" spans="1:4" x14ac:dyDescent="0.25">
      <c r="A266" s="1">
        <v>10</v>
      </c>
      <c r="B266">
        <v>5</v>
      </c>
      <c r="C266">
        <v>0</v>
      </c>
      <c r="D266">
        <v>4416</v>
      </c>
    </row>
    <row r="267" spans="1:4" x14ac:dyDescent="0.25">
      <c r="A267" s="1">
        <v>10</v>
      </c>
      <c r="B267">
        <v>1</v>
      </c>
      <c r="C267">
        <v>0</v>
      </c>
      <c r="D267">
        <v>3369</v>
      </c>
    </row>
    <row r="268" spans="1:4" x14ac:dyDescent="0.25">
      <c r="A268" s="1">
        <v>10</v>
      </c>
      <c r="B268">
        <v>4</v>
      </c>
      <c r="C268">
        <v>0</v>
      </c>
      <c r="D268">
        <v>3276</v>
      </c>
    </row>
    <row r="269" spans="1:4" x14ac:dyDescent="0.25">
      <c r="A269" s="1">
        <v>10</v>
      </c>
      <c r="B269">
        <v>3</v>
      </c>
      <c r="C269">
        <v>0</v>
      </c>
      <c r="D269">
        <v>2471</v>
      </c>
    </row>
    <row r="270" spans="1:4" x14ac:dyDescent="0.25">
      <c r="A270" s="1">
        <v>10</v>
      </c>
      <c r="B270">
        <v>20</v>
      </c>
      <c r="C270">
        <v>0</v>
      </c>
      <c r="D270">
        <v>2203</v>
      </c>
    </row>
    <row r="271" spans="1:4" x14ac:dyDescent="0.25">
      <c r="A271" s="1">
        <v>10</v>
      </c>
      <c r="B271">
        <v>7</v>
      </c>
      <c r="C271">
        <v>0</v>
      </c>
      <c r="D271">
        <v>1877</v>
      </c>
    </row>
    <row r="272" spans="1:4" x14ac:dyDescent="0.25">
      <c r="A272" s="1">
        <v>10</v>
      </c>
      <c r="B272">
        <v>13</v>
      </c>
      <c r="C272">
        <v>0</v>
      </c>
      <c r="D272">
        <v>1567</v>
      </c>
    </row>
    <row r="273" spans="1:4" x14ac:dyDescent="0.25">
      <c r="A273" s="1">
        <v>10</v>
      </c>
      <c r="B273">
        <v>10</v>
      </c>
      <c r="C273">
        <v>0</v>
      </c>
      <c r="D273">
        <v>1166</v>
      </c>
    </row>
    <row r="274" spans="1:4" x14ac:dyDescent="0.25">
      <c r="A274" s="1">
        <v>10</v>
      </c>
      <c r="B274">
        <v>8</v>
      </c>
      <c r="C274">
        <v>0</v>
      </c>
      <c r="D274">
        <v>1118</v>
      </c>
    </row>
    <row r="275" spans="1:4" x14ac:dyDescent="0.25">
      <c r="A275" s="1">
        <v>10</v>
      </c>
      <c r="B275">
        <v>14</v>
      </c>
      <c r="C275">
        <v>0</v>
      </c>
      <c r="D275">
        <v>738</v>
      </c>
    </row>
    <row r="276" spans="1:4" x14ac:dyDescent="0.25">
      <c r="A276" s="1">
        <v>10</v>
      </c>
      <c r="B276">
        <v>19</v>
      </c>
      <c r="C276">
        <v>0</v>
      </c>
      <c r="D276">
        <v>703</v>
      </c>
    </row>
    <row r="277" spans="1:4" x14ac:dyDescent="0.25">
      <c r="A277" s="1">
        <v>10</v>
      </c>
      <c r="B277">
        <v>11</v>
      </c>
      <c r="C277">
        <v>0</v>
      </c>
      <c r="D277">
        <v>597</v>
      </c>
    </row>
    <row r="278" spans="1:4" x14ac:dyDescent="0.25">
      <c r="A278" s="1">
        <v>10</v>
      </c>
      <c r="B278">
        <v>9</v>
      </c>
      <c r="C278">
        <v>0</v>
      </c>
      <c r="D278">
        <v>521</v>
      </c>
    </row>
    <row r="279" spans="1:4" x14ac:dyDescent="0.25">
      <c r="A279" s="1">
        <v>10</v>
      </c>
      <c r="B279">
        <v>6</v>
      </c>
      <c r="C279">
        <v>0</v>
      </c>
      <c r="D279">
        <v>481</v>
      </c>
    </row>
    <row r="280" spans="1:4" x14ac:dyDescent="0.25">
      <c r="A280" s="1">
        <v>10</v>
      </c>
      <c r="B280">
        <v>16</v>
      </c>
      <c r="C280">
        <v>1</v>
      </c>
      <c r="D280">
        <v>359</v>
      </c>
    </row>
    <row r="281" spans="1:4" x14ac:dyDescent="0.25">
      <c r="A281" s="1">
        <v>10</v>
      </c>
      <c r="B281">
        <v>12</v>
      </c>
      <c r="C281">
        <v>0</v>
      </c>
      <c r="D281">
        <v>338</v>
      </c>
    </row>
    <row r="282" spans="1:4" x14ac:dyDescent="0.25">
      <c r="A282" s="1">
        <v>10</v>
      </c>
      <c r="B282">
        <v>15</v>
      </c>
      <c r="C282">
        <v>1</v>
      </c>
      <c r="D282">
        <v>248</v>
      </c>
    </row>
    <row r="283" spans="1:4" x14ac:dyDescent="0.25">
      <c r="A283" s="1">
        <v>10</v>
      </c>
      <c r="B283">
        <v>5</v>
      </c>
      <c r="C283">
        <v>1</v>
      </c>
      <c r="D283">
        <v>120</v>
      </c>
    </row>
    <row r="284" spans="1:4" x14ac:dyDescent="0.25">
      <c r="A284" s="1">
        <v>10</v>
      </c>
      <c r="B284">
        <v>4</v>
      </c>
      <c r="C284">
        <v>1</v>
      </c>
      <c r="D284">
        <v>67</v>
      </c>
    </row>
    <row r="285" spans="1:4" x14ac:dyDescent="0.25">
      <c r="A285" s="1">
        <v>10</v>
      </c>
      <c r="B285">
        <v>1</v>
      </c>
      <c r="C285">
        <v>1</v>
      </c>
      <c r="D285">
        <v>63</v>
      </c>
    </row>
    <row r="286" spans="1:4" x14ac:dyDescent="0.25">
      <c r="A286" s="1">
        <v>10</v>
      </c>
      <c r="B286">
        <v>3</v>
      </c>
      <c r="C286">
        <v>1</v>
      </c>
      <c r="D286">
        <v>43</v>
      </c>
    </row>
    <row r="287" spans="1:4" x14ac:dyDescent="0.25">
      <c r="A287" s="1">
        <v>10</v>
      </c>
      <c r="B287">
        <v>7</v>
      </c>
      <c r="C287">
        <v>1</v>
      </c>
      <c r="D287">
        <v>39</v>
      </c>
    </row>
    <row r="288" spans="1:4" x14ac:dyDescent="0.25">
      <c r="A288" s="1">
        <v>10</v>
      </c>
      <c r="B288">
        <v>20</v>
      </c>
      <c r="C288">
        <v>1</v>
      </c>
      <c r="D288">
        <v>23</v>
      </c>
    </row>
    <row r="289" spans="1:4" x14ac:dyDescent="0.25">
      <c r="A289" s="1">
        <v>10</v>
      </c>
      <c r="B289">
        <v>8</v>
      </c>
      <c r="C289">
        <v>1</v>
      </c>
      <c r="D289">
        <v>23</v>
      </c>
    </row>
    <row r="290" spans="1:4" x14ac:dyDescent="0.25">
      <c r="A290" s="1">
        <v>10</v>
      </c>
      <c r="B290">
        <v>10</v>
      </c>
      <c r="C290">
        <v>1</v>
      </c>
      <c r="D290">
        <v>20</v>
      </c>
    </row>
    <row r="291" spans="1:4" x14ac:dyDescent="0.25">
      <c r="A291" s="1">
        <v>10</v>
      </c>
      <c r="B291">
        <v>9</v>
      </c>
      <c r="C291">
        <v>1</v>
      </c>
      <c r="D291">
        <v>18</v>
      </c>
    </row>
    <row r="292" spans="1:4" x14ac:dyDescent="0.25">
      <c r="A292" s="1">
        <v>10</v>
      </c>
      <c r="B292">
        <v>13</v>
      </c>
      <c r="C292">
        <v>1</v>
      </c>
      <c r="D292">
        <v>14</v>
      </c>
    </row>
    <row r="293" spans="1:4" x14ac:dyDescent="0.25">
      <c r="A293" s="1">
        <v>10</v>
      </c>
      <c r="B293">
        <v>14</v>
      </c>
      <c r="C293">
        <v>1</v>
      </c>
      <c r="D293">
        <v>11</v>
      </c>
    </row>
    <row r="294" spans="1:4" x14ac:dyDescent="0.25">
      <c r="A294" s="1">
        <v>10</v>
      </c>
      <c r="B294">
        <v>6</v>
      </c>
      <c r="C294">
        <v>1</v>
      </c>
      <c r="D294">
        <v>10</v>
      </c>
    </row>
    <row r="295" spans="1:4" x14ac:dyDescent="0.25">
      <c r="A295" s="1">
        <v>10</v>
      </c>
      <c r="B295">
        <v>19</v>
      </c>
      <c r="C295">
        <v>1</v>
      </c>
      <c r="D295">
        <v>5</v>
      </c>
    </row>
    <row r="296" spans="1:4" x14ac:dyDescent="0.25">
      <c r="A296" s="1">
        <v>10</v>
      </c>
      <c r="B296">
        <v>12</v>
      </c>
      <c r="C296">
        <v>1</v>
      </c>
      <c r="D296">
        <v>4</v>
      </c>
    </row>
    <row r="297" spans="1:4" x14ac:dyDescent="0.25">
      <c r="A297" s="1">
        <v>10</v>
      </c>
      <c r="B297">
        <v>11</v>
      </c>
      <c r="C297">
        <v>1</v>
      </c>
      <c r="D297">
        <v>3</v>
      </c>
    </row>
    <row r="298" spans="1:4" x14ac:dyDescent="0.25">
      <c r="A298" s="1">
        <v>11</v>
      </c>
      <c r="B298">
        <v>15</v>
      </c>
      <c r="C298">
        <v>0</v>
      </c>
      <c r="D298">
        <v>12290</v>
      </c>
    </row>
    <row r="299" spans="1:4" x14ac:dyDescent="0.25">
      <c r="A299" s="1">
        <v>11</v>
      </c>
      <c r="B299">
        <v>16</v>
      </c>
      <c r="C299">
        <v>0</v>
      </c>
      <c r="D299">
        <v>11288</v>
      </c>
    </row>
    <row r="300" spans="1:4" x14ac:dyDescent="0.25">
      <c r="A300" s="1">
        <v>11</v>
      </c>
      <c r="B300">
        <v>5</v>
      </c>
      <c r="C300">
        <v>0</v>
      </c>
      <c r="D300">
        <v>4378</v>
      </c>
    </row>
    <row r="301" spans="1:4" x14ac:dyDescent="0.25">
      <c r="A301" s="1">
        <v>11</v>
      </c>
      <c r="B301">
        <v>1</v>
      </c>
      <c r="C301">
        <v>0</v>
      </c>
      <c r="D301">
        <v>3347</v>
      </c>
    </row>
    <row r="302" spans="1:4" x14ac:dyDescent="0.25">
      <c r="A302" s="1">
        <v>11</v>
      </c>
      <c r="B302">
        <v>4</v>
      </c>
      <c r="C302">
        <v>0</v>
      </c>
      <c r="D302">
        <v>3301</v>
      </c>
    </row>
    <row r="303" spans="1:4" x14ac:dyDescent="0.25">
      <c r="A303" s="1">
        <v>11</v>
      </c>
      <c r="B303">
        <v>3</v>
      </c>
      <c r="C303">
        <v>0</v>
      </c>
      <c r="D303">
        <v>2573</v>
      </c>
    </row>
    <row r="304" spans="1:4" x14ac:dyDescent="0.25">
      <c r="A304" s="1">
        <v>11</v>
      </c>
      <c r="B304">
        <v>20</v>
      </c>
      <c r="C304">
        <v>0</v>
      </c>
      <c r="D304">
        <v>2361</v>
      </c>
    </row>
    <row r="305" spans="1:4" x14ac:dyDescent="0.25">
      <c r="A305" s="1">
        <v>11</v>
      </c>
      <c r="B305">
        <v>7</v>
      </c>
      <c r="C305">
        <v>0</v>
      </c>
      <c r="D305">
        <v>1844</v>
      </c>
    </row>
    <row r="306" spans="1:4" x14ac:dyDescent="0.25">
      <c r="A306" s="1">
        <v>11</v>
      </c>
      <c r="B306">
        <v>13</v>
      </c>
      <c r="C306">
        <v>0</v>
      </c>
      <c r="D306">
        <v>1673</v>
      </c>
    </row>
    <row r="307" spans="1:4" x14ac:dyDescent="0.25">
      <c r="A307" s="1">
        <v>11</v>
      </c>
      <c r="B307">
        <v>10</v>
      </c>
      <c r="C307">
        <v>0</v>
      </c>
      <c r="D307">
        <v>1226</v>
      </c>
    </row>
    <row r="308" spans="1:4" x14ac:dyDescent="0.25">
      <c r="A308" s="1">
        <v>11</v>
      </c>
      <c r="B308">
        <v>8</v>
      </c>
      <c r="C308">
        <v>0</v>
      </c>
      <c r="D308">
        <v>1055</v>
      </c>
    </row>
    <row r="309" spans="1:4" x14ac:dyDescent="0.25">
      <c r="A309" s="1">
        <v>11</v>
      </c>
      <c r="B309">
        <v>14</v>
      </c>
      <c r="C309">
        <v>0</v>
      </c>
      <c r="D309">
        <v>706</v>
      </c>
    </row>
    <row r="310" spans="1:4" x14ac:dyDescent="0.25">
      <c r="A310" s="1">
        <v>11</v>
      </c>
      <c r="B310">
        <v>19</v>
      </c>
      <c r="C310">
        <v>0</v>
      </c>
      <c r="D310">
        <v>667</v>
      </c>
    </row>
    <row r="311" spans="1:4" x14ac:dyDescent="0.25">
      <c r="A311" s="1">
        <v>11</v>
      </c>
      <c r="B311">
        <v>11</v>
      </c>
      <c r="C311">
        <v>0</v>
      </c>
      <c r="D311">
        <v>523</v>
      </c>
    </row>
    <row r="312" spans="1:4" x14ac:dyDescent="0.25">
      <c r="A312" s="1">
        <v>11</v>
      </c>
      <c r="B312">
        <v>9</v>
      </c>
      <c r="C312">
        <v>0</v>
      </c>
      <c r="D312">
        <v>510</v>
      </c>
    </row>
    <row r="313" spans="1:4" x14ac:dyDescent="0.25">
      <c r="A313" s="1">
        <v>11</v>
      </c>
      <c r="B313">
        <v>6</v>
      </c>
      <c r="C313">
        <v>0</v>
      </c>
      <c r="D313">
        <v>508</v>
      </c>
    </row>
    <row r="314" spans="1:4" x14ac:dyDescent="0.25">
      <c r="A314" s="1">
        <v>11</v>
      </c>
      <c r="B314">
        <v>12</v>
      </c>
      <c r="C314">
        <v>0</v>
      </c>
      <c r="D314">
        <v>357</v>
      </c>
    </row>
    <row r="315" spans="1:4" x14ac:dyDescent="0.25">
      <c r="A315" s="1">
        <v>11</v>
      </c>
      <c r="B315">
        <v>16</v>
      </c>
      <c r="C315">
        <v>1</v>
      </c>
      <c r="D315">
        <v>328</v>
      </c>
    </row>
    <row r="316" spans="1:4" x14ac:dyDescent="0.25">
      <c r="A316" s="1">
        <v>11</v>
      </c>
      <c r="B316">
        <v>15</v>
      </c>
      <c r="C316">
        <v>1</v>
      </c>
      <c r="D316">
        <v>243</v>
      </c>
    </row>
    <row r="317" spans="1:4" x14ac:dyDescent="0.25">
      <c r="A317" s="1">
        <v>11</v>
      </c>
      <c r="B317">
        <v>5</v>
      </c>
      <c r="C317">
        <v>1</v>
      </c>
      <c r="D317">
        <v>105</v>
      </c>
    </row>
    <row r="318" spans="1:4" x14ac:dyDescent="0.25">
      <c r="A318" s="1">
        <v>11</v>
      </c>
      <c r="B318">
        <v>4</v>
      </c>
      <c r="C318">
        <v>1</v>
      </c>
      <c r="D318">
        <v>84</v>
      </c>
    </row>
    <row r="319" spans="1:4" x14ac:dyDescent="0.25">
      <c r="A319" s="1">
        <v>11</v>
      </c>
      <c r="B319">
        <v>1</v>
      </c>
      <c r="C319">
        <v>1</v>
      </c>
      <c r="D319">
        <v>70</v>
      </c>
    </row>
    <row r="320" spans="1:4" x14ac:dyDescent="0.25">
      <c r="A320" s="1">
        <v>11</v>
      </c>
      <c r="B320">
        <v>3</v>
      </c>
      <c r="C320">
        <v>1</v>
      </c>
      <c r="D320">
        <v>45</v>
      </c>
    </row>
    <row r="321" spans="1:4" x14ac:dyDescent="0.25">
      <c r="A321" s="1">
        <v>11</v>
      </c>
      <c r="B321">
        <v>7</v>
      </c>
      <c r="C321">
        <v>1</v>
      </c>
      <c r="D321">
        <v>41</v>
      </c>
    </row>
    <row r="322" spans="1:4" x14ac:dyDescent="0.25">
      <c r="A322" s="1">
        <v>11</v>
      </c>
      <c r="B322">
        <v>20</v>
      </c>
      <c r="C322">
        <v>1</v>
      </c>
      <c r="D322">
        <v>26</v>
      </c>
    </row>
    <row r="323" spans="1:4" x14ac:dyDescent="0.25">
      <c r="A323" s="1">
        <v>11</v>
      </c>
      <c r="B323">
        <v>8</v>
      </c>
      <c r="C323">
        <v>1</v>
      </c>
      <c r="D323">
        <v>23</v>
      </c>
    </row>
    <row r="324" spans="1:4" x14ac:dyDescent="0.25">
      <c r="A324" s="1">
        <v>11</v>
      </c>
      <c r="B324">
        <v>13</v>
      </c>
      <c r="C324">
        <v>1</v>
      </c>
      <c r="D324">
        <v>18</v>
      </c>
    </row>
    <row r="325" spans="1:4" x14ac:dyDescent="0.25">
      <c r="A325" s="1">
        <v>11</v>
      </c>
      <c r="B325">
        <v>9</v>
      </c>
      <c r="C325">
        <v>1</v>
      </c>
      <c r="D325">
        <v>17</v>
      </c>
    </row>
    <row r="326" spans="1:4" x14ac:dyDescent="0.25">
      <c r="A326" s="1">
        <v>11</v>
      </c>
      <c r="B326">
        <v>10</v>
      </c>
      <c r="C326">
        <v>1</v>
      </c>
      <c r="D326">
        <v>12</v>
      </c>
    </row>
    <row r="327" spans="1:4" x14ac:dyDescent="0.25">
      <c r="A327" s="1">
        <v>11</v>
      </c>
      <c r="B327">
        <v>19</v>
      </c>
      <c r="C327">
        <v>1</v>
      </c>
      <c r="D327">
        <v>8</v>
      </c>
    </row>
    <row r="328" spans="1:4" x14ac:dyDescent="0.25">
      <c r="A328" s="1">
        <v>11</v>
      </c>
      <c r="B328">
        <v>14</v>
      </c>
      <c r="C328">
        <v>1</v>
      </c>
      <c r="D328">
        <v>6</v>
      </c>
    </row>
    <row r="329" spans="1:4" x14ac:dyDescent="0.25">
      <c r="A329" s="1">
        <v>11</v>
      </c>
      <c r="B329">
        <v>6</v>
      </c>
      <c r="C329">
        <v>1</v>
      </c>
      <c r="D329">
        <v>6</v>
      </c>
    </row>
    <row r="330" spans="1:4" x14ac:dyDescent="0.25">
      <c r="A330" s="1">
        <v>11</v>
      </c>
      <c r="B330">
        <v>11</v>
      </c>
      <c r="C330">
        <v>1</v>
      </c>
      <c r="D330">
        <v>5</v>
      </c>
    </row>
    <row r="331" spans="1:4" x14ac:dyDescent="0.25">
      <c r="A331" s="1">
        <v>11</v>
      </c>
      <c r="B331">
        <v>12</v>
      </c>
      <c r="C331">
        <v>1</v>
      </c>
      <c r="D331">
        <v>4</v>
      </c>
    </row>
    <row r="332" spans="1:4" x14ac:dyDescent="0.25">
      <c r="A332" s="1">
        <v>11</v>
      </c>
      <c r="B332">
        <v>2</v>
      </c>
      <c r="C332">
        <v>0</v>
      </c>
      <c r="D332">
        <v>1</v>
      </c>
    </row>
    <row r="333" spans="1:4" x14ac:dyDescent="0.25">
      <c r="A333" s="1">
        <v>12</v>
      </c>
      <c r="B333">
        <v>15</v>
      </c>
      <c r="C333">
        <v>0</v>
      </c>
      <c r="D333">
        <v>11942</v>
      </c>
    </row>
    <row r="334" spans="1:4" x14ac:dyDescent="0.25">
      <c r="A334" s="1">
        <v>12</v>
      </c>
      <c r="B334">
        <v>16</v>
      </c>
      <c r="C334">
        <v>0</v>
      </c>
      <c r="D334">
        <v>10545</v>
      </c>
    </row>
    <row r="335" spans="1:4" x14ac:dyDescent="0.25">
      <c r="A335" s="1">
        <v>12</v>
      </c>
      <c r="B335">
        <v>5</v>
      </c>
      <c r="C335">
        <v>0</v>
      </c>
      <c r="D335">
        <v>4046</v>
      </c>
    </row>
    <row r="336" spans="1:4" x14ac:dyDescent="0.25">
      <c r="A336" s="1">
        <v>12</v>
      </c>
      <c r="B336">
        <v>1</v>
      </c>
      <c r="C336">
        <v>0</v>
      </c>
      <c r="D336">
        <v>3108</v>
      </c>
    </row>
    <row r="337" spans="1:4" x14ac:dyDescent="0.25">
      <c r="A337" s="1">
        <v>12</v>
      </c>
      <c r="B337">
        <v>4</v>
      </c>
      <c r="C337">
        <v>0</v>
      </c>
      <c r="D337">
        <v>2996</v>
      </c>
    </row>
    <row r="338" spans="1:4" x14ac:dyDescent="0.25">
      <c r="A338" s="1">
        <v>12</v>
      </c>
      <c r="B338">
        <v>3</v>
      </c>
      <c r="C338">
        <v>0</v>
      </c>
      <c r="D338">
        <v>2396</v>
      </c>
    </row>
    <row r="339" spans="1:4" x14ac:dyDescent="0.25">
      <c r="A339" s="1">
        <v>12</v>
      </c>
      <c r="B339">
        <v>20</v>
      </c>
      <c r="C339">
        <v>0</v>
      </c>
      <c r="D339">
        <v>2165</v>
      </c>
    </row>
    <row r="340" spans="1:4" x14ac:dyDescent="0.25">
      <c r="A340" s="1">
        <v>12</v>
      </c>
      <c r="B340">
        <v>7</v>
      </c>
      <c r="C340">
        <v>0</v>
      </c>
      <c r="D340">
        <v>1636</v>
      </c>
    </row>
    <row r="341" spans="1:4" x14ac:dyDescent="0.25">
      <c r="A341" s="1">
        <v>12</v>
      </c>
      <c r="B341">
        <v>13</v>
      </c>
      <c r="C341">
        <v>0</v>
      </c>
      <c r="D341">
        <v>1336</v>
      </c>
    </row>
    <row r="342" spans="1:4" x14ac:dyDescent="0.25">
      <c r="A342" s="1">
        <v>12</v>
      </c>
      <c r="B342">
        <v>10</v>
      </c>
      <c r="C342">
        <v>0</v>
      </c>
      <c r="D342">
        <v>1122</v>
      </c>
    </row>
    <row r="343" spans="1:4" x14ac:dyDescent="0.25">
      <c r="A343" s="1">
        <v>12</v>
      </c>
      <c r="B343">
        <v>8</v>
      </c>
      <c r="C343">
        <v>0</v>
      </c>
      <c r="D343">
        <v>988</v>
      </c>
    </row>
    <row r="344" spans="1:4" x14ac:dyDescent="0.25">
      <c r="A344" s="1">
        <v>12</v>
      </c>
      <c r="B344">
        <v>19</v>
      </c>
      <c r="C344">
        <v>0</v>
      </c>
      <c r="D344">
        <v>704</v>
      </c>
    </row>
    <row r="345" spans="1:4" x14ac:dyDescent="0.25">
      <c r="A345" s="1">
        <v>12</v>
      </c>
      <c r="B345">
        <v>14</v>
      </c>
      <c r="C345">
        <v>0</v>
      </c>
      <c r="D345">
        <v>627</v>
      </c>
    </row>
    <row r="346" spans="1:4" x14ac:dyDescent="0.25">
      <c r="A346" s="1">
        <v>12</v>
      </c>
      <c r="B346">
        <v>9</v>
      </c>
      <c r="C346">
        <v>0</v>
      </c>
      <c r="D346">
        <v>483</v>
      </c>
    </row>
    <row r="347" spans="1:4" x14ac:dyDescent="0.25">
      <c r="A347" s="1">
        <v>12</v>
      </c>
      <c r="B347">
        <v>11</v>
      </c>
      <c r="C347">
        <v>0</v>
      </c>
      <c r="D347">
        <v>458</v>
      </c>
    </row>
    <row r="348" spans="1:4" x14ac:dyDescent="0.25">
      <c r="A348" s="1">
        <v>12</v>
      </c>
      <c r="B348">
        <v>6</v>
      </c>
      <c r="C348">
        <v>0</v>
      </c>
      <c r="D348">
        <v>414</v>
      </c>
    </row>
    <row r="349" spans="1:4" x14ac:dyDescent="0.25">
      <c r="A349" s="1">
        <v>12</v>
      </c>
      <c r="B349">
        <v>12</v>
      </c>
      <c r="C349">
        <v>0</v>
      </c>
      <c r="D349">
        <v>399</v>
      </c>
    </row>
    <row r="350" spans="1:4" x14ac:dyDescent="0.25">
      <c r="A350" s="1">
        <v>12</v>
      </c>
      <c r="B350">
        <v>16</v>
      </c>
      <c r="C350">
        <v>1</v>
      </c>
      <c r="D350">
        <v>301</v>
      </c>
    </row>
    <row r="351" spans="1:4" x14ac:dyDescent="0.25">
      <c r="A351" s="1">
        <v>12</v>
      </c>
      <c r="B351">
        <v>15</v>
      </c>
      <c r="C351">
        <v>1</v>
      </c>
      <c r="D351">
        <v>203</v>
      </c>
    </row>
    <row r="352" spans="1:4" x14ac:dyDescent="0.25">
      <c r="A352" s="1">
        <v>12</v>
      </c>
      <c r="B352">
        <v>5</v>
      </c>
      <c r="C352">
        <v>1</v>
      </c>
      <c r="D352">
        <v>95</v>
      </c>
    </row>
    <row r="353" spans="1:4" x14ac:dyDescent="0.25">
      <c r="A353" s="1">
        <v>12</v>
      </c>
      <c r="B353">
        <v>4</v>
      </c>
      <c r="C353">
        <v>1</v>
      </c>
      <c r="D353">
        <v>54</v>
      </c>
    </row>
    <row r="354" spans="1:4" x14ac:dyDescent="0.25">
      <c r="A354" s="1">
        <v>12</v>
      </c>
      <c r="B354">
        <v>1</v>
      </c>
      <c r="C354">
        <v>1</v>
      </c>
      <c r="D354">
        <v>52</v>
      </c>
    </row>
    <row r="355" spans="1:4" x14ac:dyDescent="0.25">
      <c r="A355" s="1">
        <v>12</v>
      </c>
      <c r="B355">
        <v>3</v>
      </c>
      <c r="C355">
        <v>1</v>
      </c>
      <c r="D355">
        <v>37</v>
      </c>
    </row>
    <row r="356" spans="1:4" x14ac:dyDescent="0.25">
      <c r="A356" s="1">
        <v>12</v>
      </c>
      <c r="B356">
        <v>7</v>
      </c>
      <c r="C356">
        <v>1</v>
      </c>
      <c r="D356">
        <v>28</v>
      </c>
    </row>
    <row r="357" spans="1:4" x14ac:dyDescent="0.25">
      <c r="A357" s="1">
        <v>12</v>
      </c>
      <c r="B357">
        <v>8</v>
      </c>
      <c r="C357">
        <v>1</v>
      </c>
      <c r="D357">
        <v>16</v>
      </c>
    </row>
    <row r="358" spans="1:4" x14ac:dyDescent="0.25">
      <c r="A358" s="1">
        <v>12</v>
      </c>
      <c r="B358">
        <v>20</v>
      </c>
      <c r="C358">
        <v>1</v>
      </c>
      <c r="D358">
        <v>15</v>
      </c>
    </row>
    <row r="359" spans="1:4" x14ac:dyDescent="0.25">
      <c r="A359" s="1">
        <v>12</v>
      </c>
      <c r="B359">
        <v>10</v>
      </c>
      <c r="C359">
        <v>1</v>
      </c>
      <c r="D359">
        <v>12</v>
      </c>
    </row>
    <row r="360" spans="1:4" x14ac:dyDescent="0.25">
      <c r="A360" s="1">
        <v>12</v>
      </c>
      <c r="B360">
        <v>13</v>
      </c>
      <c r="C360">
        <v>1</v>
      </c>
      <c r="D360">
        <v>12</v>
      </c>
    </row>
    <row r="361" spans="1:4" x14ac:dyDescent="0.25">
      <c r="A361" s="1">
        <v>12</v>
      </c>
      <c r="B361">
        <v>9</v>
      </c>
      <c r="C361">
        <v>1</v>
      </c>
      <c r="D361">
        <v>10</v>
      </c>
    </row>
    <row r="362" spans="1:4" x14ac:dyDescent="0.25">
      <c r="A362" s="1">
        <v>12</v>
      </c>
      <c r="B362">
        <v>11</v>
      </c>
      <c r="C362">
        <v>1</v>
      </c>
      <c r="D362">
        <v>8</v>
      </c>
    </row>
    <row r="363" spans="1:4" x14ac:dyDescent="0.25">
      <c r="A363" s="1">
        <v>12</v>
      </c>
      <c r="B363">
        <v>19</v>
      </c>
      <c r="C363">
        <v>1</v>
      </c>
      <c r="D363">
        <v>7</v>
      </c>
    </row>
    <row r="364" spans="1:4" x14ac:dyDescent="0.25">
      <c r="A364" s="1">
        <v>12</v>
      </c>
      <c r="B364">
        <v>12</v>
      </c>
      <c r="C364">
        <v>1</v>
      </c>
      <c r="D364">
        <v>7</v>
      </c>
    </row>
    <row r="365" spans="1:4" x14ac:dyDescent="0.25">
      <c r="A365" s="1">
        <v>12</v>
      </c>
      <c r="B365">
        <v>14</v>
      </c>
      <c r="C365">
        <v>1</v>
      </c>
      <c r="D365">
        <v>4</v>
      </c>
    </row>
    <row r="366" spans="1:4" x14ac:dyDescent="0.25">
      <c r="A366" s="1">
        <v>12</v>
      </c>
      <c r="B366">
        <v>6</v>
      </c>
      <c r="C366">
        <v>1</v>
      </c>
      <c r="D366">
        <v>3</v>
      </c>
    </row>
    <row r="367" spans="1:4" x14ac:dyDescent="0.25">
      <c r="A367" s="1">
        <v>13</v>
      </c>
      <c r="B367">
        <v>15</v>
      </c>
      <c r="C367">
        <v>0</v>
      </c>
      <c r="D367">
        <v>13449</v>
      </c>
    </row>
    <row r="368" spans="1:4" x14ac:dyDescent="0.25">
      <c r="A368" s="1">
        <v>13</v>
      </c>
      <c r="B368">
        <v>16</v>
      </c>
      <c r="C368">
        <v>0</v>
      </c>
      <c r="D368">
        <v>11238</v>
      </c>
    </row>
    <row r="369" spans="1:4" x14ac:dyDescent="0.25">
      <c r="A369" s="1">
        <v>13</v>
      </c>
      <c r="B369">
        <v>5</v>
      </c>
      <c r="C369">
        <v>0</v>
      </c>
      <c r="D369">
        <v>4495</v>
      </c>
    </row>
    <row r="370" spans="1:4" x14ac:dyDescent="0.25">
      <c r="A370" s="1">
        <v>13</v>
      </c>
      <c r="B370">
        <v>1</v>
      </c>
      <c r="C370">
        <v>0</v>
      </c>
      <c r="D370">
        <v>3110</v>
      </c>
    </row>
    <row r="371" spans="1:4" x14ac:dyDescent="0.25">
      <c r="A371" s="1">
        <v>13</v>
      </c>
      <c r="B371">
        <v>4</v>
      </c>
      <c r="C371">
        <v>0</v>
      </c>
      <c r="D371">
        <v>3076</v>
      </c>
    </row>
    <row r="372" spans="1:4" x14ac:dyDescent="0.25">
      <c r="A372" s="1">
        <v>13</v>
      </c>
      <c r="B372">
        <v>3</v>
      </c>
      <c r="C372">
        <v>0</v>
      </c>
      <c r="D372">
        <v>2650</v>
      </c>
    </row>
    <row r="373" spans="1:4" x14ac:dyDescent="0.25">
      <c r="A373" s="1">
        <v>13</v>
      </c>
      <c r="B373">
        <v>20</v>
      </c>
      <c r="C373">
        <v>0</v>
      </c>
      <c r="D373">
        <v>2557</v>
      </c>
    </row>
    <row r="374" spans="1:4" x14ac:dyDescent="0.25">
      <c r="A374" s="1">
        <v>13</v>
      </c>
      <c r="B374">
        <v>7</v>
      </c>
      <c r="C374">
        <v>0</v>
      </c>
      <c r="D374">
        <v>1796</v>
      </c>
    </row>
    <row r="375" spans="1:4" x14ac:dyDescent="0.25">
      <c r="A375" s="1">
        <v>13</v>
      </c>
      <c r="B375">
        <v>13</v>
      </c>
      <c r="C375">
        <v>0</v>
      </c>
      <c r="D375">
        <v>1400</v>
      </c>
    </row>
    <row r="376" spans="1:4" x14ac:dyDescent="0.25">
      <c r="A376" s="1">
        <v>13</v>
      </c>
      <c r="B376">
        <v>10</v>
      </c>
      <c r="C376">
        <v>0</v>
      </c>
      <c r="D376">
        <v>1190</v>
      </c>
    </row>
    <row r="377" spans="1:4" x14ac:dyDescent="0.25">
      <c r="A377" s="1">
        <v>13</v>
      </c>
      <c r="B377">
        <v>8</v>
      </c>
      <c r="C377">
        <v>0</v>
      </c>
      <c r="D377">
        <v>1052</v>
      </c>
    </row>
    <row r="378" spans="1:4" x14ac:dyDescent="0.25">
      <c r="A378" s="1">
        <v>13</v>
      </c>
      <c r="B378">
        <v>19</v>
      </c>
      <c r="C378">
        <v>0</v>
      </c>
      <c r="D378">
        <v>725</v>
      </c>
    </row>
    <row r="379" spans="1:4" x14ac:dyDescent="0.25">
      <c r="A379" s="1">
        <v>13</v>
      </c>
      <c r="B379">
        <v>14</v>
      </c>
      <c r="C379">
        <v>0</v>
      </c>
      <c r="D379">
        <v>677</v>
      </c>
    </row>
    <row r="380" spans="1:4" x14ac:dyDescent="0.25">
      <c r="A380" s="1">
        <v>13</v>
      </c>
      <c r="B380">
        <v>11</v>
      </c>
      <c r="C380">
        <v>0</v>
      </c>
      <c r="D380">
        <v>560</v>
      </c>
    </row>
    <row r="381" spans="1:4" x14ac:dyDescent="0.25">
      <c r="A381" s="1">
        <v>13</v>
      </c>
      <c r="B381">
        <v>6</v>
      </c>
      <c r="C381">
        <v>0</v>
      </c>
      <c r="D381">
        <v>542</v>
      </c>
    </row>
    <row r="382" spans="1:4" x14ac:dyDescent="0.25">
      <c r="A382" s="1">
        <v>13</v>
      </c>
      <c r="B382">
        <v>9</v>
      </c>
      <c r="C382">
        <v>0</v>
      </c>
      <c r="D382">
        <v>499</v>
      </c>
    </row>
    <row r="383" spans="1:4" x14ac:dyDescent="0.25">
      <c r="A383" s="1">
        <v>13</v>
      </c>
      <c r="B383">
        <v>12</v>
      </c>
      <c r="C383">
        <v>0</v>
      </c>
      <c r="D383">
        <v>345</v>
      </c>
    </row>
    <row r="384" spans="1:4" x14ac:dyDescent="0.25">
      <c r="A384" s="1">
        <v>13</v>
      </c>
      <c r="B384">
        <v>16</v>
      </c>
      <c r="C384">
        <v>1</v>
      </c>
      <c r="D384">
        <v>299</v>
      </c>
    </row>
    <row r="385" spans="1:4" x14ac:dyDescent="0.25">
      <c r="A385" s="1">
        <v>13</v>
      </c>
      <c r="B385">
        <v>15</v>
      </c>
      <c r="C385">
        <v>1</v>
      </c>
      <c r="D385">
        <v>205</v>
      </c>
    </row>
    <row r="386" spans="1:4" x14ac:dyDescent="0.25">
      <c r="A386" s="1">
        <v>13</v>
      </c>
      <c r="B386">
        <v>5</v>
      </c>
      <c r="C386">
        <v>1</v>
      </c>
      <c r="D386">
        <v>91</v>
      </c>
    </row>
    <row r="387" spans="1:4" x14ac:dyDescent="0.25">
      <c r="A387" s="1">
        <v>13</v>
      </c>
      <c r="B387">
        <v>4</v>
      </c>
      <c r="C387">
        <v>1</v>
      </c>
      <c r="D387">
        <v>49</v>
      </c>
    </row>
    <row r="388" spans="1:4" x14ac:dyDescent="0.25">
      <c r="A388" s="1">
        <v>13</v>
      </c>
      <c r="B388">
        <v>1</v>
      </c>
      <c r="C388">
        <v>1</v>
      </c>
      <c r="D388">
        <v>45</v>
      </c>
    </row>
    <row r="389" spans="1:4" x14ac:dyDescent="0.25">
      <c r="A389" s="1">
        <v>13</v>
      </c>
      <c r="B389">
        <v>7</v>
      </c>
      <c r="C389">
        <v>1</v>
      </c>
      <c r="D389">
        <v>26</v>
      </c>
    </row>
    <row r="390" spans="1:4" x14ac:dyDescent="0.25">
      <c r="A390" s="1">
        <v>13</v>
      </c>
      <c r="B390">
        <v>3</v>
      </c>
      <c r="C390">
        <v>1</v>
      </c>
      <c r="D390">
        <v>25</v>
      </c>
    </row>
    <row r="391" spans="1:4" x14ac:dyDescent="0.25">
      <c r="A391" s="1">
        <v>13</v>
      </c>
      <c r="B391">
        <v>20</v>
      </c>
      <c r="C391">
        <v>1</v>
      </c>
      <c r="D391">
        <v>22</v>
      </c>
    </row>
    <row r="392" spans="1:4" x14ac:dyDescent="0.25">
      <c r="A392" s="1">
        <v>13</v>
      </c>
      <c r="B392">
        <v>13</v>
      </c>
      <c r="C392">
        <v>1</v>
      </c>
      <c r="D392">
        <v>19</v>
      </c>
    </row>
    <row r="393" spans="1:4" x14ac:dyDescent="0.25">
      <c r="A393" s="1">
        <v>13</v>
      </c>
      <c r="B393">
        <v>8</v>
      </c>
      <c r="C393">
        <v>1</v>
      </c>
      <c r="D393">
        <v>12</v>
      </c>
    </row>
    <row r="394" spans="1:4" x14ac:dyDescent="0.25">
      <c r="A394" s="1">
        <v>13</v>
      </c>
      <c r="B394">
        <v>19</v>
      </c>
      <c r="C394">
        <v>1</v>
      </c>
      <c r="D394">
        <v>9</v>
      </c>
    </row>
    <row r="395" spans="1:4" x14ac:dyDescent="0.25">
      <c r="A395" s="1">
        <v>13</v>
      </c>
      <c r="B395">
        <v>11</v>
      </c>
      <c r="C395">
        <v>1</v>
      </c>
      <c r="D395">
        <v>7</v>
      </c>
    </row>
    <row r="396" spans="1:4" x14ac:dyDescent="0.25">
      <c r="A396" s="1">
        <v>13</v>
      </c>
      <c r="B396">
        <v>9</v>
      </c>
      <c r="C396">
        <v>1</v>
      </c>
      <c r="D396">
        <v>7</v>
      </c>
    </row>
    <row r="397" spans="1:4" x14ac:dyDescent="0.25">
      <c r="A397" s="1">
        <v>13</v>
      </c>
      <c r="B397">
        <v>10</v>
      </c>
      <c r="C397">
        <v>1</v>
      </c>
      <c r="D397">
        <v>6</v>
      </c>
    </row>
    <row r="398" spans="1:4" x14ac:dyDescent="0.25">
      <c r="A398" s="1">
        <v>13</v>
      </c>
      <c r="B398">
        <v>6</v>
      </c>
      <c r="C398">
        <v>1</v>
      </c>
      <c r="D398">
        <v>5</v>
      </c>
    </row>
    <row r="399" spans="1:4" x14ac:dyDescent="0.25">
      <c r="A399" s="1">
        <v>13</v>
      </c>
      <c r="B399">
        <v>14</v>
      </c>
      <c r="C399">
        <v>1</v>
      </c>
      <c r="D399">
        <v>5</v>
      </c>
    </row>
    <row r="400" spans="1:4" x14ac:dyDescent="0.25">
      <c r="A400" s="1">
        <v>13</v>
      </c>
      <c r="B400">
        <v>12</v>
      </c>
      <c r="C400">
        <v>1</v>
      </c>
      <c r="D400">
        <v>2</v>
      </c>
    </row>
    <row r="401" spans="1:4" x14ac:dyDescent="0.25">
      <c r="A401" s="1">
        <v>14</v>
      </c>
      <c r="B401">
        <v>15</v>
      </c>
      <c r="C401">
        <v>0</v>
      </c>
      <c r="D401">
        <v>14170</v>
      </c>
    </row>
    <row r="402" spans="1:4" x14ac:dyDescent="0.25">
      <c r="A402" s="1">
        <v>14</v>
      </c>
      <c r="B402">
        <v>16</v>
      </c>
      <c r="C402">
        <v>0</v>
      </c>
      <c r="D402">
        <v>11768</v>
      </c>
    </row>
    <row r="403" spans="1:4" x14ac:dyDescent="0.25">
      <c r="A403" s="1">
        <v>14</v>
      </c>
      <c r="B403">
        <v>5</v>
      </c>
      <c r="C403">
        <v>0</v>
      </c>
      <c r="D403">
        <v>4607</v>
      </c>
    </row>
    <row r="404" spans="1:4" x14ac:dyDescent="0.25">
      <c r="A404" s="1">
        <v>14</v>
      </c>
      <c r="B404">
        <v>1</v>
      </c>
      <c r="C404">
        <v>0</v>
      </c>
      <c r="D404">
        <v>3259</v>
      </c>
    </row>
    <row r="405" spans="1:4" x14ac:dyDescent="0.25">
      <c r="A405" s="1">
        <v>14</v>
      </c>
      <c r="B405">
        <v>4</v>
      </c>
      <c r="C405">
        <v>0</v>
      </c>
      <c r="D405">
        <v>3156</v>
      </c>
    </row>
    <row r="406" spans="1:4" x14ac:dyDescent="0.25">
      <c r="A406" s="1">
        <v>14</v>
      </c>
      <c r="B406">
        <v>20</v>
      </c>
      <c r="C406">
        <v>0</v>
      </c>
      <c r="D406">
        <v>2977</v>
      </c>
    </row>
    <row r="407" spans="1:4" x14ac:dyDescent="0.25">
      <c r="A407" s="1">
        <v>14</v>
      </c>
      <c r="B407">
        <v>3</v>
      </c>
      <c r="C407">
        <v>0</v>
      </c>
      <c r="D407">
        <v>2767</v>
      </c>
    </row>
    <row r="408" spans="1:4" x14ac:dyDescent="0.25">
      <c r="A408" s="1">
        <v>14</v>
      </c>
      <c r="B408">
        <v>7</v>
      </c>
      <c r="C408">
        <v>0</v>
      </c>
      <c r="D408">
        <v>1893</v>
      </c>
    </row>
    <row r="409" spans="1:4" x14ac:dyDescent="0.25">
      <c r="A409" s="1">
        <v>14</v>
      </c>
      <c r="B409">
        <v>10</v>
      </c>
      <c r="C409">
        <v>0</v>
      </c>
      <c r="D409">
        <v>1278</v>
      </c>
    </row>
    <row r="410" spans="1:4" x14ac:dyDescent="0.25">
      <c r="A410" s="1">
        <v>14</v>
      </c>
      <c r="B410">
        <v>13</v>
      </c>
      <c r="C410">
        <v>0</v>
      </c>
      <c r="D410">
        <v>1267</v>
      </c>
    </row>
    <row r="411" spans="1:4" x14ac:dyDescent="0.25">
      <c r="A411" s="1">
        <v>14</v>
      </c>
      <c r="B411">
        <v>8</v>
      </c>
      <c r="C411">
        <v>0</v>
      </c>
      <c r="D411">
        <v>1033</v>
      </c>
    </row>
    <row r="412" spans="1:4" x14ac:dyDescent="0.25">
      <c r="A412" s="1">
        <v>14</v>
      </c>
      <c r="B412">
        <v>19</v>
      </c>
      <c r="C412">
        <v>0</v>
      </c>
      <c r="D412">
        <v>809</v>
      </c>
    </row>
    <row r="413" spans="1:4" x14ac:dyDescent="0.25">
      <c r="A413" s="1">
        <v>14</v>
      </c>
      <c r="B413">
        <v>14</v>
      </c>
      <c r="C413">
        <v>0</v>
      </c>
      <c r="D413">
        <v>691</v>
      </c>
    </row>
    <row r="414" spans="1:4" x14ac:dyDescent="0.25">
      <c r="A414" s="1">
        <v>14</v>
      </c>
      <c r="B414">
        <v>9</v>
      </c>
      <c r="C414">
        <v>0</v>
      </c>
      <c r="D414">
        <v>602</v>
      </c>
    </row>
    <row r="415" spans="1:4" x14ac:dyDescent="0.25">
      <c r="A415" s="1">
        <v>14</v>
      </c>
      <c r="B415">
        <v>11</v>
      </c>
      <c r="C415">
        <v>0</v>
      </c>
      <c r="D415">
        <v>582</v>
      </c>
    </row>
    <row r="416" spans="1:4" x14ac:dyDescent="0.25">
      <c r="A416" s="1">
        <v>14</v>
      </c>
      <c r="B416">
        <v>6</v>
      </c>
      <c r="C416">
        <v>0</v>
      </c>
      <c r="D416">
        <v>567</v>
      </c>
    </row>
    <row r="417" spans="1:4" x14ac:dyDescent="0.25">
      <c r="A417" s="1">
        <v>14</v>
      </c>
      <c r="B417">
        <v>12</v>
      </c>
      <c r="C417">
        <v>0</v>
      </c>
      <c r="D417">
        <v>319</v>
      </c>
    </row>
    <row r="418" spans="1:4" x14ac:dyDescent="0.25">
      <c r="A418" s="1">
        <v>14</v>
      </c>
      <c r="B418">
        <v>16</v>
      </c>
      <c r="C418">
        <v>1</v>
      </c>
      <c r="D418">
        <v>267</v>
      </c>
    </row>
    <row r="419" spans="1:4" x14ac:dyDescent="0.25">
      <c r="A419" s="1">
        <v>14</v>
      </c>
      <c r="B419">
        <v>15</v>
      </c>
      <c r="C419">
        <v>1</v>
      </c>
      <c r="D419">
        <v>193</v>
      </c>
    </row>
    <row r="420" spans="1:4" x14ac:dyDescent="0.25">
      <c r="A420" s="1">
        <v>14</v>
      </c>
      <c r="B420">
        <v>5</v>
      </c>
      <c r="C420">
        <v>1</v>
      </c>
      <c r="D420">
        <v>68</v>
      </c>
    </row>
    <row r="421" spans="1:4" x14ac:dyDescent="0.25">
      <c r="A421" s="1">
        <v>14</v>
      </c>
      <c r="B421">
        <v>4</v>
      </c>
      <c r="C421">
        <v>1</v>
      </c>
      <c r="D421">
        <v>48</v>
      </c>
    </row>
    <row r="422" spans="1:4" x14ac:dyDescent="0.25">
      <c r="A422" s="1">
        <v>14</v>
      </c>
      <c r="B422">
        <v>1</v>
      </c>
      <c r="C422">
        <v>1</v>
      </c>
      <c r="D422">
        <v>40</v>
      </c>
    </row>
    <row r="423" spans="1:4" x14ac:dyDescent="0.25">
      <c r="A423" s="1">
        <v>14</v>
      </c>
      <c r="B423">
        <v>3</v>
      </c>
      <c r="C423">
        <v>1</v>
      </c>
      <c r="D423">
        <v>32</v>
      </c>
    </row>
    <row r="424" spans="1:4" x14ac:dyDescent="0.25">
      <c r="A424" s="1">
        <v>14</v>
      </c>
      <c r="B424">
        <v>7</v>
      </c>
      <c r="C424">
        <v>1</v>
      </c>
      <c r="D424">
        <v>29</v>
      </c>
    </row>
    <row r="425" spans="1:4" x14ac:dyDescent="0.25">
      <c r="A425" s="1">
        <v>14</v>
      </c>
      <c r="B425">
        <v>10</v>
      </c>
      <c r="C425">
        <v>1</v>
      </c>
      <c r="D425">
        <v>18</v>
      </c>
    </row>
    <row r="426" spans="1:4" x14ac:dyDescent="0.25">
      <c r="A426" s="1">
        <v>14</v>
      </c>
      <c r="B426">
        <v>8</v>
      </c>
      <c r="C426">
        <v>1</v>
      </c>
      <c r="D426">
        <v>14</v>
      </c>
    </row>
    <row r="427" spans="1:4" x14ac:dyDescent="0.25">
      <c r="A427" s="1">
        <v>14</v>
      </c>
      <c r="B427">
        <v>20</v>
      </c>
      <c r="C427">
        <v>1</v>
      </c>
      <c r="D427">
        <v>13</v>
      </c>
    </row>
    <row r="428" spans="1:4" x14ac:dyDescent="0.25">
      <c r="A428" s="1">
        <v>14</v>
      </c>
      <c r="B428">
        <v>13</v>
      </c>
      <c r="C428">
        <v>1</v>
      </c>
      <c r="D428">
        <v>8</v>
      </c>
    </row>
    <row r="429" spans="1:4" x14ac:dyDescent="0.25">
      <c r="A429" s="1">
        <v>14</v>
      </c>
      <c r="B429">
        <v>19</v>
      </c>
      <c r="C429">
        <v>1</v>
      </c>
      <c r="D429">
        <v>6</v>
      </c>
    </row>
    <row r="430" spans="1:4" x14ac:dyDescent="0.25">
      <c r="A430" s="1">
        <v>14</v>
      </c>
      <c r="B430">
        <v>6</v>
      </c>
      <c r="C430">
        <v>1</v>
      </c>
      <c r="D430">
        <v>5</v>
      </c>
    </row>
    <row r="431" spans="1:4" x14ac:dyDescent="0.25">
      <c r="A431" s="1">
        <v>14</v>
      </c>
      <c r="B431">
        <v>14</v>
      </c>
      <c r="C431">
        <v>1</v>
      </c>
      <c r="D431">
        <v>5</v>
      </c>
    </row>
    <row r="432" spans="1:4" x14ac:dyDescent="0.25">
      <c r="A432" s="1">
        <v>14</v>
      </c>
      <c r="B432">
        <v>9</v>
      </c>
      <c r="C432">
        <v>1</v>
      </c>
      <c r="D432">
        <v>4</v>
      </c>
    </row>
    <row r="433" spans="1:4" x14ac:dyDescent="0.25">
      <c r="A433" s="1">
        <v>14</v>
      </c>
      <c r="B433">
        <v>11</v>
      </c>
      <c r="C433">
        <v>1</v>
      </c>
      <c r="D433">
        <v>4</v>
      </c>
    </row>
    <row r="434" spans="1:4" x14ac:dyDescent="0.25">
      <c r="A434" s="1">
        <v>14</v>
      </c>
      <c r="B434">
        <v>12</v>
      </c>
      <c r="C434">
        <v>1</v>
      </c>
      <c r="D434">
        <v>3</v>
      </c>
    </row>
    <row r="435" spans="1:4" x14ac:dyDescent="0.25">
      <c r="A435" s="1">
        <v>15</v>
      </c>
      <c r="B435">
        <v>15</v>
      </c>
      <c r="C435">
        <v>0</v>
      </c>
      <c r="D435">
        <v>111228</v>
      </c>
    </row>
    <row r="436" spans="1:4" x14ac:dyDescent="0.25">
      <c r="A436" s="1">
        <v>15</v>
      </c>
      <c r="B436">
        <v>16</v>
      </c>
      <c r="C436">
        <v>0</v>
      </c>
      <c r="D436">
        <v>71009</v>
      </c>
    </row>
    <row r="437" spans="1:4" x14ac:dyDescent="0.25">
      <c r="A437" s="1">
        <v>15</v>
      </c>
      <c r="B437">
        <v>5</v>
      </c>
      <c r="C437">
        <v>0</v>
      </c>
      <c r="D437">
        <v>40642</v>
      </c>
    </row>
    <row r="438" spans="1:4" x14ac:dyDescent="0.25">
      <c r="A438" s="1">
        <v>15</v>
      </c>
      <c r="B438">
        <v>4</v>
      </c>
      <c r="C438">
        <v>0</v>
      </c>
      <c r="D438">
        <v>26588</v>
      </c>
    </row>
    <row r="439" spans="1:4" x14ac:dyDescent="0.25">
      <c r="A439" s="1">
        <v>15</v>
      </c>
      <c r="B439">
        <v>3</v>
      </c>
      <c r="C439">
        <v>0</v>
      </c>
      <c r="D439">
        <v>21271</v>
      </c>
    </row>
    <row r="440" spans="1:4" x14ac:dyDescent="0.25">
      <c r="A440" s="1">
        <v>15</v>
      </c>
      <c r="B440">
        <v>1</v>
      </c>
      <c r="C440">
        <v>0</v>
      </c>
      <c r="D440">
        <v>20994</v>
      </c>
    </row>
    <row r="441" spans="1:4" x14ac:dyDescent="0.25">
      <c r="A441" s="1">
        <v>15</v>
      </c>
      <c r="B441">
        <v>7</v>
      </c>
      <c r="C441">
        <v>0</v>
      </c>
      <c r="D441">
        <v>14868</v>
      </c>
    </row>
    <row r="442" spans="1:4" x14ac:dyDescent="0.25">
      <c r="A442" s="1">
        <v>15</v>
      </c>
      <c r="B442">
        <v>20</v>
      </c>
      <c r="C442">
        <v>0</v>
      </c>
      <c r="D442">
        <v>10073</v>
      </c>
    </row>
    <row r="443" spans="1:4" x14ac:dyDescent="0.25">
      <c r="A443" s="1">
        <v>15</v>
      </c>
      <c r="B443">
        <v>10</v>
      </c>
      <c r="C443">
        <v>0</v>
      </c>
      <c r="D443">
        <v>8141</v>
      </c>
    </row>
    <row r="444" spans="1:4" x14ac:dyDescent="0.25">
      <c r="A444" s="1">
        <v>15</v>
      </c>
      <c r="B444">
        <v>8</v>
      </c>
      <c r="C444">
        <v>0</v>
      </c>
      <c r="D444">
        <v>7692</v>
      </c>
    </row>
    <row r="445" spans="1:4" x14ac:dyDescent="0.25">
      <c r="A445" s="1">
        <v>15</v>
      </c>
      <c r="B445">
        <v>6</v>
      </c>
      <c r="C445">
        <v>0</v>
      </c>
      <c r="D445">
        <v>5070</v>
      </c>
    </row>
    <row r="446" spans="1:4" x14ac:dyDescent="0.25">
      <c r="A446" s="1">
        <v>15</v>
      </c>
      <c r="B446">
        <v>13</v>
      </c>
      <c r="C446">
        <v>0</v>
      </c>
      <c r="D446">
        <v>4908</v>
      </c>
    </row>
    <row r="447" spans="1:4" x14ac:dyDescent="0.25">
      <c r="A447" s="1">
        <v>15</v>
      </c>
      <c r="B447">
        <v>11</v>
      </c>
      <c r="C447">
        <v>0</v>
      </c>
      <c r="D447">
        <v>4757</v>
      </c>
    </row>
    <row r="448" spans="1:4" x14ac:dyDescent="0.25">
      <c r="A448" s="1">
        <v>15</v>
      </c>
      <c r="B448">
        <v>19</v>
      </c>
      <c r="C448">
        <v>0</v>
      </c>
      <c r="D448">
        <v>3296</v>
      </c>
    </row>
    <row r="449" spans="1:4" x14ac:dyDescent="0.25">
      <c r="A449" s="1">
        <v>15</v>
      </c>
      <c r="B449">
        <v>14</v>
      </c>
      <c r="C449">
        <v>0</v>
      </c>
      <c r="D449">
        <v>2683</v>
      </c>
    </row>
    <row r="450" spans="1:4" x14ac:dyDescent="0.25">
      <c r="A450" s="1">
        <v>15</v>
      </c>
      <c r="B450">
        <v>9</v>
      </c>
      <c r="C450">
        <v>0</v>
      </c>
      <c r="D450">
        <v>2197</v>
      </c>
    </row>
    <row r="451" spans="1:4" x14ac:dyDescent="0.25">
      <c r="A451" s="1">
        <v>15</v>
      </c>
      <c r="B451">
        <v>16</v>
      </c>
      <c r="C451">
        <v>1</v>
      </c>
      <c r="D451">
        <v>1378</v>
      </c>
    </row>
    <row r="452" spans="1:4" x14ac:dyDescent="0.25">
      <c r="A452" s="1">
        <v>15</v>
      </c>
      <c r="B452">
        <v>15</v>
      </c>
      <c r="C452">
        <v>1</v>
      </c>
      <c r="D452">
        <v>1295</v>
      </c>
    </row>
    <row r="453" spans="1:4" x14ac:dyDescent="0.25">
      <c r="A453" s="1">
        <v>15</v>
      </c>
      <c r="B453">
        <v>12</v>
      </c>
      <c r="C453">
        <v>0</v>
      </c>
      <c r="D453">
        <v>842</v>
      </c>
    </row>
    <row r="454" spans="1:4" x14ac:dyDescent="0.25">
      <c r="A454" s="1">
        <v>15</v>
      </c>
      <c r="B454">
        <v>5</v>
      </c>
      <c r="C454">
        <v>1</v>
      </c>
      <c r="D454">
        <v>544</v>
      </c>
    </row>
    <row r="455" spans="1:4" x14ac:dyDescent="0.25">
      <c r="A455" s="1">
        <v>15</v>
      </c>
      <c r="B455">
        <v>4</v>
      </c>
      <c r="C455">
        <v>1</v>
      </c>
      <c r="D455">
        <v>350</v>
      </c>
    </row>
    <row r="456" spans="1:4" x14ac:dyDescent="0.25">
      <c r="A456" s="1">
        <v>15</v>
      </c>
      <c r="B456">
        <v>3</v>
      </c>
      <c r="C456">
        <v>1</v>
      </c>
      <c r="D456">
        <v>232</v>
      </c>
    </row>
    <row r="457" spans="1:4" x14ac:dyDescent="0.25">
      <c r="A457" s="1">
        <v>15</v>
      </c>
      <c r="B457">
        <v>1</v>
      </c>
      <c r="C457">
        <v>1</v>
      </c>
      <c r="D457">
        <v>202</v>
      </c>
    </row>
    <row r="458" spans="1:4" x14ac:dyDescent="0.25">
      <c r="A458" s="1">
        <v>15</v>
      </c>
      <c r="B458">
        <v>7</v>
      </c>
      <c r="C458">
        <v>1</v>
      </c>
      <c r="D458">
        <v>164</v>
      </c>
    </row>
    <row r="459" spans="1:4" x14ac:dyDescent="0.25">
      <c r="A459" s="1">
        <v>15</v>
      </c>
      <c r="B459">
        <v>8</v>
      </c>
      <c r="C459">
        <v>1</v>
      </c>
      <c r="D459">
        <v>84</v>
      </c>
    </row>
    <row r="460" spans="1:4" x14ac:dyDescent="0.25">
      <c r="A460" s="1">
        <v>15</v>
      </c>
      <c r="B460">
        <v>10</v>
      </c>
      <c r="C460">
        <v>1</v>
      </c>
      <c r="D460">
        <v>60</v>
      </c>
    </row>
    <row r="461" spans="1:4" x14ac:dyDescent="0.25">
      <c r="A461" s="1">
        <v>15</v>
      </c>
      <c r="B461">
        <v>20</v>
      </c>
      <c r="C461">
        <v>1</v>
      </c>
      <c r="D461">
        <v>50</v>
      </c>
    </row>
    <row r="462" spans="1:4" x14ac:dyDescent="0.25">
      <c r="A462" s="1">
        <v>15</v>
      </c>
      <c r="B462">
        <v>13</v>
      </c>
      <c r="C462">
        <v>1</v>
      </c>
      <c r="D462">
        <v>46</v>
      </c>
    </row>
    <row r="463" spans="1:4" x14ac:dyDescent="0.25">
      <c r="A463" s="1">
        <v>15</v>
      </c>
      <c r="B463">
        <v>6</v>
      </c>
      <c r="C463">
        <v>1</v>
      </c>
      <c r="D463">
        <v>45</v>
      </c>
    </row>
    <row r="464" spans="1:4" x14ac:dyDescent="0.25">
      <c r="A464" s="1">
        <v>15</v>
      </c>
      <c r="B464">
        <v>11</v>
      </c>
      <c r="C464">
        <v>1</v>
      </c>
      <c r="D464">
        <v>34</v>
      </c>
    </row>
    <row r="465" spans="1:4" x14ac:dyDescent="0.25">
      <c r="A465" s="1">
        <v>15</v>
      </c>
      <c r="B465">
        <v>9</v>
      </c>
      <c r="C465">
        <v>1</v>
      </c>
      <c r="D465">
        <v>26</v>
      </c>
    </row>
    <row r="466" spans="1:4" x14ac:dyDescent="0.25">
      <c r="A466" s="1">
        <v>15</v>
      </c>
      <c r="B466">
        <v>19</v>
      </c>
      <c r="C466">
        <v>1</v>
      </c>
      <c r="D466">
        <v>25</v>
      </c>
    </row>
    <row r="467" spans="1:4" x14ac:dyDescent="0.25">
      <c r="A467" s="1">
        <v>15</v>
      </c>
      <c r="B467">
        <v>14</v>
      </c>
      <c r="C467">
        <v>1</v>
      </c>
      <c r="D467">
        <v>23</v>
      </c>
    </row>
    <row r="468" spans="1:4" x14ac:dyDescent="0.25">
      <c r="A468" s="1">
        <v>15</v>
      </c>
      <c r="B468">
        <v>12</v>
      </c>
      <c r="C468">
        <v>1</v>
      </c>
      <c r="D468">
        <v>7</v>
      </c>
    </row>
  </sheetData>
  <sortState ref="A2:D468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workbookViewId="0">
      <selection activeCell="D30" sqref="D30"/>
    </sheetView>
  </sheetViews>
  <sheetFormatPr defaultRowHeight="15" x14ac:dyDescent="0.25"/>
  <sheetData>
    <row r="1" spans="1:24" x14ac:dyDescent="0.25">
      <c r="A1" s="1" t="s">
        <v>0</v>
      </c>
      <c r="B1" t="s">
        <v>2</v>
      </c>
      <c r="C1" t="s">
        <v>1</v>
      </c>
    </row>
    <row r="2" spans="1:24" x14ac:dyDescent="0.25">
      <c r="A2" s="1">
        <v>15</v>
      </c>
      <c r="B2">
        <v>1</v>
      </c>
      <c r="C2">
        <v>0</v>
      </c>
      <c r="D2">
        <v>20994</v>
      </c>
      <c r="O2" t="s">
        <v>2</v>
      </c>
      <c r="P2" t="s">
        <v>5</v>
      </c>
      <c r="Q2" t="s">
        <v>1</v>
      </c>
      <c r="U2" t="s">
        <v>2</v>
      </c>
      <c r="V2" t="s">
        <v>5</v>
      </c>
      <c r="W2" t="s">
        <v>1</v>
      </c>
    </row>
    <row r="3" spans="1:24" x14ac:dyDescent="0.25">
      <c r="A3" s="1">
        <v>15</v>
      </c>
      <c r="B3">
        <v>1</v>
      </c>
      <c r="C3">
        <v>1</v>
      </c>
      <c r="D3">
        <v>202</v>
      </c>
      <c r="E3" s="2">
        <f>D3/SUM(D2:D3)</f>
        <v>9.5301000188714857E-3</v>
      </c>
      <c r="G3" s="3">
        <f>D3/SUM($D$3,$D$5,$D$7,$D$9,$D$11,$D$13,$D$15,$D$17,$D$19,$D$21,$D$23,$D$25,$D$27,$D$29,$D$31,$D$33,$D$35)</f>
        <v>4.424972617743702E-2</v>
      </c>
      <c r="H3" s="3">
        <f>D3/14352</f>
        <v>1.407469342251951E-2</v>
      </c>
      <c r="I3" s="3">
        <f>SUM(D2:D3)/774611</f>
        <v>2.7363412086841007E-2</v>
      </c>
      <c r="O3">
        <v>16</v>
      </c>
      <c r="P3">
        <v>1</v>
      </c>
      <c r="Q3">
        <v>0</v>
      </c>
      <c r="R3">
        <v>24827</v>
      </c>
      <c r="U3">
        <v>15</v>
      </c>
      <c r="V3">
        <v>1</v>
      </c>
      <c r="W3">
        <v>0</v>
      </c>
      <c r="X3">
        <v>37939</v>
      </c>
    </row>
    <row r="4" spans="1:24" x14ac:dyDescent="0.25">
      <c r="A4" s="1">
        <v>15</v>
      </c>
      <c r="B4">
        <v>3</v>
      </c>
      <c r="C4">
        <v>0</v>
      </c>
      <c r="D4">
        <v>21271</v>
      </c>
      <c r="E4" s="2"/>
      <c r="G4" s="3"/>
      <c r="H4" s="3"/>
      <c r="I4" s="3"/>
      <c r="O4">
        <v>16</v>
      </c>
      <c r="P4">
        <v>1</v>
      </c>
      <c r="Q4">
        <v>1</v>
      </c>
      <c r="R4">
        <v>388</v>
      </c>
      <c r="U4">
        <v>15</v>
      </c>
      <c r="V4">
        <v>1</v>
      </c>
      <c r="W4">
        <v>1</v>
      </c>
      <c r="X4">
        <v>357</v>
      </c>
    </row>
    <row r="5" spans="1:24" x14ac:dyDescent="0.25">
      <c r="A5" s="1">
        <v>15</v>
      </c>
      <c r="B5">
        <v>3</v>
      </c>
      <c r="C5">
        <v>1</v>
      </c>
      <c r="D5">
        <v>232</v>
      </c>
      <c r="E5" s="2">
        <f>D5/SUM(D4:D5)</f>
        <v>1.0789192205738735E-2</v>
      </c>
      <c r="G5" s="3">
        <f>D5/SUM($D$3,$D$5,$D$7,$D$9,$D$11,$D$13,$D$15,$D$17,$D$19,$D$21,$D$23,$D$25,$D$27,$D$29,$D$31,$D$33,$D$35)</f>
        <v>5.0821467688937569E-2</v>
      </c>
      <c r="H5" s="3">
        <f>D5/14352</f>
        <v>1.6164994425863992E-2</v>
      </c>
      <c r="I5" s="3">
        <f>SUM(D4:D5)/774611</f>
        <v>2.7759740050167115E-2</v>
      </c>
      <c r="O5">
        <v>16</v>
      </c>
      <c r="P5">
        <v>2</v>
      </c>
      <c r="Q5">
        <v>0</v>
      </c>
      <c r="R5">
        <v>24392</v>
      </c>
      <c r="U5">
        <v>15</v>
      </c>
      <c r="V5">
        <v>2</v>
      </c>
      <c r="W5">
        <v>0</v>
      </c>
      <c r="X5">
        <v>38585</v>
      </c>
    </row>
    <row r="6" spans="1:24" x14ac:dyDescent="0.25">
      <c r="A6" s="1">
        <v>15</v>
      </c>
      <c r="B6">
        <v>4</v>
      </c>
      <c r="C6">
        <v>0</v>
      </c>
      <c r="D6">
        <v>26588</v>
      </c>
      <c r="E6" s="2"/>
      <c r="G6" s="3"/>
      <c r="H6" s="3"/>
      <c r="I6" s="3"/>
      <c r="O6">
        <v>16</v>
      </c>
      <c r="P6">
        <v>2</v>
      </c>
      <c r="Q6">
        <v>1</v>
      </c>
      <c r="R6">
        <v>483</v>
      </c>
      <c r="U6">
        <v>15</v>
      </c>
      <c r="V6">
        <v>2</v>
      </c>
      <c r="W6">
        <v>1</v>
      </c>
      <c r="X6">
        <v>485</v>
      </c>
    </row>
    <row r="7" spans="1:24" x14ac:dyDescent="0.25">
      <c r="A7" s="1">
        <v>15</v>
      </c>
      <c r="B7">
        <v>4</v>
      </c>
      <c r="C7">
        <v>1</v>
      </c>
      <c r="D7">
        <v>350</v>
      </c>
      <c r="E7" s="2">
        <f>D7/SUM(D6:D7)</f>
        <v>1.2992798277526172E-2</v>
      </c>
      <c r="G7" s="3">
        <f>D7/SUM($D$3,$D$5,$D$7,$D$9,$D$11,$D$13,$D$15,$D$17,$D$19,$D$21,$D$23,$D$25,$D$27,$D$29,$D$31,$D$33,$D$35)</f>
        <v>7.6670317634173049E-2</v>
      </c>
      <c r="H7" s="3">
        <f>D7/14352</f>
        <v>2.4386845039018952E-2</v>
      </c>
      <c r="I7" s="3">
        <f>SUM(D6:D7)/774611</f>
        <v>3.477616506866027E-2</v>
      </c>
      <c r="O7">
        <v>16</v>
      </c>
      <c r="P7">
        <v>3</v>
      </c>
      <c r="Q7">
        <v>0</v>
      </c>
      <c r="R7">
        <v>12050</v>
      </c>
      <c r="U7">
        <v>15</v>
      </c>
      <c r="V7">
        <v>3</v>
      </c>
      <c r="W7">
        <v>0</v>
      </c>
      <c r="X7">
        <v>19934</v>
      </c>
    </row>
    <row r="8" spans="1:24" x14ac:dyDescent="0.25">
      <c r="A8" s="1">
        <v>15</v>
      </c>
      <c r="B8">
        <v>5</v>
      </c>
      <c r="C8">
        <v>0</v>
      </c>
      <c r="D8">
        <v>40642</v>
      </c>
      <c r="E8" s="2"/>
      <c r="G8" s="3"/>
      <c r="H8" s="3"/>
      <c r="I8" s="3"/>
      <c r="O8">
        <v>16</v>
      </c>
      <c r="P8">
        <v>3</v>
      </c>
      <c r="Q8">
        <v>1</v>
      </c>
      <c r="R8">
        <v>287</v>
      </c>
      <c r="U8">
        <v>15</v>
      </c>
      <c r="V8">
        <v>3</v>
      </c>
      <c r="W8">
        <v>1</v>
      </c>
      <c r="X8">
        <v>248</v>
      </c>
    </row>
    <row r="9" spans="1:24" x14ac:dyDescent="0.25">
      <c r="A9" s="1">
        <v>15</v>
      </c>
      <c r="B9">
        <v>5</v>
      </c>
      <c r="C9">
        <v>1</v>
      </c>
      <c r="D9">
        <v>544</v>
      </c>
      <c r="E9" s="2">
        <f>D9/SUM(D8:D9)</f>
        <v>1.3208371776817366E-2</v>
      </c>
      <c r="G9" s="3">
        <f>D9/SUM($D$3,$D$5,$D$7,$D$9,$D$11,$D$13,$D$15,$D$17,$D$19,$D$21,$D$23,$D$25,$D$27,$D$29,$D$31,$D$33,$D$35)</f>
        <v>0.11916757940854326</v>
      </c>
      <c r="H9" s="3">
        <f>D9/14352</f>
        <v>3.79041248606466E-2</v>
      </c>
      <c r="I9" s="3">
        <f>SUM(D8:D9)/774611</f>
        <v>5.3169913672798344E-2</v>
      </c>
      <c r="O9">
        <v>16</v>
      </c>
      <c r="P9">
        <v>4</v>
      </c>
      <c r="Q9">
        <v>0</v>
      </c>
      <c r="R9">
        <v>5552</v>
      </c>
      <c r="U9">
        <v>15</v>
      </c>
      <c r="V9">
        <v>4</v>
      </c>
      <c r="W9">
        <v>0</v>
      </c>
      <c r="X9">
        <v>8597</v>
      </c>
    </row>
    <row r="10" spans="1:24" x14ac:dyDescent="0.25">
      <c r="A10" s="1">
        <v>15</v>
      </c>
      <c r="B10">
        <v>6</v>
      </c>
      <c r="C10">
        <v>0</v>
      </c>
      <c r="D10">
        <v>5070</v>
      </c>
      <c r="E10" s="2"/>
      <c r="G10" s="3"/>
      <c r="H10" s="3"/>
      <c r="I10" s="3"/>
      <c r="O10">
        <v>16</v>
      </c>
      <c r="P10">
        <v>4</v>
      </c>
      <c r="Q10">
        <v>1</v>
      </c>
      <c r="R10">
        <v>130</v>
      </c>
      <c r="U10">
        <v>15</v>
      </c>
      <c r="V10">
        <v>4</v>
      </c>
      <c r="W10">
        <v>1</v>
      </c>
      <c r="X10">
        <v>118</v>
      </c>
    </row>
    <row r="11" spans="1:24" x14ac:dyDescent="0.25">
      <c r="A11" s="1">
        <v>15</v>
      </c>
      <c r="B11">
        <v>6</v>
      </c>
      <c r="C11">
        <v>1</v>
      </c>
      <c r="D11">
        <v>45</v>
      </c>
      <c r="E11" s="2">
        <f>D11/SUM(D10:D11)</f>
        <v>8.7976539589442824E-3</v>
      </c>
      <c r="G11" s="3">
        <f>D11/SUM($D$3,$D$5,$D$7,$D$9,$D$11,$D$13,$D$15,$D$17,$D$19,$D$21,$D$23,$D$25,$D$27,$D$29,$D$31,$D$33,$D$35)</f>
        <v>9.8576122672508221E-3</v>
      </c>
      <c r="H11" s="3">
        <f>D11/14352</f>
        <v>3.1354515050167225E-3</v>
      </c>
      <c r="I11" s="3">
        <f>SUM(D10:D11)/774611</f>
        <v>6.6033144378275033E-3</v>
      </c>
      <c r="O11">
        <v>16</v>
      </c>
      <c r="P11">
        <v>5</v>
      </c>
      <c r="Q11">
        <v>0</v>
      </c>
      <c r="R11">
        <v>2341</v>
      </c>
      <c r="U11">
        <v>15</v>
      </c>
      <c r="V11">
        <v>5</v>
      </c>
      <c r="W11">
        <v>0</v>
      </c>
      <c r="X11">
        <v>3442</v>
      </c>
    </row>
    <row r="12" spans="1:24" x14ac:dyDescent="0.25">
      <c r="A12" s="1">
        <v>15</v>
      </c>
      <c r="B12">
        <v>7</v>
      </c>
      <c r="C12">
        <v>0</v>
      </c>
      <c r="D12">
        <v>14868</v>
      </c>
      <c r="E12" s="2"/>
      <c r="G12" s="3"/>
      <c r="H12" s="3"/>
      <c r="I12" s="3"/>
      <c r="O12">
        <v>16</v>
      </c>
      <c r="P12">
        <v>5</v>
      </c>
      <c r="Q12">
        <v>1</v>
      </c>
      <c r="R12">
        <v>54</v>
      </c>
      <c r="U12">
        <v>15</v>
      </c>
      <c r="V12">
        <v>5</v>
      </c>
      <c r="W12">
        <v>1</v>
      </c>
      <c r="X12">
        <v>46</v>
      </c>
    </row>
    <row r="13" spans="1:24" x14ac:dyDescent="0.25">
      <c r="A13" s="1">
        <v>15</v>
      </c>
      <c r="B13">
        <v>7</v>
      </c>
      <c r="C13">
        <v>1</v>
      </c>
      <c r="D13">
        <v>164</v>
      </c>
      <c r="E13" s="2">
        <f>D13/SUM(D12:D13)</f>
        <v>1.0910058541777541E-2</v>
      </c>
      <c r="G13" s="3">
        <f>D13/SUM($D$3,$D$5,$D$7,$D$9,$D$11,$D$13,$D$15,$D$17,$D$19,$D$21,$D$23,$D$25,$D$27,$D$29,$D$31,$D$33,$D$35)</f>
        <v>3.5925520262869659E-2</v>
      </c>
      <c r="H13" s="3">
        <f>D13/14352</f>
        <v>1.1426978818283166E-2</v>
      </c>
      <c r="I13" s="3">
        <f>SUM(D12:D13)/774611</f>
        <v>1.9405869526768919E-2</v>
      </c>
      <c r="O13">
        <v>16</v>
      </c>
      <c r="P13">
        <v>6</v>
      </c>
      <c r="Q13">
        <v>0</v>
      </c>
      <c r="R13">
        <v>990</v>
      </c>
      <c r="U13">
        <v>15</v>
      </c>
      <c r="V13">
        <v>6</v>
      </c>
      <c r="W13">
        <v>0</v>
      </c>
      <c r="X13">
        <v>1425</v>
      </c>
    </row>
    <row r="14" spans="1:24" x14ac:dyDescent="0.25">
      <c r="A14" s="1">
        <v>15</v>
      </c>
      <c r="B14">
        <v>8</v>
      </c>
      <c r="C14">
        <v>0</v>
      </c>
      <c r="D14">
        <v>7692</v>
      </c>
      <c r="E14" s="2"/>
      <c r="G14" s="3"/>
      <c r="H14" s="3"/>
      <c r="I14" s="3"/>
      <c r="O14">
        <v>16</v>
      </c>
      <c r="P14">
        <v>6</v>
      </c>
      <c r="Q14">
        <v>1</v>
      </c>
      <c r="R14">
        <v>23</v>
      </c>
      <c r="U14">
        <v>15</v>
      </c>
      <c r="V14">
        <v>6</v>
      </c>
      <c r="W14">
        <v>1</v>
      </c>
      <c r="X14">
        <v>26</v>
      </c>
    </row>
    <row r="15" spans="1:24" x14ac:dyDescent="0.25">
      <c r="A15" s="1">
        <v>15</v>
      </c>
      <c r="B15">
        <v>8</v>
      </c>
      <c r="C15">
        <v>1</v>
      </c>
      <c r="D15">
        <v>84</v>
      </c>
      <c r="E15" s="2">
        <f>D15/SUM(D14:D15)</f>
        <v>1.0802469135802469E-2</v>
      </c>
      <c r="G15" s="3">
        <f>D15/SUM($D$3,$D$5,$D$7,$D$9,$D$11,$D$13,$D$15,$D$17,$D$19,$D$21,$D$23,$D$25,$D$27,$D$29,$D$31,$D$33,$D$35)</f>
        <v>1.8400876232201532E-2</v>
      </c>
      <c r="H15" s="3">
        <f>D15/14352</f>
        <v>5.8528428093645481E-3</v>
      </c>
      <c r="I15" s="3">
        <f>SUM(D14:D15)/774611</f>
        <v>1.0038587110175301E-2</v>
      </c>
      <c r="O15">
        <v>16</v>
      </c>
      <c r="P15">
        <v>7</v>
      </c>
      <c r="Q15">
        <v>0</v>
      </c>
      <c r="R15">
        <v>426</v>
      </c>
      <c r="U15">
        <v>15</v>
      </c>
      <c r="V15">
        <v>7</v>
      </c>
      <c r="W15">
        <v>0</v>
      </c>
      <c r="X15">
        <v>694</v>
      </c>
    </row>
    <row r="16" spans="1:24" x14ac:dyDescent="0.25">
      <c r="A16" s="1">
        <v>15</v>
      </c>
      <c r="B16">
        <v>9</v>
      </c>
      <c r="C16">
        <v>0</v>
      </c>
      <c r="D16">
        <v>2197</v>
      </c>
      <c r="E16" s="2"/>
      <c r="G16" s="3"/>
      <c r="H16" s="3"/>
      <c r="I16" s="3"/>
      <c r="O16">
        <v>16</v>
      </c>
      <c r="P16">
        <v>7</v>
      </c>
      <c r="Q16">
        <v>1</v>
      </c>
      <c r="R16">
        <v>9</v>
      </c>
      <c r="U16">
        <v>15</v>
      </c>
      <c r="V16">
        <v>7</v>
      </c>
      <c r="W16">
        <v>1</v>
      </c>
      <c r="X16">
        <v>6</v>
      </c>
    </row>
    <row r="17" spans="1:24" x14ac:dyDescent="0.25">
      <c r="A17" s="1">
        <v>15</v>
      </c>
      <c r="B17">
        <v>9</v>
      </c>
      <c r="C17">
        <v>1</v>
      </c>
      <c r="D17">
        <v>26</v>
      </c>
      <c r="E17" s="2">
        <f>D17/SUM(D16:D17)</f>
        <v>1.1695906432748537E-2</v>
      </c>
      <c r="G17" s="3">
        <f>D17/SUM($D$3,$D$5,$D$7,$D$9,$D$11,$D$13,$D$15,$D$17,$D$19,$D$21,$D$23,$D$25,$D$27,$D$29,$D$31,$D$33,$D$35)</f>
        <v>5.695509309967141E-3</v>
      </c>
      <c r="H17" s="3">
        <f>D17/14352</f>
        <v>1.8115942028985507E-3</v>
      </c>
      <c r="I17" s="3">
        <f>SUM(D16:D17)/774611</f>
        <v>2.869827565061689E-3</v>
      </c>
      <c r="O17">
        <v>16</v>
      </c>
      <c r="P17">
        <v>8</v>
      </c>
      <c r="Q17">
        <v>0</v>
      </c>
      <c r="R17">
        <v>200</v>
      </c>
      <c r="U17">
        <v>15</v>
      </c>
      <c r="V17">
        <v>8</v>
      </c>
      <c r="W17">
        <v>0</v>
      </c>
      <c r="X17">
        <v>330</v>
      </c>
    </row>
    <row r="18" spans="1:24" x14ac:dyDescent="0.25">
      <c r="A18" s="1">
        <v>15</v>
      </c>
      <c r="B18">
        <v>10</v>
      </c>
      <c r="C18">
        <v>0</v>
      </c>
      <c r="D18">
        <v>8141</v>
      </c>
      <c r="E18" s="2"/>
      <c r="G18" s="3"/>
      <c r="H18" s="3"/>
      <c r="I18" s="3"/>
      <c r="O18">
        <v>16</v>
      </c>
      <c r="P18">
        <v>8</v>
      </c>
      <c r="Q18">
        <v>1</v>
      </c>
      <c r="R18">
        <v>1</v>
      </c>
      <c r="U18">
        <v>15</v>
      </c>
      <c r="V18">
        <v>8</v>
      </c>
      <c r="W18">
        <v>1</v>
      </c>
      <c r="X18">
        <v>7</v>
      </c>
    </row>
    <row r="19" spans="1:24" x14ac:dyDescent="0.25">
      <c r="A19" s="1">
        <v>15</v>
      </c>
      <c r="B19">
        <v>10</v>
      </c>
      <c r="C19">
        <v>1</v>
      </c>
      <c r="D19">
        <v>60</v>
      </c>
      <c r="E19" s="2">
        <f>D19/SUM(D18:D19)</f>
        <v>7.3161809535422506E-3</v>
      </c>
      <c r="G19" s="3">
        <f>D19/SUM($D$3,$D$5,$D$7,$D$9,$D$11,$D$13,$D$15,$D$17,$D$19,$D$21,$D$23,$D$25,$D$27,$D$29,$D$31,$D$33,$D$35)</f>
        <v>1.3143483023001095E-2</v>
      </c>
      <c r="H19" s="3">
        <f>D19/14352</f>
        <v>4.180602006688963E-3</v>
      </c>
      <c r="I19" s="3">
        <f>SUM(D18:D19)/774611</f>
        <v>1.0587249600121867E-2</v>
      </c>
      <c r="O19">
        <v>16</v>
      </c>
      <c r="P19">
        <v>9</v>
      </c>
      <c r="Q19">
        <v>0</v>
      </c>
      <c r="R19">
        <v>123</v>
      </c>
      <c r="U19">
        <v>15</v>
      </c>
      <c r="V19">
        <v>9</v>
      </c>
      <c r="W19">
        <v>0</v>
      </c>
      <c r="X19">
        <v>153</v>
      </c>
    </row>
    <row r="20" spans="1:24" x14ac:dyDescent="0.25">
      <c r="A20" s="1">
        <v>15</v>
      </c>
      <c r="B20">
        <v>11</v>
      </c>
      <c r="C20">
        <v>0</v>
      </c>
      <c r="D20">
        <v>4757</v>
      </c>
      <c r="E20" s="2"/>
      <c r="G20" s="3"/>
      <c r="H20" s="3"/>
      <c r="I20" s="3"/>
      <c r="O20">
        <v>16</v>
      </c>
      <c r="P20">
        <v>9</v>
      </c>
      <c r="Q20">
        <v>1</v>
      </c>
      <c r="R20">
        <v>1</v>
      </c>
      <c r="U20">
        <v>15</v>
      </c>
      <c r="V20">
        <v>10</v>
      </c>
      <c r="W20">
        <v>0</v>
      </c>
      <c r="X20">
        <v>70</v>
      </c>
    </row>
    <row r="21" spans="1:24" x14ac:dyDescent="0.25">
      <c r="A21" s="1">
        <v>15</v>
      </c>
      <c r="B21">
        <v>11</v>
      </c>
      <c r="C21">
        <v>1</v>
      </c>
      <c r="D21">
        <v>34</v>
      </c>
      <c r="E21" s="2">
        <f>D21/SUM(D20:D21)</f>
        <v>7.0966395324566899E-3</v>
      </c>
      <c r="G21" s="3">
        <f>D21/SUM($D$3,$D$5,$D$7,$D$9,$D$11,$D$13,$D$15,$D$17,$D$19,$D$21,$D$23,$D$25,$D$27,$D$29,$D$31,$D$33,$D$35)</f>
        <v>7.447973713033954E-3</v>
      </c>
      <c r="H21" s="3">
        <f>D21/14352</f>
        <v>2.3690078037904125E-3</v>
      </c>
      <c r="I21" s="3">
        <f>SUM(D20:D21)/774611</f>
        <v>6.1850399749035318E-3</v>
      </c>
      <c r="O21">
        <v>16</v>
      </c>
      <c r="P21">
        <v>10</v>
      </c>
      <c r="Q21">
        <v>0</v>
      </c>
      <c r="R21">
        <v>68</v>
      </c>
      <c r="U21">
        <v>15</v>
      </c>
      <c r="V21">
        <v>10</v>
      </c>
      <c r="W21">
        <v>1</v>
      </c>
      <c r="X21">
        <v>1</v>
      </c>
    </row>
    <row r="22" spans="1:24" x14ac:dyDescent="0.25">
      <c r="A22" s="1">
        <v>15</v>
      </c>
      <c r="B22">
        <v>12</v>
      </c>
      <c r="C22">
        <v>0</v>
      </c>
      <c r="D22">
        <v>842</v>
      </c>
      <c r="E22" s="2"/>
      <c r="G22" s="3"/>
      <c r="H22" s="3"/>
      <c r="I22" s="3"/>
      <c r="O22">
        <v>16</v>
      </c>
      <c r="P22">
        <v>10</v>
      </c>
      <c r="Q22">
        <v>1</v>
      </c>
      <c r="R22">
        <v>2</v>
      </c>
      <c r="U22">
        <v>15</v>
      </c>
      <c r="V22">
        <v>11</v>
      </c>
      <c r="W22">
        <v>0</v>
      </c>
      <c r="X22">
        <v>24</v>
      </c>
    </row>
    <row r="23" spans="1:24" x14ac:dyDescent="0.25">
      <c r="A23" s="1">
        <v>15</v>
      </c>
      <c r="B23">
        <v>12</v>
      </c>
      <c r="C23">
        <v>1</v>
      </c>
      <c r="D23">
        <v>7</v>
      </c>
      <c r="E23" s="2">
        <f>D23/SUM(D22:D23)</f>
        <v>8.2449941107184919E-3</v>
      </c>
      <c r="G23" s="3">
        <f>D23/SUM($D$3,$D$5,$D$7,$D$9,$D$11,$D$13,$D$15,$D$17,$D$19,$D$21,$D$23,$D$25,$D$27,$D$29,$D$31,$D$33,$D$35)</f>
        <v>1.5334063526834612E-3</v>
      </c>
      <c r="H23" s="3">
        <f>D23/14352</f>
        <v>4.8773690078037906E-4</v>
      </c>
      <c r="I23" s="3">
        <f>SUM(D22:D23)/774611</f>
        <v>1.0960340093285532E-3</v>
      </c>
      <c r="O23">
        <v>16</v>
      </c>
      <c r="P23">
        <v>11</v>
      </c>
      <c r="Q23">
        <v>0</v>
      </c>
      <c r="R23">
        <v>34</v>
      </c>
      <c r="U23">
        <v>15</v>
      </c>
      <c r="V23">
        <v>11</v>
      </c>
      <c r="W23">
        <v>1</v>
      </c>
      <c r="X23">
        <v>1</v>
      </c>
    </row>
    <row r="24" spans="1:24" x14ac:dyDescent="0.25">
      <c r="A24" s="1">
        <v>15</v>
      </c>
      <c r="B24">
        <v>13</v>
      </c>
      <c r="C24">
        <v>0</v>
      </c>
      <c r="D24">
        <v>4908</v>
      </c>
      <c r="E24" s="2"/>
      <c r="G24" s="3"/>
      <c r="H24" s="3"/>
      <c r="I24" s="3"/>
      <c r="O24">
        <v>16</v>
      </c>
      <c r="P24">
        <v>12</v>
      </c>
      <c r="Q24">
        <v>0</v>
      </c>
      <c r="R24">
        <v>4</v>
      </c>
      <c r="U24">
        <v>15</v>
      </c>
      <c r="V24">
        <v>12</v>
      </c>
      <c r="W24">
        <v>0</v>
      </c>
      <c r="X24">
        <v>14</v>
      </c>
    </row>
    <row r="25" spans="1:24" x14ac:dyDescent="0.25">
      <c r="A25" s="1">
        <v>15</v>
      </c>
      <c r="B25">
        <v>13</v>
      </c>
      <c r="C25">
        <v>1</v>
      </c>
      <c r="D25">
        <v>46</v>
      </c>
      <c r="E25" s="2">
        <f>D25/SUM(D24:D25)</f>
        <v>9.2854259184497381E-3</v>
      </c>
      <c r="G25" s="3">
        <f>D25/SUM($D$3,$D$5,$D$7,$D$9,$D$11,$D$13,$D$15,$D$17,$D$19,$D$21,$D$23,$D$25,$D$27,$D$29,$D$31,$D$33,$D$35)</f>
        <v>1.0076670317634174E-2</v>
      </c>
      <c r="H25" s="3">
        <f>D25/14352</f>
        <v>3.205128205128205E-3</v>
      </c>
      <c r="I25" s="3">
        <f>SUM(D24:D25)/774611</f>
        <v>6.3954681769300978E-3</v>
      </c>
      <c r="O25">
        <v>16</v>
      </c>
      <c r="P25">
        <v>13</v>
      </c>
      <c r="Q25">
        <v>0</v>
      </c>
      <c r="R25">
        <v>1</v>
      </c>
      <c r="U25">
        <v>15</v>
      </c>
      <c r="V25">
        <v>13</v>
      </c>
      <c r="W25">
        <v>0</v>
      </c>
      <c r="X25">
        <v>9</v>
      </c>
    </row>
    <row r="26" spans="1:24" x14ac:dyDescent="0.25">
      <c r="A26" s="1">
        <v>15</v>
      </c>
      <c r="B26">
        <v>14</v>
      </c>
      <c r="C26">
        <v>0</v>
      </c>
      <c r="D26">
        <v>2683</v>
      </c>
      <c r="E26" s="2"/>
      <c r="G26" s="3"/>
      <c r="H26" s="3"/>
      <c r="I26" s="3"/>
      <c r="U26">
        <v>15</v>
      </c>
      <c r="V26">
        <v>14</v>
      </c>
      <c r="W26">
        <v>0</v>
      </c>
      <c r="X26">
        <v>4</v>
      </c>
    </row>
    <row r="27" spans="1:24" x14ac:dyDescent="0.25">
      <c r="A27" s="1">
        <v>15</v>
      </c>
      <c r="B27">
        <v>14</v>
      </c>
      <c r="C27">
        <v>1</v>
      </c>
      <c r="D27">
        <v>23</v>
      </c>
      <c r="E27" s="2">
        <f>D27/SUM(D26:D27)</f>
        <v>8.4996304508499626E-3</v>
      </c>
      <c r="G27" s="3">
        <f>D27/SUM($D$3,$D$5,$D$7,$D$9,$D$11,$D$13,$D$15,$D$17,$D$19,$D$21,$D$23,$D$25,$D$27,$D$29,$D$31,$D$33,$D$35)</f>
        <v>5.0383351588170868E-3</v>
      </c>
      <c r="H27" s="3">
        <f>D27/14352</f>
        <v>1.6025641025641025E-3</v>
      </c>
      <c r="I27" s="3">
        <f>SUM(D26:D27)/774611</f>
        <v>3.493366347753905E-3</v>
      </c>
      <c r="U27">
        <v>15</v>
      </c>
      <c r="V27">
        <v>15</v>
      </c>
      <c r="W27">
        <v>0</v>
      </c>
      <c r="X27">
        <v>3</v>
      </c>
    </row>
    <row r="28" spans="1:24" x14ac:dyDescent="0.25">
      <c r="A28" s="1">
        <v>15</v>
      </c>
      <c r="B28">
        <v>15</v>
      </c>
      <c r="C28">
        <v>0</v>
      </c>
      <c r="D28">
        <v>111228</v>
      </c>
      <c r="E28" s="2"/>
      <c r="G28" s="3"/>
      <c r="H28" s="3"/>
      <c r="I28" s="3"/>
      <c r="U28">
        <v>15</v>
      </c>
      <c r="V28">
        <v>16</v>
      </c>
      <c r="W28">
        <v>0</v>
      </c>
      <c r="X28">
        <v>1</v>
      </c>
    </row>
    <row r="29" spans="1:24" x14ac:dyDescent="0.25">
      <c r="A29" s="1">
        <v>15</v>
      </c>
      <c r="B29">
        <v>15</v>
      </c>
      <c r="C29">
        <v>1</v>
      </c>
      <c r="D29">
        <v>1295</v>
      </c>
      <c r="E29" s="2">
        <f>D29/SUM(D28:D29)</f>
        <v>1.1508758209432738E-2</v>
      </c>
      <c r="G29" s="3">
        <f>D29/SUM($D$3,$D$5,$D$7,$D$9,$D$11,$D$13,$D$15,$D$17,$D$19,$D$21,$D$23,$D$25,$D$27,$D$29,$D$31,$D$33,$D$35)</f>
        <v>0.28368017524644029</v>
      </c>
      <c r="H29" s="3">
        <f>D29/14352</f>
        <v>9.0231326644370127E-2</v>
      </c>
      <c r="I29" s="3">
        <f>SUM(D28:D29)/774611</f>
        <v>0.14526388083825301</v>
      </c>
      <c r="K29" t="s">
        <v>3</v>
      </c>
      <c r="L29" s="4">
        <f>SUM(I29,I31)</f>
        <v>0.23871336709651683</v>
      </c>
      <c r="R29">
        <f>SUM(R3:R6,X3:X6)</f>
        <v>127456</v>
      </c>
      <c r="U29">
        <v>15</v>
      </c>
      <c r="V29">
        <v>18</v>
      </c>
      <c r="W29">
        <v>0</v>
      </c>
      <c r="X29">
        <v>1</v>
      </c>
    </row>
    <row r="30" spans="1:24" x14ac:dyDescent="0.25">
      <c r="A30" s="1">
        <v>15</v>
      </c>
      <c r="B30">
        <v>16</v>
      </c>
      <c r="C30">
        <v>0</v>
      </c>
      <c r="D30">
        <v>71009</v>
      </c>
      <c r="G30" s="3"/>
      <c r="H30" s="3"/>
      <c r="I30" s="3"/>
      <c r="U30">
        <v>15</v>
      </c>
      <c r="V30">
        <v>19</v>
      </c>
      <c r="W30">
        <v>0</v>
      </c>
      <c r="X30">
        <v>2</v>
      </c>
    </row>
    <row r="31" spans="1:24" x14ac:dyDescent="0.25">
      <c r="A31" s="1">
        <v>15</v>
      </c>
      <c r="B31">
        <v>16</v>
      </c>
      <c r="C31">
        <v>1</v>
      </c>
      <c r="D31">
        <v>1378</v>
      </c>
      <c r="E31" s="2">
        <f>D31/SUM(D30:D31)</f>
        <v>1.9036567339439401E-2</v>
      </c>
      <c r="G31" s="3">
        <f>D31/SUM($D$3,$D$5,$D$7,$D$9,$D$11,$D$13,$D$15,$D$17,$D$19,$D$21,$D$23,$D$25,$D$27,$D$29,$D$31,$D$33,$D$35)</f>
        <v>0.30186199342825848</v>
      </c>
      <c r="H31" s="3">
        <f>D31/14352</f>
        <v>9.6014492753623185E-2</v>
      </c>
      <c r="I31" s="3">
        <f>SUM(D30:D31)/774611</f>
        <v>9.3449486258263825E-2</v>
      </c>
      <c r="K31" t="s">
        <v>4</v>
      </c>
      <c r="L31" s="4">
        <f>SUM(H29,H31)</f>
        <v>0.18624581939799331</v>
      </c>
      <c r="U31">
        <v>15</v>
      </c>
      <c r="V31">
        <v>22</v>
      </c>
      <c r="W31">
        <v>0</v>
      </c>
      <c r="X31">
        <v>1</v>
      </c>
    </row>
    <row r="32" spans="1:24" x14ac:dyDescent="0.25">
      <c r="A32" s="1">
        <v>15</v>
      </c>
      <c r="B32">
        <v>19</v>
      </c>
      <c r="C32">
        <v>0</v>
      </c>
      <c r="D32">
        <v>3296</v>
      </c>
      <c r="H32" s="3"/>
      <c r="I32" s="3"/>
    </row>
    <row r="33" spans="1:9" x14ac:dyDescent="0.25">
      <c r="A33" s="1">
        <v>15</v>
      </c>
      <c r="B33">
        <v>19</v>
      </c>
      <c r="C33">
        <v>1</v>
      </c>
      <c r="D33">
        <v>25</v>
      </c>
      <c r="E33" s="2">
        <f>D33/SUM(D32:D33)</f>
        <v>7.527853056308341E-3</v>
      </c>
      <c r="G33" s="3">
        <f>D33/SUM($D$3,$D$5,$D$7,$D$9,$D$11,$D$13,$D$15,$D$17,$D$19,$D$21,$D$23,$D$25,$D$27,$D$29,$D$31,$D$33,$D$35)</f>
        <v>5.4764512595837896E-3</v>
      </c>
      <c r="H33" s="3">
        <f>D33/14352</f>
        <v>1.741917502787068E-3</v>
      </c>
      <c r="I33" s="3">
        <f>SUM(D32:D33)/774611</f>
        <v>4.2873132449707018E-3</v>
      </c>
    </row>
    <row r="34" spans="1:9" x14ac:dyDescent="0.25">
      <c r="A34" s="1">
        <v>15</v>
      </c>
      <c r="B34">
        <v>20</v>
      </c>
      <c r="C34">
        <v>0</v>
      </c>
      <c r="D34">
        <v>10073</v>
      </c>
      <c r="E34" s="2"/>
      <c r="H34" s="3"/>
      <c r="I34" s="3"/>
    </row>
    <row r="35" spans="1:9" x14ac:dyDescent="0.25">
      <c r="A35" s="1">
        <v>15</v>
      </c>
      <c r="B35">
        <v>20</v>
      </c>
      <c r="C35">
        <v>1</v>
      </c>
      <c r="D35">
        <v>50</v>
      </c>
      <c r="E35" s="2">
        <f>D35/SUM(D34:D35)</f>
        <v>4.9392472587177711E-3</v>
      </c>
      <c r="G35" s="3">
        <f>D35/SUM($D$3,$D$5,$D$7,$D$9,$D$11,$D$13,$D$15,$D$17,$D$19,$D$21,$D$23,$D$25,$D$27,$D$29,$D$31,$D$33,$D$35)</f>
        <v>1.0952902519167579E-2</v>
      </c>
      <c r="H35" s="3">
        <f>D35/14352</f>
        <v>3.483835005574136E-3</v>
      </c>
      <c r="I35" s="3">
        <f>SUM(D34:D35)/774611</f>
        <v>1.3068495025244929E-2</v>
      </c>
    </row>
    <row r="36" spans="1:9" x14ac:dyDescent="0.25">
      <c r="E36" s="2"/>
    </row>
    <row r="37" spans="1:9" x14ac:dyDescent="0.25">
      <c r="E37" s="2"/>
    </row>
    <row r="38" spans="1:9" x14ac:dyDescent="0.25">
      <c r="E38" s="2"/>
    </row>
    <row r="39" spans="1:9" x14ac:dyDescent="0.25">
      <c r="E39" s="2"/>
    </row>
    <row r="40" spans="1:9" x14ac:dyDescent="0.25">
      <c r="E40" s="2"/>
    </row>
    <row r="41" spans="1:9" x14ac:dyDescent="0.25">
      <c r="E41" s="2"/>
    </row>
    <row r="42" spans="1:9" x14ac:dyDescent="0.25">
      <c r="E42" s="2"/>
    </row>
    <row r="43" spans="1:9" x14ac:dyDescent="0.25">
      <c r="E43" s="2"/>
    </row>
    <row r="44" spans="1:9" x14ac:dyDescent="0.25">
      <c r="E44" s="2"/>
    </row>
    <row r="45" spans="1:9" x14ac:dyDescent="0.25">
      <c r="E45" s="2"/>
    </row>
    <row r="46" spans="1:9" x14ac:dyDescent="0.25">
      <c r="E46" s="2"/>
    </row>
    <row r="47" spans="1:9" x14ac:dyDescent="0.25">
      <c r="E47" s="2"/>
    </row>
    <row r="48" spans="1:9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1" spans="5:5" x14ac:dyDescent="0.25">
      <c r="E61" s="2"/>
    </row>
  </sheetData>
  <sortState ref="U3:X31">
    <sortCondition ref="V2"/>
  </sortState>
  <conditionalFormatting sqref="E3:E2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3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3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3:E5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3:E5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3:E6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3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28" sqref="D28:D31"/>
    </sheetView>
  </sheetViews>
  <sheetFormatPr defaultRowHeight="15" x14ac:dyDescent="0.25"/>
  <sheetData>
    <row r="1" spans="1:9" x14ac:dyDescent="0.25">
      <c r="A1" s="1" t="s">
        <v>0</v>
      </c>
      <c r="B1" t="s">
        <v>2</v>
      </c>
      <c r="C1" t="s">
        <v>1</v>
      </c>
    </row>
    <row r="2" spans="1:9" x14ac:dyDescent="0.25">
      <c r="A2" s="1">
        <v>14</v>
      </c>
      <c r="B2">
        <v>1</v>
      </c>
      <c r="C2">
        <v>0</v>
      </c>
      <c r="D2">
        <v>3259</v>
      </c>
    </row>
    <row r="3" spans="1:9" x14ac:dyDescent="0.25">
      <c r="A3" s="1">
        <v>14</v>
      </c>
      <c r="B3">
        <v>1</v>
      </c>
      <c r="C3">
        <v>1</v>
      </c>
      <c r="D3">
        <v>40</v>
      </c>
      <c r="E3" s="2">
        <f>D3/SUM(D2:D3)</f>
        <v>1.2124886329190664E-2</v>
      </c>
      <c r="G3" s="3">
        <f>D3/SUM($D$3,$D$5,$D$7,$D$9,$D$11,$D$13,$D$15,$D$17,$D$19,$D$21,$D$23,$D$25,$D$27,$D$29,$D$31,$D$33,$D$35)</f>
        <v>5.2840158520475564E-2</v>
      </c>
      <c r="H3" s="3">
        <f>D3/14352</f>
        <v>2.787068004459309E-3</v>
      </c>
      <c r="I3" s="3">
        <f>SUM(D2:D3)/774611</f>
        <v>4.2589118925499382E-3</v>
      </c>
    </row>
    <row r="4" spans="1:9" x14ac:dyDescent="0.25">
      <c r="A4" s="1">
        <v>14</v>
      </c>
      <c r="B4">
        <v>3</v>
      </c>
      <c r="C4">
        <v>0</v>
      </c>
      <c r="D4">
        <v>2767</v>
      </c>
      <c r="E4" s="2"/>
      <c r="G4" s="3"/>
      <c r="H4" s="3"/>
      <c r="I4" s="3"/>
    </row>
    <row r="5" spans="1:9" x14ac:dyDescent="0.25">
      <c r="A5" s="1">
        <v>14</v>
      </c>
      <c r="B5">
        <v>3</v>
      </c>
      <c r="C5">
        <v>1</v>
      </c>
      <c r="D5">
        <v>32</v>
      </c>
      <c r="E5" s="2">
        <f>D5/SUM(D4:D5)</f>
        <v>1.1432654519471239E-2</v>
      </c>
      <c r="G5" s="3">
        <f>D5/SUM($D$3,$D$5,$D$7,$D$9,$D$11,$D$13,$D$15,$D$17,$D$19,$D$21,$D$23,$D$25,$D$27,$D$29,$D$31,$D$33,$D$35)</f>
        <v>4.2272126816380449E-2</v>
      </c>
      <c r="H5" s="3">
        <f>D5/14352</f>
        <v>2.229654403567447E-3</v>
      </c>
      <c r="I5" s="3">
        <f>SUM(D4:D5)/774611</f>
        <v>3.6134266102598595E-3</v>
      </c>
    </row>
    <row r="6" spans="1:9" x14ac:dyDescent="0.25">
      <c r="A6" s="1">
        <v>14</v>
      </c>
      <c r="B6">
        <v>4</v>
      </c>
      <c r="C6">
        <v>0</v>
      </c>
      <c r="D6">
        <v>3156</v>
      </c>
      <c r="E6" s="2"/>
      <c r="G6" s="3"/>
      <c r="H6" s="3"/>
      <c r="I6" s="3"/>
    </row>
    <row r="7" spans="1:9" x14ac:dyDescent="0.25">
      <c r="A7" s="1">
        <v>14</v>
      </c>
      <c r="B7">
        <v>4</v>
      </c>
      <c r="C7">
        <v>1</v>
      </c>
      <c r="D7">
        <v>48</v>
      </c>
      <c r="E7" s="2">
        <f>D7/SUM(D6:D7)</f>
        <v>1.4981273408239701E-2</v>
      </c>
      <c r="G7" s="3">
        <f>D7/SUM($D$3,$D$5,$D$7,$D$9,$D$11,$D$13,$D$15,$D$17,$D$19,$D$21,$D$23,$D$25,$D$27,$D$29,$D$31,$D$33,$D$35)</f>
        <v>6.3408190224570671E-2</v>
      </c>
      <c r="H7" s="3">
        <f>D7/14352</f>
        <v>3.3444816053511705E-3</v>
      </c>
      <c r="I7" s="3">
        <f>SUM(D6:D7)/774611</f>
        <v>4.1362696889148233E-3</v>
      </c>
    </row>
    <row r="8" spans="1:9" x14ac:dyDescent="0.25">
      <c r="A8" s="1">
        <v>14</v>
      </c>
      <c r="B8">
        <v>5</v>
      </c>
      <c r="C8">
        <v>0</v>
      </c>
      <c r="D8">
        <v>4607</v>
      </c>
      <c r="E8" s="2"/>
      <c r="G8" s="3"/>
      <c r="H8" s="3"/>
      <c r="I8" s="3"/>
    </row>
    <row r="9" spans="1:9" x14ac:dyDescent="0.25">
      <c r="A9" s="1">
        <v>14</v>
      </c>
      <c r="B9">
        <v>5</v>
      </c>
      <c r="C9">
        <v>1</v>
      </c>
      <c r="D9">
        <v>68</v>
      </c>
      <c r="E9" s="2">
        <f>D9/SUM(D8:D9)</f>
        <v>1.4545454545454545E-2</v>
      </c>
      <c r="G9" s="3">
        <f>D9/SUM($D$3,$D$5,$D$7,$D$9,$D$11,$D$13,$D$15,$D$17,$D$19,$D$21,$D$23,$D$25,$D$27,$D$29,$D$31,$D$33,$D$35)</f>
        <v>8.982826948480846E-2</v>
      </c>
      <c r="H9" s="3">
        <f>D9/14352</f>
        <v>4.738015607580825E-3</v>
      </c>
      <c r="I9" s="3">
        <f>SUM(D8:D9)/774611</f>
        <v>6.0352873894122337E-3</v>
      </c>
    </row>
    <row r="10" spans="1:9" x14ac:dyDescent="0.25">
      <c r="A10" s="1">
        <v>14</v>
      </c>
      <c r="B10">
        <v>6</v>
      </c>
      <c r="C10">
        <v>0</v>
      </c>
      <c r="D10">
        <v>567</v>
      </c>
      <c r="E10" s="2"/>
      <c r="G10" s="3"/>
      <c r="H10" s="3"/>
      <c r="I10" s="3"/>
    </row>
    <row r="11" spans="1:9" x14ac:dyDescent="0.25">
      <c r="A11" s="1">
        <v>14</v>
      </c>
      <c r="B11">
        <v>6</v>
      </c>
      <c r="C11">
        <v>1</v>
      </c>
      <c r="D11">
        <v>5</v>
      </c>
      <c r="E11" s="2">
        <f>D11/SUM(D10:D11)</f>
        <v>8.7412587412587419E-3</v>
      </c>
      <c r="G11" s="3">
        <f>D11/SUM($D$3,$D$5,$D$7,$D$9,$D$11,$D$13,$D$15,$D$17,$D$19,$D$21,$D$23,$D$25,$D$27,$D$29,$D$31,$D$33,$D$35)</f>
        <v>6.6050198150594455E-3</v>
      </c>
      <c r="H11" s="3">
        <f>D11/14352</f>
        <v>3.4838350055741362E-4</v>
      </c>
      <c r="I11" s="3">
        <f>SUM(D10:D11)/774611</f>
        <v>7.3843516293984983E-4</v>
      </c>
    </row>
    <row r="12" spans="1:9" x14ac:dyDescent="0.25">
      <c r="A12" s="1">
        <v>14</v>
      </c>
      <c r="B12">
        <v>7</v>
      </c>
      <c r="C12">
        <v>0</v>
      </c>
      <c r="D12">
        <v>1893</v>
      </c>
      <c r="E12" s="2"/>
      <c r="G12" s="3"/>
      <c r="H12" s="3"/>
      <c r="I12" s="3"/>
    </row>
    <row r="13" spans="1:9" x14ac:dyDescent="0.25">
      <c r="A13" s="1">
        <v>14</v>
      </c>
      <c r="B13">
        <v>7</v>
      </c>
      <c r="C13">
        <v>1</v>
      </c>
      <c r="D13">
        <v>29</v>
      </c>
      <c r="E13" s="2">
        <f>D13/SUM(D12:D13)</f>
        <v>1.5088449531737774E-2</v>
      </c>
      <c r="G13" s="3">
        <f>D13/SUM($D$3,$D$5,$D$7,$D$9,$D$11,$D$13,$D$15,$D$17,$D$19,$D$21,$D$23,$D$25,$D$27,$D$29,$D$31,$D$33,$D$35)</f>
        <v>3.8309114927344783E-2</v>
      </c>
      <c r="H13" s="3">
        <f>D13/14352</f>
        <v>2.020624303232999E-3</v>
      </c>
      <c r="I13" s="3">
        <f>SUM(D12:D13)/774611</f>
        <v>2.4812454251230617E-3</v>
      </c>
    </row>
    <row r="14" spans="1:9" x14ac:dyDescent="0.25">
      <c r="A14" s="1">
        <v>14</v>
      </c>
      <c r="B14">
        <v>8</v>
      </c>
      <c r="C14">
        <v>0</v>
      </c>
      <c r="D14">
        <v>1033</v>
      </c>
      <c r="E14" s="2"/>
      <c r="G14" s="3"/>
      <c r="H14" s="3"/>
      <c r="I14" s="3"/>
    </row>
    <row r="15" spans="1:9" x14ac:dyDescent="0.25">
      <c r="A15" s="1">
        <v>14</v>
      </c>
      <c r="B15">
        <v>8</v>
      </c>
      <c r="C15">
        <v>1</v>
      </c>
      <c r="D15">
        <v>14</v>
      </c>
      <c r="E15" s="2">
        <f>D15/SUM(D14:D15)</f>
        <v>1.3371537726838587E-2</v>
      </c>
      <c r="G15" s="3">
        <f>D15/SUM($D$3,$D$5,$D$7,$D$9,$D$11,$D$13,$D$15,$D$17,$D$19,$D$21,$D$23,$D$25,$D$27,$D$29,$D$31,$D$33,$D$35)</f>
        <v>1.8494055482166448E-2</v>
      </c>
      <c r="H15" s="3">
        <f>D15/14352</f>
        <v>9.7547380156075812E-4</v>
      </c>
      <c r="I15" s="3">
        <f>SUM(D14:D15)/774611</f>
        <v>1.3516461811154245E-3</v>
      </c>
    </row>
    <row r="16" spans="1:9" x14ac:dyDescent="0.25">
      <c r="A16" s="1">
        <v>14</v>
      </c>
      <c r="B16">
        <v>9</v>
      </c>
      <c r="C16">
        <v>0</v>
      </c>
      <c r="D16">
        <v>602</v>
      </c>
      <c r="E16" s="2"/>
      <c r="G16" s="3"/>
      <c r="H16" s="3"/>
      <c r="I16" s="3"/>
    </row>
    <row r="17" spans="1:12" x14ac:dyDescent="0.25">
      <c r="A17" s="1">
        <v>14</v>
      </c>
      <c r="B17">
        <v>9</v>
      </c>
      <c r="C17">
        <v>1</v>
      </c>
      <c r="D17">
        <v>4</v>
      </c>
      <c r="E17" s="2">
        <f>D17/SUM(D16:D17)</f>
        <v>6.6006600660066007E-3</v>
      </c>
      <c r="G17" s="3">
        <f>D17/SUM($D$3,$D$5,$D$7,$D$9,$D$11,$D$13,$D$15,$D$17,$D$19,$D$21,$D$23,$D$25,$D$27,$D$29,$D$31,$D$33,$D$35)</f>
        <v>5.2840158520475562E-3</v>
      </c>
      <c r="H17" s="3">
        <f>D17/14352</f>
        <v>2.7870680044593088E-4</v>
      </c>
      <c r="I17" s="3">
        <f>SUM(D16:D17)/774611</f>
        <v>7.8232816213557514E-4</v>
      </c>
    </row>
    <row r="18" spans="1:12" x14ac:dyDescent="0.25">
      <c r="A18" s="1">
        <v>14</v>
      </c>
      <c r="B18">
        <v>10</v>
      </c>
      <c r="C18">
        <v>0</v>
      </c>
      <c r="D18">
        <v>1278</v>
      </c>
      <c r="E18" s="2"/>
      <c r="G18" s="3"/>
      <c r="H18" s="3"/>
      <c r="I18" s="3"/>
    </row>
    <row r="19" spans="1:12" x14ac:dyDescent="0.25">
      <c r="A19" s="1">
        <v>14</v>
      </c>
      <c r="B19">
        <v>10</v>
      </c>
      <c r="C19">
        <v>1</v>
      </c>
      <c r="D19">
        <v>18</v>
      </c>
      <c r="E19" s="2">
        <f>D19/SUM(D18:D19)</f>
        <v>1.3888888888888888E-2</v>
      </c>
      <c r="G19" s="3">
        <f>D19/SUM($D$3,$D$5,$D$7,$D$9,$D$11,$D$13,$D$15,$D$17,$D$19,$D$21,$D$23,$D$25,$D$27,$D$29,$D$31,$D$33,$D$35)</f>
        <v>2.3778071334214002E-2</v>
      </c>
      <c r="H19" s="3">
        <f>D19/14352</f>
        <v>1.254180602006689E-3</v>
      </c>
      <c r="I19" s="3">
        <f>SUM(D18:D19)/774611</f>
        <v>1.6730978516958834E-3</v>
      </c>
    </row>
    <row r="20" spans="1:12" x14ac:dyDescent="0.25">
      <c r="A20" s="1">
        <v>14</v>
      </c>
      <c r="B20">
        <v>11</v>
      </c>
      <c r="C20">
        <v>0</v>
      </c>
      <c r="D20">
        <v>582</v>
      </c>
      <c r="E20" s="2"/>
      <c r="G20" s="3"/>
      <c r="H20" s="3"/>
      <c r="I20" s="3"/>
    </row>
    <row r="21" spans="1:12" x14ac:dyDescent="0.25">
      <c r="A21" s="1">
        <v>14</v>
      </c>
      <c r="B21">
        <v>11</v>
      </c>
      <c r="C21">
        <v>1</v>
      </c>
      <c r="D21">
        <v>4</v>
      </c>
      <c r="E21" s="2">
        <f>D21/SUM(D20:D21)</f>
        <v>6.8259385665529011E-3</v>
      </c>
      <c r="G21" s="3">
        <f>D21/SUM($D$3,$D$5,$D$7,$D$9,$D$11,$D$13,$D$15,$D$17,$D$19,$D$21,$D$23,$D$25,$D$27,$D$29,$D$31,$D$33,$D$35)</f>
        <v>5.2840158520475562E-3</v>
      </c>
      <c r="H21" s="3">
        <f>D21/14352</f>
        <v>2.7870680044593088E-4</v>
      </c>
      <c r="I21" s="3">
        <f>SUM(D20:D21)/774611</f>
        <v>7.5650875084397199E-4</v>
      </c>
    </row>
    <row r="22" spans="1:12" x14ac:dyDescent="0.25">
      <c r="A22" s="1">
        <v>14</v>
      </c>
      <c r="B22">
        <v>12</v>
      </c>
      <c r="C22">
        <v>0</v>
      </c>
      <c r="D22">
        <v>319</v>
      </c>
      <c r="E22" s="2"/>
      <c r="G22" s="3"/>
      <c r="H22" s="3"/>
      <c r="I22" s="3"/>
    </row>
    <row r="23" spans="1:12" x14ac:dyDescent="0.25">
      <c r="A23" s="1">
        <v>14</v>
      </c>
      <c r="B23">
        <v>12</v>
      </c>
      <c r="C23">
        <v>1</v>
      </c>
      <c r="D23">
        <v>3</v>
      </c>
      <c r="E23" s="2">
        <f>D23/SUM(D22:D23)</f>
        <v>9.316770186335404E-3</v>
      </c>
      <c r="G23" s="3">
        <f>D23/SUM($D$3,$D$5,$D$7,$D$9,$D$11,$D$13,$D$15,$D$17,$D$19,$D$21,$D$23,$D$25,$D$27,$D$29,$D$31,$D$33,$D$35)</f>
        <v>3.9630118890356669E-3</v>
      </c>
      <c r="H23" s="3">
        <f>D23/14352</f>
        <v>2.0903010033444816E-4</v>
      </c>
      <c r="I23" s="3">
        <f>SUM(D22:D23)/774611</f>
        <v>4.1569252179481054E-4</v>
      </c>
    </row>
    <row r="24" spans="1:12" x14ac:dyDescent="0.25">
      <c r="A24" s="1">
        <v>14</v>
      </c>
      <c r="B24">
        <v>13</v>
      </c>
      <c r="C24">
        <v>0</v>
      </c>
      <c r="D24">
        <v>1267</v>
      </c>
      <c r="E24" s="2"/>
      <c r="G24" s="3"/>
      <c r="H24" s="3"/>
      <c r="I24" s="3"/>
    </row>
    <row r="25" spans="1:12" x14ac:dyDescent="0.25">
      <c r="A25" s="1">
        <v>14</v>
      </c>
      <c r="B25">
        <v>13</v>
      </c>
      <c r="C25">
        <v>1</v>
      </c>
      <c r="D25">
        <v>8</v>
      </c>
      <c r="E25" s="2">
        <f>D25/SUM(D24:D25)</f>
        <v>6.2745098039215684E-3</v>
      </c>
      <c r="G25" s="3">
        <f>D25/SUM($D$3,$D$5,$D$7,$D$9,$D$11,$D$13,$D$15,$D$17,$D$19,$D$21,$D$23,$D$25,$D$27,$D$29,$D$31,$D$33,$D$35)</f>
        <v>1.0568031704095112E-2</v>
      </c>
      <c r="H25" s="3">
        <f>D25/14352</f>
        <v>5.5741360089186175E-4</v>
      </c>
      <c r="I25" s="3">
        <f>SUM(D24:D25)/774611</f>
        <v>1.6459874698397001E-3</v>
      </c>
    </row>
    <row r="26" spans="1:12" x14ac:dyDescent="0.25">
      <c r="A26" s="1">
        <v>14</v>
      </c>
      <c r="B26">
        <v>14</v>
      </c>
      <c r="C26">
        <v>0</v>
      </c>
      <c r="D26">
        <v>691</v>
      </c>
      <c r="E26" s="2"/>
      <c r="G26" s="3"/>
      <c r="H26" s="3"/>
      <c r="I26" s="3"/>
    </row>
    <row r="27" spans="1:12" x14ac:dyDescent="0.25">
      <c r="A27" s="1">
        <v>14</v>
      </c>
      <c r="B27">
        <v>14</v>
      </c>
      <c r="C27">
        <v>1</v>
      </c>
      <c r="D27">
        <v>5</v>
      </c>
      <c r="E27" s="2">
        <f>D27/SUM(D26:D27)</f>
        <v>7.1839080459770114E-3</v>
      </c>
      <c r="G27" s="3">
        <f>D27/SUM($D$3,$D$5,$D$7,$D$9,$D$11,$D$13,$D$15,$D$17,$D$19,$D$21,$D$23,$D$25,$D$27,$D$29,$D$31,$D$33,$D$35)</f>
        <v>6.6050198150594455E-3</v>
      </c>
      <c r="H27" s="3">
        <f>D27/14352</f>
        <v>3.4838350055741362E-4</v>
      </c>
      <c r="I27" s="3">
        <f>SUM(D26:D27)/774611</f>
        <v>8.9851551294778929E-4</v>
      </c>
    </row>
    <row r="28" spans="1:12" x14ac:dyDescent="0.25">
      <c r="A28" s="1">
        <v>14</v>
      </c>
      <c r="B28">
        <v>15</v>
      </c>
      <c r="C28">
        <v>0</v>
      </c>
      <c r="D28">
        <v>14170</v>
      </c>
      <c r="E28" s="2"/>
      <c r="G28" s="3"/>
      <c r="H28" s="3"/>
      <c r="I28" s="3"/>
    </row>
    <row r="29" spans="1:12" x14ac:dyDescent="0.25">
      <c r="A29" s="1">
        <v>14</v>
      </c>
      <c r="B29">
        <v>15</v>
      </c>
      <c r="C29">
        <v>1</v>
      </c>
      <c r="D29">
        <v>193</v>
      </c>
      <c r="E29" s="2">
        <f>D29/SUM(D28:D29)</f>
        <v>1.3437304184362599E-2</v>
      </c>
      <c r="G29" s="3">
        <f>D29/SUM($D$3,$D$5,$D$7,$D$9,$D$11,$D$13,$D$15,$D$17,$D$19,$D$21,$D$23,$D$25,$D$27,$D$29,$D$31,$D$33,$D$35)</f>
        <v>0.25495376486129456</v>
      </c>
      <c r="H29" s="3">
        <f>D29/14352</f>
        <v>1.3447603121516164E-2</v>
      </c>
      <c r="I29" s="3">
        <f>SUM(D28:D29)/774611</f>
        <v>1.8542210219064794E-2</v>
      </c>
      <c r="K29" t="s">
        <v>3</v>
      </c>
      <c r="L29" s="4">
        <f>SUM(I29,I31)</f>
        <v>3.4079040963786986E-2</v>
      </c>
    </row>
    <row r="30" spans="1:12" x14ac:dyDescent="0.25">
      <c r="A30" s="1">
        <v>14</v>
      </c>
      <c r="B30">
        <v>16</v>
      </c>
      <c r="C30">
        <v>0</v>
      </c>
      <c r="D30">
        <v>11768</v>
      </c>
      <c r="G30" s="3"/>
      <c r="H30" s="3"/>
      <c r="I30" s="3"/>
    </row>
    <row r="31" spans="1:12" x14ac:dyDescent="0.25">
      <c r="A31" s="1">
        <v>14</v>
      </c>
      <c r="B31">
        <v>16</v>
      </c>
      <c r="C31">
        <v>1</v>
      </c>
      <c r="D31">
        <v>267</v>
      </c>
      <c r="E31" s="2">
        <f>D31/SUM(D30:D31)</f>
        <v>2.2185292895720816E-2</v>
      </c>
      <c r="G31" s="3">
        <f>D31/SUM($D$3,$D$5,$D$7,$D$9,$D$11,$D$13,$D$15,$D$17,$D$19,$D$21,$D$23,$D$25,$D$27,$D$29,$D$31,$D$33,$D$35)</f>
        <v>0.35270805812417438</v>
      </c>
      <c r="H31" s="3">
        <f>D31/14352</f>
        <v>1.8603678929765888E-2</v>
      </c>
      <c r="I31" s="3">
        <f>SUM(D30:D31)/774611</f>
        <v>1.553683074472219E-2</v>
      </c>
      <c r="K31" t="s">
        <v>4</v>
      </c>
      <c r="L31" s="4">
        <f>SUM(H29,H31)</f>
        <v>3.2051282051282048E-2</v>
      </c>
    </row>
    <row r="32" spans="1:12" x14ac:dyDescent="0.25">
      <c r="A32" s="1">
        <v>14</v>
      </c>
      <c r="B32">
        <v>19</v>
      </c>
      <c r="C32">
        <v>0</v>
      </c>
      <c r="D32">
        <v>809</v>
      </c>
      <c r="H32" s="3"/>
      <c r="I32" s="3"/>
    </row>
    <row r="33" spans="1:9" x14ac:dyDescent="0.25">
      <c r="A33" s="1">
        <v>14</v>
      </c>
      <c r="B33">
        <v>19</v>
      </c>
      <c r="C33">
        <v>1</v>
      </c>
      <c r="D33">
        <v>6</v>
      </c>
      <c r="E33" s="2">
        <f>D33/SUM(D32:D33)</f>
        <v>7.3619631901840491E-3</v>
      </c>
      <c r="G33" s="3">
        <f>D33/SUM($D$3,$D$5,$D$7,$D$9,$D$11,$D$13,$D$15,$D$17,$D$19,$D$21,$D$23,$D$25,$D$27,$D$29,$D$31,$D$33,$D$35)</f>
        <v>7.9260237780713338E-3</v>
      </c>
      <c r="H33" s="3">
        <f>D33/14352</f>
        <v>4.1806020066889631E-4</v>
      </c>
      <c r="I33" s="3">
        <f>SUM(D32:D33)/774611</f>
        <v>1.0521410101328279E-3</v>
      </c>
    </row>
    <row r="34" spans="1:9" x14ac:dyDescent="0.25">
      <c r="A34" s="1">
        <v>14</v>
      </c>
      <c r="B34">
        <v>20</v>
      </c>
      <c r="C34">
        <v>0</v>
      </c>
      <c r="D34">
        <v>2977</v>
      </c>
      <c r="E34" s="2"/>
      <c r="H34" s="3"/>
      <c r="I34" s="3"/>
    </row>
    <row r="35" spans="1:9" x14ac:dyDescent="0.25">
      <c r="A35" s="1">
        <v>14</v>
      </c>
      <c r="B35">
        <v>20</v>
      </c>
      <c r="C35">
        <v>1</v>
      </c>
      <c r="D35">
        <v>13</v>
      </c>
      <c r="E35" s="2">
        <f>D35/SUM(D34:D35)</f>
        <v>4.3478260869565218E-3</v>
      </c>
      <c r="G35" s="3">
        <f>D35/SUM($D$3,$D$5,$D$7,$D$9,$D$11,$D$13,$D$15,$D$17,$D$19,$D$21,$D$23,$D$25,$D$27,$D$29,$D$31,$D$33,$D$35)</f>
        <v>1.7173051519154558E-2</v>
      </c>
      <c r="H35" s="3">
        <f>D35/14352</f>
        <v>9.0579710144927537E-4</v>
      </c>
      <c r="I35" s="3">
        <f>SUM(D34:D35)/774611</f>
        <v>3.8600019880946695E-3</v>
      </c>
    </row>
  </sheetData>
  <sortState ref="A2:D35">
    <sortCondition ref="B1"/>
  </sortState>
  <conditionalFormatting sqref="E3:E2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9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3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3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3:E3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3:E3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3:E3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3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A29" sqref="A29:D32"/>
    </sheetView>
  </sheetViews>
  <sheetFormatPr defaultRowHeight="15" x14ac:dyDescent="0.25"/>
  <cols>
    <col min="13" max="13" width="14.28515625" customWidth="1"/>
  </cols>
  <sheetData>
    <row r="1" spans="1:14" x14ac:dyDescent="0.25">
      <c r="A1" s="1" t="s">
        <v>0</v>
      </c>
      <c r="B1" t="s">
        <v>2</v>
      </c>
      <c r="C1" t="s">
        <v>1</v>
      </c>
      <c r="J1" s="1" t="s">
        <v>0</v>
      </c>
      <c r="K1" t="s">
        <v>2</v>
      </c>
      <c r="L1" t="s">
        <v>1</v>
      </c>
    </row>
    <row r="2" spans="1:14" x14ac:dyDescent="0.25">
      <c r="A2" s="1">
        <v>11</v>
      </c>
      <c r="B2">
        <v>1</v>
      </c>
      <c r="C2">
        <v>0</v>
      </c>
      <c r="D2">
        <v>3347</v>
      </c>
      <c r="J2" s="1">
        <v>10</v>
      </c>
      <c r="K2">
        <v>1</v>
      </c>
      <c r="L2">
        <v>0</v>
      </c>
      <c r="M2">
        <v>3369</v>
      </c>
    </row>
    <row r="3" spans="1:14" x14ac:dyDescent="0.25">
      <c r="A3" s="1">
        <v>11</v>
      </c>
      <c r="B3">
        <v>1</v>
      </c>
      <c r="C3">
        <v>1</v>
      </c>
      <c r="D3">
        <v>70</v>
      </c>
      <c r="G3" s="3">
        <f>D3/SUM($D$3,$D$6,$D$8,$D$10,$D$12,$D$14,$D$16,$D$18,$D$20,$D$22,$D$24,$D$26,$D$28,$D$30,$D$32,$D$34,$D$36)</f>
        <v>6.7243035542747354E-2</v>
      </c>
      <c r="J3" s="1">
        <v>10</v>
      </c>
      <c r="K3">
        <v>1</v>
      </c>
      <c r="L3">
        <v>1</v>
      </c>
      <c r="M3">
        <v>63</v>
      </c>
      <c r="N3" s="2">
        <f>M3/SUM(M2:M3)</f>
        <v>1.8356643356643356E-2</v>
      </c>
    </row>
    <row r="4" spans="1:14" x14ac:dyDescent="0.25">
      <c r="A4" s="1">
        <v>11</v>
      </c>
      <c r="B4">
        <v>2</v>
      </c>
      <c r="C4">
        <v>0</v>
      </c>
      <c r="D4">
        <v>1</v>
      </c>
      <c r="G4" s="3"/>
      <c r="J4" s="1">
        <v>10</v>
      </c>
      <c r="K4">
        <v>3</v>
      </c>
      <c r="L4">
        <v>0</v>
      </c>
      <c r="M4">
        <v>2471</v>
      </c>
      <c r="N4" s="2"/>
    </row>
    <row r="5" spans="1:14" x14ac:dyDescent="0.25">
      <c r="A5" s="1">
        <v>11</v>
      </c>
      <c r="B5">
        <v>3</v>
      </c>
      <c r="C5">
        <v>0</v>
      </c>
      <c r="D5">
        <v>2573</v>
      </c>
      <c r="G5" s="3"/>
      <c r="J5" s="1">
        <v>10</v>
      </c>
      <c r="K5">
        <v>3</v>
      </c>
      <c r="L5">
        <v>1</v>
      </c>
      <c r="M5">
        <v>43</v>
      </c>
      <c r="N5" s="2">
        <f>M5/SUM(M4:M5)</f>
        <v>1.7104216388225936E-2</v>
      </c>
    </row>
    <row r="6" spans="1:14" x14ac:dyDescent="0.25">
      <c r="A6" s="1">
        <v>11</v>
      </c>
      <c r="B6">
        <v>3</v>
      </c>
      <c r="C6">
        <v>1</v>
      </c>
      <c r="D6">
        <v>45</v>
      </c>
      <c r="E6" s="2">
        <f>D6/SUM(D5:D6)</f>
        <v>1.7188693659281894E-2</v>
      </c>
      <c r="G6" s="3">
        <f>D6/SUM($D$3,$D$6,$D$8,$D$10,$D$12,$D$14,$D$16,$D$18,$D$20,$D$22,$D$24,$D$26,$D$28,$D$30,$D$32,$D$34,$D$36)</f>
        <v>4.3227665706051875E-2</v>
      </c>
      <c r="J6" s="1">
        <v>10</v>
      </c>
      <c r="K6">
        <v>4</v>
      </c>
      <c r="L6">
        <v>0</v>
      </c>
      <c r="M6">
        <v>3276</v>
      </c>
      <c r="N6" s="2"/>
    </row>
    <row r="7" spans="1:14" x14ac:dyDescent="0.25">
      <c r="A7" s="1">
        <v>11</v>
      </c>
      <c r="B7">
        <v>4</v>
      </c>
      <c r="C7">
        <v>0</v>
      </c>
      <c r="D7">
        <v>3301</v>
      </c>
      <c r="E7" s="2"/>
      <c r="G7" s="3"/>
      <c r="J7" s="1">
        <v>10</v>
      </c>
      <c r="K7">
        <v>4</v>
      </c>
      <c r="L7">
        <v>1</v>
      </c>
      <c r="M7">
        <v>67</v>
      </c>
      <c r="N7" s="2">
        <f>M7/SUM(M6:M7)</f>
        <v>2.0041878552198623E-2</v>
      </c>
    </row>
    <row r="8" spans="1:14" x14ac:dyDescent="0.25">
      <c r="A8" s="1">
        <v>11</v>
      </c>
      <c r="B8">
        <v>4</v>
      </c>
      <c r="C8">
        <v>1</v>
      </c>
      <c r="D8">
        <v>84</v>
      </c>
      <c r="E8" s="2">
        <f>D8/SUM(D7:D8)</f>
        <v>2.4815361890694238E-2</v>
      </c>
      <c r="G8" s="3">
        <f>D8/SUM($D$3,$D$6,$D$8,$D$10,$D$12,$D$14,$D$16,$D$18,$D$20,$D$22,$D$24,$D$26,$D$28,$D$30,$D$32,$D$34,$D$36)</f>
        <v>8.069164265129683E-2</v>
      </c>
      <c r="J8" s="1">
        <v>10</v>
      </c>
      <c r="K8">
        <v>5</v>
      </c>
      <c r="L8">
        <v>0</v>
      </c>
      <c r="M8">
        <v>4416</v>
      </c>
      <c r="N8" s="2"/>
    </row>
    <row r="9" spans="1:14" x14ac:dyDescent="0.25">
      <c r="A9" s="1">
        <v>11</v>
      </c>
      <c r="B9">
        <v>5</v>
      </c>
      <c r="C9">
        <v>0</v>
      </c>
      <c r="D9">
        <v>4378</v>
      </c>
      <c r="E9" s="2"/>
      <c r="G9" s="3"/>
      <c r="J9" s="1">
        <v>10</v>
      </c>
      <c r="K9">
        <v>5</v>
      </c>
      <c r="L9">
        <v>1</v>
      </c>
      <c r="M9">
        <v>120</v>
      </c>
      <c r="N9" s="2">
        <f>M9/SUM(M8:M9)</f>
        <v>2.6455026455026454E-2</v>
      </c>
    </row>
    <row r="10" spans="1:14" x14ac:dyDescent="0.25">
      <c r="A10" s="1">
        <v>11</v>
      </c>
      <c r="B10">
        <v>5</v>
      </c>
      <c r="C10">
        <v>1</v>
      </c>
      <c r="D10">
        <v>105</v>
      </c>
      <c r="E10" s="2">
        <f>D10/SUM(D9:D10)</f>
        <v>2.3421815748382778E-2</v>
      </c>
      <c r="G10" s="3">
        <f>D10/SUM($D$3,$D$6,$D$8,$D$10,$D$12,$D$14,$D$16,$D$18,$D$20,$D$22,$D$24,$D$26,$D$28,$D$30,$D$32,$D$34,$D$36)</f>
        <v>0.10086455331412104</v>
      </c>
      <c r="J10" s="1">
        <v>10</v>
      </c>
      <c r="K10">
        <v>6</v>
      </c>
      <c r="L10">
        <v>0</v>
      </c>
      <c r="M10">
        <v>481</v>
      </c>
      <c r="N10" s="2"/>
    </row>
    <row r="11" spans="1:14" x14ac:dyDescent="0.25">
      <c r="A11" s="1">
        <v>11</v>
      </c>
      <c r="B11">
        <v>6</v>
      </c>
      <c r="C11">
        <v>0</v>
      </c>
      <c r="D11">
        <v>508</v>
      </c>
      <c r="E11" s="2"/>
      <c r="G11" s="3"/>
      <c r="J11" s="1">
        <v>10</v>
      </c>
      <c r="K11">
        <v>6</v>
      </c>
      <c r="L11">
        <v>1</v>
      </c>
      <c r="M11">
        <v>10</v>
      </c>
      <c r="N11" s="2">
        <f>M11/SUM(M10:M11)</f>
        <v>2.0366598778004074E-2</v>
      </c>
    </row>
    <row r="12" spans="1:14" x14ac:dyDescent="0.25">
      <c r="A12" s="1">
        <v>11</v>
      </c>
      <c r="B12">
        <v>6</v>
      </c>
      <c r="C12">
        <v>1</v>
      </c>
      <c r="D12">
        <v>6</v>
      </c>
      <c r="E12" s="2">
        <f>D12/SUM(D11:D12)</f>
        <v>1.1673151750972763E-2</v>
      </c>
      <c r="G12" s="3">
        <f>D12/SUM($D$3,$D$6,$D$8,$D$10,$D$12,$D$14,$D$16,$D$18,$D$20,$D$22,$D$24,$D$26,$D$28,$D$30,$D$32,$D$34,$D$36)</f>
        <v>5.763688760806916E-3</v>
      </c>
      <c r="J12" s="1">
        <v>10</v>
      </c>
      <c r="K12">
        <v>7</v>
      </c>
      <c r="L12">
        <v>0</v>
      </c>
      <c r="M12">
        <v>1877</v>
      </c>
      <c r="N12" s="2"/>
    </row>
    <row r="13" spans="1:14" x14ac:dyDescent="0.25">
      <c r="A13" s="1">
        <v>11</v>
      </c>
      <c r="B13">
        <v>7</v>
      </c>
      <c r="C13">
        <v>0</v>
      </c>
      <c r="D13">
        <v>1844</v>
      </c>
      <c r="E13" s="2"/>
      <c r="G13" s="3"/>
      <c r="J13" s="1">
        <v>10</v>
      </c>
      <c r="K13">
        <v>7</v>
      </c>
      <c r="L13">
        <v>1</v>
      </c>
      <c r="M13">
        <v>39</v>
      </c>
      <c r="N13" s="2">
        <f>M13/SUM(M12:M13)</f>
        <v>2.035490605427975E-2</v>
      </c>
    </row>
    <row r="14" spans="1:14" x14ac:dyDescent="0.25">
      <c r="A14" s="1">
        <v>11</v>
      </c>
      <c r="B14">
        <v>7</v>
      </c>
      <c r="C14">
        <v>1</v>
      </c>
      <c r="D14">
        <v>41</v>
      </c>
      <c r="E14" s="2">
        <f>D14/SUM(D13:D14)</f>
        <v>2.1750663129973476E-2</v>
      </c>
      <c r="G14" s="3">
        <f>D14/SUM($D$3,$D$6,$D$8,$D$10,$D$12,$D$14,$D$16,$D$18,$D$20,$D$22,$D$24,$D$26,$D$28,$D$30,$D$32,$D$34,$D$36)</f>
        <v>3.9385206532180597E-2</v>
      </c>
      <c r="J14" s="1">
        <v>10</v>
      </c>
      <c r="K14">
        <v>8</v>
      </c>
      <c r="L14">
        <v>0</v>
      </c>
      <c r="M14">
        <v>1118</v>
      </c>
      <c r="N14" s="2"/>
    </row>
    <row r="15" spans="1:14" x14ac:dyDescent="0.25">
      <c r="A15" s="1">
        <v>11</v>
      </c>
      <c r="B15">
        <v>8</v>
      </c>
      <c r="C15">
        <v>0</v>
      </c>
      <c r="D15">
        <v>1055</v>
      </c>
      <c r="E15" s="2"/>
      <c r="G15" s="3"/>
      <c r="J15" s="1">
        <v>10</v>
      </c>
      <c r="K15">
        <v>8</v>
      </c>
      <c r="L15">
        <v>1</v>
      </c>
      <c r="M15">
        <v>23</v>
      </c>
      <c r="N15" s="2">
        <f>M15/SUM(M14:M15)</f>
        <v>2.0157756354075372E-2</v>
      </c>
    </row>
    <row r="16" spans="1:14" x14ac:dyDescent="0.25">
      <c r="A16" s="1">
        <v>11</v>
      </c>
      <c r="B16">
        <v>8</v>
      </c>
      <c r="C16">
        <v>1</v>
      </c>
      <c r="D16">
        <v>23</v>
      </c>
      <c r="E16" s="2">
        <f>D16/SUM(D15:D16)</f>
        <v>2.1335807050092765E-2</v>
      </c>
      <c r="G16" s="3">
        <f>D16/SUM($D$3,$D$6,$D$8,$D$10,$D$12,$D$14,$D$16,$D$18,$D$20,$D$22,$D$24,$D$26,$D$28,$D$30,$D$32,$D$34,$D$36)</f>
        <v>2.2094140249759846E-2</v>
      </c>
      <c r="J16" s="1">
        <v>10</v>
      </c>
      <c r="K16">
        <v>9</v>
      </c>
      <c r="L16">
        <v>0</v>
      </c>
      <c r="M16">
        <v>521</v>
      </c>
      <c r="N16" s="2"/>
    </row>
    <row r="17" spans="1:14" x14ac:dyDescent="0.25">
      <c r="A17" s="1">
        <v>11</v>
      </c>
      <c r="B17">
        <v>9</v>
      </c>
      <c r="C17">
        <v>0</v>
      </c>
      <c r="D17">
        <v>510</v>
      </c>
      <c r="E17" s="2"/>
      <c r="G17" s="3"/>
      <c r="J17" s="1">
        <v>10</v>
      </c>
      <c r="K17">
        <v>9</v>
      </c>
      <c r="L17">
        <v>1</v>
      </c>
      <c r="M17">
        <v>18</v>
      </c>
      <c r="N17" s="2">
        <f>M17/SUM(M16:M17)</f>
        <v>3.3395176252319109E-2</v>
      </c>
    </row>
    <row r="18" spans="1:14" x14ac:dyDescent="0.25">
      <c r="A18" s="1">
        <v>11</v>
      </c>
      <c r="B18">
        <v>9</v>
      </c>
      <c r="C18">
        <v>1</v>
      </c>
      <c r="D18">
        <v>17</v>
      </c>
      <c r="E18" s="2">
        <f>D18/SUM(D17:D18)</f>
        <v>3.2258064516129031E-2</v>
      </c>
      <c r="G18" s="3">
        <f>D18/SUM($D$3,$D$6,$D$8,$D$10,$D$12,$D$14,$D$16,$D$18,$D$20,$D$22,$D$24,$D$26,$D$28,$D$30,$D$32,$D$34,$D$36)</f>
        <v>1.633045148895293E-2</v>
      </c>
      <c r="J18" s="1">
        <v>10</v>
      </c>
      <c r="K18">
        <v>10</v>
      </c>
      <c r="L18">
        <v>0</v>
      </c>
      <c r="M18">
        <v>1166</v>
      </c>
      <c r="N18" s="2"/>
    </row>
    <row r="19" spans="1:14" x14ac:dyDescent="0.25">
      <c r="A19" s="1">
        <v>11</v>
      </c>
      <c r="B19">
        <v>10</v>
      </c>
      <c r="C19">
        <v>0</v>
      </c>
      <c r="D19">
        <v>1226</v>
      </c>
      <c r="E19" s="2"/>
      <c r="G19" s="3"/>
      <c r="J19" s="1">
        <v>10</v>
      </c>
      <c r="K19">
        <v>10</v>
      </c>
      <c r="L19">
        <v>1</v>
      </c>
      <c r="M19">
        <v>20</v>
      </c>
      <c r="N19" s="2">
        <f>M19/SUM(M18:M19)</f>
        <v>1.6863406408094434E-2</v>
      </c>
    </row>
    <row r="20" spans="1:14" x14ac:dyDescent="0.25">
      <c r="A20" s="1">
        <v>11</v>
      </c>
      <c r="B20">
        <v>10</v>
      </c>
      <c r="C20">
        <v>1</v>
      </c>
      <c r="D20">
        <v>12</v>
      </c>
      <c r="E20" s="2">
        <f>D20/SUM(D19:D20)</f>
        <v>9.6930533117932146E-3</v>
      </c>
      <c r="G20" s="3">
        <f>D20/SUM($D$3,$D$6,$D$8,$D$10,$D$12,$D$14,$D$16,$D$18,$D$20,$D$22,$D$24,$D$26,$D$28,$D$30,$D$32,$D$34,$D$36)</f>
        <v>1.1527377521613832E-2</v>
      </c>
      <c r="J20" s="1">
        <v>10</v>
      </c>
      <c r="K20">
        <v>11</v>
      </c>
      <c r="L20">
        <v>0</v>
      </c>
      <c r="M20">
        <v>597</v>
      </c>
      <c r="N20" s="2"/>
    </row>
    <row r="21" spans="1:14" x14ac:dyDescent="0.25">
      <c r="A21" s="1">
        <v>11</v>
      </c>
      <c r="B21">
        <v>11</v>
      </c>
      <c r="C21">
        <v>0</v>
      </c>
      <c r="D21">
        <v>523</v>
      </c>
      <c r="E21" s="2"/>
      <c r="G21" s="3"/>
      <c r="J21" s="1">
        <v>10</v>
      </c>
      <c r="K21">
        <v>11</v>
      </c>
      <c r="L21">
        <v>1</v>
      </c>
      <c r="M21">
        <v>3</v>
      </c>
      <c r="N21" s="2">
        <f>M21/SUM(M20:M21)</f>
        <v>5.0000000000000001E-3</v>
      </c>
    </row>
    <row r="22" spans="1:14" x14ac:dyDescent="0.25">
      <c r="A22" s="1">
        <v>11</v>
      </c>
      <c r="B22">
        <v>11</v>
      </c>
      <c r="C22">
        <v>1</v>
      </c>
      <c r="D22">
        <v>5</v>
      </c>
      <c r="E22" s="2">
        <f>D22/SUM(D21:D22)</f>
        <v>9.46969696969697E-3</v>
      </c>
      <c r="G22" s="3">
        <f>D22/SUM($D$3,$D$6,$D$8,$D$10,$D$12,$D$14,$D$16,$D$18,$D$20,$D$22,$D$24,$D$26,$D$28,$D$30,$D$32,$D$34,$D$36)</f>
        <v>4.8030739673390974E-3</v>
      </c>
      <c r="J22" s="1">
        <v>10</v>
      </c>
      <c r="K22">
        <v>12</v>
      </c>
      <c r="L22">
        <v>0</v>
      </c>
      <c r="M22">
        <v>338</v>
      </c>
      <c r="N22" s="2"/>
    </row>
    <row r="23" spans="1:14" x14ac:dyDescent="0.25">
      <c r="A23" s="1">
        <v>11</v>
      </c>
      <c r="B23">
        <v>12</v>
      </c>
      <c r="C23">
        <v>0</v>
      </c>
      <c r="D23">
        <v>357</v>
      </c>
      <c r="E23" s="2"/>
      <c r="G23" s="3"/>
      <c r="J23" s="1">
        <v>10</v>
      </c>
      <c r="K23">
        <v>12</v>
      </c>
      <c r="L23">
        <v>1</v>
      </c>
      <c r="M23">
        <v>4</v>
      </c>
      <c r="N23" s="2">
        <f>M23/SUM(M22:M23)</f>
        <v>1.1695906432748537E-2</v>
      </c>
    </row>
    <row r="24" spans="1:14" x14ac:dyDescent="0.25">
      <c r="A24" s="1">
        <v>11</v>
      </c>
      <c r="B24">
        <v>12</v>
      </c>
      <c r="C24">
        <v>1</v>
      </c>
      <c r="D24">
        <v>4</v>
      </c>
      <c r="E24" s="2">
        <f>D24/SUM(D23:D24)</f>
        <v>1.1080332409972299E-2</v>
      </c>
      <c r="G24" s="3">
        <f>D24/SUM($D$3,$D$6,$D$8,$D$10,$D$12,$D$14,$D$16,$D$18,$D$20,$D$22,$D$24,$D$26,$D$28,$D$30,$D$32,$D$34,$D$36)</f>
        <v>3.8424591738712775E-3</v>
      </c>
      <c r="J24" s="1">
        <v>10</v>
      </c>
      <c r="K24">
        <v>13</v>
      </c>
      <c r="L24">
        <v>0</v>
      </c>
      <c r="M24">
        <v>1567</v>
      </c>
      <c r="N24" s="2"/>
    </row>
    <row r="25" spans="1:14" x14ac:dyDescent="0.25">
      <c r="A25" s="1">
        <v>11</v>
      </c>
      <c r="B25">
        <v>13</v>
      </c>
      <c r="C25">
        <v>0</v>
      </c>
      <c r="D25">
        <v>1673</v>
      </c>
      <c r="E25" s="2"/>
      <c r="G25" s="3"/>
      <c r="J25" s="1">
        <v>10</v>
      </c>
      <c r="K25">
        <v>13</v>
      </c>
      <c r="L25">
        <v>1</v>
      </c>
      <c r="M25">
        <v>14</v>
      </c>
      <c r="N25" s="2">
        <f>M25/SUM(M24:M25)</f>
        <v>8.8551549652118918E-3</v>
      </c>
    </row>
    <row r="26" spans="1:14" x14ac:dyDescent="0.25">
      <c r="A26" s="1">
        <v>11</v>
      </c>
      <c r="B26">
        <v>13</v>
      </c>
      <c r="C26">
        <v>1</v>
      </c>
      <c r="D26">
        <v>18</v>
      </c>
      <c r="E26" s="2">
        <f>D26/SUM(D25:D26)</f>
        <v>1.0644589000591367E-2</v>
      </c>
      <c r="G26" s="3">
        <f>D26/SUM($D$3,$D$6,$D$8,$D$10,$D$12,$D$14,$D$16,$D$18,$D$20,$D$22,$D$24,$D$26,$D$28,$D$30,$D$32,$D$34,$D$36)</f>
        <v>1.7291066282420751E-2</v>
      </c>
      <c r="J26" s="1">
        <v>10</v>
      </c>
      <c r="K26">
        <v>14</v>
      </c>
      <c r="L26">
        <v>0</v>
      </c>
      <c r="M26">
        <v>738</v>
      </c>
      <c r="N26" s="2"/>
    </row>
    <row r="27" spans="1:14" x14ac:dyDescent="0.25">
      <c r="A27" s="1">
        <v>11</v>
      </c>
      <c r="B27">
        <v>14</v>
      </c>
      <c r="C27">
        <v>0</v>
      </c>
      <c r="D27">
        <v>706</v>
      </c>
      <c r="E27" s="2"/>
      <c r="G27" s="3"/>
      <c r="J27" s="1">
        <v>10</v>
      </c>
      <c r="K27">
        <v>14</v>
      </c>
      <c r="L27">
        <v>1</v>
      </c>
      <c r="M27">
        <v>11</v>
      </c>
      <c r="N27" s="2">
        <f>M27/SUM(M26:M27)</f>
        <v>1.4686248331108143E-2</v>
      </c>
    </row>
    <row r="28" spans="1:14" x14ac:dyDescent="0.25">
      <c r="A28" s="1">
        <v>11</v>
      </c>
      <c r="B28">
        <v>14</v>
      </c>
      <c r="C28">
        <v>1</v>
      </c>
      <c r="D28">
        <v>6</v>
      </c>
      <c r="E28" s="2">
        <f>D28/SUM(D27:D28)</f>
        <v>8.4269662921348312E-3</v>
      </c>
      <c r="G28" s="3">
        <f>D28/SUM($D$3,$D$6,$D$8,$D$10,$D$12,$D$14,$D$16,$D$18,$D$20,$D$22,$D$24,$D$26,$D$28,$D$30,$D$32,$D$34,$D$36)</f>
        <v>5.763688760806916E-3</v>
      </c>
      <c r="J28" s="1">
        <v>10</v>
      </c>
      <c r="K28">
        <v>15</v>
      </c>
      <c r="L28">
        <v>0</v>
      </c>
      <c r="M28">
        <v>11648</v>
      </c>
      <c r="N28" s="2"/>
    </row>
    <row r="29" spans="1:14" x14ac:dyDescent="0.25">
      <c r="A29" s="1">
        <v>11</v>
      </c>
      <c r="B29">
        <v>15</v>
      </c>
      <c r="C29">
        <v>0</v>
      </c>
      <c r="D29">
        <v>12290</v>
      </c>
      <c r="E29" s="2"/>
      <c r="G29" s="3"/>
      <c r="J29" s="1">
        <v>10</v>
      </c>
      <c r="K29">
        <v>15</v>
      </c>
      <c r="L29">
        <v>1</v>
      </c>
      <c r="M29">
        <v>248</v>
      </c>
      <c r="N29" s="2">
        <f>M29/SUM(M28:M29)</f>
        <v>2.0847343644922665E-2</v>
      </c>
    </row>
    <row r="30" spans="1:14" x14ac:dyDescent="0.25">
      <c r="A30" s="1">
        <v>11</v>
      </c>
      <c r="B30">
        <v>15</v>
      </c>
      <c r="C30">
        <v>1</v>
      </c>
      <c r="D30">
        <v>243</v>
      </c>
      <c r="E30" s="2">
        <f>D30/SUM(D29:D30)</f>
        <v>1.9388813532274795E-2</v>
      </c>
      <c r="G30" s="3">
        <f>D30/SUM($D$3,$D$6,$D$8,$D$10,$D$12,$D$14,$D$16,$D$18,$D$20,$D$22,$D$24,$D$26,$D$28,$D$30,$D$32,$D$34,$D$36)</f>
        <v>0.2334293948126801</v>
      </c>
      <c r="J30" s="1">
        <v>10</v>
      </c>
      <c r="K30">
        <v>16</v>
      </c>
      <c r="L30">
        <v>0</v>
      </c>
      <c r="M30">
        <v>11068</v>
      </c>
    </row>
    <row r="31" spans="1:14" x14ac:dyDescent="0.25">
      <c r="A31" s="1">
        <v>11</v>
      </c>
      <c r="B31">
        <v>16</v>
      </c>
      <c r="C31">
        <v>0</v>
      </c>
      <c r="D31">
        <v>11288</v>
      </c>
      <c r="E31" s="2"/>
      <c r="G31" s="3"/>
      <c r="J31" s="1">
        <v>10</v>
      </c>
      <c r="K31">
        <v>16</v>
      </c>
      <c r="L31">
        <v>1</v>
      </c>
      <c r="M31">
        <v>359</v>
      </c>
      <c r="N31" s="2">
        <f>M31/SUM(M30:M31)</f>
        <v>3.1416819812724248E-2</v>
      </c>
    </row>
    <row r="32" spans="1:14" x14ac:dyDescent="0.25">
      <c r="A32" s="1">
        <v>11</v>
      </c>
      <c r="B32">
        <v>16</v>
      </c>
      <c r="C32">
        <v>1</v>
      </c>
      <c r="D32">
        <v>328</v>
      </c>
      <c r="E32" s="2">
        <f>D32/SUM(D31:D32)</f>
        <v>2.8236914600550965E-2</v>
      </c>
      <c r="G32" s="3">
        <f>D32/SUM($D$3,$D$6,$D$8,$D$10,$D$12,$D$14,$D$16,$D$18,$D$20,$D$22,$D$24,$D$26,$D$28,$D$30,$D$32,$D$34,$D$36)</f>
        <v>0.31508165225744478</v>
      </c>
      <c r="J32" s="1">
        <v>10</v>
      </c>
      <c r="K32">
        <v>19</v>
      </c>
      <c r="L32">
        <v>0</v>
      </c>
      <c r="M32">
        <v>703</v>
      </c>
    </row>
    <row r="33" spans="1:14" x14ac:dyDescent="0.25">
      <c r="A33" s="1">
        <v>11</v>
      </c>
      <c r="B33">
        <v>19</v>
      </c>
      <c r="C33">
        <v>0</v>
      </c>
      <c r="D33">
        <v>667</v>
      </c>
      <c r="G33" s="3"/>
      <c r="J33" s="1">
        <v>10</v>
      </c>
      <c r="K33">
        <v>19</v>
      </c>
      <c r="L33">
        <v>1</v>
      </c>
      <c r="M33">
        <v>5</v>
      </c>
      <c r="N33" s="2">
        <f>M33/SUM(M32:M33)</f>
        <v>7.0621468926553672E-3</v>
      </c>
    </row>
    <row r="34" spans="1:14" x14ac:dyDescent="0.25">
      <c r="A34" s="1">
        <v>11</v>
      </c>
      <c r="B34">
        <v>19</v>
      </c>
      <c r="C34">
        <v>1</v>
      </c>
      <c r="D34">
        <v>8</v>
      </c>
      <c r="E34" s="2">
        <f>D34/SUM(D33:D34)</f>
        <v>1.1851851851851851E-2</v>
      </c>
      <c r="G34" s="3">
        <f>D34/SUM($D$3,$D$6,$D$8,$D$10,$D$12,$D$14,$D$16,$D$18,$D$20,$D$22,$D$24,$D$26,$D$28,$D$30,$D$32,$D$34,$D$36)</f>
        <v>7.684918347742555E-3</v>
      </c>
      <c r="J34" s="1">
        <v>10</v>
      </c>
      <c r="K34">
        <v>20</v>
      </c>
      <c r="L34">
        <v>0</v>
      </c>
      <c r="M34">
        <v>2203</v>
      </c>
    </row>
    <row r="35" spans="1:14" x14ac:dyDescent="0.25">
      <c r="A35" s="1">
        <v>11</v>
      </c>
      <c r="B35">
        <v>20</v>
      </c>
      <c r="C35">
        <v>0</v>
      </c>
      <c r="D35">
        <v>2361</v>
      </c>
      <c r="G35" s="3"/>
      <c r="J35" s="1">
        <v>10</v>
      </c>
      <c r="K35">
        <v>20</v>
      </c>
      <c r="L35">
        <v>1</v>
      </c>
      <c r="M35">
        <v>23</v>
      </c>
      <c r="N35" s="2">
        <f>M35/SUM(M34:M35)</f>
        <v>1.0332434860736747E-2</v>
      </c>
    </row>
    <row r="36" spans="1:14" x14ac:dyDescent="0.25">
      <c r="A36" s="1">
        <v>11</v>
      </c>
      <c r="B36">
        <v>20</v>
      </c>
      <c r="C36">
        <v>1</v>
      </c>
      <c r="D36">
        <v>26</v>
      </c>
      <c r="E36" s="2">
        <f>D36/SUM(D35:D36)</f>
        <v>1.0892333472978634E-2</v>
      </c>
      <c r="G36" s="3">
        <f>D36/SUM($D$3,$D$6,$D$8,$D$10,$D$12,$D$14,$D$16,$D$18,$D$20,$D$22,$D$24,$D$26,$D$28,$D$30,$D$32,$D$34,$D$36)</f>
        <v>2.4975984630163303E-2</v>
      </c>
    </row>
    <row r="37" spans="1:14" x14ac:dyDescent="0.25">
      <c r="E37" s="2"/>
    </row>
    <row r="38" spans="1:14" x14ac:dyDescent="0.25">
      <c r="E38" s="2"/>
      <c r="G38" s="3"/>
    </row>
  </sheetData>
  <sortState ref="J2:M35">
    <sortCondition ref="K1"/>
  </sortState>
  <conditionalFormatting sqref="E6:E32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E32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4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4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E34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 G9 G11 G13 G15 G17 G19 G21 G23 G25 G27 G29 G31 G3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6:E38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6:E3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6:E38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E3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 G9 G11 G13 G15 G17 G19 G21 G23 G25 G27 G29 G31 G33 G35 G37:G3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3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2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29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3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3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final</vt:lpstr>
      <vt:lpstr>region_id_dict</vt:lpstr>
      <vt:lpstr>region_id</vt:lpstr>
      <vt:lpstr>drv_cnt</vt:lpstr>
      <vt:lpstr>class_region</vt:lpstr>
      <vt:lpstr>15</vt:lpstr>
      <vt:lpstr>14</vt:lpstr>
      <vt:lpstr>10_11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Fintegra</dc:creator>
  <cp:lastModifiedBy>Fintegra</cp:lastModifiedBy>
  <dcterms:created xsi:type="dcterms:W3CDTF">2023-01-30T07:47:29Z</dcterms:created>
  <dcterms:modified xsi:type="dcterms:W3CDTF">2023-01-30T09:50:37Z</dcterms:modified>
</cp:coreProperties>
</file>