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nejic\Desktop\RAVEN\ProjectData\Excel\"/>
    </mc:Choice>
  </mc:AlternateContent>
  <xr:revisionPtr revIDLastSave="0" documentId="13_ncr:1_{17E8A8CD-671E-4C0B-A8C3-C63EB9F83BAA}" xr6:coauthVersionLast="47" xr6:coauthVersionMax="47" xr10:uidLastSave="{00000000-0000-0000-0000-000000000000}"/>
  <bookViews>
    <workbookView xWindow="-120" yWindow="-120" windowWidth="20640" windowHeight="11310" activeTab="1" xr2:uid="{00000000-000D-0000-FFFF-FFFF00000000}"/>
  </bookViews>
  <sheets>
    <sheet name="Raw Data" sheetId="1" r:id="rId1"/>
    <sheet name="Statistical Analysis" sheetId="2" r:id="rId2"/>
  </sheets>
  <definedNames>
    <definedName name="_xlnm._FilterDatabase" localSheetId="1" hidden="1">'Statistical Analysis'!$A$1:$P$700</definedName>
    <definedName name="_xlchart.v1.0" hidden="1">'Statistical Analysis'!$C$1</definedName>
    <definedName name="_xlchart.v1.1" hidden="1">'Statistical Analysis'!$C$2:$C$1000</definedName>
    <definedName name="_xlchart.v1.10" hidden="1">'Statistical Analysis'!$E$1:$E$271</definedName>
    <definedName name="_xlchart.v1.11" hidden="1">'Statistical Analysis'!$E$272:$E$1000</definedName>
    <definedName name="_xlchart.v1.12" hidden="1">'Statistical Analysis'!$E$1:$E$271</definedName>
    <definedName name="_xlchart.v1.13" hidden="1">'Statistical Analysis'!$E$272:$E$1000</definedName>
    <definedName name="_xlchart.v1.2" hidden="1">'Statistical Analysis'!$A$1</definedName>
    <definedName name="_xlchart.v1.3" hidden="1">'Statistical Analysis'!$A$2:$A$1000</definedName>
    <definedName name="_xlchart.v1.4" hidden="1">'Statistical Analysis'!$T$1:$T$33</definedName>
    <definedName name="_xlchart.v1.5" hidden="1">'Statistical Analysis'!$T$34:$T$1000</definedName>
    <definedName name="_xlchart.v1.6" hidden="1">'Statistical Analysis'!$E$1:$E$271</definedName>
    <definedName name="_xlchart.v1.7" hidden="1">'Statistical Analysis'!$E$272:$E$1000</definedName>
    <definedName name="_xlchart.v1.8" hidden="1">'Statistical Analysis'!$U$1:$U$33</definedName>
    <definedName name="_xlchart.v1.9" hidden="1">'Statistical Analysis'!$U$34:$U$1000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OARwe8+wus9kkdDA3zxXjqMfN+6UqUcZbOv2sLOY3iI="/>
    </ext>
  </extLst>
</workbook>
</file>

<file path=xl/calcChain.xml><?xml version="1.0" encoding="utf-8"?>
<calcChain xmlns="http://schemas.openxmlformats.org/spreadsheetml/2006/main">
  <c r="AA17" i="2" l="1"/>
  <c r="AA16" i="2"/>
  <c r="AA15" i="2"/>
  <c r="AA14" i="2"/>
  <c r="AA13" i="2"/>
  <c r="AA6" i="2"/>
  <c r="AA5" i="2"/>
  <c r="AA3" i="2"/>
  <c r="AA24" i="2"/>
  <c r="AA23" i="2"/>
  <c r="AA22" i="2"/>
  <c r="AA12" i="2"/>
  <c r="AA11" i="2"/>
  <c r="AA10" i="2"/>
  <c r="AA9" i="2"/>
  <c r="AA8" i="2"/>
  <c r="AA7" i="2"/>
  <c r="AA4" i="2"/>
  <c r="AA21" i="2"/>
  <c r="Z16" i="2"/>
  <c r="Z17" i="2"/>
  <c r="Z15" i="2"/>
  <c r="Z14" i="2"/>
  <c r="Z13" i="2"/>
  <c r="Z12" i="2"/>
  <c r="Z11" i="2"/>
  <c r="Z10" i="2"/>
  <c r="Z24" i="2"/>
  <c r="Z23" i="2"/>
  <c r="Z22" i="2"/>
  <c r="Z9" i="2"/>
  <c r="Z8" i="2"/>
  <c r="Z7" i="2"/>
  <c r="Z6" i="2"/>
  <c r="Z5" i="2"/>
  <c r="Z4" i="2"/>
  <c r="Z3" i="2"/>
  <c r="Z21" i="2"/>
  <c r="Y17" i="2"/>
  <c r="Y16" i="2"/>
  <c r="Y15" i="2"/>
  <c r="Y14" i="2"/>
  <c r="Y13" i="2"/>
  <c r="Y12" i="2"/>
  <c r="Y11" i="2"/>
  <c r="Y10" i="2"/>
  <c r="Y6" i="2"/>
  <c r="Y5" i="2"/>
  <c r="Y3" i="2"/>
  <c r="Y24" i="2"/>
  <c r="Y23" i="2"/>
  <c r="Y22" i="2"/>
  <c r="Y9" i="2"/>
  <c r="Y21" i="2" s="1"/>
  <c r="Y8" i="2"/>
  <c r="Y7" i="2"/>
  <c r="Y4" i="2"/>
  <c r="W24" i="2"/>
  <c r="W23" i="2"/>
  <c r="W22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0" i="2"/>
  <c r="W21" i="2"/>
  <c r="V29" i="2"/>
  <c r="V28" i="2"/>
  <c r="V9" i="2"/>
  <c r="V21" i="2" s="1"/>
  <c r="V8" i="2"/>
  <c r="V7" i="2"/>
  <c r="V4" i="2"/>
  <c r="V24" i="2"/>
  <c r="V23" i="2"/>
  <c r="V22" i="2"/>
  <c r="V17" i="2"/>
  <c r="V16" i="2"/>
  <c r="V15" i="2"/>
  <c r="V14" i="2"/>
  <c r="V13" i="2"/>
  <c r="V12" i="2"/>
  <c r="V11" i="2"/>
  <c r="V10" i="2"/>
  <c r="V6" i="2"/>
  <c r="V5" i="2"/>
  <c r="V3" i="2"/>
  <c r="T29" i="2"/>
  <c r="T28" i="2"/>
  <c r="T26" i="2"/>
  <c r="T25" i="2"/>
  <c r="U26" i="2"/>
  <c r="U29" i="2"/>
  <c r="U28" i="2"/>
  <c r="U25" i="2"/>
  <c r="T20" i="2"/>
  <c r="T19" i="2"/>
  <c r="T18" i="2"/>
  <c r="T17" i="2"/>
  <c r="T16" i="2"/>
  <c r="T15" i="2"/>
  <c r="T14" i="2"/>
  <c r="T13" i="2"/>
  <c r="T12" i="2"/>
  <c r="T11" i="2"/>
  <c r="T10" i="2"/>
  <c r="T7" i="2"/>
  <c r="U7" i="2"/>
  <c r="T6" i="2"/>
  <c r="T5" i="2"/>
  <c r="T4" i="2"/>
  <c r="U24" i="2"/>
  <c r="T24" i="2"/>
  <c r="U20" i="2"/>
  <c r="U19" i="2"/>
  <c r="T23" i="2"/>
  <c r="U23" i="2"/>
  <c r="T22" i="2"/>
  <c r="U22" i="2"/>
  <c r="U21" i="2"/>
  <c r="U18" i="2"/>
  <c r="U8" i="2"/>
  <c r="U17" i="2"/>
  <c r="U16" i="2"/>
  <c r="U15" i="2"/>
  <c r="U14" i="2"/>
  <c r="U13" i="2"/>
  <c r="U12" i="2"/>
  <c r="U11" i="2"/>
  <c r="U10" i="2"/>
  <c r="U9" i="2"/>
  <c r="U6" i="2"/>
  <c r="U5" i="2"/>
  <c r="T41" i="2"/>
  <c r="T40" i="2"/>
  <c r="T39" i="2"/>
  <c r="T38" i="2"/>
  <c r="T37" i="2"/>
  <c r="AA20" i="2" l="1"/>
  <c r="AA18" i="2"/>
  <c r="AA19" i="2"/>
  <c r="AA29" i="2" s="1"/>
  <c r="Z20" i="2"/>
  <c r="Z18" i="2"/>
  <c r="Z19" i="2"/>
  <c r="Z25" i="2" s="1"/>
  <c r="Y20" i="2"/>
  <c r="Y18" i="2"/>
  <c r="Y19" i="2"/>
  <c r="Y29" i="2" s="1"/>
  <c r="W18" i="2"/>
  <c r="W19" i="2"/>
  <c r="V26" i="2"/>
  <c r="V19" i="2"/>
  <c r="V25" i="2" s="1"/>
  <c r="V20" i="2"/>
  <c r="V18" i="2"/>
  <c r="O700" i="2"/>
  <c r="M700" i="2"/>
  <c r="K700" i="2"/>
  <c r="I700" i="2"/>
  <c r="G700" i="2"/>
  <c r="E700" i="2"/>
  <c r="C700" i="2"/>
  <c r="O699" i="2"/>
  <c r="M699" i="2"/>
  <c r="K699" i="2"/>
  <c r="I699" i="2"/>
  <c r="G699" i="2"/>
  <c r="E699" i="2"/>
  <c r="C699" i="2"/>
  <c r="O698" i="2"/>
  <c r="M698" i="2"/>
  <c r="K698" i="2"/>
  <c r="I698" i="2"/>
  <c r="G698" i="2"/>
  <c r="E698" i="2"/>
  <c r="C698" i="2"/>
  <c r="O697" i="2"/>
  <c r="M697" i="2"/>
  <c r="K697" i="2"/>
  <c r="I697" i="2"/>
  <c r="G697" i="2"/>
  <c r="E697" i="2"/>
  <c r="C697" i="2"/>
  <c r="O696" i="2"/>
  <c r="M696" i="2"/>
  <c r="K696" i="2"/>
  <c r="I696" i="2"/>
  <c r="G696" i="2"/>
  <c r="E696" i="2"/>
  <c r="C696" i="2"/>
  <c r="O695" i="2"/>
  <c r="M695" i="2"/>
  <c r="K695" i="2"/>
  <c r="I695" i="2"/>
  <c r="G695" i="2"/>
  <c r="E695" i="2"/>
  <c r="C695" i="2"/>
  <c r="O694" i="2"/>
  <c r="M694" i="2"/>
  <c r="K694" i="2"/>
  <c r="I694" i="2"/>
  <c r="G694" i="2"/>
  <c r="E694" i="2"/>
  <c r="C694" i="2"/>
  <c r="O693" i="2"/>
  <c r="M693" i="2"/>
  <c r="K693" i="2"/>
  <c r="I693" i="2"/>
  <c r="G693" i="2"/>
  <c r="E693" i="2"/>
  <c r="C693" i="2"/>
  <c r="O692" i="2"/>
  <c r="M692" i="2"/>
  <c r="K692" i="2"/>
  <c r="I692" i="2"/>
  <c r="G692" i="2"/>
  <c r="E692" i="2"/>
  <c r="C692" i="2"/>
  <c r="O691" i="2"/>
  <c r="M691" i="2"/>
  <c r="K691" i="2"/>
  <c r="I691" i="2"/>
  <c r="G691" i="2"/>
  <c r="E691" i="2"/>
  <c r="C691" i="2"/>
  <c r="O690" i="2"/>
  <c r="M690" i="2"/>
  <c r="K690" i="2"/>
  <c r="I690" i="2"/>
  <c r="G690" i="2"/>
  <c r="E690" i="2"/>
  <c r="C690" i="2"/>
  <c r="O689" i="2"/>
  <c r="M689" i="2"/>
  <c r="K689" i="2"/>
  <c r="I689" i="2"/>
  <c r="G689" i="2"/>
  <c r="E689" i="2"/>
  <c r="C689" i="2"/>
  <c r="O688" i="2"/>
  <c r="M688" i="2"/>
  <c r="K688" i="2"/>
  <c r="I688" i="2"/>
  <c r="G688" i="2"/>
  <c r="E688" i="2"/>
  <c r="C688" i="2"/>
  <c r="O687" i="2"/>
  <c r="M687" i="2"/>
  <c r="K687" i="2"/>
  <c r="I687" i="2"/>
  <c r="G687" i="2"/>
  <c r="E687" i="2"/>
  <c r="C687" i="2"/>
  <c r="O686" i="2"/>
  <c r="M686" i="2"/>
  <c r="K686" i="2"/>
  <c r="I686" i="2"/>
  <c r="G686" i="2"/>
  <c r="E686" i="2"/>
  <c r="C686" i="2"/>
  <c r="O685" i="2"/>
  <c r="M685" i="2"/>
  <c r="K685" i="2"/>
  <c r="I685" i="2"/>
  <c r="G685" i="2"/>
  <c r="E685" i="2"/>
  <c r="C685" i="2"/>
  <c r="O684" i="2"/>
  <c r="M684" i="2"/>
  <c r="K684" i="2"/>
  <c r="I684" i="2"/>
  <c r="G684" i="2"/>
  <c r="E684" i="2"/>
  <c r="C684" i="2"/>
  <c r="O683" i="2"/>
  <c r="M683" i="2"/>
  <c r="K683" i="2"/>
  <c r="I683" i="2"/>
  <c r="G683" i="2"/>
  <c r="E683" i="2"/>
  <c r="C683" i="2"/>
  <c r="O682" i="2"/>
  <c r="M682" i="2"/>
  <c r="K682" i="2"/>
  <c r="I682" i="2"/>
  <c r="G682" i="2"/>
  <c r="E682" i="2"/>
  <c r="C682" i="2"/>
  <c r="O681" i="2"/>
  <c r="M681" i="2"/>
  <c r="K681" i="2"/>
  <c r="I681" i="2"/>
  <c r="G681" i="2"/>
  <c r="E681" i="2"/>
  <c r="C681" i="2"/>
  <c r="O680" i="2"/>
  <c r="M680" i="2"/>
  <c r="K680" i="2"/>
  <c r="I680" i="2"/>
  <c r="G680" i="2"/>
  <c r="E680" i="2"/>
  <c r="C680" i="2"/>
  <c r="O679" i="2"/>
  <c r="M679" i="2"/>
  <c r="K679" i="2"/>
  <c r="I679" i="2"/>
  <c r="G679" i="2"/>
  <c r="E679" i="2"/>
  <c r="C679" i="2"/>
  <c r="O678" i="2"/>
  <c r="M678" i="2"/>
  <c r="K678" i="2"/>
  <c r="I678" i="2"/>
  <c r="G678" i="2"/>
  <c r="E678" i="2"/>
  <c r="C678" i="2"/>
  <c r="O677" i="2"/>
  <c r="M677" i="2"/>
  <c r="K677" i="2"/>
  <c r="I677" i="2"/>
  <c r="G677" i="2"/>
  <c r="E677" i="2"/>
  <c r="C677" i="2"/>
  <c r="O676" i="2"/>
  <c r="M676" i="2"/>
  <c r="K676" i="2"/>
  <c r="I676" i="2"/>
  <c r="G676" i="2"/>
  <c r="E676" i="2"/>
  <c r="C676" i="2"/>
  <c r="O675" i="2"/>
  <c r="M675" i="2"/>
  <c r="K675" i="2"/>
  <c r="I675" i="2"/>
  <c r="G675" i="2"/>
  <c r="E675" i="2"/>
  <c r="C675" i="2"/>
  <c r="O674" i="2"/>
  <c r="M674" i="2"/>
  <c r="K674" i="2"/>
  <c r="I674" i="2"/>
  <c r="G674" i="2"/>
  <c r="E674" i="2"/>
  <c r="C674" i="2"/>
  <c r="O673" i="2"/>
  <c r="M673" i="2"/>
  <c r="K673" i="2"/>
  <c r="I673" i="2"/>
  <c r="G673" i="2"/>
  <c r="E673" i="2"/>
  <c r="C673" i="2"/>
  <c r="O672" i="2"/>
  <c r="M672" i="2"/>
  <c r="K672" i="2"/>
  <c r="I672" i="2"/>
  <c r="G672" i="2"/>
  <c r="E672" i="2"/>
  <c r="C672" i="2"/>
  <c r="O671" i="2"/>
  <c r="M671" i="2"/>
  <c r="K671" i="2"/>
  <c r="I671" i="2"/>
  <c r="G671" i="2"/>
  <c r="E671" i="2"/>
  <c r="C671" i="2"/>
  <c r="O670" i="2"/>
  <c r="M670" i="2"/>
  <c r="K670" i="2"/>
  <c r="I670" i="2"/>
  <c r="G670" i="2"/>
  <c r="E670" i="2"/>
  <c r="C670" i="2"/>
  <c r="O669" i="2"/>
  <c r="M669" i="2"/>
  <c r="K669" i="2"/>
  <c r="I669" i="2"/>
  <c r="G669" i="2"/>
  <c r="E669" i="2"/>
  <c r="C669" i="2"/>
  <c r="O668" i="2"/>
  <c r="M668" i="2"/>
  <c r="K668" i="2"/>
  <c r="I668" i="2"/>
  <c r="G668" i="2"/>
  <c r="E668" i="2"/>
  <c r="C668" i="2"/>
  <c r="O667" i="2"/>
  <c r="M667" i="2"/>
  <c r="K667" i="2"/>
  <c r="I667" i="2"/>
  <c r="G667" i="2"/>
  <c r="E667" i="2"/>
  <c r="C667" i="2"/>
  <c r="O666" i="2"/>
  <c r="M666" i="2"/>
  <c r="K666" i="2"/>
  <c r="I666" i="2"/>
  <c r="G666" i="2"/>
  <c r="E666" i="2"/>
  <c r="C666" i="2"/>
  <c r="O665" i="2"/>
  <c r="M665" i="2"/>
  <c r="K665" i="2"/>
  <c r="I665" i="2"/>
  <c r="G665" i="2"/>
  <c r="E665" i="2"/>
  <c r="C665" i="2"/>
  <c r="O664" i="2"/>
  <c r="M664" i="2"/>
  <c r="K664" i="2"/>
  <c r="I664" i="2"/>
  <c r="G664" i="2"/>
  <c r="E664" i="2"/>
  <c r="C664" i="2"/>
  <c r="O663" i="2"/>
  <c r="M663" i="2"/>
  <c r="K663" i="2"/>
  <c r="I663" i="2"/>
  <c r="G663" i="2"/>
  <c r="E663" i="2"/>
  <c r="C663" i="2"/>
  <c r="O662" i="2"/>
  <c r="M662" i="2"/>
  <c r="K662" i="2"/>
  <c r="I662" i="2"/>
  <c r="G662" i="2"/>
  <c r="E662" i="2"/>
  <c r="C662" i="2"/>
  <c r="O661" i="2"/>
  <c r="M661" i="2"/>
  <c r="K661" i="2"/>
  <c r="I661" i="2"/>
  <c r="G661" i="2"/>
  <c r="E661" i="2"/>
  <c r="C661" i="2"/>
  <c r="O660" i="2"/>
  <c r="M660" i="2"/>
  <c r="K660" i="2"/>
  <c r="I660" i="2"/>
  <c r="G660" i="2"/>
  <c r="E660" i="2"/>
  <c r="C660" i="2"/>
  <c r="O659" i="2"/>
  <c r="M659" i="2"/>
  <c r="K659" i="2"/>
  <c r="I659" i="2"/>
  <c r="G659" i="2"/>
  <c r="E659" i="2"/>
  <c r="C659" i="2"/>
  <c r="O658" i="2"/>
  <c r="M658" i="2"/>
  <c r="K658" i="2"/>
  <c r="I658" i="2"/>
  <c r="G658" i="2"/>
  <c r="E658" i="2"/>
  <c r="C658" i="2"/>
  <c r="O657" i="2"/>
  <c r="M657" i="2"/>
  <c r="K657" i="2"/>
  <c r="I657" i="2"/>
  <c r="G657" i="2"/>
  <c r="E657" i="2"/>
  <c r="C657" i="2"/>
  <c r="O656" i="2"/>
  <c r="M656" i="2"/>
  <c r="K656" i="2"/>
  <c r="I656" i="2"/>
  <c r="G656" i="2"/>
  <c r="E656" i="2"/>
  <c r="C656" i="2"/>
  <c r="O655" i="2"/>
  <c r="M655" i="2"/>
  <c r="K655" i="2"/>
  <c r="I655" i="2"/>
  <c r="G655" i="2"/>
  <c r="E655" i="2"/>
  <c r="C655" i="2"/>
  <c r="O654" i="2"/>
  <c r="M654" i="2"/>
  <c r="K654" i="2"/>
  <c r="I654" i="2"/>
  <c r="G654" i="2"/>
  <c r="E654" i="2"/>
  <c r="C654" i="2"/>
  <c r="O653" i="2"/>
  <c r="M653" i="2"/>
  <c r="K653" i="2"/>
  <c r="I653" i="2"/>
  <c r="G653" i="2"/>
  <c r="E653" i="2"/>
  <c r="C653" i="2"/>
  <c r="O652" i="2"/>
  <c r="M652" i="2"/>
  <c r="K652" i="2"/>
  <c r="I652" i="2"/>
  <c r="G652" i="2"/>
  <c r="E652" i="2"/>
  <c r="C652" i="2"/>
  <c r="O651" i="2"/>
  <c r="M651" i="2"/>
  <c r="K651" i="2"/>
  <c r="I651" i="2"/>
  <c r="G651" i="2"/>
  <c r="E651" i="2"/>
  <c r="C651" i="2"/>
  <c r="O650" i="2"/>
  <c r="M650" i="2"/>
  <c r="K650" i="2"/>
  <c r="I650" i="2"/>
  <c r="G650" i="2"/>
  <c r="E650" i="2"/>
  <c r="C650" i="2"/>
  <c r="O649" i="2"/>
  <c r="M649" i="2"/>
  <c r="K649" i="2"/>
  <c r="I649" i="2"/>
  <c r="G649" i="2"/>
  <c r="E649" i="2"/>
  <c r="C649" i="2"/>
  <c r="O648" i="2"/>
  <c r="M648" i="2"/>
  <c r="K648" i="2"/>
  <c r="I648" i="2"/>
  <c r="G648" i="2"/>
  <c r="E648" i="2"/>
  <c r="C648" i="2"/>
  <c r="O647" i="2"/>
  <c r="M647" i="2"/>
  <c r="K647" i="2"/>
  <c r="I647" i="2"/>
  <c r="G647" i="2"/>
  <c r="E647" i="2"/>
  <c r="C647" i="2"/>
  <c r="O646" i="2"/>
  <c r="M646" i="2"/>
  <c r="K646" i="2"/>
  <c r="I646" i="2"/>
  <c r="G646" i="2"/>
  <c r="E646" i="2"/>
  <c r="C646" i="2"/>
  <c r="O645" i="2"/>
  <c r="M645" i="2"/>
  <c r="K645" i="2"/>
  <c r="I645" i="2"/>
  <c r="G645" i="2"/>
  <c r="E645" i="2"/>
  <c r="C645" i="2"/>
  <c r="O644" i="2"/>
  <c r="M644" i="2"/>
  <c r="K644" i="2"/>
  <c r="I644" i="2"/>
  <c r="G644" i="2"/>
  <c r="E644" i="2"/>
  <c r="C644" i="2"/>
  <c r="O643" i="2"/>
  <c r="M643" i="2"/>
  <c r="K643" i="2"/>
  <c r="I643" i="2"/>
  <c r="G643" i="2"/>
  <c r="E643" i="2"/>
  <c r="C643" i="2"/>
  <c r="O642" i="2"/>
  <c r="M642" i="2"/>
  <c r="K642" i="2"/>
  <c r="I642" i="2"/>
  <c r="G642" i="2"/>
  <c r="E642" i="2"/>
  <c r="C642" i="2"/>
  <c r="O641" i="2"/>
  <c r="M641" i="2"/>
  <c r="K641" i="2"/>
  <c r="I641" i="2"/>
  <c r="G641" i="2"/>
  <c r="E641" i="2"/>
  <c r="C641" i="2"/>
  <c r="O640" i="2"/>
  <c r="M640" i="2"/>
  <c r="K640" i="2"/>
  <c r="I640" i="2"/>
  <c r="G640" i="2"/>
  <c r="E640" i="2"/>
  <c r="C640" i="2"/>
  <c r="O639" i="2"/>
  <c r="M639" i="2"/>
  <c r="K639" i="2"/>
  <c r="I639" i="2"/>
  <c r="G639" i="2"/>
  <c r="E639" i="2"/>
  <c r="C639" i="2"/>
  <c r="O638" i="2"/>
  <c r="M638" i="2"/>
  <c r="K638" i="2"/>
  <c r="I638" i="2"/>
  <c r="G638" i="2"/>
  <c r="E638" i="2"/>
  <c r="C638" i="2"/>
  <c r="O637" i="2"/>
  <c r="M637" i="2"/>
  <c r="K637" i="2"/>
  <c r="I637" i="2"/>
  <c r="G637" i="2"/>
  <c r="E637" i="2"/>
  <c r="C637" i="2"/>
  <c r="O636" i="2"/>
  <c r="M636" i="2"/>
  <c r="K636" i="2"/>
  <c r="I636" i="2"/>
  <c r="G636" i="2"/>
  <c r="E636" i="2"/>
  <c r="C636" i="2"/>
  <c r="O635" i="2"/>
  <c r="M635" i="2"/>
  <c r="K635" i="2"/>
  <c r="I635" i="2"/>
  <c r="G635" i="2"/>
  <c r="E635" i="2"/>
  <c r="C635" i="2"/>
  <c r="O634" i="2"/>
  <c r="M634" i="2"/>
  <c r="K634" i="2"/>
  <c r="I634" i="2"/>
  <c r="G634" i="2"/>
  <c r="E634" i="2"/>
  <c r="C634" i="2"/>
  <c r="O633" i="2"/>
  <c r="M633" i="2"/>
  <c r="K633" i="2"/>
  <c r="I633" i="2"/>
  <c r="G633" i="2"/>
  <c r="E633" i="2"/>
  <c r="C633" i="2"/>
  <c r="O632" i="2"/>
  <c r="M632" i="2"/>
  <c r="K632" i="2"/>
  <c r="I632" i="2"/>
  <c r="G632" i="2"/>
  <c r="E632" i="2"/>
  <c r="C632" i="2"/>
  <c r="O631" i="2"/>
  <c r="M631" i="2"/>
  <c r="K631" i="2"/>
  <c r="I631" i="2"/>
  <c r="G631" i="2"/>
  <c r="E631" i="2"/>
  <c r="C631" i="2"/>
  <c r="O630" i="2"/>
  <c r="M630" i="2"/>
  <c r="K630" i="2"/>
  <c r="I630" i="2"/>
  <c r="G630" i="2"/>
  <c r="E630" i="2"/>
  <c r="C630" i="2"/>
  <c r="O629" i="2"/>
  <c r="M629" i="2"/>
  <c r="K629" i="2"/>
  <c r="I629" i="2"/>
  <c r="G629" i="2"/>
  <c r="E629" i="2"/>
  <c r="C629" i="2"/>
  <c r="O628" i="2"/>
  <c r="M628" i="2"/>
  <c r="K628" i="2"/>
  <c r="I628" i="2"/>
  <c r="G628" i="2"/>
  <c r="E628" i="2"/>
  <c r="C628" i="2"/>
  <c r="O627" i="2"/>
  <c r="M627" i="2"/>
  <c r="K627" i="2"/>
  <c r="I627" i="2"/>
  <c r="G627" i="2"/>
  <c r="E627" i="2"/>
  <c r="C627" i="2"/>
  <c r="O626" i="2"/>
  <c r="M626" i="2"/>
  <c r="K626" i="2"/>
  <c r="I626" i="2"/>
  <c r="G626" i="2"/>
  <c r="E626" i="2"/>
  <c r="C626" i="2"/>
  <c r="O625" i="2"/>
  <c r="M625" i="2"/>
  <c r="K625" i="2"/>
  <c r="I625" i="2"/>
  <c r="G625" i="2"/>
  <c r="E625" i="2"/>
  <c r="C625" i="2"/>
  <c r="O624" i="2"/>
  <c r="M624" i="2"/>
  <c r="K624" i="2"/>
  <c r="I624" i="2"/>
  <c r="G624" i="2"/>
  <c r="E624" i="2"/>
  <c r="C624" i="2"/>
  <c r="O623" i="2"/>
  <c r="M623" i="2"/>
  <c r="K623" i="2"/>
  <c r="I623" i="2"/>
  <c r="G623" i="2"/>
  <c r="E623" i="2"/>
  <c r="C623" i="2"/>
  <c r="O622" i="2"/>
  <c r="M622" i="2"/>
  <c r="K622" i="2"/>
  <c r="I622" i="2"/>
  <c r="G622" i="2"/>
  <c r="E622" i="2"/>
  <c r="C622" i="2"/>
  <c r="O621" i="2"/>
  <c r="M621" i="2"/>
  <c r="K621" i="2"/>
  <c r="I621" i="2"/>
  <c r="G621" i="2"/>
  <c r="E621" i="2"/>
  <c r="C621" i="2"/>
  <c r="O620" i="2"/>
  <c r="M620" i="2"/>
  <c r="K620" i="2"/>
  <c r="I620" i="2"/>
  <c r="G620" i="2"/>
  <c r="E620" i="2"/>
  <c r="C620" i="2"/>
  <c r="O619" i="2"/>
  <c r="M619" i="2"/>
  <c r="K619" i="2"/>
  <c r="I619" i="2"/>
  <c r="G619" i="2"/>
  <c r="E619" i="2"/>
  <c r="C619" i="2"/>
  <c r="O618" i="2"/>
  <c r="M618" i="2"/>
  <c r="K618" i="2"/>
  <c r="I618" i="2"/>
  <c r="G618" i="2"/>
  <c r="E618" i="2"/>
  <c r="C618" i="2"/>
  <c r="O617" i="2"/>
  <c r="M617" i="2"/>
  <c r="K617" i="2"/>
  <c r="I617" i="2"/>
  <c r="G617" i="2"/>
  <c r="E617" i="2"/>
  <c r="C617" i="2"/>
  <c r="O616" i="2"/>
  <c r="M616" i="2"/>
  <c r="K616" i="2"/>
  <c r="I616" i="2"/>
  <c r="G616" i="2"/>
  <c r="E616" i="2"/>
  <c r="C616" i="2"/>
  <c r="O615" i="2"/>
  <c r="M615" i="2"/>
  <c r="K615" i="2"/>
  <c r="I615" i="2"/>
  <c r="G615" i="2"/>
  <c r="E615" i="2"/>
  <c r="C615" i="2"/>
  <c r="O614" i="2"/>
  <c r="M614" i="2"/>
  <c r="K614" i="2"/>
  <c r="I614" i="2"/>
  <c r="G614" i="2"/>
  <c r="E614" i="2"/>
  <c r="C614" i="2"/>
  <c r="O613" i="2"/>
  <c r="M613" i="2"/>
  <c r="K613" i="2"/>
  <c r="I613" i="2"/>
  <c r="G613" i="2"/>
  <c r="E613" i="2"/>
  <c r="C613" i="2"/>
  <c r="O612" i="2"/>
  <c r="M612" i="2"/>
  <c r="K612" i="2"/>
  <c r="I612" i="2"/>
  <c r="G612" i="2"/>
  <c r="E612" i="2"/>
  <c r="C612" i="2"/>
  <c r="O611" i="2"/>
  <c r="M611" i="2"/>
  <c r="K611" i="2"/>
  <c r="I611" i="2"/>
  <c r="G611" i="2"/>
  <c r="E611" i="2"/>
  <c r="C611" i="2"/>
  <c r="O610" i="2"/>
  <c r="M610" i="2"/>
  <c r="K610" i="2"/>
  <c r="I610" i="2"/>
  <c r="G610" i="2"/>
  <c r="E610" i="2"/>
  <c r="C610" i="2"/>
  <c r="O609" i="2"/>
  <c r="M609" i="2"/>
  <c r="K609" i="2"/>
  <c r="I609" i="2"/>
  <c r="G609" i="2"/>
  <c r="E609" i="2"/>
  <c r="C609" i="2"/>
  <c r="O608" i="2"/>
  <c r="M608" i="2"/>
  <c r="K608" i="2"/>
  <c r="I608" i="2"/>
  <c r="G608" i="2"/>
  <c r="E608" i="2"/>
  <c r="C608" i="2"/>
  <c r="O607" i="2"/>
  <c r="M607" i="2"/>
  <c r="K607" i="2"/>
  <c r="I607" i="2"/>
  <c r="G607" i="2"/>
  <c r="E607" i="2"/>
  <c r="C607" i="2"/>
  <c r="O606" i="2"/>
  <c r="M606" i="2"/>
  <c r="K606" i="2"/>
  <c r="I606" i="2"/>
  <c r="G606" i="2"/>
  <c r="E606" i="2"/>
  <c r="C606" i="2"/>
  <c r="O605" i="2"/>
  <c r="M605" i="2"/>
  <c r="K605" i="2"/>
  <c r="I605" i="2"/>
  <c r="G605" i="2"/>
  <c r="E605" i="2"/>
  <c r="C605" i="2"/>
  <c r="O604" i="2"/>
  <c r="M604" i="2"/>
  <c r="K604" i="2"/>
  <c r="I604" i="2"/>
  <c r="G604" i="2"/>
  <c r="E604" i="2"/>
  <c r="C604" i="2"/>
  <c r="O603" i="2"/>
  <c r="M603" i="2"/>
  <c r="K603" i="2"/>
  <c r="I603" i="2"/>
  <c r="G603" i="2"/>
  <c r="E603" i="2"/>
  <c r="C603" i="2"/>
  <c r="O602" i="2"/>
  <c r="M602" i="2"/>
  <c r="K602" i="2"/>
  <c r="I602" i="2"/>
  <c r="G602" i="2"/>
  <c r="E602" i="2"/>
  <c r="C602" i="2"/>
  <c r="O601" i="2"/>
  <c r="M601" i="2"/>
  <c r="K601" i="2"/>
  <c r="I601" i="2"/>
  <c r="G601" i="2"/>
  <c r="E601" i="2"/>
  <c r="C601" i="2"/>
  <c r="O600" i="2"/>
  <c r="M600" i="2"/>
  <c r="K600" i="2"/>
  <c r="I600" i="2"/>
  <c r="G600" i="2"/>
  <c r="E600" i="2"/>
  <c r="C600" i="2"/>
  <c r="O599" i="2"/>
  <c r="M599" i="2"/>
  <c r="K599" i="2"/>
  <c r="I599" i="2"/>
  <c r="G599" i="2"/>
  <c r="E599" i="2"/>
  <c r="C599" i="2"/>
  <c r="O598" i="2"/>
  <c r="M598" i="2"/>
  <c r="K598" i="2"/>
  <c r="I598" i="2"/>
  <c r="G598" i="2"/>
  <c r="E598" i="2"/>
  <c r="C598" i="2"/>
  <c r="O597" i="2"/>
  <c r="M597" i="2"/>
  <c r="K597" i="2"/>
  <c r="I597" i="2"/>
  <c r="G597" i="2"/>
  <c r="E597" i="2"/>
  <c r="C597" i="2"/>
  <c r="O596" i="2"/>
  <c r="M596" i="2"/>
  <c r="K596" i="2"/>
  <c r="I596" i="2"/>
  <c r="G596" i="2"/>
  <c r="E596" i="2"/>
  <c r="C596" i="2"/>
  <c r="O595" i="2"/>
  <c r="M595" i="2"/>
  <c r="K595" i="2"/>
  <c r="I595" i="2"/>
  <c r="G595" i="2"/>
  <c r="E595" i="2"/>
  <c r="C595" i="2"/>
  <c r="O594" i="2"/>
  <c r="M594" i="2"/>
  <c r="K594" i="2"/>
  <c r="I594" i="2"/>
  <c r="G594" i="2"/>
  <c r="E594" i="2"/>
  <c r="C594" i="2"/>
  <c r="O593" i="2"/>
  <c r="M593" i="2"/>
  <c r="K593" i="2"/>
  <c r="I593" i="2"/>
  <c r="G593" i="2"/>
  <c r="E593" i="2"/>
  <c r="C593" i="2"/>
  <c r="O592" i="2"/>
  <c r="M592" i="2"/>
  <c r="K592" i="2"/>
  <c r="I592" i="2"/>
  <c r="G592" i="2"/>
  <c r="E592" i="2"/>
  <c r="C592" i="2"/>
  <c r="O591" i="2"/>
  <c r="M591" i="2"/>
  <c r="K591" i="2"/>
  <c r="I591" i="2"/>
  <c r="G591" i="2"/>
  <c r="E591" i="2"/>
  <c r="C591" i="2"/>
  <c r="O590" i="2"/>
  <c r="M590" i="2"/>
  <c r="K590" i="2"/>
  <c r="I590" i="2"/>
  <c r="G590" i="2"/>
  <c r="E590" i="2"/>
  <c r="C590" i="2"/>
  <c r="O589" i="2"/>
  <c r="M589" i="2"/>
  <c r="K589" i="2"/>
  <c r="I589" i="2"/>
  <c r="G589" i="2"/>
  <c r="E589" i="2"/>
  <c r="C589" i="2"/>
  <c r="O588" i="2"/>
  <c r="M588" i="2"/>
  <c r="K588" i="2"/>
  <c r="I588" i="2"/>
  <c r="G588" i="2"/>
  <c r="E588" i="2"/>
  <c r="C588" i="2"/>
  <c r="O587" i="2"/>
  <c r="M587" i="2"/>
  <c r="K587" i="2"/>
  <c r="I587" i="2"/>
  <c r="G587" i="2"/>
  <c r="E587" i="2"/>
  <c r="C587" i="2"/>
  <c r="O586" i="2"/>
  <c r="M586" i="2"/>
  <c r="K586" i="2"/>
  <c r="I586" i="2"/>
  <c r="G586" i="2"/>
  <c r="E586" i="2"/>
  <c r="C586" i="2"/>
  <c r="O585" i="2"/>
  <c r="M585" i="2"/>
  <c r="K585" i="2"/>
  <c r="I585" i="2"/>
  <c r="G585" i="2"/>
  <c r="E585" i="2"/>
  <c r="C585" i="2"/>
  <c r="O584" i="2"/>
  <c r="M584" i="2"/>
  <c r="K584" i="2"/>
  <c r="I584" i="2"/>
  <c r="G584" i="2"/>
  <c r="E584" i="2"/>
  <c r="C584" i="2"/>
  <c r="O583" i="2"/>
  <c r="M583" i="2"/>
  <c r="K583" i="2"/>
  <c r="I583" i="2"/>
  <c r="G583" i="2"/>
  <c r="E583" i="2"/>
  <c r="C583" i="2"/>
  <c r="O582" i="2"/>
  <c r="M582" i="2"/>
  <c r="K582" i="2"/>
  <c r="I582" i="2"/>
  <c r="G582" i="2"/>
  <c r="E582" i="2"/>
  <c r="C582" i="2"/>
  <c r="O581" i="2"/>
  <c r="M581" i="2"/>
  <c r="K581" i="2"/>
  <c r="I581" i="2"/>
  <c r="G581" i="2"/>
  <c r="E581" i="2"/>
  <c r="C581" i="2"/>
  <c r="O580" i="2"/>
  <c r="M580" i="2"/>
  <c r="K580" i="2"/>
  <c r="I580" i="2"/>
  <c r="G580" i="2"/>
  <c r="E580" i="2"/>
  <c r="C580" i="2"/>
  <c r="O579" i="2"/>
  <c r="M579" i="2"/>
  <c r="K579" i="2"/>
  <c r="I579" i="2"/>
  <c r="G579" i="2"/>
  <c r="E579" i="2"/>
  <c r="C579" i="2"/>
  <c r="O578" i="2"/>
  <c r="M578" i="2"/>
  <c r="K578" i="2"/>
  <c r="I578" i="2"/>
  <c r="G578" i="2"/>
  <c r="E578" i="2"/>
  <c r="C578" i="2"/>
  <c r="O577" i="2"/>
  <c r="M577" i="2"/>
  <c r="K577" i="2"/>
  <c r="I577" i="2"/>
  <c r="G577" i="2"/>
  <c r="E577" i="2"/>
  <c r="C577" i="2"/>
  <c r="O576" i="2"/>
  <c r="M576" i="2"/>
  <c r="K576" i="2"/>
  <c r="I576" i="2"/>
  <c r="G576" i="2"/>
  <c r="E576" i="2"/>
  <c r="C576" i="2"/>
  <c r="O575" i="2"/>
  <c r="M575" i="2"/>
  <c r="K575" i="2"/>
  <c r="I575" i="2"/>
  <c r="G575" i="2"/>
  <c r="E575" i="2"/>
  <c r="C575" i="2"/>
  <c r="O574" i="2"/>
  <c r="M574" i="2"/>
  <c r="K574" i="2"/>
  <c r="I574" i="2"/>
  <c r="G574" i="2"/>
  <c r="E574" i="2"/>
  <c r="C574" i="2"/>
  <c r="O573" i="2"/>
  <c r="M573" i="2"/>
  <c r="K573" i="2"/>
  <c r="I573" i="2"/>
  <c r="G573" i="2"/>
  <c r="E573" i="2"/>
  <c r="C573" i="2"/>
  <c r="O572" i="2"/>
  <c r="M572" i="2"/>
  <c r="K572" i="2"/>
  <c r="I572" i="2"/>
  <c r="G572" i="2"/>
  <c r="E572" i="2"/>
  <c r="C572" i="2"/>
  <c r="O571" i="2"/>
  <c r="M571" i="2"/>
  <c r="K571" i="2"/>
  <c r="I571" i="2"/>
  <c r="G571" i="2"/>
  <c r="E571" i="2"/>
  <c r="C571" i="2"/>
  <c r="O570" i="2"/>
  <c r="M570" i="2"/>
  <c r="K570" i="2"/>
  <c r="I570" i="2"/>
  <c r="G570" i="2"/>
  <c r="E570" i="2"/>
  <c r="C570" i="2"/>
  <c r="O569" i="2"/>
  <c r="M569" i="2"/>
  <c r="K569" i="2"/>
  <c r="I569" i="2"/>
  <c r="G569" i="2"/>
  <c r="E569" i="2"/>
  <c r="C569" i="2"/>
  <c r="O568" i="2"/>
  <c r="M568" i="2"/>
  <c r="K568" i="2"/>
  <c r="I568" i="2"/>
  <c r="G568" i="2"/>
  <c r="E568" i="2"/>
  <c r="C568" i="2"/>
  <c r="O567" i="2"/>
  <c r="M567" i="2"/>
  <c r="K567" i="2"/>
  <c r="I567" i="2"/>
  <c r="G567" i="2"/>
  <c r="E567" i="2"/>
  <c r="C567" i="2"/>
  <c r="O566" i="2"/>
  <c r="M566" i="2"/>
  <c r="K566" i="2"/>
  <c r="I566" i="2"/>
  <c r="G566" i="2"/>
  <c r="E566" i="2"/>
  <c r="C566" i="2"/>
  <c r="O565" i="2"/>
  <c r="M565" i="2"/>
  <c r="K565" i="2"/>
  <c r="I565" i="2"/>
  <c r="G565" i="2"/>
  <c r="E565" i="2"/>
  <c r="C565" i="2"/>
  <c r="O564" i="2"/>
  <c r="M564" i="2"/>
  <c r="K564" i="2"/>
  <c r="I564" i="2"/>
  <c r="G564" i="2"/>
  <c r="E564" i="2"/>
  <c r="C564" i="2"/>
  <c r="O563" i="2"/>
  <c r="M563" i="2"/>
  <c r="K563" i="2"/>
  <c r="I563" i="2"/>
  <c r="G563" i="2"/>
  <c r="E563" i="2"/>
  <c r="C563" i="2"/>
  <c r="O562" i="2"/>
  <c r="M562" i="2"/>
  <c r="K562" i="2"/>
  <c r="I562" i="2"/>
  <c r="G562" i="2"/>
  <c r="E562" i="2"/>
  <c r="C562" i="2"/>
  <c r="O561" i="2"/>
  <c r="M561" i="2"/>
  <c r="K561" i="2"/>
  <c r="I561" i="2"/>
  <c r="G561" i="2"/>
  <c r="E561" i="2"/>
  <c r="C561" i="2"/>
  <c r="O560" i="2"/>
  <c r="M560" i="2"/>
  <c r="K560" i="2"/>
  <c r="I560" i="2"/>
  <c r="G560" i="2"/>
  <c r="E560" i="2"/>
  <c r="C560" i="2"/>
  <c r="O559" i="2"/>
  <c r="M559" i="2"/>
  <c r="K559" i="2"/>
  <c r="I559" i="2"/>
  <c r="G559" i="2"/>
  <c r="E559" i="2"/>
  <c r="C559" i="2"/>
  <c r="O558" i="2"/>
  <c r="M558" i="2"/>
  <c r="K558" i="2"/>
  <c r="I558" i="2"/>
  <c r="G558" i="2"/>
  <c r="E558" i="2"/>
  <c r="C558" i="2"/>
  <c r="O557" i="2"/>
  <c r="M557" i="2"/>
  <c r="K557" i="2"/>
  <c r="I557" i="2"/>
  <c r="G557" i="2"/>
  <c r="E557" i="2"/>
  <c r="C557" i="2"/>
  <c r="O556" i="2"/>
  <c r="M556" i="2"/>
  <c r="K556" i="2"/>
  <c r="I556" i="2"/>
  <c r="G556" i="2"/>
  <c r="E556" i="2"/>
  <c r="C556" i="2"/>
  <c r="O555" i="2"/>
  <c r="M555" i="2"/>
  <c r="K555" i="2"/>
  <c r="I555" i="2"/>
  <c r="G555" i="2"/>
  <c r="E555" i="2"/>
  <c r="C555" i="2"/>
  <c r="O554" i="2"/>
  <c r="M554" i="2"/>
  <c r="K554" i="2"/>
  <c r="I554" i="2"/>
  <c r="G554" i="2"/>
  <c r="E554" i="2"/>
  <c r="C554" i="2"/>
  <c r="O553" i="2"/>
  <c r="M553" i="2"/>
  <c r="K553" i="2"/>
  <c r="I553" i="2"/>
  <c r="G553" i="2"/>
  <c r="E553" i="2"/>
  <c r="C553" i="2"/>
  <c r="O552" i="2"/>
  <c r="M552" i="2"/>
  <c r="K552" i="2"/>
  <c r="I552" i="2"/>
  <c r="G552" i="2"/>
  <c r="E552" i="2"/>
  <c r="C552" i="2"/>
  <c r="O551" i="2"/>
  <c r="M551" i="2"/>
  <c r="K551" i="2"/>
  <c r="I551" i="2"/>
  <c r="G551" i="2"/>
  <c r="E551" i="2"/>
  <c r="C551" i="2"/>
  <c r="O550" i="2"/>
  <c r="M550" i="2"/>
  <c r="K550" i="2"/>
  <c r="I550" i="2"/>
  <c r="G550" i="2"/>
  <c r="E550" i="2"/>
  <c r="C550" i="2"/>
  <c r="O549" i="2"/>
  <c r="M549" i="2"/>
  <c r="K549" i="2"/>
  <c r="I549" i="2"/>
  <c r="G549" i="2"/>
  <c r="E549" i="2"/>
  <c r="C549" i="2"/>
  <c r="O548" i="2"/>
  <c r="M548" i="2"/>
  <c r="K548" i="2"/>
  <c r="I548" i="2"/>
  <c r="G548" i="2"/>
  <c r="E548" i="2"/>
  <c r="C548" i="2"/>
  <c r="O547" i="2"/>
  <c r="M547" i="2"/>
  <c r="K547" i="2"/>
  <c r="I547" i="2"/>
  <c r="G547" i="2"/>
  <c r="E547" i="2"/>
  <c r="C547" i="2"/>
  <c r="O546" i="2"/>
  <c r="M546" i="2"/>
  <c r="K546" i="2"/>
  <c r="I546" i="2"/>
  <c r="G546" i="2"/>
  <c r="E546" i="2"/>
  <c r="C546" i="2"/>
  <c r="O545" i="2"/>
  <c r="M545" i="2"/>
  <c r="K545" i="2"/>
  <c r="I545" i="2"/>
  <c r="G545" i="2"/>
  <c r="E545" i="2"/>
  <c r="C545" i="2"/>
  <c r="O544" i="2"/>
  <c r="M544" i="2"/>
  <c r="K544" i="2"/>
  <c r="I544" i="2"/>
  <c r="G544" i="2"/>
  <c r="E544" i="2"/>
  <c r="C544" i="2"/>
  <c r="O543" i="2"/>
  <c r="M543" i="2"/>
  <c r="K543" i="2"/>
  <c r="I543" i="2"/>
  <c r="G543" i="2"/>
  <c r="E543" i="2"/>
  <c r="C543" i="2"/>
  <c r="O542" i="2"/>
  <c r="M542" i="2"/>
  <c r="K542" i="2"/>
  <c r="I542" i="2"/>
  <c r="G542" i="2"/>
  <c r="E542" i="2"/>
  <c r="C542" i="2"/>
  <c r="O541" i="2"/>
  <c r="M541" i="2"/>
  <c r="K541" i="2"/>
  <c r="I541" i="2"/>
  <c r="G541" i="2"/>
  <c r="E541" i="2"/>
  <c r="C541" i="2"/>
  <c r="O540" i="2"/>
  <c r="M540" i="2"/>
  <c r="K540" i="2"/>
  <c r="I540" i="2"/>
  <c r="G540" i="2"/>
  <c r="E540" i="2"/>
  <c r="C540" i="2"/>
  <c r="O539" i="2"/>
  <c r="M539" i="2"/>
  <c r="K539" i="2"/>
  <c r="I539" i="2"/>
  <c r="G539" i="2"/>
  <c r="E539" i="2"/>
  <c r="C539" i="2"/>
  <c r="O538" i="2"/>
  <c r="M538" i="2"/>
  <c r="K538" i="2"/>
  <c r="I538" i="2"/>
  <c r="G538" i="2"/>
  <c r="E538" i="2"/>
  <c r="C538" i="2"/>
  <c r="O537" i="2"/>
  <c r="M537" i="2"/>
  <c r="K537" i="2"/>
  <c r="I537" i="2"/>
  <c r="G537" i="2"/>
  <c r="E537" i="2"/>
  <c r="C537" i="2"/>
  <c r="O536" i="2"/>
  <c r="M536" i="2"/>
  <c r="K536" i="2"/>
  <c r="I536" i="2"/>
  <c r="G536" i="2"/>
  <c r="E536" i="2"/>
  <c r="C536" i="2"/>
  <c r="O535" i="2"/>
  <c r="M535" i="2"/>
  <c r="K535" i="2"/>
  <c r="I535" i="2"/>
  <c r="G535" i="2"/>
  <c r="E535" i="2"/>
  <c r="C535" i="2"/>
  <c r="O534" i="2"/>
  <c r="M534" i="2"/>
  <c r="K534" i="2"/>
  <c r="I534" i="2"/>
  <c r="G534" i="2"/>
  <c r="E534" i="2"/>
  <c r="C534" i="2"/>
  <c r="O533" i="2"/>
  <c r="M533" i="2"/>
  <c r="K533" i="2"/>
  <c r="I533" i="2"/>
  <c r="G533" i="2"/>
  <c r="E533" i="2"/>
  <c r="C533" i="2"/>
  <c r="O532" i="2"/>
  <c r="M532" i="2"/>
  <c r="K532" i="2"/>
  <c r="I532" i="2"/>
  <c r="G532" i="2"/>
  <c r="E532" i="2"/>
  <c r="C532" i="2"/>
  <c r="O531" i="2"/>
  <c r="M531" i="2"/>
  <c r="K531" i="2"/>
  <c r="I531" i="2"/>
  <c r="G531" i="2"/>
  <c r="E531" i="2"/>
  <c r="C531" i="2"/>
  <c r="O530" i="2"/>
  <c r="M530" i="2"/>
  <c r="K530" i="2"/>
  <c r="I530" i="2"/>
  <c r="G530" i="2"/>
  <c r="E530" i="2"/>
  <c r="C530" i="2"/>
  <c r="O529" i="2"/>
  <c r="M529" i="2"/>
  <c r="K529" i="2"/>
  <c r="I529" i="2"/>
  <c r="G529" i="2"/>
  <c r="E529" i="2"/>
  <c r="C529" i="2"/>
  <c r="O528" i="2"/>
  <c r="M528" i="2"/>
  <c r="K528" i="2"/>
  <c r="I528" i="2"/>
  <c r="G528" i="2"/>
  <c r="E528" i="2"/>
  <c r="C528" i="2"/>
  <c r="O527" i="2"/>
  <c r="M527" i="2"/>
  <c r="K527" i="2"/>
  <c r="I527" i="2"/>
  <c r="G527" i="2"/>
  <c r="E527" i="2"/>
  <c r="C527" i="2"/>
  <c r="O526" i="2"/>
  <c r="M526" i="2"/>
  <c r="K526" i="2"/>
  <c r="I526" i="2"/>
  <c r="G526" i="2"/>
  <c r="E526" i="2"/>
  <c r="C526" i="2"/>
  <c r="O525" i="2"/>
  <c r="M525" i="2"/>
  <c r="K525" i="2"/>
  <c r="I525" i="2"/>
  <c r="G525" i="2"/>
  <c r="E525" i="2"/>
  <c r="C525" i="2"/>
  <c r="O524" i="2"/>
  <c r="M524" i="2"/>
  <c r="K524" i="2"/>
  <c r="I524" i="2"/>
  <c r="G524" i="2"/>
  <c r="E524" i="2"/>
  <c r="C524" i="2"/>
  <c r="O523" i="2"/>
  <c r="M523" i="2"/>
  <c r="K523" i="2"/>
  <c r="I523" i="2"/>
  <c r="G523" i="2"/>
  <c r="E523" i="2"/>
  <c r="C523" i="2"/>
  <c r="O522" i="2"/>
  <c r="M522" i="2"/>
  <c r="K522" i="2"/>
  <c r="I522" i="2"/>
  <c r="G522" i="2"/>
  <c r="E522" i="2"/>
  <c r="C522" i="2"/>
  <c r="O521" i="2"/>
  <c r="M521" i="2"/>
  <c r="K521" i="2"/>
  <c r="I521" i="2"/>
  <c r="G521" i="2"/>
  <c r="E521" i="2"/>
  <c r="C521" i="2"/>
  <c r="O520" i="2"/>
  <c r="M520" i="2"/>
  <c r="K520" i="2"/>
  <c r="I520" i="2"/>
  <c r="G520" i="2"/>
  <c r="E520" i="2"/>
  <c r="C520" i="2"/>
  <c r="O519" i="2"/>
  <c r="M519" i="2"/>
  <c r="K519" i="2"/>
  <c r="I519" i="2"/>
  <c r="G519" i="2"/>
  <c r="E519" i="2"/>
  <c r="C519" i="2"/>
  <c r="O518" i="2"/>
  <c r="M518" i="2"/>
  <c r="K518" i="2"/>
  <c r="I518" i="2"/>
  <c r="G518" i="2"/>
  <c r="E518" i="2"/>
  <c r="C518" i="2"/>
  <c r="O517" i="2"/>
  <c r="M517" i="2"/>
  <c r="K517" i="2"/>
  <c r="I517" i="2"/>
  <c r="G517" i="2"/>
  <c r="E517" i="2"/>
  <c r="C517" i="2"/>
  <c r="O516" i="2"/>
  <c r="M516" i="2"/>
  <c r="K516" i="2"/>
  <c r="I516" i="2"/>
  <c r="G516" i="2"/>
  <c r="E516" i="2"/>
  <c r="C516" i="2"/>
  <c r="O515" i="2"/>
  <c r="M515" i="2"/>
  <c r="K515" i="2"/>
  <c r="I515" i="2"/>
  <c r="G515" i="2"/>
  <c r="E515" i="2"/>
  <c r="C515" i="2"/>
  <c r="O514" i="2"/>
  <c r="M514" i="2"/>
  <c r="K514" i="2"/>
  <c r="I514" i="2"/>
  <c r="G514" i="2"/>
  <c r="E514" i="2"/>
  <c r="C514" i="2"/>
  <c r="O302" i="2"/>
  <c r="M302" i="2"/>
  <c r="K302" i="2"/>
  <c r="I302" i="2"/>
  <c r="G302" i="2"/>
  <c r="E302" i="2"/>
  <c r="C302" i="2"/>
  <c r="D302" i="2" s="1"/>
  <c r="A302" i="2"/>
  <c r="B302" i="2" s="1"/>
  <c r="O301" i="2"/>
  <c r="M301" i="2"/>
  <c r="K301" i="2"/>
  <c r="I301" i="2"/>
  <c r="G301" i="2"/>
  <c r="E301" i="2"/>
  <c r="C301" i="2"/>
  <c r="D301" i="2" s="1"/>
  <c r="B301" i="2"/>
  <c r="A301" i="2"/>
  <c r="O300" i="2"/>
  <c r="M300" i="2"/>
  <c r="K300" i="2"/>
  <c r="I300" i="2"/>
  <c r="G300" i="2"/>
  <c r="E300" i="2"/>
  <c r="C300" i="2"/>
  <c r="D300" i="2" s="1"/>
  <c r="A300" i="2"/>
  <c r="B300" i="2" s="1"/>
  <c r="O299" i="2"/>
  <c r="M299" i="2"/>
  <c r="K299" i="2"/>
  <c r="I299" i="2"/>
  <c r="G299" i="2"/>
  <c r="E299" i="2"/>
  <c r="D299" i="2"/>
  <c r="C299" i="2"/>
  <c r="A299" i="2"/>
  <c r="B299" i="2" s="1"/>
  <c r="O298" i="2"/>
  <c r="M298" i="2"/>
  <c r="K298" i="2"/>
  <c r="I298" i="2"/>
  <c r="G298" i="2"/>
  <c r="E298" i="2"/>
  <c r="C298" i="2"/>
  <c r="D298" i="2" s="1"/>
  <c r="A298" i="2"/>
  <c r="B298" i="2" s="1"/>
  <c r="O297" i="2"/>
  <c r="M297" i="2"/>
  <c r="K297" i="2"/>
  <c r="I297" i="2"/>
  <c r="G297" i="2"/>
  <c r="E297" i="2"/>
  <c r="D297" i="2"/>
  <c r="C297" i="2"/>
  <c r="A297" i="2"/>
  <c r="B297" i="2" s="1"/>
  <c r="O296" i="2"/>
  <c r="M296" i="2"/>
  <c r="K296" i="2"/>
  <c r="I296" i="2"/>
  <c r="G296" i="2"/>
  <c r="E296" i="2"/>
  <c r="C296" i="2"/>
  <c r="D296" i="2" s="1"/>
  <c r="A296" i="2"/>
  <c r="B296" i="2" s="1"/>
  <c r="O295" i="2"/>
  <c r="M295" i="2"/>
  <c r="K295" i="2"/>
  <c r="I295" i="2"/>
  <c r="G295" i="2"/>
  <c r="E295" i="2"/>
  <c r="C295" i="2"/>
  <c r="D295" i="2" s="1"/>
  <c r="B295" i="2"/>
  <c r="A295" i="2"/>
  <c r="O294" i="2"/>
  <c r="M294" i="2"/>
  <c r="K294" i="2"/>
  <c r="I294" i="2"/>
  <c r="G294" i="2"/>
  <c r="E294" i="2"/>
  <c r="C294" i="2"/>
  <c r="D294" i="2" s="1"/>
  <c r="A294" i="2"/>
  <c r="B294" i="2" s="1"/>
  <c r="O293" i="2"/>
  <c r="M293" i="2"/>
  <c r="K293" i="2"/>
  <c r="I293" i="2"/>
  <c r="G293" i="2"/>
  <c r="E293" i="2"/>
  <c r="C293" i="2"/>
  <c r="D293" i="2" s="1"/>
  <c r="B293" i="2"/>
  <c r="A293" i="2"/>
  <c r="O292" i="2"/>
  <c r="M292" i="2"/>
  <c r="K292" i="2"/>
  <c r="I292" i="2"/>
  <c r="G292" i="2"/>
  <c r="E292" i="2"/>
  <c r="C292" i="2"/>
  <c r="D292" i="2" s="1"/>
  <c r="A292" i="2"/>
  <c r="B292" i="2" s="1"/>
  <c r="O291" i="2"/>
  <c r="M291" i="2"/>
  <c r="K291" i="2"/>
  <c r="I291" i="2"/>
  <c r="G291" i="2"/>
  <c r="E291" i="2"/>
  <c r="C291" i="2"/>
  <c r="D291" i="2" s="1"/>
  <c r="A291" i="2"/>
  <c r="B291" i="2" s="1"/>
  <c r="O290" i="2"/>
  <c r="M290" i="2"/>
  <c r="K290" i="2"/>
  <c r="I290" i="2"/>
  <c r="G290" i="2"/>
  <c r="E290" i="2"/>
  <c r="C290" i="2"/>
  <c r="D290" i="2" s="1"/>
  <c r="A290" i="2"/>
  <c r="B290" i="2" s="1"/>
  <c r="O289" i="2"/>
  <c r="M289" i="2"/>
  <c r="K289" i="2"/>
  <c r="I289" i="2"/>
  <c r="G289" i="2"/>
  <c r="E289" i="2"/>
  <c r="D289" i="2"/>
  <c r="C289" i="2"/>
  <c r="A289" i="2"/>
  <c r="B289" i="2" s="1"/>
  <c r="O288" i="2"/>
  <c r="M288" i="2"/>
  <c r="K288" i="2"/>
  <c r="I288" i="2"/>
  <c r="G288" i="2"/>
  <c r="E288" i="2"/>
  <c r="C288" i="2"/>
  <c r="D288" i="2" s="1"/>
  <c r="A288" i="2"/>
  <c r="B288" i="2" s="1"/>
  <c r="O287" i="2"/>
  <c r="M287" i="2"/>
  <c r="K287" i="2"/>
  <c r="I287" i="2"/>
  <c r="G287" i="2"/>
  <c r="E287" i="2"/>
  <c r="C287" i="2"/>
  <c r="D287" i="2" s="1"/>
  <c r="A287" i="2"/>
  <c r="B287" i="2" s="1"/>
  <c r="O286" i="2"/>
  <c r="M286" i="2"/>
  <c r="K286" i="2"/>
  <c r="I286" i="2"/>
  <c r="G286" i="2"/>
  <c r="E286" i="2"/>
  <c r="C286" i="2"/>
  <c r="D286" i="2" s="1"/>
  <c r="A286" i="2"/>
  <c r="B286" i="2" s="1"/>
  <c r="O285" i="2"/>
  <c r="M285" i="2"/>
  <c r="K285" i="2"/>
  <c r="I285" i="2"/>
  <c r="G285" i="2"/>
  <c r="E285" i="2"/>
  <c r="C285" i="2"/>
  <c r="D285" i="2" s="1"/>
  <c r="B285" i="2"/>
  <c r="A285" i="2"/>
  <c r="O284" i="2"/>
  <c r="M284" i="2"/>
  <c r="K284" i="2"/>
  <c r="I284" i="2"/>
  <c r="G284" i="2"/>
  <c r="E284" i="2"/>
  <c r="C284" i="2"/>
  <c r="D284" i="2" s="1"/>
  <c r="A284" i="2"/>
  <c r="B284" i="2" s="1"/>
  <c r="O283" i="2"/>
  <c r="M283" i="2"/>
  <c r="K283" i="2"/>
  <c r="I283" i="2"/>
  <c r="G283" i="2"/>
  <c r="E283" i="2"/>
  <c r="C283" i="2"/>
  <c r="D283" i="2" s="1"/>
  <c r="A283" i="2"/>
  <c r="B283" i="2" s="1"/>
  <c r="O282" i="2"/>
  <c r="M282" i="2"/>
  <c r="K282" i="2"/>
  <c r="I282" i="2"/>
  <c r="G282" i="2"/>
  <c r="E282" i="2"/>
  <c r="C282" i="2"/>
  <c r="D282" i="2" s="1"/>
  <c r="A282" i="2"/>
  <c r="B282" i="2" s="1"/>
  <c r="O281" i="2"/>
  <c r="M281" i="2"/>
  <c r="K281" i="2"/>
  <c r="I281" i="2"/>
  <c r="G281" i="2"/>
  <c r="E281" i="2"/>
  <c r="C281" i="2"/>
  <c r="D281" i="2" s="1"/>
  <c r="A281" i="2"/>
  <c r="B281" i="2" s="1"/>
  <c r="O280" i="2"/>
  <c r="M280" i="2"/>
  <c r="K280" i="2"/>
  <c r="I280" i="2"/>
  <c r="G280" i="2"/>
  <c r="E280" i="2"/>
  <c r="C280" i="2"/>
  <c r="D280" i="2" s="1"/>
  <c r="A280" i="2"/>
  <c r="B280" i="2" s="1"/>
  <c r="O279" i="2"/>
  <c r="M279" i="2"/>
  <c r="K279" i="2"/>
  <c r="I279" i="2"/>
  <c r="G279" i="2"/>
  <c r="E279" i="2"/>
  <c r="C279" i="2"/>
  <c r="D279" i="2" s="1"/>
  <c r="A279" i="2"/>
  <c r="B279" i="2" s="1"/>
  <c r="O278" i="2"/>
  <c r="M278" i="2"/>
  <c r="K278" i="2"/>
  <c r="I278" i="2"/>
  <c r="G278" i="2"/>
  <c r="E278" i="2"/>
  <c r="C278" i="2"/>
  <c r="D278" i="2" s="1"/>
  <c r="A278" i="2"/>
  <c r="B278" i="2" s="1"/>
  <c r="O277" i="2"/>
  <c r="M277" i="2"/>
  <c r="K277" i="2"/>
  <c r="I277" i="2"/>
  <c r="G277" i="2"/>
  <c r="E277" i="2"/>
  <c r="C277" i="2"/>
  <c r="D277" i="2" s="1"/>
  <c r="B277" i="2"/>
  <c r="A277" i="2"/>
  <c r="O276" i="2"/>
  <c r="M276" i="2"/>
  <c r="K276" i="2"/>
  <c r="I276" i="2"/>
  <c r="G276" i="2"/>
  <c r="E276" i="2"/>
  <c r="C276" i="2"/>
  <c r="D276" i="2" s="1"/>
  <c r="A276" i="2"/>
  <c r="B276" i="2" s="1"/>
  <c r="O275" i="2"/>
  <c r="M275" i="2"/>
  <c r="K275" i="2"/>
  <c r="I275" i="2"/>
  <c r="G275" i="2"/>
  <c r="E275" i="2"/>
  <c r="C275" i="2"/>
  <c r="D275" i="2" s="1"/>
  <c r="A275" i="2"/>
  <c r="B275" i="2" s="1"/>
  <c r="O274" i="2"/>
  <c r="M274" i="2"/>
  <c r="K274" i="2"/>
  <c r="I274" i="2"/>
  <c r="G274" i="2"/>
  <c r="E274" i="2"/>
  <c r="C274" i="2"/>
  <c r="D274" i="2" s="1"/>
  <c r="A274" i="2"/>
  <c r="B274" i="2" s="1"/>
  <c r="O273" i="2"/>
  <c r="M273" i="2"/>
  <c r="K273" i="2"/>
  <c r="I273" i="2"/>
  <c r="G273" i="2"/>
  <c r="E273" i="2"/>
  <c r="C273" i="2"/>
  <c r="D273" i="2" s="1"/>
  <c r="B273" i="2"/>
  <c r="A273" i="2"/>
  <c r="O272" i="2"/>
  <c r="M272" i="2"/>
  <c r="K272" i="2"/>
  <c r="I272" i="2"/>
  <c r="G272" i="2"/>
  <c r="E272" i="2"/>
  <c r="C272" i="2"/>
  <c r="D272" i="2" s="1"/>
  <c r="B272" i="2"/>
  <c r="A272" i="2"/>
  <c r="O271" i="2"/>
  <c r="M271" i="2"/>
  <c r="K271" i="2"/>
  <c r="I271" i="2"/>
  <c r="G271" i="2"/>
  <c r="E271" i="2"/>
  <c r="C271" i="2"/>
  <c r="D271" i="2" s="1"/>
  <c r="B271" i="2"/>
  <c r="A271" i="2"/>
  <c r="O270" i="2"/>
  <c r="M270" i="2"/>
  <c r="K270" i="2"/>
  <c r="I270" i="2"/>
  <c r="G270" i="2"/>
  <c r="E270" i="2"/>
  <c r="D270" i="2"/>
  <c r="C270" i="2"/>
  <c r="A270" i="2"/>
  <c r="B270" i="2" s="1"/>
  <c r="O269" i="2"/>
  <c r="M269" i="2"/>
  <c r="K269" i="2"/>
  <c r="I269" i="2"/>
  <c r="G269" i="2"/>
  <c r="E269" i="2"/>
  <c r="D269" i="2"/>
  <c r="C269" i="2"/>
  <c r="A269" i="2"/>
  <c r="B269" i="2" s="1"/>
  <c r="O268" i="2"/>
  <c r="M268" i="2"/>
  <c r="K268" i="2"/>
  <c r="I268" i="2"/>
  <c r="G268" i="2"/>
  <c r="E268" i="2"/>
  <c r="C268" i="2"/>
  <c r="D268" i="2" s="1"/>
  <c r="A268" i="2"/>
  <c r="B268" i="2" s="1"/>
  <c r="O267" i="2"/>
  <c r="M267" i="2"/>
  <c r="K267" i="2"/>
  <c r="I267" i="2"/>
  <c r="G267" i="2"/>
  <c r="E267" i="2"/>
  <c r="D267" i="2"/>
  <c r="C267" i="2"/>
  <c r="A267" i="2"/>
  <c r="B267" i="2" s="1"/>
  <c r="O266" i="2"/>
  <c r="M266" i="2"/>
  <c r="K266" i="2"/>
  <c r="I266" i="2"/>
  <c r="G266" i="2"/>
  <c r="E266" i="2"/>
  <c r="C266" i="2"/>
  <c r="D266" i="2" s="1"/>
  <c r="A266" i="2"/>
  <c r="B266" i="2" s="1"/>
  <c r="O265" i="2"/>
  <c r="M265" i="2"/>
  <c r="K265" i="2"/>
  <c r="I265" i="2"/>
  <c r="G265" i="2"/>
  <c r="E265" i="2"/>
  <c r="C265" i="2"/>
  <c r="D265" i="2" s="1"/>
  <c r="A265" i="2"/>
  <c r="B265" i="2" s="1"/>
  <c r="O264" i="2"/>
  <c r="M264" i="2"/>
  <c r="K264" i="2"/>
  <c r="I264" i="2"/>
  <c r="G264" i="2"/>
  <c r="E264" i="2"/>
  <c r="C264" i="2"/>
  <c r="D264" i="2" s="1"/>
  <c r="B264" i="2"/>
  <c r="A264" i="2"/>
  <c r="O263" i="2"/>
  <c r="M263" i="2"/>
  <c r="K263" i="2"/>
  <c r="I263" i="2"/>
  <c r="G263" i="2"/>
  <c r="E263" i="2"/>
  <c r="C263" i="2"/>
  <c r="D263" i="2" s="1"/>
  <c r="A263" i="2"/>
  <c r="B263" i="2" s="1"/>
  <c r="O262" i="2"/>
  <c r="M262" i="2"/>
  <c r="K262" i="2"/>
  <c r="I262" i="2"/>
  <c r="G262" i="2"/>
  <c r="E262" i="2"/>
  <c r="C262" i="2"/>
  <c r="D262" i="2" s="1"/>
  <c r="A262" i="2"/>
  <c r="B262" i="2" s="1"/>
  <c r="O261" i="2"/>
  <c r="M261" i="2"/>
  <c r="K261" i="2"/>
  <c r="I261" i="2"/>
  <c r="G261" i="2"/>
  <c r="E261" i="2"/>
  <c r="D261" i="2"/>
  <c r="C261" i="2"/>
  <c r="A261" i="2"/>
  <c r="B261" i="2" s="1"/>
  <c r="O260" i="2"/>
  <c r="M260" i="2"/>
  <c r="K260" i="2"/>
  <c r="I260" i="2"/>
  <c r="G260" i="2"/>
  <c r="E260" i="2"/>
  <c r="C260" i="2"/>
  <c r="D260" i="2" s="1"/>
  <c r="A260" i="2"/>
  <c r="B260" i="2" s="1"/>
  <c r="O259" i="2"/>
  <c r="M259" i="2"/>
  <c r="K259" i="2"/>
  <c r="I259" i="2"/>
  <c r="G259" i="2"/>
  <c r="E259" i="2"/>
  <c r="D259" i="2"/>
  <c r="C259" i="2"/>
  <c r="A259" i="2"/>
  <c r="B259" i="2" s="1"/>
  <c r="O258" i="2"/>
  <c r="M258" i="2"/>
  <c r="K258" i="2"/>
  <c r="I258" i="2"/>
  <c r="G258" i="2"/>
  <c r="E258" i="2"/>
  <c r="C258" i="2"/>
  <c r="D258" i="2" s="1"/>
  <c r="A258" i="2"/>
  <c r="B258" i="2" s="1"/>
  <c r="O257" i="2"/>
  <c r="M257" i="2"/>
  <c r="K257" i="2"/>
  <c r="I257" i="2"/>
  <c r="G257" i="2"/>
  <c r="E257" i="2"/>
  <c r="D257" i="2"/>
  <c r="C257" i="2"/>
  <c r="A257" i="2"/>
  <c r="B257" i="2" s="1"/>
  <c r="O256" i="2"/>
  <c r="M256" i="2"/>
  <c r="K256" i="2"/>
  <c r="I256" i="2"/>
  <c r="G256" i="2"/>
  <c r="E256" i="2"/>
  <c r="C256" i="2"/>
  <c r="D256" i="2" s="1"/>
  <c r="A256" i="2"/>
  <c r="B256" i="2" s="1"/>
  <c r="O255" i="2"/>
  <c r="M255" i="2"/>
  <c r="K255" i="2"/>
  <c r="I255" i="2"/>
  <c r="G255" i="2"/>
  <c r="E255" i="2"/>
  <c r="D255" i="2"/>
  <c r="C255" i="2"/>
  <c r="A255" i="2"/>
  <c r="B255" i="2" s="1"/>
  <c r="O254" i="2"/>
  <c r="M254" i="2"/>
  <c r="K254" i="2"/>
  <c r="I254" i="2"/>
  <c r="G254" i="2"/>
  <c r="E254" i="2"/>
  <c r="C254" i="2"/>
  <c r="D254" i="2" s="1"/>
  <c r="A254" i="2"/>
  <c r="B254" i="2" s="1"/>
  <c r="O253" i="2"/>
  <c r="M253" i="2"/>
  <c r="K253" i="2"/>
  <c r="I253" i="2"/>
  <c r="G253" i="2"/>
  <c r="E253" i="2"/>
  <c r="C253" i="2"/>
  <c r="D253" i="2" s="1"/>
  <c r="A253" i="2"/>
  <c r="B253" i="2" s="1"/>
  <c r="O252" i="2"/>
  <c r="M252" i="2"/>
  <c r="K252" i="2"/>
  <c r="I252" i="2"/>
  <c r="G252" i="2"/>
  <c r="E252" i="2"/>
  <c r="C252" i="2"/>
  <c r="D252" i="2" s="1"/>
  <c r="A252" i="2"/>
  <c r="B252" i="2" s="1"/>
  <c r="O251" i="2"/>
  <c r="M251" i="2"/>
  <c r="K251" i="2"/>
  <c r="I251" i="2"/>
  <c r="G251" i="2"/>
  <c r="E251" i="2"/>
  <c r="D251" i="2"/>
  <c r="C251" i="2"/>
  <c r="A251" i="2"/>
  <c r="B251" i="2" s="1"/>
  <c r="O250" i="2"/>
  <c r="M250" i="2"/>
  <c r="K250" i="2"/>
  <c r="I250" i="2"/>
  <c r="G250" i="2"/>
  <c r="E250" i="2"/>
  <c r="D250" i="2"/>
  <c r="C250" i="2"/>
  <c r="A250" i="2"/>
  <c r="B250" i="2" s="1"/>
  <c r="O249" i="2"/>
  <c r="M249" i="2"/>
  <c r="K249" i="2"/>
  <c r="I249" i="2"/>
  <c r="G249" i="2"/>
  <c r="E249" i="2"/>
  <c r="D249" i="2"/>
  <c r="C249" i="2"/>
  <c r="A249" i="2"/>
  <c r="B249" i="2" s="1"/>
  <c r="O248" i="2"/>
  <c r="M248" i="2"/>
  <c r="K248" i="2"/>
  <c r="I248" i="2"/>
  <c r="G248" i="2"/>
  <c r="E248" i="2"/>
  <c r="C248" i="2"/>
  <c r="D248" i="2" s="1"/>
  <c r="B248" i="2"/>
  <c r="A248" i="2"/>
  <c r="O247" i="2"/>
  <c r="M247" i="2"/>
  <c r="K247" i="2"/>
  <c r="I247" i="2"/>
  <c r="G247" i="2"/>
  <c r="E247" i="2"/>
  <c r="C247" i="2"/>
  <c r="D247" i="2" s="1"/>
  <c r="B247" i="2"/>
  <c r="A247" i="2"/>
  <c r="O246" i="2"/>
  <c r="M246" i="2"/>
  <c r="K246" i="2"/>
  <c r="I246" i="2"/>
  <c r="G246" i="2"/>
  <c r="E246" i="2"/>
  <c r="D246" i="2"/>
  <c r="C246" i="2"/>
  <c r="A246" i="2"/>
  <c r="B246" i="2" s="1"/>
  <c r="O245" i="2"/>
  <c r="M245" i="2"/>
  <c r="K245" i="2"/>
  <c r="I245" i="2"/>
  <c r="G245" i="2"/>
  <c r="E245" i="2"/>
  <c r="C245" i="2"/>
  <c r="D245" i="2" s="1"/>
  <c r="B245" i="2"/>
  <c r="A245" i="2"/>
  <c r="O244" i="2"/>
  <c r="M244" i="2"/>
  <c r="K244" i="2"/>
  <c r="I244" i="2"/>
  <c r="G244" i="2"/>
  <c r="E244" i="2"/>
  <c r="C244" i="2"/>
  <c r="D244" i="2" s="1"/>
  <c r="A244" i="2"/>
  <c r="B244" i="2" s="1"/>
  <c r="O243" i="2"/>
  <c r="M243" i="2"/>
  <c r="K243" i="2"/>
  <c r="I243" i="2"/>
  <c r="G243" i="2"/>
  <c r="E243" i="2"/>
  <c r="D243" i="2"/>
  <c r="C243" i="2"/>
  <c r="A243" i="2"/>
  <c r="B243" i="2" s="1"/>
  <c r="O242" i="2"/>
  <c r="M242" i="2"/>
  <c r="K242" i="2"/>
  <c r="I242" i="2"/>
  <c r="G242" i="2"/>
  <c r="E242" i="2"/>
  <c r="C242" i="2"/>
  <c r="D242" i="2" s="1"/>
  <c r="A242" i="2"/>
  <c r="B242" i="2" s="1"/>
  <c r="O241" i="2"/>
  <c r="M241" i="2"/>
  <c r="K241" i="2"/>
  <c r="I241" i="2"/>
  <c r="G241" i="2"/>
  <c r="E241" i="2"/>
  <c r="C241" i="2"/>
  <c r="D241" i="2" s="1"/>
  <c r="B241" i="2"/>
  <c r="A241" i="2"/>
  <c r="O240" i="2"/>
  <c r="M240" i="2"/>
  <c r="K240" i="2"/>
  <c r="I240" i="2"/>
  <c r="G240" i="2"/>
  <c r="E240" i="2"/>
  <c r="C240" i="2"/>
  <c r="D240" i="2" s="1"/>
  <c r="A240" i="2"/>
  <c r="B240" i="2" s="1"/>
  <c r="O239" i="2"/>
  <c r="M239" i="2"/>
  <c r="K239" i="2"/>
  <c r="I239" i="2"/>
  <c r="G239" i="2"/>
  <c r="E239" i="2"/>
  <c r="C239" i="2"/>
  <c r="D239" i="2" s="1"/>
  <c r="A239" i="2"/>
  <c r="B239" i="2" s="1"/>
  <c r="O238" i="2"/>
  <c r="M238" i="2"/>
  <c r="K238" i="2"/>
  <c r="I238" i="2"/>
  <c r="G238" i="2"/>
  <c r="E238" i="2"/>
  <c r="C238" i="2"/>
  <c r="D238" i="2" s="1"/>
  <c r="A238" i="2"/>
  <c r="B238" i="2" s="1"/>
  <c r="O237" i="2"/>
  <c r="M237" i="2"/>
  <c r="K237" i="2"/>
  <c r="I237" i="2"/>
  <c r="G237" i="2"/>
  <c r="E237" i="2"/>
  <c r="C237" i="2"/>
  <c r="D237" i="2" s="1"/>
  <c r="B237" i="2"/>
  <c r="A237" i="2"/>
  <c r="O236" i="2"/>
  <c r="M236" i="2"/>
  <c r="K236" i="2"/>
  <c r="I236" i="2"/>
  <c r="G236" i="2"/>
  <c r="E236" i="2"/>
  <c r="C236" i="2"/>
  <c r="D236" i="2" s="1"/>
  <c r="A236" i="2"/>
  <c r="B236" i="2" s="1"/>
  <c r="O235" i="2"/>
  <c r="M235" i="2"/>
  <c r="K235" i="2"/>
  <c r="I235" i="2"/>
  <c r="G235" i="2"/>
  <c r="E235" i="2"/>
  <c r="C235" i="2"/>
  <c r="D235" i="2" s="1"/>
  <c r="A235" i="2"/>
  <c r="B235" i="2" s="1"/>
  <c r="O234" i="2"/>
  <c r="M234" i="2"/>
  <c r="K234" i="2"/>
  <c r="I234" i="2"/>
  <c r="G234" i="2"/>
  <c r="E234" i="2"/>
  <c r="C234" i="2"/>
  <c r="D234" i="2" s="1"/>
  <c r="A234" i="2"/>
  <c r="B234" i="2" s="1"/>
  <c r="O233" i="2"/>
  <c r="M233" i="2"/>
  <c r="K233" i="2"/>
  <c r="I233" i="2"/>
  <c r="G233" i="2"/>
  <c r="E233" i="2"/>
  <c r="C233" i="2"/>
  <c r="D233" i="2" s="1"/>
  <c r="B233" i="2"/>
  <c r="A233" i="2"/>
  <c r="O232" i="2"/>
  <c r="M232" i="2"/>
  <c r="K232" i="2"/>
  <c r="I232" i="2"/>
  <c r="G232" i="2"/>
  <c r="E232" i="2"/>
  <c r="C232" i="2"/>
  <c r="D232" i="2" s="1"/>
  <c r="B232" i="2"/>
  <c r="A232" i="2"/>
  <c r="O231" i="2"/>
  <c r="M231" i="2"/>
  <c r="K231" i="2"/>
  <c r="I231" i="2"/>
  <c r="G231" i="2"/>
  <c r="E231" i="2"/>
  <c r="D231" i="2"/>
  <c r="C231" i="2"/>
  <c r="A231" i="2"/>
  <c r="B231" i="2" s="1"/>
  <c r="O230" i="2"/>
  <c r="M230" i="2"/>
  <c r="K230" i="2"/>
  <c r="I230" i="2"/>
  <c r="G230" i="2"/>
  <c r="E230" i="2"/>
  <c r="D230" i="2"/>
  <c r="C230" i="2"/>
  <c r="A230" i="2"/>
  <c r="B230" i="2" s="1"/>
  <c r="O229" i="2"/>
  <c r="M229" i="2"/>
  <c r="K229" i="2"/>
  <c r="I229" i="2"/>
  <c r="G229" i="2"/>
  <c r="E229" i="2"/>
  <c r="C229" i="2"/>
  <c r="D229" i="2" s="1"/>
  <c r="B229" i="2"/>
  <c r="A229" i="2"/>
  <c r="O228" i="2"/>
  <c r="M228" i="2"/>
  <c r="K228" i="2"/>
  <c r="I228" i="2"/>
  <c r="G228" i="2"/>
  <c r="E228" i="2"/>
  <c r="C228" i="2"/>
  <c r="D228" i="2" s="1"/>
  <c r="A228" i="2"/>
  <c r="B228" i="2" s="1"/>
  <c r="O227" i="2"/>
  <c r="M227" i="2"/>
  <c r="K227" i="2"/>
  <c r="I227" i="2"/>
  <c r="G227" i="2"/>
  <c r="E227" i="2"/>
  <c r="D227" i="2"/>
  <c r="C227" i="2"/>
  <c r="A227" i="2"/>
  <c r="B227" i="2" s="1"/>
  <c r="O226" i="2"/>
  <c r="M226" i="2"/>
  <c r="K226" i="2"/>
  <c r="I226" i="2"/>
  <c r="G226" i="2"/>
  <c r="E226" i="2"/>
  <c r="C226" i="2"/>
  <c r="D226" i="2" s="1"/>
  <c r="A226" i="2"/>
  <c r="B226" i="2" s="1"/>
  <c r="O225" i="2"/>
  <c r="M225" i="2"/>
  <c r="K225" i="2"/>
  <c r="I225" i="2"/>
  <c r="G225" i="2"/>
  <c r="E225" i="2"/>
  <c r="C225" i="2"/>
  <c r="D225" i="2" s="1"/>
  <c r="A225" i="2"/>
  <c r="B225" i="2" s="1"/>
  <c r="O224" i="2"/>
  <c r="M224" i="2"/>
  <c r="K224" i="2"/>
  <c r="I224" i="2"/>
  <c r="G224" i="2"/>
  <c r="E224" i="2"/>
  <c r="C224" i="2"/>
  <c r="D224" i="2" s="1"/>
  <c r="A224" i="2"/>
  <c r="B224" i="2" s="1"/>
  <c r="O223" i="2"/>
  <c r="M223" i="2"/>
  <c r="K223" i="2"/>
  <c r="I223" i="2"/>
  <c r="G223" i="2"/>
  <c r="E223" i="2"/>
  <c r="C223" i="2"/>
  <c r="D223" i="2" s="1"/>
  <c r="B223" i="2"/>
  <c r="A223" i="2"/>
  <c r="O222" i="2"/>
  <c r="M222" i="2"/>
  <c r="K222" i="2"/>
  <c r="I222" i="2"/>
  <c r="G222" i="2"/>
  <c r="E222" i="2"/>
  <c r="C222" i="2"/>
  <c r="D222" i="2" s="1"/>
  <c r="A222" i="2"/>
  <c r="B222" i="2" s="1"/>
  <c r="O221" i="2"/>
  <c r="M221" i="2"/>
  <c r="K221" i="2"/>
  <c r="I221" i="2"/>
  <c r="G221" i="2"/>
  <c r="E221" i="2"/>
  <c r="C221" i="2"/>
  <c r="D221" i="2" s="1"/>
  <c r="B221" i="2"/>
  <c r="A221" i="2"/>
  <c r="O220" i="2"/>
  <c r="M220" i="2"/>
  <c r="K220" i="2"/>
  <c r="I220" i="2"/>
  <c r="G220" i="2"/>
  <c r="E220" i="2"/>
  <c r="C220" i="2"/>
  <c r="D220" i="2" s="1"/>
  <c r="A220" i="2"/>
  <c r="B220" i="2" s="1"/>
  <c r="O219" i="2"/>
  <c r="M219" i="2"/>
  <c r="K219" i="2"/>
  <c r="I219" i="2"/>
  <c r="G219" i="2"/>
  <c r="E219" i="2"/>
  <c r="C219" i="2"/>
  <c r="D219" i="2" s="1"/>
  <c r="A219" i="2"/>
  <c r="B219" i="2" s="1"/>
  <c r="O218" i="2"/>
  <c r="M218" i="2"/>
  <c r="K218" i="2"/>
  <c r="I218" i="2"/>
  <c r="G218" i="2"/>
  <c r="E218" i="2"/>
  <c r="C218" i="2"/>
  <c r="D218" i="2" s="1"/>
  <c r="B218" i="2"/>
  <c r="A218" i="2"/>
  <c r="O217" i="2"/>
  <c r="M217" i="2"/>
  <c r="K217" i="2"/>
  <c r="I217" i="2"/>
  <c r="G217" i="2"/>
  <c r="E217" i="2"/>
  <c r="C217" i="2"/>
  <c r="D217" i="2" s="1"/>
  <c r="A217" i="2"/>
  <c r="B217" i="2" s="1"/>
  <c r="O216" i="2"/>
  <c r="M216" i="2"/>
  <c r="K216" i="2"/>
  <c r="I216" i="2"/>
  <c r="G216" i="2"/>
  <c r="E216" i="2"/>
  <c r="C216" i="2"/>
  <c r="D216" i="2" s="1"/>
  <c r="B216" i="2"/>
  <c r="A216" i="2"/>
  <c r="O215" i="2"/>
  <c r="M215" i="2"/>
  <c r="K215" i="2"/>
  <c r="I215" i="2"/>
  <c r="G215" i="2"/>
  <c r="E215" i="2"/>
  <c r="D215" i="2"/>
  <c r="C215" i="2"/>
  <c r="A215" i="2"/>
  <c r="B215" i="2" s="1"/>
  <c r="O214" i="2"/>
  <c r="M214" i="2"/>
  <c r="K214" i="2"/>
  <c r="I214" i="2"/>
  <c r="G214" i="2"/>
  <c r="E214" i="2"/>
  <c r="C214" i="2"/>
  <c r="D214" i="2" s="1"/>
  <c r="A214" i="2"/>
  <c r="B214" i="2" s="1"/>
  <c r="O213" i="2"/>
  <c r="M213" i="2"/>
  <c r="K213" i="2"/>
  <c r="I213" i="2"/>
  <c r="G213" i="2"/>
  <c r="E213" i="2"/>
  <c r="C213" i="2"/>
  <c r="D213" i="2" s="1"/>
  <c r="B213" i="2"/>
  <c r="A213" i="2"/>
  <c r="O212" i="2"/>
  <c r="M212" i="2"/>
  <c r="K212" i="2"/>
  <c r="I212" i="2"/>
  <c r="G212" i="2"/>
  <c r="E212" i="2"/>
  <c r="C212" i="2"/>
  <c r="D212" i="2" s="1"/>
  <c r="A212" i="2"/>
  <c r="B212" i="2" s="1"/>
  <c r="O211" i="2"/>
  <c r="M211" i="2"/>
  <c r="K211" i="2"/>
  <c r="I211" i="2"/>
  <c r="G211" i="2"/>
  <c r="E211" i="2"/>
  <c r="C211" i="2"/>
  <c r="D211" i="2" s="1"/>
  <c r="A211" i="2"/>
  <c r="B211" i="2" s="1"/>
  <c r="O210" i="2"/>
  <c r="M210" i="2"/>
  <c r="K210" i="2"/>
  <c r="I210" i="2"/>
  <c r="G210" i="2"/>
  <c r="E210" i="2"/>
  <c r="C210" i="2"/>
  <c r="D210" i="2" s="1"/>
  <c r="A210" i="2"/>
  <c r="B210" i="2" s="1"/>
  <c r="O209" i="2"/>
  <c r="M209" i="2"/>
  <c r="K209" i="2"/>
  <c r="I209" i="2"/>
  <c r="G209" i="2"/>
  <c r="E209" i="2"/>
  <c r="C209" i="2"/>
  <c r="D209" i="2" s="1"/>
  <c r="A209" i="2"/>
  <c r="B209" i="2" s="1"/>
  <c r="O208" i="2"/>
  <c r="M208" i="2"/>
  <c r="K208" i="2"/>
  <c r="I208" i="2"/>
  <c r="G208" i="2"/>
  <c r="E208" i="2"/>
  <c r="D208" i="2"/>
  <c r="C208" i="2"/>
  <c r="A208" i="2"/>
  <c r="B208" i="2" s="1"/>
  <c r="O207" i="2"/>
  <c r="M207" i="2"/>
  <c r="K207" i="2"/>
  <c r="I207" i="2"/>
  <c r="G207" i="2"/>
  <c r="E207" i="2"/>
  <c r="C207" i="2"/>
  <c r="D207" i="2" s="1"/>
  <c r="A207" i="2"/>
  <c r="B207" i="2" s="1"/>
  <c r="O206" i="2"/>
  <c r="M206" i="2"/>
  <c r="K206" i="2"/>
  <c r="I206" i="2"/>
  <c r="G206" i="2"/>
  <c r="E206" i="2"/>
  <c r="C206" i="2"/>
  <c r="D206" i="2" s="1"/>
  <c r="B206" i="2"/>
  <c r="A206" i="2"/>
  <c r="O205" i="2"/>
  <c r="M205" i="2"/>
  <c r="K205" i="2"/>
  <c r="I205" i="2"/>
  <c r="G205" i="2"/>
  <c r="E205" i="2"/>
  <c r="C205" i="2"/>
  <c r="D205" i="2" s="1"/>
  <c r="A205" i="2"/>
  <c r="B205" i="2" s="1"/>
  <c r="O204" i="2"/>
  <c r="M204" i="2"/>
  <c r="K204" i="2"/>
  <c r="I204" i="2"/>
  <c r="G204" i="2"/>
  <c r="E204" i="2"/>
  <c r="C204" i="2"/>
  <c r="D204" i="2" s="1"/>
  <c r="A204" i="2"/>
  <c r="B204" i="2" s="1"/>
  <c r="O203" i="2"/>
  <c r="M203" i="2"/>
  <c r="K203" i="2"/>
  <c r="I203" i="2"/>
  <c r="G203" i="2"/>
  <c r="E203" i="2"/>
  <c r="C203" i="2"/>
  <c r="D203" i="2" s="1"/>
  <c r="A203" i="2"/>
  <c r="B203" i="2" s="1"/>
  <c r="O202" i="2"/>
  <c r="M202" i="2"/>
  <c r="K202" i="2"/>
  <c r="I202" i="2"/>
  <c r="G202" i="2"/>
  <c r="E202" i="2"/>
  <c r="D202" i="2"/>
  <c r="C202" i="2"/>
  <c r="A202" i="2"/>
  <c r="B202" i="2" s="1"/>
  <c r="O201" i="2"/>
  <c r="M201" i="2"/>
  <c r="K201" i="2"/>
  <c r="I201" i="2"/>
  <c r="G201" i="2"/>
  <c r="E201" i="2"/>
  <c r="C201" i="2"/>
  <c r="D201" i="2" s="1"/>
  <c r="A201" i="2"/>
  <c r="B201" i="2" s="1"/>
  <c r="O200" i="2"/>
  <c r="M200" i="2"/>
  <c r="K200" i="2"/>
  <c r="I200" i="2"/>
  <c r="G200" i="2"/>
  <c r="E200" i="2"/>
  <c r="D200" i="2"/>
  <c r="C200" i="2"/>
  <c r="A200" i="2"/>
  <c r="B200" i="2" s="1"/>
  <c r="O199" i="2"/>
  <c r="M199" i="2"/>
  <c r="K199" i="2"/>
  <c r="I199" i="2"/>
  <c r="G199" i="2"/>
  <c r="E199" i="2"/>
  <c r="C199" i="2"/>
  <c r="D199" i="2" s="1"/>
  <c r="A199" i="2"/>
  <c r="B199" i="2" s="1"/>
  <c r="O198" i="2"/>
  <c r="M198" i="2"/>
  <c r="K198" i="2"/>
  <c r="I198" i="2"/>
  <c r="G198" i="2"/>
  <c r="E198" i="2"/>
  <c r="C198" i="2"/>
  <c r="D198" i="2" s="1"/>
  <c r="A198" i="2"/>
  <c r="B198" i="2" s="1"/>
  <c r="O197" i="2"/>
  <c r="M197" i="2"/>
  <c r="K197" i="2"/>
  <c r="I197" i="2"/>
  <c r="G197" i="2"/>
  <c r="E197" i="2"/>
  <c r="C197" i="2"/>
  <c r="D197" i="2" s="1"/>
  <c r="B197" i="2"/>
  <c r="A197" i="2"/>
  <c r="O196" i="2"/>
  <c r="M196" i="2"/>
  <c r="K196" i="2"/>
  <c r="I196" i="2"/>
  <c r="G196" i="2"/>
  <c r="E196" i="2"/>
  <c r="D196" i="2"/>
  <c r="C196" i="2"/>
  <c r="A196" i="2"/>
  <c r="B196" i="2" s="1"/>
  <c r="O195" i="2"/>
  <c r="M195" i="2"/>
  <c r="K195" i="2"/>
  <c r="I195" i="2"/>
  <c r="G195" i="2"/>
  <c r="E195" i="2"/>
  <c r="C195" i="2"/>
  <c r="D195" i="2" s="1"/>
  <c r="A195" i="2"/>
  <c r="B195" i="2" s="1"/>
  <c r="O194" i="2"/>
  <c r="M194" i="2"/>
  <c r="K194" i="2"/>
  <c r="I194" i="2"/>
  <c r="G194" i="2"/>
  <c r="E194" i="2"/>
  <c r="C194" i="2"/>
  <c r="D194" i="2" s="1"/>
  <c r="B194" i="2"/>
  <c r="A194" i="2"/>
  <c r="O193" i="2"/>
  <c r="M193" i="2"/>
  <c r="K193" i="2"/>
  <c r="I193" i="2"/>
  <c r="G193" i="2"/>
  <c r="E193" i="2"/>
  <c r="C193" i="2"/>
  <c r="D193" i="2" s="1"/>
  <c r="A193" i="2"/>
  <c r="B193" i="2" s="1"/>
  <c r="O192" i="2"/>
  <c r="M192" i="2"/>
  <c r="K192" i="2"/>
  <c r="I192" i="2"/>
  <c r="G192" i="2"/>
  <c r="E192" i="2"/>
  <c r="C192" i="2"/>
  <c r="D192" i="2" s="1"/>
  <c r="A192" i="2"/>
  <c r="B192" i="2" s="1"/>
  <c r="O191" i="2"/>
  <c r="M191" i="2"/>
  <c r="K191" i="2"/>
  <c r="I191" i="2"/>
  <c r="G191" i="2"/>
  <c r="E191" i="2"/>
  <c r="C191" i="2"/>
  <c r="D191" i="2" s="1"/>
  <c r="A191" i="2"/>
  <c r="B191" i="2" s="1"/>
  <c r="O190" i="2"/>
  <c r="M190" i="2"/>
  <c r="K190" i="2"/>
  <c r="I190" i="2"/>
  <c r="G190" i="2"/>
  <c r="E190" i="2"/>
  <c r="C190" i="2"/>
  <c r="D190" i="2" s="1"/>
  <c r="B190" i="2"/>
  <c r="A190" i="2"/>
  <c r="O189" i="2"/>
  <c r="M189" i="2"/>
  <c r="K189" i="2"/>
  <c r="I189" i="2"/>
  <c r="G189" i="2"/>
  <c r="E189" i="2"/>
  <c r="C189" i="2"/>
  <c r="D189" i="2" s="1"/>
  <c r="A189" i="2"/>
  <c r="B189" i="2" s="1"/>
  <c r="O188" i="2"/>
  <c r="M188" i="2"/>
  <c r="K188" i="2"/>
  <c r="I188" i="2"/>
  <c r="G188" i="2"/>
  <c r="E188" i="2"/>
  <c r="C188" i="2"/>
  <c r="D188" i="2" s="1"/>
  <c r="A188" i="2"/>
  <c r="B188" i="2" s="1"/>
  <c r="O187" i="2"/>
  <c r="M187" i="2"/>
  <c r="K187" i="2"/>
  <c r="I187" i="2"/>
  <c r="G187" i="2"/>
  <c r="E187" i="2"/>
  <c r="C187" i="2"/>
  <c r="D187" i="2" s="1"/>
  <c r="A187" i="2"/>
  <c r="B187" i="2" s="1"/>
  <c r="O186" i="2"/>
  <c r="M186" i="2"/>
  <c r="K186" i="2"/>
  <c r="I186" i="2"/>
  <c r="G186" i="2"/>
  <c r="E186" i="2"/>
  <c r="C186" i="2"/>
  <c r="D186" i="2" s="1"/>
  <c r="A186" i="2"/>
  <c r="B186" i="2" s="1"/>
  <c r="O185" i="2"/>
  <c r="M185" i="2"/>
  <c r="K185" i="2"/>
  <c r="I185" i="2"/>
  <c r="G185" i="2"/>
  <c r="E185" i="2"/>
  <c r="C185" i="2"/>
  <c r="D185" i="2" s="1"/>
  <c r="A185" i="2"/>
  <c r="B185" i="2" s="1"/>
  <c r="O184" i="2"/>
  <c r="M184" i="2"/>
  <c r="K184" i="2"/>
  <c r="I184" i="2"/>
  <c r="G184" i="2"/>
  <c r="E184" i="2"/>
  <c r="D184" i="2"/>
  <c r="C184" i="2"/>
  <c r="A184" i="2"/>
  <c r="B184" i="2" s="1"/>
  <c r="O183" i="2"/>
  <c r="M183" i="2"/>
  <c r="K183" i="2"/>
  <c r="I183" i="2"/>
  <c r="G183" i="2"/>
  <c r="E183" i="2"/>
  <c r="C183" i="2"/>
  <c r="D183" i="2" s="1"/>
  <c r="A183" i="2"/>
  <c r="B183" i="2" s="1"/>
  <c r="O182" i="2"/>
  <c r="M182" i="2"/>
  <c r="K182" i="2"/>
  <c r="I182" i="2"/>
  <c r="G182" i="2"/>
  <c r="E182" i="2"/>
  <c r="C182" i="2"/>
  <c r="D182" i="2" s="1"/>
  <c r="B182" i="2"/>
  <c r="A182" i="2"/>
  <c r="O181" i="2"/>
  <c r="M181" i="2"/>
  <c r="K181" i="2"/>
  <c r="I181" i="2"/>
  <c r="G181" i="2"/>
  <c r="E181" i="2"/>
  <c r="C181" i="2"/>
  <c r="D181" i="2" s="1"/>
  <c r="A181" i="2"/>
  <c r="B181" i="2" s="1"/>
  <c r="O180" i="2"/>
  <c r="M180" i="2"/>
  <c r="K180" i="2"/>
  <c r="I180" i="2"/>
  <c r="G180" i="2"/>
  <c r="E180" i="2"/>
  <c r="C180" i="2"/>
  <c r="D180" i="2" s="1"/>
  <c r="A180" i="2"/>
  <c r="B180" i="2" s="1"/>
  <c r="O179" i="2"/>
  <c r="M179" i="2"/>
  <c r="K179" i="2"/>
  <c r="I179" i="2"/>
  <c r="G179" i="2"/>
  <c r="E179" i="2"/>
  <c r="C179" i="2"/>
  <c r="D179" i="2" s="1"/>
  <c r="A179" i="2"/>
  <c r="B179" i="2" s="1"/>
  <c r="O178" i="2"/>
  <c r="M178" i="2"/>
  <c r="K178" i="2"/>
  <c r="I178" i="2"/>
  <c r="G178" i="2"/>
  <c r="E178" i="2"/>
  <c r="C178" i="2"/>
  <c r="D178" i="2" s="1"/>
  <c r="A178" i="2"/>
  <c r="B178" i="2" s="1"/>
  <c r="O177" i="2"/>
  <c r="M177" i="2"/>
  <c r="K177" i="2"/>
  <c r="I177" i="2"/>
  <c r="G177" i="2"/>
  <c r="E177" i="2"/>
  <c r="C177" i="2"/>
  <c r="D177" i="2" s="1"/>
  <c r="A177" i="2"/>
  <c r="B177" i="2" s="1"/>
  <c r="O176" i="2"/>
  <c r="M176" i="2"/>
  <c r="K176" i="2"/>
  <c r="I176" i="2"/>
  <c r="G176" i="2"/>
  <c r="E176" i="2"/>
  <c r="D176" i="2"/>
  <c r="C176" i="2"/>
  <c r="A176" i="2"/>
  <c r="B176" i="2" s="1"/>
  <c r="O175" i="2"/>
  <c r="M175" i="2"/>
  <c r="K175" i="2"/>
  <c r="I175" i="2"/>
  <c r="G175" i="2"/>
  <c r="E175" i="2"/>
  <c r="C175" i="2"/>
  <c r="D175" i="2" s="1"/>
  <c r="A175" i="2"/>
  <c r="B175" i="2" s="1"/>
  <c r="O174" i="2"/>
  <c r="M174" i="2"/>
  <c r="K174" i="2"/>
  <c r="I174" i="2"/>
  <c r="G174" i="2"/>
  <c r="E174" i="2"/>
  <c r="C174" i="2"/>
  <c r="D174" i="2" s="1"/>
  <c r="B174" i="2"/>
  <c r="A174" i="2"/>
  <c r="O173" i="2"/>
  <c r="M173" i="2"/>
  <c r="K173" i="2"/>
  <c r="I173" i="2"/>
  <c r="G173" i="2"/>
  <c r="E173" i="2"/>
  <c r="C173" i="2"/>
  <c r="D173" i="2" s="1"/>
  <c r="A173" i="2"/>
  <c r="B173" i="2" s="1"/>
  <c r="O172" i="2"/>
  <c r="M172" i="2"/>
  <c r="K172" i="2"/>
  <c r="I172" i="2"/>
  <c r="G172" i="2"/>
  <c r="E172" i="2"/>
  <c r="C172" i="2"/>
  <c r="D172" i="2" s="1"/>
  <c r="A172" i="2"/>
  <c r="B172" i="2" s="1"/>
  <c r="O171" i="2"/>
  <c r="M171" i="2"/>
  <c r="K171" i="2"/>
  <c r="I171" i="2"/>
  <c r="G171" i="2"/>
  <c r="E171" i="2"/>
  <c r="C171" i="2"/>
  <c r="D171" i="2" s="1"/>
  <c r="A171" i="2"/>
  <c r="B171" i="2" s="1"/>
  <c r="O170" i="2"/>
  <c r="M170" i="2"/>
  <c r="K170" i="2"/>
  <c r="I170" i="2"/>
  <c r="G170" i="2"/>
  <c r="E170" i="2"/>
  <c r="C170" i="2"/>
  <c r="D170" i="2" s="1"/>
  <c r="A170" i="2"/>
  <c r="B170" i="2" s="1"/>
  <c r="O169" i="2"/>
  <c r="M169" i="2"/>
  <c r="K169" i="2"/>
  <c r="I169" i="2"/>
  <c r="G169" i="2"/>
  <c r="E169" i="2"/>
  <c r="C169" i="2"/>
  <c r="D169" i="2" s="1"/>
  <c r="A169" i="2"/>
  <c r="B169" i="2" s="1"/>
  <c r="O168" i="2"/>
  <c r="M168" i="2"/>
  <c r="K168" i="2"/>
  <c r="I168" i="2"/>
  <c r="G168" i="2"/>
  <c r="E168" i="2"/>
  <c r="D168" i="2"/>
  <c r="C168" i="2"/>
  <c r="A168" i="2"/>
  <c r="B168" i="2" s="1"/>
  <c r="O167" i="2"/>
  <c r="M167" i="2"/>
  <c r="K167" i="2"/>
  <c r="I167" i="2"/>
  <c r="G167" i="2"/>
  <c r="E167" i="2"/>
  <c r="C167" i="2"/>
  <c r="D167" i="2" s="1"/>
  <c r="A167" i="2"/>
  <c r="B167" i="2" s="1"/>
  <c r="O166" i="2"/>
  <c r="M166" i="2"/>
  <c r="K166" i="2"/>
  <c r="I166" i="2"/>
  <c r="G166" i="2"/>
  <c r="E166" i="2"/>
  <c r="C166" i="2"/>
  <c r="D166" i="2" s="1"/>
  <c r="B166" i="2"/>
  <c r="A166" i="2"/>
  <c r="O165" i="2"/>
  <c r="M165" i="2"/>
  <c r="K165" i="2"/>
  <c r="I165" i="2"/>
  <c r="G165" i="2"/>
  <c r="E165" i="2"/>
  <c r="C165" i="2"/>
  <c r="D165" i="2" s="1"/>
  <c r="A165" i="2"/>
  <c r="B165" i="2" s="1"/>
  <c r="O164" i="2"/>
  <c r="M164" i="2"/>
  <c r="K164" i="2"/>
  <c r="I164" i="2"/>
  <c r="G164" i="2"/>
  <c r="E164" i="2"/>
  <c r="C164" i="2"/>
  <c r="D164" i="2" s="1"/>
  <c r="A164" i="2"/>
  <c r="B164" i="2" s="1"/>
  <c r="O163" i="2"/>
  <c r="M163" i="2"/>
  <c r="K163" i="2"/>
  <c r="I163" i="2"/>
  <c r="G163" i="2"/>
  <c r="E163" i="2"/>
  <c r="C163" i="2"/>
  <c r="D163" i="2" s="1"/>
  <c r="A163" i="2"/>
  <c r="B163" i="2" s="1"/>
  <c r="O162" i="2"/>
  <c r="M162" i="2"/>
  <c r="K162" i="2"/>
  <c r="I162" i="2"/>
  <c r="G162" i="2"/>
  <c r="E162" i="2"/>
  <c r="C162" i="2"/>
  <c r="D162" i="2" s="1"/>
  <c r="A162" i="2"/>
  <c r="B162" i="2" s="1"/>
  <c r="O161" i="2"/>
  <c r="M161" i="2"/>
  <c r="K161" i="2"/>
  <c r="I161" i="2"/>
  <c r="G161" i="2"/>
  <c r="E161" i="2"/>
  <c r="C161" i="2"/>
  <c r="D161" i="2" s="1"/>
  <c r="A161" i="2"/>
  <c r="B161" i="2" s="1"/>
  <c r="O160" i="2"/>
  <c r="M160" i="2"/>
  <c r="K160" i="2"/>
  <c r="I160" i="2"/>
  <c r="G160" i="2"/>
  <c r="E160" i="2"/>
  <c r="C160" i="2"/>
  <c r="D160" i="2" s="1"/>
  <c r="A160" i="2"/>
  <c r="B160" i="2" s="1"/>
  <c r="O159" i="2"/>
  <c r="M159" i="2"/>
  <c r="K159" i="2"/>
  <c r="I159" i="2"/>
  <c r="G159" i="2"/>
  <c r="E159" i="2"/>
  <c r="C159" i="2"/>
  <c r="D159" i="2" s="1"/>
  <c r="B159" i="2"/>
  <c r="A159" i="2"/>
  <c r="O158" i="2"/>
  <c r="M158" i="2"/>
  <c r="K158" i="2"/>
  <c r="I158" i="2"/>
  <c r="G158" i="2"/>
  <c r="E158" i="2"/>
  <c r="C158" i="2"/>
  <c r="D158" i="2" s="1"/>
  <c r="A158" i="2"/>
  <c r="B158" i="2" s="1"/>
  <c r="O157" i="2"/>
  <c r="M157" i="2"/>
  <c r="K157" i="2"/>
  <c r="I157" i="2"/>
  <c r="G157" i="2"/>
  <c r="E157" i="2"/>
  <c r="C157" i="2"/>
  <c r="D157" i="2" s="1"/>
  <c r="A157" i="2"/>
  <c r="B157" i="2" s="1"/>
  <c r="O156" i="2"/>
  <c r="M156" i="2"/>
  <c r="K156" i="2"/>
  <c r="I156" i="2"/>
  <c r="G156" i="2"/>
  <c r="E156" i="2"/>
  <c r="C156" i="2"/>
  <c r="D156" i="2" s="1"/>
  <c r="A156" i="2"/>
  <c r="B156" i="2" s="1"/>
  <c r="O155" i="2"/>
  <c r="M155" i="2"/>
  <c r="K155" i="2"/>
  <c r="I155" i="2"/>
  <c r="G155" i="2"/>
  <c r="E155" i="2"/>
  <c r="C155" i="2"/>
  <c r="D155" i="2" s="1"/>
  <c r="B155" i="2"/>
  <c r="A155" i="2"/>
  <c r="O154" i="2"/>
  <c r="M154" i="2"/>
  <c r="K154" i="2"/>
  <c r="I154" i="2"/>
  <c r="G154" i="2"/>
  <c r="E154" i="2"/>
  <c r="C154" i="2"/>
  <c r="D154" i="2" s="1"/>
  <c r="A154" i="2"/>
  <c r="B154" i="2" s="1"/>
  <c r="O153" i="2"/>
  <c r="M153" i="2"/>
  <c r="K153" i="2"/>
  <c r="I153" i="2"/>
  <c r="G153" i="2"/>
  <c r="E153" i="2"/>
  <c r="C153" i="2"/>
  <c r="D153" i="2" s="1"/>
  <c r="A153" i="2"/>
  <c r="B153" i="2" s="1"/>
  <c r="O152" i="2"/>
  <c r="M152" i="2"/>
  <c r="K152" i="2"/>
  <c r="I152" i="2"/>
  <c r="G152" i="2"/>
  <c r="E152" i="2"/>
  <c r="C152" i="2"/>
  <c r="D152" i="2" s="1"/>
  <c r="A152" i="2"/>
  <c r="B152" i="2" s="1"/>
  <c r="O151" i="2"/>
  <c r="M151" i="2"/>
  <c r="K151" i="2"/>
  <c r="I151" i="2"/>
  <c r="G151" i="2"/>
  <c r="E151" i="2"/>
  <c r="D151" i="2"/>
  <c r="C151" i="2"/>
  <c r="B151" i="2"/>
  <c r="A151" i="2"/>
  <c r="O150" i="2"/>
  <c r="M150" i="2"/>
  <c r="K150" i="2"/>
  <c r="I150" i="2"/>
  <c r="G150" i="2"/>
  <c r="E150" i="2"/>
  <c r="C150" i="2"/>
  <c r="D150" i="2" s="1"/>
  <c r="A150" i="2"/>
  <c r="B150" i="2" s="1"/>
  <c r="O149" i="2"/>
  <c r="M149" i="2"/>
  <c r="K149" i="2"/>
  <c r="I149" i="2"/>
  <c r="G149" i="2"/>
  <c r="E149" i="2"/>
  <c r="D149" i="2"/>
  <c r="C149" i="2"/>
  <c r="B149" i="2"/>
  <c r="A149" i="2"/>
  <c r="O148" i="2"/>
  <c r="M148" i="2"/>
  <c r="K148" i="2"/>
  <c r="I148" i="2"/>
  <c r="G148" i="2"/>
  <c r="E148" i="2"/>
  <c r="D148" i="2"/>
  <c r="C148" i="2"/>
  <c r="A148" i="2"/>
  <c r="B148" i="2" s="1"/>
  <c r="O147" i="2"/>
  <c r="M147" i="2"/>
  <c r="K147" i="2"/>
  <c r="I147" i="2"/>
  <c r="G147" i="2"/>
  <c r="E147" i="2"/>
  <c r="C147" i="2"/>
  <c r="D147" i="2" s="1"/>
  <c r="A147" i="2"/>
  <c r="B147" i="2" s="1"/>
  <c r="O146" i="2"/>
  <c r="M146" i="2"/>
  <c r="K146" i="2"/>
  <c r="I146" i="2"/>
  <c r="G146" i="2"/>
  <c r="E146" i="2"/>
  <c r="C146" i="2"/>
  <c r="D146" i="2" s="1"/>
  <c r="B146" i="2"/>
  <c r="A146" i="2"/>
  <c r="O145" i="2"/>
  <c r="M145" i="2"/>
  <c r="K145" i="2"/>
  <c r="I145" i="2"/>
  <c r="G145" i="2"/>
  <c r="E145" i="2"/>
  <c r="D145" i="2"/>
  <c r="C145" i="2"/>
  <c r="A145" i="2"/>
  <c r="B145" i="2" s="1"/>
  <c r="O144" i="2"/>
  <c r="M144" i="2"/>
  <c r="K144" i="2"/>
  <c r="I144" i="2"/>
  <c r="G144" i="2"/>
  <c r="E144" i="2"/>
  <c r="D144" i="2"/>
  <c r="C144" i="2"/>
  <c r="A144" i="2"/>
  <c r="B144" i="2" s="1"/>
  <c r="O143" i="2"/>
  <c r="M143" i="2"/>
  <c r="K143" i="2"/>
  <c r="I143" i="2"/>
  <c r="G143" i="2"/>
  <c r="E143" i="2"/>
  <c r="C143" i="2"/>
  <c r="D143" i="2" s="1"/>
  <c r="A143" i="2"/>
  <c r="B143" i="2" s="1"/>
  <c r="O142" i="2"/>
  <c r="M142" i="2"/>
  <c r="K142" i="2"/>
  <c r="I142" i="2"/>
  <c r="G142" i="2"/>
  <c r="E142" i="2"/>
  <c r="C142" i="2"/>
  <c r="D142" i="2" s="1"/>
  <c r="B142" i="2"/>
  <c r="A142" i="2"/>
  <c r="O141" i="2"/>
  <c r="M141" i="2"/>
  <c r="K141" i="2"/>
  <c r="I141" i="2"/>
  <c r="G141" i="2"/>
  <c r="E141" i="2"/>
  <c r="D141" i="2"/>
  <c r="C141" i="2"/>
  <c r="A141" i="2"/>
  <c r="B141" i="2" s="1"/>
  <c r="O140" i="2"/>
  <c r="M140" i="2"/>
  <c r="K140" i="2"/>
  <c r="I140" i="2"/>
  <c r="G140" i="2"/>
  <c r="E140" i="2"/>
  <c r="D140" i="2"/>
  <c r="C140" i="2"/>
  <c r="A140" i="2"/>
  <c r="B140" i="2" s="1"/>
  <c r="O139" i="2"/>
  <c r="M139" i="2"/>
  <c r="K139" i="2"/>
  <c r="I139" i="2"/>
  <c r="G139" i="2"/>
  <c r="E139" i="2"/>
  <c r="C139" i="2"/>
  <c r="D139" i="2" s="1"/>
  <c r="A139" i="2"/>
  <c r="B139" i="2" s="1"/>
  <c r="O138" i="2"/>
  <c r="M138" i="2"/>
  <c r="K138" i="2"/>
  <c r="I138" i="2"/>
  <c r="G138" i="2"/>
  <c r="E138" i="2"/>
  <c r="C138" i="2"/>
  <c r="D138" i="2" s="1"/>
  <c r="B138" i="2"/>
  <c r="A138" i="2"/>
  <c r="O137" i="2"/>
  <c r="M137" i="2"/>
  <c r="K137" i="2"/>
  <c r="I137" i="2"/>
  <c r="G137" i="2"/>
  <c r="E137" i="2"/>
  <c r="D137" i="2"/>
  <c r="C137" i="2"/>
  <c r="A137" i="2"/>
  <c r="B137" i="2" s="1"/>
  <c r="O136" i="2"/>
  <c r="M136" i="2"/>
  <c r="K136" i="2"/>
  <c r="I136" i="2"/>
  <c r="G136" i="2"/>
  <c r="E136" i="2"/>
  <c r="C136" i="2"/>
  <c r="D136" i="2" s="1"/>
  <c r="A136" i="2"/>
  <c r="B136" i="2" s="1"/>
  <c r="O135" i="2"/>
  <c r="M135" i="2"/>
  <c r="K135" i="2"/>
  <c r="I135" i="2"/>
  <c r="G135" i="2"/>
  <c r="E135" i="2"/>
  <c r="D135" i="2"/>
  <c r="C135" i="2"/>
  <c r="B135" i="2"/>
  <c r="A135" i="2"/>
  <c r="O134" i="2"/>
  <c r="M134" i="2"/>
  <c r="K134" i="2"/>
  <c r="I134" i="2"/>
  <c r="G134" i="2"/>
  <c r="E134" i="2"/>
  <c r="C134" i="2"/>
  <c r="D134" i="2" s="1"/>
  <c r="A134" i="2"/>
  <c r="B134" i="2" s="1"/>
  <c r="O133" i="2"/>
  <c r="M133" i="2"/>
  <c r="K133" i="2"/>
  <c r="I133" i="2"/>
  <c r="G133" i="2"/>
  <c r="E133" i="2"/>
  <c r="D133" i="2"/>
  <c r="C133" i="2"/>
  <c r="B133" i="2"/>
  <c r="A133" i="2"/>
  <c r="O132" i="2"/>
  <c r="M132" i="2"/>
  <c r="K132" i="2"/>
  <c r="I132" i="2"/>
  <c r="G132" i="2"/>
  <c r="E132" i="2"/>
  <c r="C132" i="2"/>
  <c r="D132" i="2" s="1"/>
  <c r="A132" i="2"/>
  <c r="B132" i="2" s="1"/>
  <c r="O131" i="2"/>
  <c r="M131" i="2"/>
  <c r="K131" i="2"/>
  <c r="I131" i="2"/>
  <c r="G131" i="2"/>
  <c r="E131" i="2"/>
  <c r="C131" i="2"/>
  <c r="D131" i="2" s="1"/>
  <c r="B131" i="2"/>
  <c r="A131" i="2"/>
  <c r="O130" i="2"/>
  <c r="M130" i="2"/>
  <c r="K130" i="2"/>
  <c r="I130" i="2"/>
  <c r="G130" i="2"/>
  <c r="E130" i="2"/>
  <c r="C130" i="2"/>
  <c r="D130" i="2" s="1"/>
  <c r="B130" i="2"/>
  <c r="A130" i="2"/>
  <c r="O129" i="2"/>
  <c r="M129" i="2"/>
  <c r="K129" i="2"/>
  <c r="I129" i="2"/>
  <c r="G129" i="2"/>
  <c r="E129" i="2"/>
  <c r="C129" i="2"/>
  <c r="D129" i="2" s="1"/>
  <c r="A129" i="2"/>
  <c r="B129" i="2" s="1"/>
  <c r="O128" i="2"/>
  <c r="M128" i="2"/>
  <c r="K128" i="2"/>
  <c r="I128" i="2"/>
  <c r="G128" i="2"/>
  <c r="E128" i="2"/>
  <c r="C128" i="2"/>
  <c r="D128" i="2" s="1"/>
  <c r="A128" i="2"/>
  <c r="B128" i="2" s="1"/>
  <c r="O127" i="2"/>
  <c r="M127" i="2"/>
  <c r="K127" i="2"/>
  <c r="I127" i="2"/>
  <c r="G127" i="2"/>
  <c r="E127" i="2"/>
  <c r="C127" i="2"/>
  <c r="D127" i="2" s="1"/>
  <c r="A127" i="2"/>
  <c r="B127" i="2" s="1"/>
  <c r="O126" i="2"/>
  <c r="M126" i="2"/>
  <c r="K126" i="2"/>
  <c r="I126" i="2"/>
  <c r="G126" i="2"/>
  <c r="E126" i="2"/>
  <c r="C126" i="2"/>
  <c r="D126" i="2" s="1"/>
  <c r="A126" i="2"/>
  <c r="B126" i="2" s="1"/>
  <c r="O125" i="2"/>
  <c r="M125" i="2"/>
  <c r="K125" i="2"/>
  <c r="I125" i="2"/>
  <c r="G125" i="2"/>
  <c r="E125" i="2"/>
  <c r="D125" i="2"/>
  <c r="C125" i="2"/>
  <c r="A125" i="2"/>
  <c r="B125" i="2" s="1"/>
  <c r="O124" i="2"/>
  <c r="M124" i="2"/>
  <c r="K124" i="2"/>
  <c r="I124" i="2"/>
  <c r="G124" i="2"/>
  <c r="E124" i="2"/>
  <c r="C124" i="2"/>
  <c r="D124" i="2" s="1"/>
  <c r="A124" i="2"/>
  <c r="B124" i="2" s="1"/>
  <c r="O123" i="2"/>
  <c r="M123" i="2"/>
  <c r="K123" i="2"/>
  <c r="I123" i="2"/>
  <c r="G123" i="2"/>
  <c r="E123" i="2"/>
  <c r="C123" i="2"/>
  <c r="D123" i="2" s="1"/>
  <c r="B123" i="2"/>
  <c r="A123" i="2"/>
  <c r="O122" i="2"/>
  <c r="M122" i="2"/>
  <c r="K122" i="2"/>
  <c r="I122" i="2"/>
  <c r="G122" i="2"/>
  <c r="E122" i="2"/>
  <c r="C122" i="2"/>
  <c r="D122" i="2" s="1"/>
  <c r="A122" i="2"/>
  <c r="B122" i="2" s="1"/>
  <c r="O121" i="2"/>
  <c r="M121" i="2"/>
  <c r="K121" i="2"/>
  <c r="I121" i="2"/>
  <c r="G121" i="2"/>
  <c r="E121" i="2"/>
  <c r="D121" i="2"/>
  <c r="C121" i="2"/>
  <c r="A121" i="2"/>
  <c r="B121" i="2" s="1"/>
  <c r="O120" i="2"/>
  <c r="M120" i="2"/>
  <c r="K120" i="2"/>
  <c r="I120" i="2"/>
  <c r="G120" i="2"/>
  <c r="E120" i="2"/>
  <c r="C120" i="2"/>
  <c r="D120" i="2" s="1"/>
  <c r="A120" i="2"/>
  <c r="B120" i="2" s="1"/>
  <c r="O119" i="2"/>
  <c r="M119" i="2"/>
  <c r="K119" i="2"/>
  <c r="I119" i="2"/>
  <c r="G119" i="2"/>
  <c r="E119" i="2"/>
  <c r="C119" i="2"/>
  <c r="D119" i="2" s="1"/>
  <c r="A119" i="2"/>
  <c r="B119" i="2" s="1"/>
  <c r="O118" i="2"/>
  <c r="M118" i="2"/>
  <c r="K118" i="2"/>
  <c r="I118" i="2"/>
  <c r="G118" i="2"/>
  <c r="E118" i="2"/>
  <c r="C118" i="2"/>
  <c r="D118" i="2" s="1"/>
  <c r="A118" i="2"/>
  <c r="B118" i="2" s="1"/>
  <c r="O117" i="2"/>
  <c r="M117" i="2"/>
  <c r="K117" i="2"/>
  <c r="I117" i="2"/>
  <c r="G117" i="2"/>
  <c r="E117" i="2"/>
  <c r="C117" i="2"/>
  <c r="D117" i="2" s="1"/>
  <c r="B117" i="2"/>
  <c r="A117" i="2"/>
  <c r="O116" i="2"/>
  <c r="M116" i="2"/>
  <c r="K116" i="2"/>
  <c r="I116" i="2"/>
  <c r="G116" i="2"/>
  <c r="E116" i="2"/>
  <c r="C116" i="2"/>
  <c r="D116" i="2" s="1"/>
  <c r="A116" i="2"/>
  <c r="B116" i="2" s="1"/>
  <c r="O115" i="2"/>
  <c r="M115" i="2"/>
  <c r="K115" i="2"/>
  <c r="I115" i="2"/>
  <c r="G115" i="2"/>
  <c r="E115" i="2"/>
  <c r="D115" i="2"/>
  <c r="C115" i="2"/>
  <c r="A115" i="2"/>
  <c r="B115" i="2" s="1"/>
  <c r="O114" i="2"/>
  <c r="M114" i="2"/>
  <c r="K114" i="2"/>
  <c r="I114" i="2"/>
  <c r="G114" i="2"/>
  <c r="E114" i="2"/>
  <c r="C114" i="2"/>
  <c r="D114" i="2" s="1"/>
  <c r="A114" i="2"/>
  <c r="B114" i="2" s="1"/>
  <c r="O113" i="2"/>
  <c r="M113" i="2"/>
  <c r="K113" i="2"/>
  <c r="I113" i="2"/>
  <c r="G113" i="2"/>
  <c r="E113" i="2"/>
  <c r="C113" i="2"/>
  <c r="D113" i="2" s="1"/>
  <c r="A113" i="2"/>
  <c r="B113" i="2" s="1"/>
  <c r="O112" i="2"/>
  <c r="M112" i="2"/>
  <c r="K112" i="2"/>
  <c r="I112" i="2"/>
  <c r="G112" i="2"/>
  <c r="E112" i="2"/>
  <c r="C112" i="2"/>
  <c r="D112" i="2" s="1"/>
  <c r="A112" i="2"/>
  <c r="B112" i="2" s="1"/>
  <c r="O111" i="2"/>
  <c r="M111" i="2"/>
  <c r="K111" i="2"/>
  <c r="I111" i="2"/>
  <c r="G111" i="2"/>
  <c r="E111" i="2"/>
  <c r="C111" i="2"/>
  <c r="D111" i="2" s="1"/>
  <c r="A111" i="2"/>
  <c r="B111" i="2" s="1"/>
  <c r="O110" i="2"/>
  <c r="M110" i="2"/>
  <c r="K110" i="2"/>
  <c r="I110" i="2"/>
  <c r="G110" i="2"/>
  <c r="E110" i="2"/>
  <c r="C110" i="2"/>
  <c r="D110" i="2" s="1"/>
  <c r="A110" i="2"/>
  <c r="B110" i="2" s="1"/>
  <c r="O109" i="2"/>
  <c r="M109" i="2"/>
  <c r="K109" i="2"/>
  <c r="I109" i="2"/>
  <c r="G109" i="2"/>
  <c r="E109" i="2"/>
  <c r="C109" i="2"/>
  <c r="D109" i="2" s="1"/>
  <c r="B109" i="2"/>
  <c r="A109" i="2"/>
  <c r="O108" i="2"/>
  <c r="M108" i="2"/>
  <c r="K108" i="2"/>
  <c r="I108" i="2"/>
  <c r="G108" i="2"/>
  <c r="E108" i="2"/>
  <c r="C108" i="2"/>
  <c r="D108" i="2" s="1"/>
  <c r="A108" i="2"/>
  <c r="B108" i="2" s="1"/>
  <c r="O107" i="2"/>
  <c r="M107" i="2"/>
  <c r="K107" i="2"/>
  <c r="I107" i="2"/>
  <c r="G107" i="2"/>
  <c r="E107" i="2"/>
  <c r="D107" i="2"/>
  <c r="C107" i="2"/>
  <c r="A107" i="2"/>
  <c r="B107" i="2" s="1"/>
  <c r="O106" i="2"/>
  <c r="M106" i="2"/>
  <c r="K106" i="2"/>
  <c r="I106" i="2"/>
  <c r="G106" i="2"/>
  <c r="E106" i="2"/>
  <c r="C106" i="2"/>
  <c r="D106" i="2" s="1"/>
  <c r="A106" i="2"/>
  <c r="B106" i="2" s="1"/>
  <c r="O105" i="2"/>
  <c r="M105" i="2"/>
  <c r="K105" i="2"/>
  <c r="I105" i="2"/>
  <c r="G105" i="2"/>
  <c r="E105" i="2"/>
  <c r="C105" i="2"/>
  <c r="D105" i="2" s="1"/>
  <c r="A105" i="2"/>
  <c r="B105" i="2" s="1"/>
  <c r="O104" i="2"/>
  <c r="M104" i="2"/>
  <c r="K104" i="2"/>
  <c r="I104" i="2"/>
  <c r="G104" i="2"/>
  <c r="E104" i="2"/>
  <c r="C104" i="2"/>
  <c r="D104" i="2" s="1"/>
  <c r="A104" i="2"/>
  <c r="B104" i="2" s="1"/>
  <c r="O103" i="2"/>
  <c r="M103" i="2"/>
  <c r="K103" i="2"/>
  <c r="I103" i="2"/>
  <c r="G103" i="2"/>
  <c r="E103" i="2"/>
  <c r="C103" i="2"/>
  <c r="D103" i="2" s="1"/>
  <c r="A103" i="2"/>
  <c r="B103" i="2" s="1"/>
  <c r="O102" i="2"/>
  <c r="M102" i="2"/>
  <c r="K102" i="2"/>
  <c r="I102" i="2"/>
  <c r="G102" i="2"/>
  <c r="E102" i="2"/>
  <c r="C102" i="2"/>
  <c r="D102" i="2" s="1"/>
  <c r="A102" i="2"/>
  <c r="B102" i="2" s="1"/>
  <c r="O101" i="2"/>
  <c r="M101" i="2"/>
  <c r="K101" i="2"/>
  <c r="I101" i="2"/>
  <c r="G101" i="2"/>
  <c r="E101" i="2"/>
  <c r="C101" i="2"/>
  <c r="D101" i="2" s="1"/>
  <c r="B101" i="2"/>
  <c r="A101" i="2"/>
  <c r="O100" i="2"/>
  <c r="M100" i="2"/>
  <c r="K100" i="2"/>
  <c r="I100" i="2"/>
  <c r="G100" i="2"/>
  <c r="E100" i="2"/>
  <c r="D100" i="2"/>
  <c r="C100" i="2"/>
  <c r="A100" i="2"/>
  <c r="B100" i="2" s="1"/>
  <c r="O99" i="2"/>
  <c r="M99" i="2"/>
  <c r="K99" i="2"/>
  <c r="I99" i="2"/>
  <c r="G99" i="2"/>
  <c r="E99" i="2"/>
  <c r="D99" i="2"/>
  <c r="C99" i="2"/>
  <c r="A99" i="2"/>
  <c r="B99" i="2" s="1"/>
  <c r="O98" i="2"/>
  <c r="M98" i="2"/>
  <c r="K98" i="2"/>
  <c r="I98" i="2"/>
  <c r="G98" i="2"/>
  <c r="E98" i="2"/>
  <c r="C98" i="2"/>
  <c r="D98" i="2" s="1"/>
  <c r="A98" i="2"/>
  <c r="B98" i="2" s="1"/>
  <c r="O97" i="2"/>
  <c r="M97" i="2"/>
  <c r="K97" i="2"/>
  <c r="I97" i="2"/>
  <c r="G97" i="2"/>
  <c r="E97" i="2"/>
  <c r="C97" i="2"/>
  <c r="D97" i="2" s="1"/>
  <c r="B97" i="2"/>
  <c r="A97" i="2"/>
  <c r="O96" i="2"/>
  <c r="M96" i="2"/>
  <c r="K96" i="2"/>
  <c r="I96" i="2"/>
  <c r="G96" i="2"/>
  <c r="E96" i="2"/>
  <c r="D96" i="2"/>
  <c r="C96" i="2"/>
  <c r="A96" i="2"/>
  <c r="B96" i="2" s="1"/>
  <c r="O95" i="2"/>
  <c r="M95" i="2"/>
  <c r="K95" i="2"/>
  <c r="I95" i="2"/>
  <c r="G95" i="2"/>
  <c r="E95" i="2"/>
  <c r="D95" i="2"/>
  <c r="C95" i="2"/>
  <c r="A95" i="2"/>
  <c r="B95" i="2" s="1"/>
  <c r="O94" i="2"/>
  <c r="M94" i="2"/>
  <c r="K94" i="2"/>
  <c r="I94" i="2"/>
  <c r="G94" i="2"/>
  <c r="E94" i="2"/>
  <c r="C94" i="2"/>
  <c r="D94" i="2" s="1"/>
  <c r="A94" i="2"/>
  <c r="B94" i="2" s="1"/>
  <c r="O93" i="2"/>
  <c r="M93" i="2"/>
  <c r="K93" i="2"/>
  <c r="I93" i="2"/>
  <c r="G93" i="2"/>
  <c r="E93" i="2"/>
  <c r="C93" i="2"/>
  <c r="D93" i="2" s="1"/>
  <c r="B93" i="2"/>
  <c r="A93" i="2"/>
  <c r="O92" i="2"/>
  <c r="M92" i="2"/>
  <c r="K92" i="2"/>
  <c r="I92" i="2"/>
  <c r="G92" i="2"/>
  <c r="E92" i="2"/>
  <c r="D92" i="2"/>
  <c r="C92" i="2"/>
  <c r="A92" i="2"/>
  <c r="B92" i="2" s="1"/>
  <c r="O91" i="2"/>
  <c r="M91" i="2"/>
  <c r="K91" i="2"/>
  <c r="I91" i="2"/>
  <c r="G91" i="2"/>
  <c r="E91" i="2"/>
  <c r="D91" i="2"/>
  <c r="C91" i="2"/>
  <c r="A91" i="2"/>
  <c r="B91" i="2" s="1"/>
  <c r="O90" i="2"/>
  <c r="M90" i="2"/>
  <c r="K90" i="2"/>
  <c r="I90" i="2"/>
  <c r="G90" i="2"/>
  <c r="E90" i="2"/>
  <c r="C90" i="2"/>
  <c r="D90" i="2" s="1"/>
  <c r="A90" i="2"/>
  <c r="B90" i="2" s="1"/>
  <c r="O89" i="2"/>
  <c r="M89" i="2"/>
  <c r="K89" i="2"/>
  <c r="I89" i="2"/>
  <c r="G89" i="2"/>
  <c r="E89" i="2"/>
  <c r="C89" i="2"/>
  <c r="D89" i="2" s="1"/>
  <c r="B89" i="2"/>
  <c r="A89" i="2"/>
  <c r="O88" i="2"/>
  <c r="M88" i="2"/>
  <c r="K88" i="2"/>
  <c r="I88" i="2"/>
  <c r="G88" i="2"/>
  <c r="E88" i="2"/>
  <c r="D88" i="2"/>
  <c r="C88" i="2"/>
  <c r="A88" i="2"/>
  <c r="B88" i="2" s="1"/>
  <c r="O87" i="2"/>
  <c r="M87" i="2"/>
  <c r="K87" i="2"/>
  <c r="I87" i="2"/>
  <c r="G87" i="2"/>
  <c r="E87" i="2"/>
  <c r="D87" i="2"/>
  <c r="C87" i="2"/>
  <c r="A87" i="2"/>
  <c r="B87" i="2" s="1"/>
  <c r="O86" i="2"/>
  <c r="M86" i="2"/>
  <c r="K86" i="2"/>
  <c r="I86" i="2"/>
  <c r="G86" i="2"/>
  <c r="E86" i="2"/>
  <c r="C86" i="2"/>
  <c r="D86" i="2" s="1"/>
  <c r="A86" i="2"/>
  <c r="B86" i="2" s="1"/>
  <c r="O85" i="2"/>
  <c r="M85" i="2"/>
  <c r="K85" i="2"/>
  <c r="I85" i="2"/>
  <c r="G85" i="2"/>
  <c r="E85" i="2"/>
  <c r="C85" i="2"/>
  <c r="D85" i="2" s="1"/>
  <c r="B85" i="2"/>
  <c r="A85" i="2"/>
  <c r="O84" i="2"/>
  <c r="M84" i="2"/>
  <c r="K84" i="2"/>
  <c r="I84" i="2"/>
  <c r="G84" i="2"/>
  <c r="E84" i="2"/>
  <c r="D84" i="2"/>
  <c r="C84" i="2"/>
  <c r="A84" i="2"/>
  <c r="B84" i="2" s="1"/>
  <c r="O83" i="2"/>
  <c r="M83" i="2"/>
  <c r="K83" i="2"/>
  <c r="I83" i="2"/>
  <c r="G83" i="2"/>
  <c r="E83" i="2"/>
  <c r="D83" i="2"/>
  <c r="C83" i="2"/>
  <c r="A83" i="2"/>
  <c r="B83" i="2" s="1"/>
  <c r="O82" i="2"/>
  <c r="M82" i="2"/>
  <c r="K82" i="2"/>
  <c r="I82" i="2"/>
  <c r="G82" i="2"/>
  <c r="E82" i="2"/>
  <c r="C82" i="2"/>
  <c r="D82" i="2" s="1"/>
  <c r="A82" i="2"/>
  <c r="B82" i="2" s="1"/>
  <c r="O81" i="2"/>
  <c r="M81" i="2"/>
  <c r="K81" i="2"/>
  <c r="I81" i="2"/>
  <c r="G81" i="2"/>
  <c r="E81" i="2"/>
  <c r="C81" i="2"/>
  <c r="D81" i="2" s="1"/>
  <c r="B81" i="2"/>
  <c r="A81" i="2"/>
  <c r="O80" i="2"/>
  <c r="M80" i="2"/>
  <c r="K80" i="2"/>
  <c r="I80" i="2"/>
  <c r="G80" i="2"/>
  <c r="E80" i="2"/>
  <c r="D80" i="2"/>
  <c r="C80" i="2"/>
  <c r="A80" i="2"/>
  <c r="B80" i="2" s="1"/>
  <c r="O79" i="2"/>
  <c r="M79" i="2"/>
  <c r="K79" i="2"/>
  <c r="I79" i="2"/>
  <c r="G79" i="2"/>
  <c r="E79" i="2"/>
  <c r="D79" i="2"/>
  <c r="C79" i="2"/>
  <c r="A79" i="2"/>
  <c r="B79" i="2" s="1"/>
  <c r="O78" i="2"/>
  <c r="M78" i="2"/>
  <c r="K78" i="2"/>
  <c r="I78" i="2"/>
  <c r="G78" i="2"/>
  <c r="E78" i="2"/>
  <c r="C78" i="2"/>
  <c r="D78" i="2" s="1"/>
  <c r="A78" i="2"/>
  <c r="B78" i="2" s="1"/>
  <c r="O77" i="2"/>
  <c r="M77" i="2"/>
  <c r="K77" i="2"/>
  <c r="I77" i="2"/>
  <c r="G77" i="2"/>
  <c r="E77" i="2"/>
  <c r="C77" i="2"/>
  <c r="D77" i="2" s="1"/>
  <c r="A77" i="2"/>
  <c r="B77" i="2" s="1"/>
  <c r="O76" i="2"/>
  <c r="M76" i="2"/>
  <c r="K76" i="2"/>
  <c r="I76" i="2"/>
  <c r="G76" i="2"/>
  <c r="E76" i="2"/>
  <c r="C76" i="2"/>
  <c r="D76" i="2" s="1"/>
  <c r="A76" i="2"/>
  <c r="B76" i="2" s="1"/>
  <c r="O75" i="2"/>
  <c r="M75" i="2"/>
  <c r="K75" i="2"/>
  <c r="I75" i="2"/>
  <c r="G75" i="2"/>
  <c r="E75" i="2"/>
  <c r="C75" i="2"/>
  <c r="D75" i="2" s="1"/>
  <c r="A75" i="2"/>
  <c r="B75" i="2" s="1"/>
  <c r="O74" i="2"/>
  <c r="M74" i="2"/>
  <c r="K74" i="2"/>
  <c r="I74" i="2"/>
  <c r="G74" i="2"/>
  <c r="E74" i="2"/>
  <c r="C74" i="2"/>
  <c r="D74" i="2" s="1"/>
  <c r="B74" i="2"/>
  <c r="A74" i="2"/>
  <c r="O73" i="2"/>
  <c r="M73" i="2"/>
  <c r="K73" i="2"/>
  <c r="I73" i="2"/>
  <c r="G73" i="2"/>
  <c r="E73" i="2"/>
  <c r="C73" i="2"/>
  <c r="D73" i="2" s="1"/>
  <c r="A73" i="2"/>
  <c r="B73" i="2" s="1"/>
  <c r="O72" i="2"/>
  <c r="M72" i="2"/>
  <c r="K72" i="2"/>
  <c r="I72" i="2"/>
  <c r="G72" i="2"/>
  <c r="E72" i="2"/>
  <c r="C72" i="2"/>
  <c r="D72" i="2" s="1"/>
  <c r="A72" i="2"/>
  <c r="B72" i="2" s="1"/>
  <c r="O71" i="2"/>
  <c r="M71" i="2"/>
  <c r="K71" i="2"/>
  <c r="I71" i="2"/>
  <c r="G71" i="2"/>
  <c r="E71" i="2"/>
  <c r="C71" i="2"/>
  <c r="D71" i="2" s="1"/>
  <c r="A71" i="2"/>
  <c r="B71" i="2" s="1"/>
  <c r="O70" i="2"/>
  <c r="M70" i="2"/>
  <c r="K70" i="2"/>
  <c r="I70" i="2"/>
  <c r="G70" i="2"/>
  <c r="E70" i="2"/>
  <c r="C70" i="2"/>
  <c r="D70" i="2" s="1"/>
  <c r="A70" i="2"/>
  <c r="B70" i="2" s="1"/>
  <c r="O69" i="2"/>
  <c r="M69" i="2"/>
  <c r="K69" i="2"/>
  <c r="I69" i="2"/>
  <c r="G69" i="2"/>
  <c r="E69" i="2"/>
  <c r="C69" i="2"/>
  <c r="D69" i="2" s="1"/>
  <c r="A69" i="2"/>
  <c r="B69" i="2" s="1"/>
  <c r="O68" i="2"/>
  <c r="M68" i="2"/>
  <c r="K68" i="2"/>
  <c r="I68" i="2"/>
  <c r="G68" i="2"/>
  <c r="E68" i="2"/>
  <c r="C68" i="2"/>
  <c r="D68" i="2" s="1"/>
  <c r="A68" i="2"/>
  <c r="B68" i="2" s="1"/>
  <c r="O67" i="2"/>
  <c r="M67" i="2"/>
  <c r="K67" i="2"/>
  <c r="I67" i="2"/>
  <c r="G67" i="2"/>
  <c r="E67" i="2"/>
  <c r="C67" i="2"/>
  <c r="D67" i="2" s="1"/>
  <c r="A67" i="2"/>
  <c r="B67" i="2" s="1"/>
  <c r="O66" i="2"/>
  <c r="M66" i="2"/>
  <c r="K66" i="2"/>
  <c r="I66" i="2"/>
  <c r="G66" i="2"/>
  <c r="E66" i="2"/>
  <c r="C66" i="2"/>
  <c r="D66" i="2" s="1"/>
  <c r="B66" i="2"/>
  <c r="A66" i="2"/>
  <c r="O65" i="2"/>
  <c r="M65" i="2"/>
  <c r="K65" i="2"/>
  <c r="I65" i="2"/>
  <c r="G65" i="2"/>
  <c r="E65" i="2"/>
  <c r="C65" i="2"/>
  <c r="D65" i="2" s="1"/>
  <c r="A65" i="2"/>
  <c r="B65" i="2" s="1"/>
  <c r="O64" i="2"/>
  <c r="M64" i="2"/>
  <c r="K64" i="2"/>
  <c r="I64" i="2"/>
  <c r="G64" i="2"/>
  <c r="E64" i="2"/>
  <c r="C64" i="2"/>
  <c r="D64" i="2" s="1"/>
  <c r="A64" i="2"/>
  <c r="B64" i="2" s="1"/>
  <c r="O63" i="2"/>
  <c r="M63" i="2"/>
  <c r="K63" i="2"/>
  <c r="I63" i="2"/>
  <c r="G63" i="2"/>
  <c r="E63" i="2"/>
  <c r="C63" i="2"/>
  <c r="D63" i="2" s="1"/>
  <c r="A63" i="2"/>
  <c r="B63" i="2" s="1"/>
  <c r="O62" i="2"/>
  <c r="M62" i="2"/>
  <c r="K62" i="2"/>
  <c r="I62" i="2"/>
  <c r="G62" i="2"/>
  <c r="E62" i="2"/>
  <c r="C62" i="2"/>
  <c r="D62" i="2" s="1"/>
  <c r="B62" i="2"/>
  <c r="A62" i="2"/>
  <c r="O61" i="2"/>
  <c r="M61" i="2"/>
  <c r="K61" i="2"/>
  <c r="I61" i="2"/>
  <c r="G61" i="2"/>
  <c r="E61" i="2"/>
  <c r="C61" i="2"/>
  <c r="D61" i="2" s="1"/>
  <c r="A61" i="2"/>
  <c r="B61" i="2" s="1"/>
  <c r="O60" i="2"/>
  <c r="M60" i="2"/>
  <c r="K60" i="2"/>
  <c r="I60" i="2"/>
  <c r="G60" i="2"/>
  <c r="E60" i="2"/>
  <c r="D60" i="2"/>
  <c r="C60" i="2"/>
  <c r="A60" i="2"/>
  <c r="B60" i="2" s="1"/>
  <c r="O59" i="2"/>
  <c r="M59" i="2"/>
  <c r="K59" i="2"/>
  <c r="I59" i="2"/>
  <c r="G59" i="2"/>
  <c r="E59" i="2"/>
  <c r="C59" i="2"/>
  <c r="D59" i="2" s="1"/>
  <c r="A59" i="2"/>
  <c r="B59" i="2" s="1"/>
  <c r="O58" i="2"/>
  <c r="M58" i="2"/>
  <c r="K58" i="2"/>
  <c r="I58" i="2"/>
  <c r="G58" i="2"/>
  <c r="E58" i="2"/>
  <c r="C58" i="2"/>
  <c r="D58" i="2" s="1"/>
  <c r="A58" i="2"/>
  <c r="B58" i="2" s="1"/>
  <c r="O57" i="2"/>
  <c r="M57" i="2"/>
  <c r="K57" i="2"/>
  <c r="I57" i="2"/>
  <c r="G57" i="2"/>
  <c r="E57" i="2"/>
  <c r="C57" i="2"/>
  <c r="D57" i="2" s="1"/>
  <c r="A57" i="2"/>
  <c r="B57" i="2" s="1"/>
  <c r="O56" i="2"/>
  <c r="M56" i="2"/>
  <c r="K56" i="2"/>
  <c r="I56" i="2"/>
  <c r="G56" i="2"/>
  <c r="E56" i="2"/>
  <c r="D56" i="2"/>
  <c r="C56" i="2"/>
  <c r="A56" i="2"/>
  <c r="B56" i="2" s="1"/>
  <c r="O55" i="2"/>
  <c r="M55" i="2"/>
  <c r="K55" i="2"/>
  <c r="I55" i="2"/>
  <c r="G55" i="2"/>
  <c r="E55" i="2"/>
  <c r="D55" i="2"/>
  <c r="C55" i="2"/>
  <c r="A55" i="2"/>
  <c r="B55" i="2" s="1"/>
  <c r="O54" i="2"/>
  <c r="M54" i="2"/>
  <c r="K54" i="2"/>
  <c r="I54" i="2"/>
  <c r="G54" i="2"/>
  <c r="E54" i="2"/>
  <c r="C54" i="2"/>
  <c r="D54" i="2" s="1"/>
  <c r="A54" i="2"/>
  <c r="B54" i="2" s="1"/>
  <c r="O53" i="2"/>
  <c r="M53" i="2"/>
  <c r="K53" i="2"/>
  <c r="I53" i="2"/>
  <c r="G53" i="2"/>
  <c r="E53" i="2"/>
  <c r="C53" i="2"/>
  <c r="D53" i="2" s="1"/>
  <c r="B53" i="2"/>
  <c r="A53" i="2"/>
  <c r="O52" i="2"/>
  <c r="M52" i="2"/>
  <c r="K52" i="2"/>
  <c r="I52" i="2"/>
  <c r="G52" i="2"/>
  <c r="E52" i="2"/>
  <c r="C52" i="2"/>
  <c r="D52" i="2" s="1"/>
  <c r="A52" i="2"/>
  <c r="B52" i="2" s="1"/>
  <c r="O51" i="2"/>
  <c r="M51" i="2"/>
  <c r="K51" i="2"/>
  <c r="I51" i="2"/>
  <c r="G51" i="2"/>
  <c r="E51" i="2"/>
  <c r="C51" i="2"/>
  <c r="D51" i="2" s="1"/>
  <c r="A51" i="2"/>
  <c r="B51" i="2" s="1"/>
  <c r="O50" i="2"/>
  <c r="M50" i="2"/>
  <c r="K50" i="2"/>
  <c r="I50" i="2"/>
  <c r="G50" i="2"/>
  <c r="E50" i="2"/>
  <c r="C50" i="2"/>
  <c r="D50" i="2" s="1"/>
  <c r="A50" i="2"/>
  <c r="B50" i="2" s="1"/>
  <c r="O49" i="2"/>
  <c r="M49" i="2"/>
  <c r="K49" i="2"/>
  <c r="I49" i="2"/>
  <c r="G49" i="2"/>
  <c r="E49" i="2"/>
  <c r="C49" i="2"/>
  <c r="D49" i="2" s="1"/>
  <c r="A49" i="2"/>
  <c r="B49" i="2" s="1"/>
  <c r="O48" i="2"/>
  <c r="M48" i="2"/>
  <c r="K48" i="2"/>
  <c r="I48" i="2"/>
  <c r="G48" i="2"/>
  <c r="E48" i="2"/>
  <c r="D48" i="2"/>
  <c r="C48" i="2"/>
  <c r="A48" i="2"/>
  <c r="B48" i="2" s="1"/>
  <c r="O47" i="2"/>
  <c r="M47" i="2"/>
  <c r="K47" i="2"/>
  <c r="I47" i="2"/>
  <c r="G47" i="2"/>
  <c r="E47" i="2"/>
  <c r="D47" i="2"/>
  <c r="C47" i="2"/>
  <c r="A47" i="2"/>
  <c r="B47" i="2" s="1"/>
  <c r="O46" i="2"/>
  <c r="M46" i="2"/>
  <c r="K46" i="2"/>
  <c r="I46" i="2"/>
  <c r="G46" i="2"/>
  <c r="E46" i="2"/>
  <c r="C46" i="2"/>
  <c r="D46" i="2" s="1"/>
  <c r="A46" i="2"/>
  <c r="B46" i="2" s="1"/>
  <c r="O45" i="2"/>
  <c r="M45" i="2"/>
  <c r="K45" i="2"/>
  <c r="I45" i="2"/>
  <c r="G45" i="2"/>
  <c r="E45" i="2"/>
  <c r="C45" i="2"/>
  <c r="D45" i="2" s="1"/>
  <c r="B45" i="2"/>
  <c r="A45" i="2"/>
  <c r="O44" i="2"/>
  <c r="M44" i="2"/>
  <c r="K44" i="2"/>
  <c r="I44" i="2"/>
  <c r="G44" i="2"/>
  <c r="E44" i="2"/>
  <c r="C44" i="2"/>
  <c r="D44" i="2" s="1"/>
  <c r="B44" i="2"/>
  <c r="A44" i="2"/>
  <c r="O43" i="2"/>
  <c r="M43" i="2"/>
  <c r="K43" i="2"/>
  <c r="I43" i="2"/>
  <c r="G43" i="2"/>
  <c r="E43" i="2"/>
  <c r="D43" i="2"/>
  <c r="C43" i="2"/>
  <c r="A43" i="2"/>
  <c r="B43" i="2" s="1"/>
  <c r="O42" i="2"/>
  <c r="M42" i="2"/>
  <c r="K42" i="2"/>
  <c r="I42" i="2"/>
  <c r="G42" i="2"/>
  <c r="E42" i="2"/>
  <c r="C42" i="2"/>
  <c r="D42" i="2" s="1"/>
  <c r="A42" i="2"/>
  <c r="B42" i="2" s="1"/>
  <c r="O41" i="2"/>
  <c r="M41" i="2"/>
  <c r="K41" i="2"/>
  <c r="I41" i="2"/>
  <c r="G41" i="2"/>
  <c r="E41" i="2"/>
  <c r="C41" i="2"/>
  <c r="D41" i="2" s="1"/>
  <c r="B41" i="2"/>
  <c r="A41" i="2"/>
  <c r="O40" i="2"/>
  <c r="M40" i="2"/>
  <c r="K40" i="2"/>
  <c r="I40" i="2"/>
  <c r="G40" i="2"/>
  <c r="E40" i="2"/>
  <c r="C40" i="2"/>
  <c r="D40" i="2" s="1"/>
  <c r="A40" i="2"/>
  <c r="B40" i="2" s="1"/>
  <c r="O39" i="2"/>
  <c r="M39" i="2"/>
  <c r="K39" i="2"/>
  <c r="I39" i="2"/>
  <c r="G39" i="2"/>
  <c r="E39" i="2"/>
  <c r="C39" i="2"/>
  <c r="D39" i="2" s="1"/>
  <c r="A39" i="2"/>
  <c r="B39" i="2" s="1"/>
  <c r="O38" i="2"/>
  <c r="M38" i="2"/>
  <c r="K38" i="2"/>
  <c r="I38" i="2"/>
  <c r="G38" i="2"/>
  <c r="E38" i="2"/>
  <c r="C38" i="2"/>
  <c r="D38" i="2" s="1"/>
  <c r="B38" i="2"/>
  <c r="A38" i="2"/>
  <c r="O37" i="2"/>
  <c r="M37" i="2"/>
  <c r="K37" i="2"/>
  <c r="I37" i="2"/>
  <c r="G37" i="2"/>
  <c r="E37" i="2"/>
  <c r="C37" i="2"/>
  <c r="D37" i="2" s="1"/>
  <c r="A37" i="2"/>
  <c r="B37" i="2" s="1"/>
  <c r="O36" i="2"/>
  <c r="M36" i="2"/>
  <c r="K36" i="2"/>
  <c r="I36" i="2"/>
  <c r="G36" i="2"/>
  <c r="E36" i="2"/>
  <c r="D36" i="2"/>
  <c r="C36" i="2"/>
  <c r="A36" i="2"/>
  <c r="B36" i="2" s="1"/>
  <c r="O35" i="2"/>
  <c r="M35" i="2"/>
  <c r="K35" i="2"/>
  <c r="I35" i="2"/>
  <c r="G35" i="2"/>
  <c r="E35" i="2"/>
  <c r="D35" i="2"/>
  <c r="C35" i="2"/>
  <c r="A35" i="2"/>
  <c r="B35" i="2" s="1"/>
  <c r="O34" i="2"/>
  <c r="M34" i="2"/>
  <c r="K34" i="2"/>
  <c r="I34" i="2"/>
  <c r="G34" i="2"/>
  <c r="E34" i="2"/>
  <c r="C34" i="2"/>
  <c r="D34" i="2" s="1"/>
  <c r="A34" i="2"/>
  <c r="B34" i="2" s="1"/>
  <c r="S33" i="2"/>
  <c r="O33" i="2"/>
  <c r="M33" i="2"/>
  <c r="K33" i="2"/>
  <c r="I33" i="2"/>
  <c r="G33" i="2"/>
  <c r="E33" i="2"/>
  <c r="D33" i="2"/>
  <c r="C33" i="2"/>
  <c r="A33" i="2"/>
  <c r="B33" i="2" s="1"/>
  <c r="O32" i="2"/>
  <c r="M32" i="2"/>
  <c r="K32" i="2"/>
  <c r="I32" i="2"/>
  <c r="G32" i="2"/>
  <c r="E32" i="2"/>
  <c r="C32" i="2"/>
  <c r="D32" i="2" s="1"/>
  <c r="B32" i="2"/>
  <c r="A32" i="2"/>
  <c r="O31" i="2"/>
  <c r="M31" i="2"/>
  <c r="K31" i="2"/>
  <c r="I31" i="2"/>
  <c r="G31" i="2"/>
  <c r="E31" i="2"/>
  <c r="C31" i="2"/>
  <c r="D31" i="2" s="1"/>
  <c r="B31" i="2"/>
  <c r="A31" i="2"/>
  <c r="O30" i="2"/>
  <c r="M30" i="2"/>
  <c r="K30" i="2"/>
  <c r="I30" i="2"/>
  <c r="G30" i="2"/>
  <c r="E30" i="2"/>
  <c r="C30" i="2"/>
  <c r="D30" i="2" s="1"/>
  <c r="A30" i="2"/>
  <c r="B30" i="2" s="1"/>
  <c r="O29" i="2"/>
  <c r="M29" i="2"/>
  <c r="K29" i="2"/>
  <c r="I29" i="2"/>
  <c r="G29" i="2"/>
  <c r="E29" i="2"/>
  <c r="C29" i="2"/>
  <c r="D29" i="2" s="1"/>
  <c r="A29" i="2"/>
  <c r="B29" i="2" s="1"/>
  <c r="O28" i="2"/>
  <c r="M28" i="2"/>
  <c r="K28" i="2"/>
  <c r="I28" i="2"/>
  <c r="G28" i="2"/>
  <c r="E28" i="2"/>
  <c r="C28" i="2"/>
  <c r="D28" i="2" s="1"/>
  <c r="B28" i="2"/>
  <c r="A28" i="2"/>
  <c r="O27" i="2"/>
  <c r="M27" i="2"/>
  <c r="K27" i="2"/>
  <c r="I27" i="2"/>
  <c r="G27" i="2"/>
  <c r="E27" i="2"/>
  <c r="C27" i="2"/>
  <c r="D27" i="2" s="1"/>
  <c r="A27" i="2"/>
  <c r="B27" i="2" s="1"/>
  <c r="O26" i="2"/>
  <c r="M26" i="2"/>
  <c r="K26" i="2"/>
  <c r="I26" i="2"/>
  <c r="G26" i="2"/>
  <c r="E26" i="2"/>
  <c r="D26" i="2"/>
  <c r="C26" i="2"/>
  <c r="A26" i="2"/>
  <c r="B26" i="2" s="1"/>
  <c r="O25" i="2"/>
  <c r="M25" i="2"/>
  <c r="K25" i="2"/>
  <c r="I25" i="2"/>
  <c r="G25" i="2"/>
  <c r="E25" i="2"/>
  <c r="C25" i="2"/>
  <c r="D25" i="2" s="1"/>
  <c r="A25" i="2"/>
  <c r="B25" i="2" s="1"/>
  <c r="O24" i="2"/>
  <c r="M24" i="2"/>
  <c r="K24" i="2"/>
  <c r="I24" i="2"/>
  <c r="G24" i="2"/>
  <c r="E24" i="2"/>
  <c r="D24" i="2"/>
  <c r="C24" i="2"/>
  <c r="A24" i="2"/>
  <c r="B24" i="2" s="1"/>
  <c r="O23" i="2"/>
  <c r="M23" i="2"/>
  <c r="K23" i="2"/>
  <c r="I23" i="2"/>
  <c r="G23" i="2"/>
  <c r="E23" i="2"/>
  <c r="C23" i="2"/>
  <c r="D23" i="2" s="1"/>
  <c r="A23" i="2"/>
  <c r="B23" i="2" s="1"/>
  <c r="O22" i="2"/>
  <c r="M22" i="2"/>
  <c r="K22" i="2"/>
  <c r="I22" i="2"/>
  <c r="G22" i="2"/>
  <c r="E22" i="2"/>
  <c r="C22" i="2"/>
  <c r="D22" i="2" s="1"/>
  <c r="B22" i="2"/>
  <c r="A22" i="2"/>
  <c r="O21" i="2"/>
  <c r="M21" i="2"/>
  <c r="K21" i="2"/>
  <c r="I21" i="2"/>
  <c r="G21" i="2"/>
  <c r="E21" i="2"/>
  <c r="D21" i="2"/>
  <c r="C21" i="2"/>
  <c r="A21" i="2"/>
  <c r="B21" i="2" s="1"/>
  <c r="O20" i="2"/>
  <c r="M20" i="2"/>
  <c r="K20" i="2"/>
  <c r="I20" i="2"/>
  <c r="G20" i="2"/>
  <c r="E20" i="2"/>
  <c r="C20" i="2"/>
  <c r="D20" i="2" s="1"/>
  <c r="B20" i="2"/>
  <c r="A20" i="2"/>
  <c r="O19" i="2"/>
  <c r="M19" i="2"/>
  <c r="K19" i="2"/>
  <c r="I19" i="2"/>
  <c r="G19" i="2"/>
  <c r="E19" i="2"/>
  <c r="C19" i="2"/>
  <c r="D19" i="2" s="1"/>
  <c r="B19" i="2"/>
  <c r="A19" i="2"/>
  <c r="O18" i="2"/>
  <c r="M18" i="2"/>
  <c r="K18" i="2"/>
  <c r="I18" i="2"/>
  <c r="G18" i="2"/>
  <c r="E18" i="2"/>
  <c r="C18" i="2"/>
  <c r="D18" i="2" s="1"/>
  <c r="A18" i="2"/>
  <c r="B18" i="2" s="1"/>
  <c r="O17" i="2"/>
  <c r="M17" i="2"/>
  <c r="K17" i="2"/>
  <c r="I17" i="2"/>
  <c r="G17" i="2"/>
  <c r="E17" i="2"/>
  <c r="C17" i="2"/>
  <c r="D17" i="2" s="1"/>
  <c r="A17" i="2"/>
  <c r="B17" i="2" s="1"/>
  <c r="O16" i="2"/>
  <c r="M16" i="2"/>
  <c r="K16" i="2"/>
  <c r="I16" i="2"/>
  <c r="G16" i="2"/>
  <c r="E16" i="2"/>
  <c r="C16" i="2"/>
  <c r="D16" i="2" s="1"/>
  <c r="A16" i="2"/>
  <c r="B16" i="2" s="1"/>
  <c r="O15" i="2"/>
  <c r="M15" i="2"/>
  <c r="K15" i="2"/>
  <c r="I15" i="2"/>
  <c r="G15" i="2"/>
  <c r="E15" i="2"/>
  <c r="C15" i="2"/>
  <c r="D15" i="2" s="1"/>
  <c r="A15" i="2"/>
  <c r="B15" i="2" s="1"/>
  <c r="O14" i="2"/>
  <c r="M14" i="2"/>
  <c r="K14" i="2"/>
  <c r="I14" i="2"/>
  <c r="G14" i="2"/>
  <c r="E14" i="2"/>
  <c r="D14" i="2"/>
  <c r="C14" i="2"/>
  <c r="A14" i="2"/>
  <c r="B14" i="2" s="1"/>
  <c r="O13" i="2"/>
  <c r="M13" i="2"/>
  <c r="K13" i="2"/>
  <c r="I13" i="2"/>
  <c r="G13" i="2"/>
  <c r="E13" i="2"/>
  <c r="D13" i="2"/>
  <c r="C13" i="2"/>
  <c r="A13" i="2"/>
  <c r="B13" i="2" s="1"/>
  <c r="O12" i="2"/>
  <c r="M12" i="2"/>
  <c r="K12" i="2"/>
  <c r="I12" i="2"/>
  <c r="G12" i="2"/>
  <c r="E12" i="2"/>
  <c r="D12" i="2"/>
  <c r="C12" i="2"/>
  <c r="A12" i="2"/>
  <c r="B12" i="2" s="1"/>
  <c r="O11" i="2"/>
  <c r="M11" i="2"/>
  <c r="K11" i="2"/>
  <c r="I11" i="2"/>
  <c r="G11" i="2"/>
  <c r="E11" i="2"/>
  <c r="C11" i="2"/>
  <c r="D11" i="2" s="1"/>
  <c r="B11" i="2"/>
  <c r="A11" i="2"/>
  <c r="O10" i="2"/>
  <c r="M10" i="2"/>
  <c r="K10" i="2"/>
  <c r="I10" i="2"/>
  <c r="G10" i="2"/>
  <c r="E10" i="2"/>
  <c r="C10" i="2"/>
  <c r="D10" i="2" s="1"/>
  <c r="B10" i="2"/>
  <c r="A10" i="2"/>
  <c r="O9" i="2"/>
  <c r="M9" i="2"/>
  <c r="K9" i="2"/>
  <c r="I9" i="2"/>
  <c r="G9" i="2"/>
  <c r="E9" i="2"/>
  <c r="D9" i="2"/>
  <c r="C9" i="2"/>
  <c r="A9" i="2"/>
  <c r="B9" i="2" s="1"/>
  <c r="O8" i="2"/>
  <c r="M8" i="2"/>
  <c r="K8" i="2"/>
  <c r="I8" i="2"/>
  <c r="G8" i="2"/>
  <c r="E8" i="2"/>
  <c r="C8" i="2"/>
  <c r="D8" i="2" s="1"/>
  <c r="A8" i="2"/>
  <c r="B8" i="2" s="1"/>
  <c r="O7" i="2"/>
  <c r="M7" i="2"/>
  <c r="K7" i="2"/>
  <c r="I7" i="2"/>
  <c r="G7" i="2"/>
  <c r="E7" i="2"/>
  <c r="C7" i="2"/>
  <c r="D7" i="2" s="1"/>
  <c r="B7" i="2"/>
  <c r="A7" i="2"/>
  <c r="O6" i="2"/>
  <c r="M6" i="2"/>
  <c r="K6" i="2"/>
  <c r="I6" i="2"/>
  <c r="G6" i="2"/>
  <c r="E6" i="2"/>
  <c r="C6" i="2"/>
  <c r="D6" i="2" s="1"/>
  <c r="A6" i="2"/>
  <c r="B6" i="2" s="1"/>
  <c r="O5" i="2"/>
  <c r="M5" i="2"/>
  <c r="K5" i="2"/>
  <c r="I5" i="2"/>
  <c r="G5" i="2"/>
  <c r="E5" i="2"/>
  <c r="D5" i="2"/>
  <c r="C5" i="2"/>
  <c r="A5" i="2"/>
  <c r="B5" i="2" s="1"/>
  <c r="O4" i="2"/>
  <c r="M4" i="2"/>
  <c r="K4" i="2"/>
  <c r="I4" i="2"/>
  <c r="G4" i="2"/>
  <c r="E4" i="2"/>
  <c r="C4" i="2"/>
  <c r="A4" i="2"/>
  <c r="B4" i="2" s="1"/>
  <c r="O3" i="2"/>
  <c r="M3" i="2"/>
  <c r="K3" i="2"/>
  <c r="I3" i="2"/>
  <c r="T35" i="2" s="1"/>
  <c r="G3" i="2"/>
  <c r="E3" i="2"/>
  <c r="C3" i="2"/>
  <c r="B3" i="2"/>
  <c r="A3" i="2"/>
  <c r="O2" i="2"/>
  <c r="M2" i="2"/>
  <c r="Z2" i="2" s="1"/>
  <c r="K2" i="2"/>
  <c r="I2" i="2"/>
  <c r="G2" i="2"/>
  <c r="W2" i="2" s="1"/>
  <c r="E2" i="2"/>
  <c r="C2" i="2"/>
  <c r="U2" i="2" s="1"/>
  <c r="A2" i="2"/>
  <c r="AA1" i="2"/>
  <c r="Z1" i="2"/>
  <c r="Y1" i="2"/>
  <c r="X1" i="2"/>
  <c r="W1" i="2"/>
  <c r="V1" i="2"/>
  <c r="U1" i="2"/>
  <c r="T1" i="2"/>
  <c r="AA25" i="2" l="1"/>
  <c r="P65" i="2"/>
  <c r="P144" i="2"/>
  <c r="P168" i="2"/>
  <c r="P125" i="2"/>
  <c r="P88" i="2"/>
  <c r="P197" i="2"/>
  <c r="P27" i="2"/>
  <c r="P40" i="2"/>
  <c r="P89" i="2"/>
  <c r="P109" i="2"/>
  <c r="P193" i="2"/>
  <c r="P218" i="2"/>
  <c r="P277" i="2"/>
  <c r="P292" i="2"/>
  <c r="P55" i="2"/>
  <c r="P91" i="2"/>
  <c r="P141" i="2"/>
  <c r="P157" i="2"/>
  <c r="P184" i="2"/>
  <c r="P186" i="2"/>
  <c r="P214" i="2"/>
  <c r="P222" i="2"/>
  <c r="P237" i="2"/>
  <c r="P246" i="2"/>
  <c r="P263" i="2"/>
  <c r="P271" i="2"/>
  <c r="P282" i="2"/>
  <c r="P284" i="2"/>
  <c r="P294" i="2"/>
  <c r="AA28" i="2"/>
  <c r="P48" i="2" s="1"/>
  <c r="P269" i="2"/>
  <c r="P275" i="2"/>
  <c r="P301" i="2"/>
  <c r="P5" i="2"/>
  <c r="P14" i="2"/>
  <c r="P15" i="2"/>
  <c r="P20" i="2"/>
  <c r="P33" i="2"/>
  <c r="P47" i="2"/>
  <c r="P56" i="2"/>
  <c r="P58" i="2"/>
  <c r="P72" i="2"/>
  <c r="P73" i="2"/>
  <c r="P82" i="2"/>
  <c r="P87" i="2"/>
  <c r="P92" i="2"/>
  <c r="P98" i="2"/>
  <c r="P103" i="2"/>
  <c r="P104" i="2"/>
  <c r="P106" i="2"/>
  <c r="P115" i="2"/>
  <c r="P116" i="2"/>
  <c r="P123" i="2"/>
  <c r="P124" i="2"/>
  <c r="P130" i="2"/>
  <c r="P133" i="2"/>
  <c r="P137" i="2"/>
  <c r="P142" i="2"/>
  <c r="P143" i="2"/>
  <c r="P153" i="2"/>
  <c r="P154" i="2"/>
  <c r="P166" i="2"/>
  <c r="P167" i="2"/>
  <c r="P176" i="2"/>
  <c r="P177" i="2"/>
  <c r="P178" i="2"/>
  <c r="P188" i="2"/>
  <c r="P189" i="2"/>
  <c r="P196" i="2"/>
  <c r="P200" i="2"/>
  <c r="P206" i="2"/>
  <c r="P207" i="2"/>
  <c r="P215" i="2"/>
  <c r="P223" i="2"/>
  <c r="P224" i="2"/>
  <c r="P232" i="2"/>
  <c r="P241" i="2"/>
  <c r="P242" i="2"/>
  <c r="P247" i="2"/>
  <c r="P250" i="2"/>
  <c r="P255" i="2"/>
  <c r="P259" i="2"/>
  <c r="P264" i="2"/>
  <c r="P272" i="2"/>
  <c r="P285" i="2"/>
  <c r="P286" i="2"/>
  <c r="P287" i="2"/>
  <c r="P295" i="2"/>
  <c r="P299" i="2"/>
  <c r="P300" i="2"/>
  <c r="AA26" i="2"/>
  <c r="Z26" i="2"/>
  <c r="Z28" i="2"/>
  <c r="Z29" i="2"/>
  <c r="Y26" i="2"/>
  <c r="Y28" i="2"/>
  <c r="L30" i="2" s="1"/>
  <c r="Y25" i="2"/>
  <c r="L49" i="2"/>
  <c r="L216" i="2"/>
  <c r="L244" i="2"/>
  <c r="L284" i="2"/>
  <c r="W25" i="2"/>
  <c r="W29" i="2"/>
  <c r="W28" i="2"/>
  <c r="H15" i="2" s="1"/>
  <c r="W26" i="2"/>
  <c r="H220" i="2"/>
  <c r="H262" i="2"/>
  <c r="H278" i="2"/>
  <c r="H302" i="2"/>
  <c r="H46" i="2"/>
  <c r="H58" i="2"/>
  <c r="H77" i="2"/>
  <c r="H102" i="2"/>
  <c r="H121" i="2"/>
  <c r="H138" i="2"/>
  <c r="H169" i="2"/>
  <c r="H185" i="2"/>
  <c r="H211" i="2"/>
  <c r="H224" i="2"/>
  <c r="H236" i="2"/>
  <c r="H256" i="2"/>
  <c r="H279" i="2"/>
  <c r="H287" i="2"/>
  <c r="H29" i="2"/>
  <c r="H53" i="2"/>
  <c r="H78" i="2"/>
  <c r="H88" i="2"/>
  <c r="H99" i="2"/>
  <c r="H114" i="2"/>
  <c r="H131" i="2"/>
  <c r="H141" i="2"/>
  <c r="H162" i="2"/>
  <c r="H178" i="2"/>
  <c r="H196" i="2"/>
  <c r="H221" i="2"/>
  <c r="H258" i="2"/>
  <c r="H295" i="2"/>
  <c r="F29" i="2"/>
  <c r="F14" i="2"/>
  <c r="F33" i="2"/>
  <c r="F54" i="2"/>
  <c r="F71" i="2"/>
  <c r="F87" i="2"/>
  <c r="F106" i="2"/>
  <c r="F131" i="2"/>
  <c r="F148" i="2"/>
  <c r="F176" i="2"/>
  <c r="F190" i="2"/>
  <c r="F191" i="2"/>
  <c r="F203" i="2"/>
  <c r="F210" i="2"/>
  <c r="F232" i="2"/>
  <c r="F234" i="2"/>
  <c r="F257" i="2"/>
  <c r="F259" i="2"/>
  <c r="F270" i="2"/>
  <c r="F272" i="2"/>
  <c r="F297" i="2"/>
  <c r="F299" i="2"/>
  <c r="B2" i="2"/>
  <c r="T2" i="2"/>
  <c r="D4" i="2"/>
  <c r="U4" i="2"/>
  <c r="T36" i="2"/>
  <c r="D3" i="2"/>
  <c r="U3" i="2"/>
  <c r="D2" i="2"/>
  <c r="T34" i="2"/>
  <c r="P2" i="2"/>
  <c r="AA2" i="2"/>
  <c r="V2" i="2"/>
  <c r="Y2" i="2"/>
  <c r="T3" i="2"/>
  <c r="P280" i="2" l="1"/>
  <c r="P239" i="2"/>
  <c r="P205" i="2"/>
  <c r="P174" i="2"/>
  <c r="P122" i="2"/>
  <c r="P32" i="2"/>
  <c r="P245" i="2"/>
  <c r="P173" i="2"/>
  <c r="P68" i="2"/>
  <c r="P12" i="2"/>
  <c r="P76" i="2"/>
  <c r="P52" i="2"/>
  <c r="P208" i="2"/>
  <c r="P195" i="2"/>
  <c r="P164" i="2"/>
  <c r="P112" i="2"/>
  <c r="P302" i="2"/>
  <c r="P228" i="2"/>
  <c r="P145" i="2"/>
  <c r="P60" i="2"/>
  <c r="P251" i="2"/>
  <c r="P36" i="2"/>
  <c r="P268" i="2"/>
  <c r="P229" i="2"/>
  <c r="P187" i="2"/>
  <c r="P152" i="2"/>
  <c r="P150" i="2"/>
  <c r="P102" i="2"/>
  <c r="P71" i="2"/>
  <c r="P62" i="2"/>
  <c r="P42" i="2"/>
  <c r="P35" i="2"/>
  <c r="P28" i="2"/>
  <c r="P256" i="2"/>
  <c r="P298" i="2"/>
  <c r="P278" i="2"/>
  <c r="P262" i="2"/>
  <c r="P258" i="2"/>
  <c r="P254" i="2"/>
  <c r="P203" i="2"/>
  <c r="P199" i="2"/>
  <c r="P163" i="2"/>
  <c r="P156" i="2"/>
  <c r="P151" i="2"/>
  <c r="P128" i="2"/>
  <c r="P110" i="2"/>
  <c r="P70" i="2"/>
  <c r="P23" i="2"/>
  <c r="P4" i="2"/>
  <c r="P296" i="2"/>
  <c r="P288" i="2"/>
  <c r="P265" i="2"/>
  <c r="P260" i="2"/>
  <c r="P266" i="2"/>
  <c r="P253" i="2"/>
  <c r="P248" i="2"/>
  <c r="P233" i="2"/>
  <c r="P230" i="2"/>
  <c r="P210" i="2"/>
  <c r="P198" i="2"/>
  <c r="P191" i="2"/>
  <c r="P171" i="2"/>
  <c r="P160" i="2"/>
  <c r="P155" i="2"/>
  <c r="P132" i="2"/>
  <c r="P127" i="2"/>
  <c r="P118" i="2"/>
  <c r="P34" i="2"/>
  <c r="P17" i="2"/>
  <c r="P225" i="2"/>
  <c r="P16" i="2"/>
  <c r="P11" i="2"/>
  <c r="P59" i="2"/>
  <c r="P25" i="2"/>
  <c r="P201" i="2"/>
  <c r="P179" i="2"/>
  <c r="P148" i="2"/>
  <c r="P134" i="2"/>
  <c r="P63" i="2"/>
  <c r="P29" i="2"/>
  <c r="P159" i="2"/>
  <c r="P283" i="2"/>
  <c r="P279" i="2"/>
  <c r="P249" i="2"/>
  <c r="P238" i="2"/>
  <c r="P221" i="2"/>
  <c r="P204" i="2"/>
  <c r="P185" i="2"/>
  <c r="P165" i="2"/>
  <c r="P149" i="2"/>
  <c r="P136" i="2"/>
  <c r="P121" i="2"/>
  <c r="P111" i="2"/>
  <c r="P86" i="2"/>
  <c r="P46" i="2"/>
  <c r="P19" i="2"/>
  <c r="P276" i="2"/>
  <c r="P291" i="2"/>
  <c r="P270" i="2"/>
  <c r="P236" i="2"/>
  <c r="P227" i="2"/>
  <c r="P212" i="2"/>
  <c r="P192" i="2"/>
  <c r="P172" i="2"/>
  <c r="P140" i="2"/>
  <c r="P100" i="2"/>
  <c r="P84" i="2"/>
  <c r="P67" i="2"/>
  <c r="P54" i="2"/>
  <c r="P39" i="2"/>
  <c r="P26" i="2"/>
  <c r="P9" i="2"/>
  <c r="P226" i="2"/>
  <c r="P99" i="2"/>
  <c r="P83" i="2"/>
  <c r="P75" i="2"/>
  <c r="P21" i="2"/>
  <c r="P7" i="2"/>
  <c r="P131" i="2"/>
  <c r="P51" i="2"/>
  <c r="P43" i="2"/>
  <c r="P139" i="2"/>
  <c r="P64" i="2"/>
  <c r="P190" i="2"/>
  <c r="P147" i="2"/>
  <c r="P135" i="2"/>
  <c r="P114" i="2"/>
  <c r="P101" i="2"/>
  <c r="P85" i="2"/>
  <c r="P45" i="2"/>
  <c r="P13" i="2"/>
  <c r="P274" i="2"/>
  <c r="P290" i="2"/>
  <c r="P261" i="2"/>
  <c r="P235" i="2"/>
  <c r="P220" i="2"/>
  <c r="P211" i="2"/>
  <c r="P183" i="2"/>
  <c r="P162" i="2"/>
  <c r="P120" i="2"/>
  <c r="P95" i="2"/>
  <c r="P79" i="2"/>
  <c r="P66" i="2"/>
  <c r="P53" i="2"/>
  <c r="P38" i="2"/>
  <c r="P22" i="2"/>
  <c r="P3" i="2"/>
  <c r="P217" i="2"/>
  <c r="P94" i="2"/>
  <c r="P78" i="2"/>
  <c r="P74" i="2"/>
  <c r="P244" i="2"/>
  <c r="P170" i="2"/>
  <c r="P108" i="2"/>
  <c r="P50" i="2"/>
  <c r="P181" i="2"/>
  <c r="P138" i="2"/>
  <c r="P30" i="2"/>
  <c r="P126" i="2"/>
  <c r="P105" i="2"/>
  <c r="P97" i="2"/>
  <c r="P81" i="2"/>
  <c r="P57" i="2"/>
  <c r="P24" i="2"/>
  <c r="P6" i="2"/>
  <c r="P273" i="2"/>
  <c r="P293" i="2"/>
  <c r="P281" i="2"/>
  <c r="P267" i="2"/>
  <c r="P240" i="2"/>
  <c r="P231" i="2"/>
  <c r="P213" i="2"/>
  <c r="P194" i="2"/>
  <c r="P175" i="2"/>
  <c r="P158" i="2"/>
  <c r="P146" i="2"/>
  <c r="P129" i="2"/>
  <c r="P113" i="2"/>
  <c r="P96" i="2"/>
  <c r="P80" i="2"/>
  <c r="P41" i="2"/>
  <c r="P10" i="2"/>
  <c r="P297" i="2"/>
  <c r="P289" i="2"/>
  <c r="P257" i="2"/>
  <c r="P234" i="2"/>
  <c r="P219" i="2"/>
  <c r="P202" i="2"/>
  <c r="P182" i="2"/>
  <c r="P161" i="2"/>
  <c r="P119" i="2"/>
  <c r="P90" i="2"/>
  <c r="P69" i="2"/>
  <c r="P61" i="2"/>
  <c r="P44" i="2"/>
  <c r="P31" i="2"/>
  <c r="P18" i="2"/>
  <c r="P252" i="2"/>
  <c r="P216" i="2"/>
  <c r="P93" i="2"/>
  <c r="P77" i="2"/>
  <c r="P37" i="2"/>
  <c r="P209" i="2"/>
  <c r="P169" i="2"/>
  <c r="P107" i="2"/>
  <c r="P49" i="2"/>
  <c r="P180" i="2"/>
  <c r="P117" i="2"/>
  <c r="P243" i="2"/>
  <c r="P8" i="2"/>
  <c r="N246" i="2"/>
  <c r="N236" i="2"/>
  <c r="N222" i="2"/>
  <c r="N217" i="2"/>
  <c r="N188" i="2"/>
  <c r="N169" i="2"/>
  <c r="N149" i="2"/>
  <c r="N148" i="2"/>
  <c r="N134" i="2"/>
  <c r="N132" i="2"/>
  <c r="N112" i="2"/>
  <c r="N104" i="2"/>
  <c r="N60" i="2"/>
  <c r="N40" i="2"/>
  <c r="N19" i="2"/>
  <c r="N14" i="2"/>
  <c r="N300" i="2"/>
  <c r="N292" i="2"/>
  <c r="N284" i="2"/>
  <c r="N275" i="2"/>
  <c r="N264" i="2"/>
  <c r="N251" i="2"/>
  <c r="N231" i="2"/>
  <c r="N212" i="2"/>
  <c r="N197" i="2"/>
  <c r="N192" i="2"/>
  <c r="N180" i="2"/>
  <c r="N161" i="2"/>
  <c r="N157" i="2"/>
  <c r="N153" i="2"/>
  <c r="N126" i="2"/>
  <c r="N97" i="2"/>
  <c r="N93" i="2"/>
  <c r="N89" i="2"/>
  <c r="N85" i="2"/>
  <c r="N81" i="2"/>
  <c r="N77" i="2"/>
  <c r="N53" i="2"/>
  <c r="N31" i="2"/>
  <c r="N21" i="2"/>
  <c r="N280" i="2"/>
  <c r="N270" i="2"/>
  <c r="N239" i="2"/>
  <c r="N224" i="2"/>
  <c r="N220" i="2"/>
  <c r="N215" i="2"/>
  <c r="N205" i="2"/>
  <c r="N185" i="2"/>
  <c r="N172" i="2"/>
  <c r="N146" i="2"/>
  <c r="N142" i="2"/>
  <c r="N138" i="2"/>
  <c r="N76" i="2"/>
  <c r="N68" i="2"/>
  <c r="N41" i="2"/>
  <c r="N27" i="2"/>
  <c r="N294" i="2"/>
  <c r="N272" i="2"/>
  <c r="N243" i="2"/>
  <c r="N232" i="2"/>
  <c r="N228" i="2"/>
  <c r="N209" i="2"/>
  <c r="N177" i="2"/>
  <c r="N164" i="2"/>
  <c r="N150" i="2"/>
  <c r="N61" i="2"/>
  <c r="N43" i="2"/>
  <c r="N26" i="2"/>
  <c r="N9" i="2"/>
  <c r="N3" i="2"/>
  <c r="N2" i="2"/>
  <c r="N286" i="2"/>
  <c r="N269" i="2"/>
  <c r="N230" i="2"/>
  <c r="N208" i="2"/>
  <c r="N195" i="2"/>
  <c r="N182" i="2"/>
  <c r="N159" i="2"/>
  <c r="N141" i="2"/>
  <c r="N121" i="2"/>
  <c r="N105" i="2"/>
  <c r="N87" i="2"/>
  <c r="N72" i="2"/>
  <c r="N47" i="2"/>
  <c r="N23" i="2"/>
  <c r="N276" i="2"/>
  <c r="N252" i="2"/>
  <c r="N234" i="2"/>
  <c r="N207" i="2"/>
  <c r="N181" i="2"/>
  <c r="N163" i="2"/>
  <c r="N144" i="2"/>
  <c r="N133" i="2"/>
  <c r="N119" i="2"/>
  <c r="N94" i="2"/>
  <c r="N78" i="2"/>
  <c r="N46" i="2"/>
  <c r="N28" i="2"/>
  <c r="N296" i="2"/>
  <c r="N289" i="2"/>
  <c r="N274" i="2"/>
  <c r="N260" i="2"/>
  <c r="N248" i="2"/>
  <c r="N229" i="2"/>
  <c r="N200" i="2"/>
  <c r="N167" i="2"/>
  <c r="N139" i="2"/>
  <c r="N117" i="2"/>
  <c r="N101" i="2"/>
  <c r="N44" i="2"/>
  <c r="N34" i="2"/>
  <c r="N13" i="2"/>
  <c r="N247" i="2"/>
  <c r="N223" i="2"/>
  <c r="N204" i="2"/>
  <c r="N184" i="2"/>
  <c r="N160" i="2"/>
  <c r="N124" i="2"/>
  <c r="N108" i="2"/>
  <c r="N92" i="2"/>
  <c r="N75" i="2"/>
  <c r="N59" i="2"/>
  <c r="N52" i="2"/>
  <c r="N48" i="2"/>
  <c r="N17" i="2"/>
  <c r="N8" i="2"/>
  <c r="N297" i="2"/>
  <c r="N258" i="2"/>
  <c r="N302" i="2"/>
  <c r="N293" i="2"/>
  <c r="N285" i="2"/>
  <c r="N266" i="2"/>
  <c r="N257" i="2"/>
  <c r="N227" i="2"/>
  <c r="N203" i="2"/>
  <c r="N194" i="2"/>
  <c r="N176" i="2"/>
  <c r="N155" i="2"/>
  <c r="N137" i="2"/>
  <c r="N114" i="2"/>
  <c r="N99" i="2"/>
  <c r="N83" i="2"/>
  <c r="N65" i="2"/>
  <c r="N35" i="2"/>
  <c r="N22" i="2"/>
  <c r="N271" i="2"/>
  <c r="N242" i="2"/>
  <c r="N226" i="2"/>
  <c r="N206" i="2"/>
  <c r="N175" i="2"/>
  <c r="N162" i="2"/>
  <c r="N140" i="2"/>
  <c r="N131" i="2"/>
  <c r="N111" i="2"/>
  <c r="N90" i="2"/>
  <c r="N71" i="2"/>
  <c r="N45" i="2"/>
  <c r="N11" i="2"/>
  <c r="N295" i="2"/>
  <c r="N283" i="2"/>
  <c r="N273" i="2"/>
  <c r="N259" i="2"/>
  <c r="N245" i="2"/>
  <c r="N225" i="2"/>
  <c r="N187" i="2"/>
  <c r="N166" i="2"/>
  <c r="N130" i="2"/>
  <c r="N110" i="2"/>
  <c r="N70" i="2"/>
  <c r="N42" i="2"/>
  <c r="N25" i="2"/>
  <c r="N279" i="2"/>
  <c r="N244" i="2"/>
  <c r="N219" i="2"/>
  <c r="N196" i="2"/>
  <c r="N179" i="2"/>
  <c r="N156" i="2"/>
  <c r="N123" i="2"/>
  <c r="N107" i="2"/>
  <c r="N88" i="2"/>
  <c r="N74" i="2"/>
  <c r="N58" i="2"/>
  <c r="N51" i="2"/>
  <c r="N33" i="2"/>
  <c r="N12" i="2"/>
  <c r="N7" i="2"/>
  <c r="N301" i="2"/>
  <c r="N278" i="2"/>
  <c r="N262" i="2"/>
  <c r="N254" i="2"/>
  <c r="N214" i="2"/>
  <c r="N202" i="2"/>
  <c r="N189" i="2"/>
  <c r="N171" i="2"/>
  <c r="N151" i="2"/>
  <c r="N128" i="2"/>
  <c r="N113" i="2"/>
  <c r="N95" i="2"/>
  <c r="N79" i="2"/>
  <c r="N64" i="2"/>
  <c r="N32" i="2"/>
  <c r="N16" i="2"/>
  <c r="N265" i="2"/>
  <c r="N241" i="2"/>
  <c r="N221" i="2"/>
  <c r="N198" i="2"/>
  <c r="N174" i="2"/>
  <c r="N158" i="2"/>
  <c r="N136" i="2"/>
  <c r="N127" i="2"/>
  <c r="N103" i="2"/>
  <c r="N86" i="2"/>
  <c r="N63" i="2"/>
  <c r="N39" i="2"/>
  <c r="N291" i="2"/>
  <c r="N282" i="2"/>
  <c r="N268" i="2"/>
  <c r="N256" i="2"/>
  <c r="N240" i="2"/>
  <c r="N211" i="2"/>
  <c r="N186" i="2"/>
  <c r="N147" i="2"/>
  <c r="N125" i="2"/>
  <c r="N109" i="2"/>
  <c r="N69" i="2"/>
  <c r="N37" i="2"/>
  <c r="N24" i="2"/>
  <c r="N263" i="2"/>
  <c r="N238" i="2"/>
  <c r="N218" i="2"/>
  <c r="N191" i="2"/>
  <c r="N178" i="2"/>
  <c r="N152" i="2"/>
  <c r="N116" i="2"/>
  <c r="N100" i="2"/>
  <c r="N84" i="2"/>
  <c r="N67" i="2"/>
  <c r="N57" i="2"/>
  <c r="N50" i="2"/>
  <c r="N30" i="2"/>
  <c r="N4" i="2"/>
  <c r="N10" i="2"/>
  <c r="N288" i="2"/>
  <c r="N298" i="2"/>
  <c r="N287" i="2"/>
  <c r="N277" i="2"/>
  <c r="N261" i="2"/>
  <c r="N249" i="2"/>
  <c r="N213" i="2"/>
  <c r="N199" i="2"/>
  <c r="N183" i="2"/>
  <c r="N170" i="2"/>
  <c r="N145" i="2"/>
  <c r="N122" i="2"/>
  <c r="N106" i="2"/>
  <c r="N91" i="2"/>
  <c r="N73" i="2"/>
  <c r="N55" i="2"/>
  <c r="N29" i="2"/>
  <c r="N15" i="2"/>
  <c r="N253" i="2"/>
  <c r="N235" i="2"/>
  <c r="N216" i="2"/>
  <c r="N193" i="2"/>
  <c r="N168" i="2"/>
  <c r="N154" i="2"/>
  <c r="N135" i="2"/>
  <c r="N120" i="2"/>
  <c r="N98" i="2"/>
  <c r="N82" i="2"/>
  <c r="N54" i="2"/>
  <c r="N38" i="2"/>
  <c r="N299" i="2"/>
  <c r="N290" i="2"/>
  <c r="N281" i="2"/>
  <c r="N267" i="2"/>
  <c r="N255" i="2"/>
  <c r="N233" i="2"/>
  <c r="N201" i="2"/>
  <c r="N173" i="2"/>
  <c r="N143" i="2"/>
  <c r="N118" i="2"/>
  <c r="N102" i="2"/>
  <c r="N62" i="2"/>
  <c r="N36" i="2"/>
  <c r="N18" i="2"/>
  <c r="N250" i="2"/>
  <c r="N237" i="2"/>
  <c r="N210" i="2"/>
  <c r="N190" i="2"/>
  <c r="N165" i="2"/>
  <c r="N129" i="2"/>
  <c r="N115" i="2"/>
  <c r="N96" i="2"/>
  <c r="N80" i="2"/>
  <c r="N66" i="2"/>
  <c r="N56" i="2"/>
  <c r="N49" i="2"/>
  <c r="N20" i="2"/>
  <c r="N5" i="2"/>
  <c r="N6" i="2"/>
  <c r="L189" i="2"/>
  <c r="L163" i="2"/>
  <c r="L232" i="2"/>
  <c r="L141" i="2"/>
  <c r="L2" i="2"/>
  <c r="L275" i="2"/>
  <c r="L204" i="2"/>
  <c r="L100" i="2"/>
  <c r="L74" i="2"/>
  <c r="L9" i="2"/>
  <c r="L273" i="2"/>
  <c r="L283" i="2"/>
  <c r="L240" i="2"/>
  <c r="L209" i="2"/>
  <c r="L179" i="2"/>
  <c r="L135" i="2"/>
  <c r="L68" i="2"/>
  <c r="L4" i="2"/>
  <c r="L251" i="2"/>
  <c r="L282" i="2"/>
  <c r="L263" i="2"/>
  <c r="L236" i="2"/>
  <c r="L223" i="2"/>
  <c r="L208" i="2"/>
  <c r="L198" i="2"/>
  <c r="L178" i="2"/>
  <c r="L158" i="2"/>
  <c r="L129" i="2"/>
  <c r="L84" i="2"/>
  <c r="L66" i="2"/>
  <c r="L32" i="2"/>
  <c r="L7" i="2"/>
  <c r="L294" i="2"/>
  <c r="L243" i="2"/>
  <c r="L271" i="2"/>
  <c r="L224" i="2"/>
  <c r="L200" i="2"/>
  <c r="L162" i="2"/>
  <c r="L92" i="2"/>
  <c r="L41" i="2"/>
  <c r="L300" i="2"/>
  <c r="L297" i="2"/>
  <c r="L281" i="2"/>
  <c r="L252" i="2"/>
  <c r="L235" i="2"/>
  <c r="L217" i="2"/>
  <c r="L205" i="2"/>
  <c r="L194" i="2"/>
  <c r="L173" i="2"/>
  <c r="L154" i="2"/>
  <c r="L119" i="2"/>
  <c r="L75" i="2"/>
  <c r="L54" i="2"/>
  <c r="L20" i="2"/>
  <c r="L280" i="2"/>
  <c r="L220" i="2"/>
  <c r="L203" i="2"/>
  <c r="L188" i="2"/>
  <c r="L172" i="2"/>
  <c r="L153" i="2"/>
  <c r="L133" i="2"/>
  <c r="L117" i="2"/>
  <c r="L97" i="2"/>
  <c r="L72" i="2"/>
  <c r="L53" i="2"/>
  <c r="L36" i="2"/>
  <c r="L8" i="2"/>
  <c r="L278" i="2"/>
  <c r="L265" i="2"/>
  <c r="L237" i="2"/>
  <c r="L222" i="2"/>
  <c r="L187" i="2"/>
  <c r="L170" i="2"/>
  <c r="L152" i="2"/>
  <c r="L127" i="2"/>
  <c r="L115" i="2"/>
  <c r="L103" i="2"/>
  <c r="L71" i="2"/>
  <c r="L56" i="2"/>
  <c r="L40" i="2"/>
  <c r="L12" i="2"/>
  <c r="L292" i="2"/>
  <c r="L276" i="2"/>
  <c r="L258" i="2"/>
  <c r="L229" i="2"/>
  <c r="L210" i="2"/>
  <c r="L184" i="2"/>
  <c r="L168" i="2"/>
  <c r="L151" i="2"/>
  <c r="L125" i="2"/>
  <c r="L101" i="2"/>
  <c r="L70" i="2"/>
  <c r="L44" i="2"/>
  <c r="L274" i="2"/>
  <c r="L266" i="2"/>
  <c r="L260" i="2"/>
  <c r="L234" i="2"/>
  <c r="L230" i="2"/>
  <c r="L183" i="2"/>
  <c r="L167" i="2"/>
  <c r="L134" i="2"/>
  <c r="L124" i="2"/>
  <c r="L106" i="2"/>
  <c r="L59" i="2"/>
  <c r="L29" i="2"/>
  <c r="L25" i="2"/>
  <c r="L23" i="2"/>
  <c r="L17" i="2"/>
  <c r="L11" i="2"/>
  <c r="L288" i="2"/>
  <c r="L268" i="2"/>
  <c r="L262" i="2"/>
  <c r="L254" i="2"/>
  <c r="L248" i="2"/>
  <c r="L238" i="2"/>
  <c r="L218" i="2"/>
  <c r="L211" i="2"/>
  <c r="L206" i="2"/>
  <c r="L148" i="2"/>
  <c r="L143" i="2"/>
  <c r="L140" i="2"/>
  <c r="L132" i="2"/>
  <c r="L99" i="2"/>
  <c r="L94" i="2"/>
  <c r="L91" i="2"/>
  <c r="L86" i="2"/>
  <c r="L83" i="2"/>
  <c r="L78" i="2"/>
  <c r="L58" i="2"/>
  <c r="L34" i="2"/>
  <c r="L24" i="2"/>
  <c r="L296" i="2"/>
  <c r="L256" i="2"/>
  <c r="L245" i="2"/>
  <c r="L241" i="2"/>
  <c r="L221" i="2"/>
  <c r="L199" i="2"/>
  <c r="L175" i="2"/>
  <c r="L51" i="2"/>
  <c r="L39" i="2"/>
  <c r="L28" i="2"/>
  <c r="L16" i="2"/>
  <c r="L298" i="2"/>
  <c r="L257" i="2"/>
  <c r="L253" i="2"/>
  <c r="L201" i="2"/>
  <c r="L195" i="2"/>
  <c r="L150" i="2"/>
  <c r="L147" i="2"/>
  <c r="L144" i="2"/>
  <c r="L139" i="2"/>
  <c r="L136" i="2"/>
  <c r="L120" i="2"/>
  <c r="L114" i="2"/>
  <c r="L98" i="2"/>
  <c r="L95" i="2"/>
  <c r="L90" i="2"/>
  <c r="L87" i="2"/>
  <c r="L82" i="2"/>
  <c r="L79" i="2"/>
  <c r="L50" i="2"/>
  <c r="L38" i="2"/>
  <c r="L293" i="2"/>
  <c r="L259" i="2"/>
  <c r="L239" i="2"/>
  <c r="L219" i="2"/>
  <c r="L202" i="2"/>
  <c r="L182" i="2"/>
  <c r="L166" i="2"/>
  <c r="L149" i="2"/>
  <c r="L128" i="2"/>
  <c r="L112" i="2"/>
  <c r="L89" i="2"/>
  <c r="L65" i="2"/>
  <c r="L47" i="2"/>
  <c r="L27" i="2"/>
  <c r="L287" i="2"/>
  <c r="L277" i="2"/>
  <c r="L261" i="2"/>
  <c r="L233" i="2"/>
  <c r="L215" i="2"/>
  <c r="L186" i="2"/>
  <c r="L165" i="2"/>
  <c r="L145" i="2"/>
  <c r="L122" i="2"/>
  <c r="L110" i="2"/>
  <c r="L96" i="2"/>
  <c r="L63" i="2"/>
  <c r="L52" i="2"/>
  <c r="L31" i="2"/>
  <c r="L10" i="2"/>
  <c r="L302" i="2"/>
  <c r="L291" i="2"/>
  <c r="L272" i="2"/>
  <c r="L255" i="2"/>
  <c r="L225" i="2"/>
  <c r="L191" i="2"/>
  <c r="L180" i="2"/>
  <c r="L164" i="2"/>
  <c r="L142" i="2"/>
  <c r="L108" i="2"/>
  <c r="L93" i="2"/>
  <c r="L69" i="2"/>
  <c r="L42" i="2"/>
  <c r="L21" i="2"/>
  <c r="L228" i="2"/>
  <c r="L212" i="2"/>
  <c r="L197" i="2"/>
  <c r="L177" i="2"/>
  <c r="L161" i="2"/>
  <c r="L146" i="2"/>
  <c r="L123" i="2"/>
  <c r="L111" i="2"/>
  <c r="L81" i="2"/>
  <c r="L64" i="2"/>
  <c r="L43" i="2"/>
  <c r="L22" i="2"/>
  <c r="L286" i="2"/>
  <c r="L270" i="2"/>
  <c r="L250" i="2"/>
  <c r="L231" i="2"/>
  <c r="L196" i="2"/>
  <c r="L181" i="2"/>
  <c r="L160" i="2"/>
  <c r="L137" i="2"/>
  <c r="L121" i="2"/>
  <c r="L109" i="2"/>
  <c r="L88" i="2"/>
  <c r="L60" i="2"/>
  <c r="L46" i="2"/>
  <c r="L26" i="2"/>
  <c r="L6" i="2"/>
  <c r="L301" i="2"/>
  <c r="L290" i="2"/>
  <c r="L269" i="2"/>
  <c r="L249" i="2"/>
  <c r="L214" i="2"/>
  <c r="L190" i="2"/>
  <c r="L174" i="2"/>
  <c r="L159" i="2"/>
  <c r="L130" i="2"/>
  <c r="L107" i="2"/>
  <c r="L85" i="2"/>
  <c r="L62" i="2"/>
  <c r="L35" i="2"/>
  <c r="L18" i="2"/>
  <c r="L113" i="2"/>
  <c r="L76" i="2"/>
  <c r="L67" i="2"/>
  <c r="L48" i="2"/>
  <c r="L14" i="2"/>
  <c r="L3" i="2"/>
  <c r="L299" i="2"/>
  <c r="L279" i="2"/>
  <c r="L246" i="2"/>
  <c r="L227" i="2"/>
  <c r="L207" i="2"/>
  <c r="L193" i="2"/>
  <c r="L176" i="2"/>
  <c r="L157" i="2"/>
  <c r="L138" i="2"/>
  <c r="L118" i="2"/>
  <c r="L105" i="2"/>
  <c r="L73" i="2"/>
  <c r="L61" i="2"/>
  <c r="L37" i="2"/>
  <c r="L13" i="2"/>
  <c r="L285" i="2"/>
  <c r="L267" i="2"/>
  <c r="L242" i="2"/>
  <c r="L226" i="2"/>
  <c r="L192" i="2"/>
  <c r="L171" i="2"/>
  <c r="L156" i="2"/>
  <c r="L131" i="2"/>
  <c r="L116" i="2"/>
  <c r="L104" i="2"/>
  <c r="L80" i="2"/>
  <c r="L57" i="2"/>
  <c r="L45" i="2"/>
  <c r="L19" i="2"/>
  <c r="L5" i="2"/>
  <c r="L295" i="2"/>
  <c r="L289" i="2"/>
  <c r="L264" i="2"/>
  <c r="L247" i="2"/>
  <c r="L213" i="2"/>
  <c r="L185" i="2"/>
  <c r="L169" i="2"/>
  <c r="L155" i="2"/>
  <c r="L126" i="2"/>
  <c r="L102" i="2"/>
  <c r="L77" i="2"/>
  <c r="L55" i="2"/>
  <c r="L33" i="2"/>
  <c r="L15" i="2"/>
  <c r="H198" i="2"/>
  <c r="H226" i="2"/>
  <c r="H81" i="2"/>
  <c r="H100" i="2"/>
  <c r="H148" i="2"/>
  <c r="H6" i="2"/>
  <c r="H19" i="2"/>
  <c r="H300" i="2"/>
  <c r="H248" i="2"/>
  <c r="H218" i="2"/>
  <c r="H173" i="2"/>
  <c r="H139" i="2"/>
  <c r="H113" i="2"/>
  <c r="H86" i="2"/>
  <c r="H74" i="2"/>
  <c r="H27" i="2"/>
  <c r="H272" i="2"/>
  <c r="H233" i="2"/>
  <c r="H206" i="2"/>
  <c r="H168" i="2"/>
  <c r="H118" i="2"/>
  <c r="H73" i="2"/>
  <c r="H45" i="2"/>
  <c r="H277" i="2"/>
  <c r="H217" i="2"/>
  <c r="H195" i="2"/>
  <c r="H222" i="2"/>
  <c r="H70" i="2"/>
  <c r="H276" i="2"/>
  <c r="H273" i="2"/>
  <c r="H49" i="2"/>
  <c r="H87" i="2"/>
  <c r="H298" i="2"/>
  <c r="H270" i="2"/>
  <c r="H240" i="2"/>
  <c r="H215" i="2"/>
  <c r="H186" i="2"/>
  <c r="H170" i="2"/>
  <c r="H147" i="2"/>
  <c r="H136" i="2"/>
  <c r="H124" i="2"/>
  <c r="H108" i="2"/>
  <c r="H94" i="2"/>
  <c r="H83" i="2"/>
  <c r="H63" i="2"/>
  <c r="H43" i="2"/>
  <c r="H290" i="2"/>
  <c r="H285" i="2"/>
  <c r="H268" i="2"/>
  <c r="H247" i="2"/>
  <c r="H230" i="2"/>
  <c r="H214" i="2"/>
  <c r="H201" i="2"/>
  <c r="H177" i="2"/>
  <c r="H159" i="2"/>
  <c r="H127" i="2"/>
  <c r="H117" i="2"/>
  <c r="H93" i="2"/>
  <c r="H72" i="2"/>
  <c r="H56" i="2"/>
  <c r="H38" i="2"/>
  <c r="H294" i="2"/>
  <c r="H271" i="2"/>
  <c r="H259" i="2"/>
  <c r="H216" i="2"/>
  <c r="H194" i="2"/>
  <c r="H167" i="2"/>
  <c r="H109" i="2"/>
  <c r="H51" i="2"/>
  <c r="H65" i="2"/>
  <c r="H209" i="2"/>
  <c r="H79" i="2"/>
  <c r="H175" i="2"/>
  <c r="H137" i="2"/>
  <c r="H23" i="2"/>
  <c r="H182" i="2"/>
  <c r="H204" i="2"/>
  <c r="H18" i="2"/>
  <c r="H125" i="2"/>
  <c r="H11" i="2"/>
  <c r="H282" i="2"/>
  <c r="H16" i="2"/>
  <c r="H50" i="2"/>
  <c r="H90" i="2"/>
  <c r="H292" i="2"/>
  <c r="H189" i="2"/>
  <c r="H154" i="2"/>
  <c r="H128" i="2"/>
  <c r="H96" i="2"/>
  <c r="H47" i="2"/>
  <c r="H286" i="2"/>
  <c r="H254" i="2"/>
  <c r="H223" i="2"/>
  <c r="H184" i="2"/>
  <c r="H130" i="2"/>
  <c r="H101" i="2"/>
  <c r="H57" i="2"/>
  <c r="H301" i="2"/>
  <c r="H260" i="2"/>
  <c r="H116" i="2"/>
  <c r="H8" i="2"/>
  <c r="H95" i="2"/>
  <c r="H145" i="2"/>
  <c r="H5" i="2"/>
  <c r="H283" i="2"/>
  <c r="H296" i="2"/>
  <c r="H263" i="2"/>
  <c r="H225" i="2"/>
  <c r="H207" i="2"/>
  <c r="H181" i="2"/>
  <c r="H165" i="2"/>
  <c r="H144" i="2"/>
  <c r="H132" i="2"/>
  <c r="H123" i="2"/>
  <c r="H107" i="2"/>
  <c r="H91" i="2"/>
  <c r="H80" i="2"/>
  <c r="H59" i="2"/>
  <c r="H35" i="2"/>
  <c r="H288" i="2"/>
  <c r="H280" i="2"/>
  <c r="H266" i="2"/>
  <c r="H245" i="2"/>
  <c r="H228" i="2"/>
  <c r="H213" i="2"/>
  <c r="H199" i="2"/>
  <c r="H176" i="2"/>
  <c r="H146" i="2"/>
  <c r="H122" i="2"/>
  <c r="H112" i="2"/>
  <c r="H85" i="2"/>
  <c r="H62" i="2"/>
  <c r="H52" i="2"/>
  <c r="H31" i="2"/>
  <c r="H293" i="2"/>
  <c r="H265" i="2"/>
  <c r="H244" i="2"/>
  <c r="H210" i="2"/>
  <c r="H253" i="2"/>
  <c r="H166" i="2"/>
  <c r="H104" i="2"/>
  <c r="H44" i="2"/>
  <c r="H61" i="2"/>
  <c r="H205" i="2"/>
  <c r="H71" i="2"/>
  <c r="H174" i="2"/>
  <c r="H120" i="2"/>
  <c r="H22" i="2"/>
  <c r="H142" i="2"/>
  <c r="H150" i="2"/>
  <c r="H299" i="2"/>
  <c r="H297" i="2"/>
  <c r="H291" i="2"/>
  <c r="H275" i="2"/>
  <c r="H251" i="2"/>
  <c r="H249" i="2"/>
  <c r="H203" i="2"/>
  <c r="H192" i="2"/>
  <c r="H149" i="2"/>
  <c r="H135" i="2"/>
  <c r="H68" i="2"/>
  <c r="H60" i="2"/>
  <c r="H289" i="2"/>
  <c r="H269" i="2"/>
  <c r="H267" i="2"/>
  <c r="H257" i="2"/>
  <c r="H255" i="2"/>
  <c r="H242" i="2"/>
  <c r="H239" i="2"/>
  <c r="H235" i="2"/>
  <c r="H231" i="2"/>
  <c r="H227" i="2"/>
  <c r="H202" i="2"/>
  <c r="H200" i="2"/>
  <c r="H188" i="2"/>
  <c r="H180" i="2"/>
  <c r="H172" i="2"/>
  <c r="H164" i="2"/>
  <c r="H161" i="2"/>
  <c r="H156" i="2"/>
  <c r="H153" i="2"/>
  <c r="H151" i="2"/>
  <c r="H111" i="2"/>
  <c r="H67" i="2"/>
  <c r="H40" i="2"/>
  <c r="H33" i="2"/>
  <c r="H26" i="2"/>
  <c r="H25" i="2"/>
  <c r="H21" i="2"/>
  <c r="H274" i="2"/>
  <c r="H261" i="2"/>
  <c r="H250" i="2"/>
  <c r="H219" i="2"/>
  <c r="H171" i="2"/>
  <c r="H152" i="2"/>
  <c r="H133" i="2"/>
  <c r="H129" i="2"/>
  <c r="H103" i="2"/>
  <c r="H75" i="2"/>
  <c r="H39" i="2"/>
  <c r="H34" i="2"/>
  <c r="H14" i="2"/>
  <c r="H12" i="2"/>
  <c r="H2" i="2"/>
  <c r="H163" i="2"/>
  <c r="H243" i="2"/>
  <c r="H179" i="2"/>
  <c r="H119" i="2"/>
  <c r="H24" i="2"/>
  <c r="H234" i="2"/>
  <c r="H191" i="2"/>
  <c r="H187" i="2"/>
  <c r="H160" i="2"/>
  <c r="H157" i="2"/>
  <c r="H13" i="2"/>
  <c r="H281" i="2"/>
  <c r="H212" i="2"/>
  <c r="H76" i="2"/>
  <c r="H252" i="2"/>
  <c r="H197" i="2"/>
  <c r="H134" i="2"/>
  <c r="H115" i="2"/>
  <c r="H97" i="2"/>
  <c r="H69" i="2"/>
  <c r="H42" i="2"/>
  <c r="H7" i="2"/>
  <c r="H28" i="2"/>
  <c r="H264" i="2"/>
  <c r="H190" i="2"/>
  <c r="H92" i="2"/>
  <c r="H36" i="2"/>
  <c r="H246" i="2"/>
  <c r="H158" i="2"/>
  <c r="H143" i="2"/>
  <c r="H66" i="2"/>
  <c r="H48" i="2"/>
  <c r="H17" i="2"/>
  <c r="H232" i="2"/>
  <c r="H64" i="2"/>
  <c r="H238" i="2"/>
  <c r="H106" i="2"/>
  <c r="H82" i="2"/>
  <c r="H9" i="2"/>
  <c r="H241" i="2"/>
  <c r="H193" i="2"/>
  <c r="H126" i="2"/>
  <c r="H110" i="2"/>
  <c r="H89" i="2"/>
  <c r="H55" i="2"/>
  <c r="H20" i="2"/>
  <c r="H3" i="2"/>
  <c r="H284" i="2"/>
  <c r="H237" i="2"/>
  <c r="H105" i="2"/>
  <c r="H84" i="2"/>
  <c r="H32" i="2"/>
  <c r="H229" i="2"/>
  <c r="H155" i="2"/>
  <c r="H140" i="2"/>
  <c r="H54" i="2"/>
  <c r="H41" i="2"/>
  <c r="H10" i="2"/>
  <c r="H183" i="2"/>
  <c r="H30" i="2"/>
  <c r="H208" i="2"/>
  <c r="H98" i="2"/>
  <c r="H37" i="2"/>
  <c r="H4" i="2"/>
  <c r="F146" i="2"/>
  <c r="F102" i="2"/>
  <c r="F67" i="2"/>
  <c r="F12" i="2"/>
  <c r="F2" i="2"/>
  <c r="F278" i="2"/>
  <c r="F264" i="2"/>
  <c r="F254" i="2"/>
  <c r="F229" i="2"/>
  <c r="F197" i="2"/>
  <c r="F180" i="2"/>
  <c r="F163" i="2"/>
  <c r="F141" i="2"/>
  <c r="F120" i="2"/>
  <c r="F101" i="2"/>
  <c r="F80" i="2"/>
  <c r="F66" i="2"/>
  <c r="F39" i="2"/>
  <c r="F24" i="2"/>
  <c r="F9" i="2"/>
  <c r="F292" i="2"/>
  <c r="F276" i="2"/>
  <c r="F251" i="2"/>
  <c r="F242" i="2"/>
  <c r="F220" i="2"/>
  <c r="F202" i="2"/>
  <c r="F187" i="2"/>
  <c r="F169" i="2"/>
  <c r="F153" i="2"/>
  <c r="F124" i="2"/>
  <c r="F110" i="2"/>
  <c r="F89" i="2"/>
  <c r="F70" i="2"/>
  <c r="F49" i="2"/>
  <c r="F20" i="2"/>
  <c r="F3" i="2"/>
  <c r="F288" i="2"/>
  <c r="F269" i="2"/>
  <c r="F235" i="2"/>
  <c r="F219" i="2"/>
  <c r="F205" i="2"/>
  <c r="F181" i="2"/>
  <c r="F164" i="2"/>
  <c r="F138" i="2"/>
  <c r="F117" i="2"/>
  <c r="F95" i="2"/>
  <c r="F77" i="2"/>
  <c r="F52" i="2"/>
  <c r="F35" i="2"/>
  <c r="F15" i="2"/>
  <c r="F289" i="2"/>
  <c r="F267" i="2"/>
  <c r="F250" i="2"/>
  <c r="F231" i="2"/>
  <c r="F195" i="2"/>
  <c r="F184" i="2"/>
  <c r="F166" i="2"/>
  <c r="F142" i="2"/>
  <c r="F125" i="2"/>
  <c r="F103" i="2"/>
  <c r="F83" i="2"/>
  <c r="F63" i="2"/>
  <c r="F46" i="2"/>
  <c r="F165" i="2"/>
  <c r="F128" i="2"/>
  <c r="F85" i="2"/>
  <c r="F43" i="2"/>
  <c r="F27" i="2"/>
  <c r="F302" i="2"/>
  <c r="F277" i="2"/>
  <c r="F261" i="2"/>
  <c r="F240" i="2"/>
  <c r="F226" i="2"/>
  <c r="F193" i="2"/>
  <c r="F177" i="2"/>
  <c r="F156" i="2"/>
  <c r="F132" i="2"/>
  <c r="F111" i="2"/>
  <c r="F96" i="2"/>
  <c r="F76" i="2"/>
  <c r="F59" i="2"/>
  <c r="F36" i="2"/>
  <c r="F21" i="2"/>
  <c r="F4" i="2"/>
  <c r="F284" i="2"/>
  <c r="F274" i="2"/>
  <c r="F249" i="2"/>
  <c r="F236" i="2"/>
  <c r="F215" i="2"/>
  <c r="F199" i="2"/>
  <c r="F183" i="2"/>
  <c r="F168" i="2"/>
  <c r="F145" i="2"/>
  <c r="F123" i="2"/>
  <c r="F109" i="2"/>
  <c r="F84" i="2"/>
  <c r="F69" i="2"/>
  <c r="F48" i="2"/>
  <c r="F18" i="2"/>
  <c r="F294" i="2"/>
  <c r="F287" i="2"/>
  <c r="F266" i="2"/>
  <c r="F230" i="2"/>
  <c r="F217" i="2"/>
  <c r="F204" i="2"/>
  <c r="F179" i="2"/>
  <c r="F159" i="2"/>
  <c r="F122" i="2"/>
  <c r="F108" i="2"/>
  <c r="F93" i="2"/>
  <c r="F64" i="2"/>
  <c r="F47" i="2"/>
  <c r="F34" i="2"/>
  <c r="F13" i="2"/>
  <c r="F300" i="2"/>
  <c r="F280" i="2"/>
  <c r="F265" i="2"/>
  <c r="F243" i="2"/>
  <c r="F227" i="2"/>
  <c r="F194" i="2"/>
  <c r="F173" i="2"/>
  <c r="F161" i="2"/>
  <c r="F137" i="2"/>
  <c r="F116" i="2"/>
  <c r="F99" i="2"/>
  <c r="F81" i="2"/>
  <c r="F61" i="2"/>
  <c r="F41" i="2"/>
  <c r="F283" i="2"/>
  <c r="F263" i="2"/>
  <c r="F246" i="2"/>
  <c r="F225" i="2"/>
  <c r="F209" i="2"/>
  <c r="F196" i="2"/>
  <c r="F182" i="2"/>
  <c r="F160" i="2"/>
  <c r="F136" i="2"/>
  <c r="F119" i="2"/>
  <c r="F100" i="2"/>
  <c r="F75" i="2"/>
  <c r="F60" i="2"/>
  <c r="F32" i="2"/>
  <c r="F8" i="2"/>
  <c r="F291" i="2"/>
  <c r="F286" i="2"/>
  <c r="F258" i="2"/>
  <c r="F228" i="2"/>
  <c r="F212" i="2"/>
  <c r="F200" i="2"/>
  <c r="F175" i="2"/>
  <c r="F157" i="2"/>
  <c r="F121" i="2"/>
  <c r="F107" i="2"/>
  <c r="F88" i="2"/>
  <c r="F57" i="2"/>
  <c r="F42" i="2"/>
  <c r="F26" i="2"/>
  <c r="F6" i="2"/>
  <c r="F298" i="2"/>
  <c r="F279" i="2"/>
  <c r="F262" i="2"/>
  <c r="F238" i="2"/>
  <c r="F213" i="2"/>
  <c r="F188" i="2"/>
  <c r="F171" i="2"/>
  <c r="F152" i="2"/>
  <c r="F129" i="2"/>
  <c r="F115" i="2"/>
  <c r="F97" i="2"/>
  <c r="F72" i="2"/>
  <c r="F55" i="2"/>
  <c r="F301" i="2"/>
  <c r="F248" i="2"/>
  <c r="F201" i="2"/>
  <c r="F162" i="2"/>
  <c r="F139" i="2"/>
  <c r="F134" i="2"/>
  <c r="F105" i="2"/>
  <c r="F94" i="2"/>
  <c r="F78" i="2"/>
  <c r="F62" i="2"/>
  <c r="F50" i="2"/>
  <c r="F22" i="2"/>
  <c r="F273" i="2"/>
  <c r="F271" i="2"/>
  <c r="F268" i="2"/>
  <c r="F233" i="2"/>
  <c r="F186" i="2"/>
  <c r="F151" i="2"/>
  <c r="F143" i="2"/>
  <c r="F127" i="2"/>
  <c r="F113" i="2"/>
  <c r="F98" i="2"/>
  <c r="F82" i="2"/>
  <c r="F65" i="2"/>
  <c r="F58" i="2"/>
  <c r="F44" i="2"/>
  <c r="F38" i="2"/>
  <c r="F28" i="2"/>
  <c r="F16" i="2"/>
  <c r="F10" i="2"/>
  <c r="F293" i="2"/>
  <c r="F285" i="2"/>
  <c r="F253" i="2"/>
  <c r="F247" i="2"/>
  <c r="F241" i="2"/>
  <c r="F223" i="2"/>
  <c r="F221" i="2"/>
  <c r="F216" i="2"/>
  <c r="F214" i="2"/>
  <c r="F198" i="2"/>
  <c r="F178" i="2"/>
  <c r="F154" i="2"/>
  <c r="F149" i="2"/>
  <c r="F147" i="2"/>
  <c r="F135" i="2"/>
  <c r="F133" i="2"/>
  <c r="F86" i="2"/>
  <c r="F73" i="2"/>
  <c r="F295" i="2"/>
  <c r="F260" i="2"/>
  <c r="F256" i="2"/>
  <c r="F245" i="2"/>
  <c r="F218" i="2"/>
  <c r="F206" i="2"/>
  <c r="F170" i="2"/>
  <c r="F158" i="2"/>
  <c r="F150" i="2"/>
  <c r="F90" i="2"/>
  <c r="F45" i="2"/>
  <c r="F37" i="2"/>
  <c r="F31" i="2"/>
  <c r="F23" i="2"/>
  <c r="F19" i="2"/>
  <c r="F11" i="2"/>
  <c r="F282" i="2"/>
  <c r="F255" i="2"/>
  <c r="F244" i="2"/>
  <c r="F222" i="2"/>
  <c r="F208" i="2"/>
  <c r="F189" i="2"/>
  <c r="F172" i="2"/>
  <c r="F155" i="2"/>
  <c r="F130" i="2"/>
  <c r="F114" i="2"/>
  <c r="F91" i="2"/>
  <c r="F74" i="2"/>
  <c r="F53" i="2"/>
  <c r="F30" i="2"/>
  <c r="F7" i="2"/>
  <c r="F290" i="2"/>
  <c r="F281" i="2"/>
  <c r="F239" i="2"/>
  <c r="F224" i="2"/>
  <c r="F207" i="2"/>
  <c r="F192" i="2"/>
  <c r="F174" i="2"/>
  <c r="F140" i="2"/>
  <c r="F118" i="2"/>
  <c r="F104" i="2"/>
  <c r="F79" i="2"/>
  <c r="F56" i="2"/>
  <c r="F40" i="2"/>
  <c r="F25" i="2"/>
  <c r="F5" i="2"/>
  <c r="F296" i="2"/>
  <c r="F275" i="2"/>
  <c r="F252" i="2"/>
  <c r="F237" i="2"/>
  <c r="F211" i="2"/>
  <c r="F185" i="2"/>
  <c r="F167" i="2"/>
  <c r="F144" i="2"/>
  <c r="F126" i="2"/>
  <c r="F112" i="2"/>
  <c r="F92" i="2"/>
  <c r="F68" i="2"/>
  <c r="F51" i="2"/>
  <c r="F17" i="2"/>
  <c r="T9" i="2"/>
  <c r="T21" i="2" s="1"/>
  <c r="T8" i="2"/>
  <c r="U34" i="2"/>
  <c r="X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nejic</author>
    <author/>
  </authors>
  <commentList>
    <comment ref="X2" authorId="0" shapeId="0" xr:uid="{6B7C5906-A9E4-4ECC-B322-82D3268EFB29}">
      <text>
        <r>
          <rPr>
            <b/>
            <sz val="9"/>
            <color indexed="81"/>
            <rFont val="Tahoma"/>
            <family val="2"/>
          </rPr>
          <t xml:space="preserve">Error because text data can't be computed
</t>
        </r>
      </text>
    </comment>
    <comment ref="S10" authorId="1" shapeId="0" xr:uid="{00000000-0006-0000-0100-000008000000}">
      <text>
        <r>
          <rPr>
            <sz val="12"/>
            <color theme="1"/>
            <rFont val="Calibri"/>
            <scheme val="minor"/>
          </rPr>
          <t>======
ID#AAABS3wXZoQ
Microsoft Office User    (2024-07-31 11:00:36)
This should be =quartiles.exc because =quartiles.inc is inclusive of 0 and 1 which makes the answer a little bit wrong.</t>
        </r>
      </text>
    </comment>
    <comment ref="S11" authorId="1" shapeId="0" xr:uid="{00000000-0006-0000-0100-000005000000}">
      <text>
        <r>
          <rPr>
            <sz val="12"/>
            <color theme="1"/>
            <rFont val="Calibri"/>
            <scheme val="minor"/>
          </rPr>
          <t>======
ID#AAABS3wXZoo
Microsoft Office User    (2024-07-31 11:00:36)
This should be =quartiles.exc because =quartiles.inc is inclusive of 0 and 1 which makes the answer a little bit wrong.</t>
        </r>
      </text>
    </comment>
    <comment ref="S12" authorId="1" shapeId="0" xr:uid="{00000000-0006-0000-0100-000004000000}">
      <text>
        <r>
          <rPr>
            <sz val="12"/>
            <color theme="1"/>
            <rFont val="Calibri"/>
            <scheme val="minor"/>
          </rPr>
          <t>======
ID#AAABS3wXZoc
Microsoft Office User    (2024-07-31 11:00:36)
This should be =quartiles.exc because =quartiles.inc is inclusive of 0 and 1 which makes the answer a little bit wrong.</t>
        </r>
      </text>
    </comment>
    <comment ref="S13" authorId="1" shapeId="0" xr:uid="{00000000-0006-0000-0100-000007000000}">
      <text>
        <r>
          <rPr>
            <sz val="12"/>
            <color theme="1"/>
            <rFont val="Calibri"/>
            <scheme val="minor"/>
          </rPr>
          <t>======
ID#AAABS3wXZoU
Microsoft Office User    (2024-07-31 11:00:36)
Should have "." for k</t>
        </r>
      </text>
    </comment>
    <comment ref="S14" authorId="1" shapeId="0" xr:uid="{00000000-0006-0000-0100-000002000000}">
      <text>
        <r>
          <rPr>
            <sz val="12"/>
            <color theme="1"/>
            <rFont val="Calibri"/>
            <scheme val="minor"/>
          </rPr>
          <t>======
ID#AAABS3wXZog
Microsoft Office User    (2024-07-31 11:00:36)
Should have "." for k</t>
        </r>
      </text>
    </comment>
    <comment ref="S15" authorId="1" shapeId="0" xr:uid="{00000000-0006-0000-0100-000003000000}">
      <text>
        <r>
          <rPr>
            <sz val="12"/>
            <color theme="1"/>
            <rFont val="Calibri"/>
            <scheme val="minor"/>
          </rPr>
          <t>======
ID#AAABS3wXZos
Microsoft Office User    (2024-07-31 11:00:36)
Should have "." for k</t>
        </r>
      </text>
    </comment>
    <comment ref="S16" authorId="1" shapeId="0" xr:uid="{00000000-0006-0000-0100-000001000000}">
      <text>
        <r>
          <rPr>
            <sz val="12"/>
            <color theme="1"/>
            <rFont val="Calibri"/>
            <scheme val="minor"/>
          </rPr>
          <t>======
ID#AAABS3wXZok
Microsoft Office User    (2024-07-31 11:00:36)
Should have "." for k</t>
        </r>
      </text>
    </comment>
    <comment ref="S17" authorId="1" shapeId="0" xr:uid="{00000000-0006-0000-0100-000006000000}">
      <text>
        <r>
          <rPr>
            <sz val="12"/>
            <color theme="1"/>
            <rFont val="Calibri"/>
            <scheme val="minor"/>
          </rPr>
          <t>======
ID#AAABS3wXZoY
Microsoft Office User    (2024-07-31 11:00:36)
Should have "." for k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XZ1+mGATwHHZ8Bk3XoavkgLywpg=="/>
    </ext>
  </extLst>
</comments>
</file>

<file path=xl/sharedStrings.xml><?xml version="1.0" encoding="utf-8"?>
<sst xmlns="http://schemas.openxmlformats.org/spreadsheetml/2006/main" count="408" uniqueCount="79">
  <si>
    <t>Age</t>
  </si>
  <si>
    <t>Average daily food allowance (for yourself only)</t>
  </si>
  <si>
    <t>Average daily travel time from home to work/school (in hrs)</t>
  </si>
  <si>
    <t>Number of siblings</t>
  </si>
  <si>
    <t>Mode of Transportation going to work/school</t>
  </si>
  <si>
    <t>Number of hours spend on social media platforms per day</t>
  </si>
  <si>
    <t>Average number of hours spend using mobile phone per day</t>
  </si>
  <si>
    <t>Level of Proficiency in Data Analytics</t>
  </si>
  <si>
    <t>Jeepney</t>
  </si>
  <si>
    <t>Bus</t>
  </si>
  <si>
    <t>Bicycle</t>
  </si>
  <si>
    <t>Tricycle</t>
  </si>
  <si>
    <t>Walking</t>
  </si>
  <si>
    <t>Own Car</t>
  </si>
  <si>
    <t>MRT/LRT</t>
  </si>
  <si>
    <t>00</t>
  </si>
  <si>
    <t>Outlier</t>
  </si>
  <si>
    <t>Excel Function</t>
  </si>
  <si>
    <t>Measures of Central Tendency</t>
  </si>
  <si>
    <t>Mean</t>
  </si>
  <si>
    <t>AVERAGE</t>
  </si>
  <si>
    <t>Median</t>
  </si>
  <si>
    <t>MEDIAN</t>
  </si>
  <si>
    <t>Mode</t>
  </si>
  <si>
    <t>MODE</t>
  </si>
  <si>
    <t>Midrange</t>
  </si>
  <si>
    <t>(MIN+MAX)/2</t>
  </si>
  <si>
    <t>Measures of Dispersion and Location</t>
  </si>
  <si>
    <t>Range</t>
  </si>
  <si>
    <t>MAX-MIN</t>
  </si>
  <si>
    <t>Average Deviation</t>
  </si>
  <si>
    <t>AVEDEV</t>
  </si>
  <si>
    <t>Variance</t>
  </si>
  <si>
    <t>(STDEV)^2</t>
  </si>
  <si>
    <t>Standard Deviation</t>
  </si>
  <si>
    <t>STDEV</t>
  </si>
  <si>
    <t>1st Quartile (Q1)</t>
  </si>
  <si>
    <t>QUARTILE.EXC(ARRAY,1)</t>
  </si>
  <si>
    <t>2nd Quartile (Q2)</t>
  </si>
  <si>
    <t>QUARTILE.EXC(ARRAY,2)</t>
  </si>
  <si>
    <t>3rd Quartile (Q3)</t>
  </si>
  <si>
    <t>QUARTILE.EXC(ARRAY,3)</t>
  </si>
  <si>
    <t>25th Percentile (P25)</t>
  </si>
  <si>
    <t>PERCENTILE.EXC(ARRAY,0.25)</t>
  </si>
  <si>
    <t>Note: Main difference is that PERCENTILE.EXC excludes the 0th and 100th percentiles from the calculation, while PERCENTILE.INC includes them.</t>
  </si>
  <si>
    <t>40th Percentile (P40)</t>
  </si>
  <si>
    <t>PERCENTILE.EXC(ARRAY,0.4)</t>
  </si>
  <si>
    <t>50th Percentile (P50)</t>
  </si>
  <si>
    <t>PERCENTILE.EXC(ARRAY,0.5)</t>
  </si>
  <si>
    <t>60th Percentile (P60)</t>
  </si>
  <si>
    <t>PERCENTILE.EXC(ARRAY,0.6)</t>
  </si>
  <si>
    <t>75th Percentile (P75)</t>
  </si>
  <si>
    <t>PERCENTILE.EXC(ARRAY,0.75)</t>
  </si>
  <si>
    <t>Midhinge</t>
  </si>
  <si>
    <t>AVERAGE(Q1,Q3)</t>
  </si>
  <si>
    <t>Interquartile Range (IQR)</t>
  </si>
  <si>
    <t>Q3-Q1</t>
  </si>
  <si>
    <t>Quartile Deviation (QD)</t>
  </si>
  <si>
    <t>(Q3-Q1)/2</t>
  </si>
  <si>
    <t>Coefficient of Variation</t>
  </si>
  <si>
    <t>STDEV/MEAN</t>
  </si>
  <si>
    <t>Kurtosis</t>
  </si>
  <si>
    <t>KURT(ARRAY)</t>
  </si>
  <si>
    <t>Skewness</t>
  </si>
  <si>
    <t>SKEW(ARRAY)</t>
  </si>
  <si>
    <t>Mild Outlier Test</t>
  </si>
  <si>
    <t>Upper Limit</t>
  </si>
  <si>
    <t>Q3+(1.5*IQR)</t>
  </si>
  <si>
    <t>Lower Limit</t>
  </si>
  <si>
    <t>Q1-(1.5*IQR)</t>
  </si>
  <si>
    <t>Extreme Outlier Test</t>
  </si>
  <si>
    <t>Q3+(3*IQR)</t>
  </si>
  <si>
    <t>Q1-(3*IQR)</t>
  </si>
  <si>
    <t>Force revise all outliers after extreme outlier test and make the boxplot</t>
  </si>
  <si>
    <t>Count</t>
  </si>
  <si>
    <t>COUNTIF(ARRAY,"TEXT")</t>
  </si>
  <si>
    <t>Others</t>
  </si>
  <si>
    <t>Note: In this case, mean is not applicable for nominal data (categorical)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</si>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</sst>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scheme val="minor"/>
    </font>
    <font>
      <b/>
      <sz val="10"/>
      <color theme="1"/>
      <name val="Calibri"/>
    </font>
    <font>
      <sz val="10"/>
      <color theme="1"/>
      <name val="Calibri"/>
    </font>
    <font>
      <sz val="10"/>
      <color theme="1"/>
      <name val="Arial"/>
    </font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name val="Calibri"/>
    </font>
    <font>
      <i/>
      <sz val="12"/>
      <color theme="1"/>
      <name val="Calibri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vertical="center" wrapText="1"/>
    </xf>
    <xf numFmtId="0" fontId="8" fillId="0" borderId="6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7" fillId="0" borderId="3" xfId="0" applyFont="1" applyBorder="1"/>
    <xf numFmtId="0" fontId="7" fillId="0" borderId="4" xfId="0" applyFont="1" applyBorder="1"/>
    <xf numFmtId="0" fontId="5" fillId="2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0" fontId="6" fillId="0" borderId="8" xfId="1" applyNumberFormat="1" applyFont="1" applyBorder="1" applyAlignment="1">
      <alignment horizontal="center" vertical="center"/>
    </xf>
    <xf numFmtId="10" fontId="6" fillId="0" borderId="8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rPr>
            <a:t>Age</a:t>
          </a:r>
        </a:p>
      </cx:txPr>
    </cx:title>
    <cx:plotArea>
      <cx:plotAreaRegion>
        <cx:series layoutId="boxWhisker" uniqueId="{48A02747-5C02-4BA3-B657-9FA5CF6B0FC4}">
          <cx:tx>
            <cx:txData>
              <cx:f>_xlchart.v1.2</cx:f>
              <cx:v>Age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Average Daily Food Allowance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rPr>
            <a:t>Average Daily Food Allowance</a:t>
          </a:r>
        </a:p>
      </cx:txPr>
    </cx:title>
    <cx:plotArea>
      <cx:plotAreaRegion>
        <cx:series layoutId="boxWhisker" uniqueId="{599EE289-FB72-480D-8EC7-E2F1831955AC}">
          <cx:tx>
            <cx:txData>
              <cx:f>_xlchart.v1.0</cx:f>
              <cx:v>Average daily food allowance (for yourself only)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Average Daily Travel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rPr>
            <a:t>Average Daily Travel Time</a:t>
          </a:r>
        </a:p>
      </cx:txPr>
    </cx:title>
    <cx:plotArea>
      <cx:plotAreaRegion>
        <cx:series layoutId="boxWhisker" uniqueId="{E06FA04D-CC35-42EC-85CC-F4EAA94989D1}">
          <cx:tx>
            <cx:txData>
              <cx:f>_xlchart.v1.6</cx:f>
              <cx:v>Average daily travel time from home to work/school (in hrs) 3 1 2 1 2 0.5 4.5 1 0.5 1 1 150 1 0 1 1 120 0 1 3 0.25 1 120 1 4 2 1 1 1 1 0.5 2 4 4.5 0.25 1 1 1.5 1 0.5 0.25 1 150 2.5 1 70 2 2 0 2 4 0.5 0.33 1 2 2 0.25 0.5 30 30 1 1 1 1 2 2 1 2 2 0.3 0.5 1.5 200 2 2 100 1 0.5 3 2 0.5 0.05 1 1 1 1 1 1 0.5 2 2 1 200 3 0.5 0.5 2 2 1.5 0.25 200 2 2.5 1 1 0.5 0.4 1 150 1 1 1 1 2 1.5 2 3 0.5 1 4 2 1 1 0.5 1 1.5 1 0 2 2 3 1 1.5 1 2 3 1 30 2 2 1 160 0.15 200 1 1 1 2 300 1 0.05 2 1 0.4 1 0.5 5 1.5 1 2 0 0.5 1 1 1 2 2 30 0.5 35 2 1 1 2 1 1 1 8 10 0.15 2 0.08 2 1 0.5 3 0.5 1 2 3 0.25 1 150 2 2 100 2 0.5 1 1 1 5 100 1 1 2 2 1 1 3 120 2 0.3 1 0.5 100 0.5 1.5 65 65 1 0.5 0.45 2 1 2 1 50 1 2 2 100 1.5 30 0.5 4 0.5 2 1 1 1 1.5 30 1 1 3 1 2 2 1 0 300 1.5 3 0.25 0.5 1.5 2 2 1 0.5 1 1 1.5 1 0.13 2 4 1 00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139506</xdr:colOff>
      <xdr:row>31</xdr:row>
      <xdr:rowOff>67252</xdr:rowOff>
    </xdr:from>
    <xdr:to>
      <xdr:col>25</xdr:col>
      <xdr:colOff>1756291</xdr:colOff>
      <xdr:row>43</xdr:row>
      <xdr:rowOff>178723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1D7CE64-825B-8255-ACE9-2F34589CA3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433377" y="7461929"/>
              <a:ext cx="4597188" cy="27641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27</xdr:col>
      <xdr:colOff>107135</xdr:colOff>
      <xdr:row>31</xdr:row>
      <xdr:rowOff>104695</xdr:rowOff>
    </xdr:from>
    <xdr:to>
      <xdr:col>31</xdr:col>
      <xdr:colOff>209376</xdr:colOff>
      <xdr:row>44</xdr:row>
      <xdr:rowOff>24204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92AD773-3DF3-BEB0-CA09-F5BE645A27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74474" y="7499372"/>
              <a:ext cx="4567725" cy="27770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32</xdr:col>
      <xdr:colOff>89101</xdr:colOff>
      <xdr:row>31</xdr:row>
      <xdr:rowOff>90611</xdr:rowOff>
    </xdr:from>
    <xdr:to>
      <xdr:col>37</xdr:col>
      <xdr:colOff>371364</xdr:colOff>
      <xdr:row>44</xdr:row>
      <xdr:rowOff>30451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C98DCDA4-AFC8-E53D-97E7-CC653BE91F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790842" y="7480990"/>
              <a:ext cx="4577018" cy="27888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workbookViewId="0">
      <pane ySplit="1" topLeftCell="A4" activePane="bottomLeft" state="frozen"/>
      <selection pane="bottomLeft" activeCell="E11" sqref="E11"/>
    </sheetView>
  </sheetViews>
  <sheetFormatPr defaultColWidth="11.25" defaultRowHeight="15" customHeight="1" x14ac:dyDescent="0.25"/>
  <cols>
    <col min="1" max="1" width="3.75" customWidth="1"/>
    <col min="2" max="8" width="22.375" customWidth="1"/>
  </cols>
  <sheetData>
    <row r="1" spans="1:8" ht="38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2">
        <v>41</v>
      </c>
      <c r="B2" s="2">
        <v>300</v>
      </c>
      <c r="C2" s="2">
        <v>3</v>
      </c>
      <c r="D2" s="2">
        <v>3</v>
      </c>
      <c r="E2" s="2" t="s">
        <v>8</v>
      </c>
      <c r="F2" s="2">
        <v>4</v>
      </c>
      <c r="G2" s="2">
        <v>8</v>
      </c>
      <c r="H2" s="2">
        <v>5</v>
      </c>
    </row>
    <row r="3" spans="1:8" ht="15.75" x14ac:dyDescent="0.25">
      <c r="A3" s="2">
        <v>26</v>
      </c>
      <c r="B3" s="2">
        <v>100</v>
      </c>
      <c r="C3" s="2">
        <v>1</v>
      </c>
      <c r="D3" s="2">
        <v>0</v>
      </c>
      <c r="E3" s="2" t="s">
        <v>8</v>
      </c>
      <c r="F3" s="2">
        <v>3</v>
      </c>
      <c r="G3" s="2">
        <v>3</v>
      </c>
      <c r="H3" s="2">
        <v>5</v>
      </c>
    </row>
    <row r="4" spans="1:8" ht="15.75" x14ac:dyDescent="0.25">
      <c r="A4" s="2">
        <v>35</v>
      </c>
      <c r="B4" s="2">
        <v>400</v>
      </c>
      <c r="C4" s="2">
        <v>2</v>
      </c>
      <c r="D4" s="2">
        <v>4</v>
      </c>
      <c r="E4" s="2" t="s">
        <v>9</v>
      </c>
      <c r="F4" s="2">
        <v>1</v>
      </c>
      <c r="G4" s="2">
        <v>1</v>
      </c>
      <c r="H4" s="2">
        <v>3</v>
      </c>
    </row>
    <row r="5" spans="1:8" ht="15.75" x14ac:dyDescent="0.25">
      <c r="A5" s="2">
        <v>36</v>
      </c>
      <c r="B5" s="2">
        <v>70</v>
      </c>
      <c r="C5" s="2">
        <v>1</v>
      </c>
      <c r="D5" s="2">
        <v>2</v>
      </c>
      <c r="E5" s="2" t="s">
        <v>10</v>
      </c>
      <c r="F5" s="2">
        <v>6</v>
      </c>
      <c r="G5" s="2">
        <v>4</v>
      </c>
      <c r="H5" s="2">
        <v>5</v>
      </c>
    </row>
    <row r="6" spans="1:8" ht="15.75" x14ac:dyDescent="0.25">
      <c r="A6" s="2">
        <v>40</v>
      </c>
      <c r="B6" s="2">
        <v>200</v>
      </c>
      <c r="C6" s="2">
        <v>2</v>
      </c>
      <c r="D6" s="2">
        <v>2</v>
      </c>
      <c r="E6" s="2" t="s">
        <v>9</v>
      </c>
      <c r="F6" s="2">
        <v>3</v>
      </c>
      <c r="G6" s="2">
        <v>4</v>
      </c>
      <c r="H6" s="2">
        <v>1</v>
      </c>
    </row>
    <row r="7" spans="1:8" ht="15.75" x14ac:dyDescent="0.25">
      <c r="A7" s="2">
        <v>20</v>
      </c>
      <c r="B7" s="2">
        <v>50</v>
      </c>
      <c r="C7" s="2">
        <v>0.5</v>
      </c>
      <c r="D7" s="2">
        <v>5</v>
      </c>
      <c r="E7" s="2" t="s">
        <v>11</v>
      </c>
      <c r="F7" s="2">
        <v>10</v>
      </c>
      <c r="G7" s="2">
        <v>12</v>
      </c>
      <c r="H7" s="2">
        <v>3</v>
      </c>
    </row>
    <row r="8" spans="1:8" ht="15.75" x14ac:dyDescent="0.25">
      <c r="A8" s="2">
        <v>29</v>
      </c>
      <c r="B8" s="2">
        <v>350</v>
      </c>
      <c r="C8" s="2">
        <v>4.5</v>
      </c>
      <c r="D8" s="2">
        <v>3</v>
      </c>
      <c r="E8" s="2" t="s">
        <v>9</v>
      </c>
      <c r="F8" s="2">
        <v>1</v>
      </c>
      <c r="G8" s="2">
        <v>3</v>
      </c>
      <c r="H8" s="2">
        <v>6</v>
      </c>
    </row>
    <row r="9" spans="1:8" ht="15.75" x14ac:dyDescent="0.25">
      <c r="A9" s="2">
        <v>23</v>
      </c>
      <c r="B9" s="2">
        <v>200</v>
      </c>
      <c r="C9" s="2">
        <v>1</v>
      </c>
      <c r="D9" s="2">
        <v>3</v>
      </c>
      <c r="E9" s="2" t="s">
        <v>11</v>
      </c>
      <c r="F9" s="2">
        <v>6</v>
      </c>
      <c r="G9" s="2">
        <v>8</v>
      </c>
      <c r="H9" s="2">
        <v>2</v>
      </c>
    </row>
    <row r="10" spans="1:8" ht="15.75" x14ac:dyDescent="0.25">
      <c r="A10" s="2">
        <v>41</v>
      </c>
      <c r="B10" s="2">
        <v>200</v>
      </c>
      <c r="C10" s="2">
        <v>0.5</v>
      </c>
      <c r="D10" s="2">
        <v>5</v>
      </c>
      <c r="E10" s="2" t="s">
        <v>11</v>
      </c>
      <c r="F10" s="2">
        <v>5</v>
      </c>
      <c r="G10" s="2">
        <v>15</v>
      </c>
      <c r="H10" s="2">
        <v>1</v>
      </c>
    </row>
    <row r="11" spans="1:8" ht="15.75" x14ac:dyDescent="0.25">
      <c r="A11" s="2">
        <v>22</v>
      </c>
      <c r="B11" s="2">
        <v>1000</v>
      </c>
      <c r="C11" s="2">
        <v>1</v>
      </c>
      <c r="D11" s="2">
        <v>3</v>
      </c>
      <c r="E11" s="2" t="s">
        <v>11</v>
      </c>
      <c r="F11" s="2">
        <v>4</v>
      </c>
      <c r="G11" s="2">
        <v>5</v>
      </c>
      <c r="H11" s="2">
        <v>1</v>
      </c>
    </row>
    <row r="12" spans="1:8" ht="15.75" x14ac:dyDescent="0.25">
      <c r="A12" s="2">
        <v>23</v>
      </c>
      <c r="B12" s="2">
        <v>150</v>
      </c>
      <c r="C12" s="2">
        <v>1</v>
      </c>
      <c r="D12" s="2">
        <v>9</v>
      </c>
      <c r="E12" s="2" t="s">
        <v>11</v>
      </c>
      <c r="F12" s="2">
        <v>4</v>
      </c>
      <c r="G12" s="2">
        <v>18</v>
      </c>
      <c r="H12" s="2">
        <v>8</v>
      </c>
    </row>
    <row r="13" spans="1:8" ht="15.75" x14ac:dyDescent="0.25">
      <c r="A13" s="2">
        <v>28</v>
      </c>
      <c r="B13" s="2">
        <v>200</v>
      </c>
      <c r="C13" s="2">
        <v>150</v>
      </c>
      <c r="D13" s="2">
        <v>4</v>
      </c>
      <c r="E13" s="2" t="s">
        <v>8</v>
      </c>
      <c r="F13" s="2">
        <v>4</v>
      </c>
      <c r="G13" s="2">
        <v>4</v>
      </c>
      <c r="H13" s="2">
        <v>8</v>
      </c>
    </row>
    <row r="14" spans="1:8" ht="15.75" x14ac:dyDescent="0.25">
      <c r="A14" s="2">
        <v>24</v>
      </c>
      <c r="B14" s="2">
        <v>100</v>
      </c>
      <c r="C14" s="2">
        <v>1</v>
      </c>
      <c r="D14" s="2">
        <v>5</v>
      </c>
      <c r="E14" s="2" t="s">
        <v>11</v>
      </c>
      <c r="F14" s="2">
        <v>3</v>
      </c>
      <c r="G14" s="2">
        <v>2</v>
      </c>
      <c r="H14" s="2">
        <v>7</v>
      </c>
    </row>
    <row r="15" spans="1:8" ht="15.75" x14ac:dyDescent="0.25">
      <c r="A15" s="2">
        <v>39</v>
      </c>
      <c r="B15" s="2">
        <v>200</v>
      </c>
      <c r="C15" s="2">
        <v>0</v>
      </c>
      <c r="D15" s="2">
        <v>1</v>
      </c>
      <c r="E15" s="2" t="s">
        <v>11</v>
      </c>
      <c r="F15" s="2">
        <v>4</v>
      </c>
      <c r="G15" s="2">
        <v>4</v>
      </c>
      <c r="H15" s="2">
        <v>2</v>
      </c>
    </row>
    <row r="16" spans="1:8" ht="15.75" x14ac:dyDescent="0.25">
      <c r="A16" s="2">
        <v>50</v>
      </c>
      <c r="B16" s="2">
        <v>300</v>
      </c>
      <c r="C16" s="2">
        <v>1</v>
      </c>
      <c r="D16" s="2">
        <v>2</v>
      </c>
      <c r="E16" s="2" t="s">
        <v>11</v>
      </c>
      <c r="F16" s="2">
        <v>6</v>
      </c>
      <c r="G16" s="2">
        <v>6</v>
      </c>
      <c r="H16" s="2">
        <v>7</v>
      </c>
    </row>
    <row r="17" spans="1:8" ht="15.75" x14ac:dyDescent="0.25">
      <c r="A17" s="2">
        <v>30</v>
      </c>
      <c r="B17" s="2">
        <v>100</v>
      </c>
      <c r="C17" s="2">
        <v>1</v>
      </c>
      <c r="D17" s="2">
        <v>3</v>
      </c>
      <c r="E17" s="2" t="s">
        <v>8</v>
      </c>
      <c r="F17" s="2">
        <v>8</v>
      </c>
      <c r="G17" s="2">
        <v>8</v>
      </c>
      <c r="H17" s="2">
        <v>4</v>
      </c>
    </row>
    <row r="18" spans="1:8" ht="15.75" x14ac:dyDescent="0.25">
      <c r="A18" s="2">
        <v>26</v>
      </c>
      <c r="B18" s="2">
        <v>150</v>
      </c>
      <c r="C18" s="2">
        <v>120</v>
      </c>
      <c r="D18" s="2">
        <v>2</v>
      </c>
      <c r="E18" s="2" t="s">
        <v>8</v>
      </c>
      <c r="F18" s="2">
        <v>3</v>
      </c>
      <c r="G18" s="2">
        <v>5</v>
      </c>
      <c r="H18" s="2">
        <v>5</v>
      </c>
    </row>
    <row r="19" spans="1:8" ht="15.75" x14ac:dyDescent="0.25">
      <c r="A19" s="2">
        <v>25</v>
      </c>
      <c r="B19" s="2">
        <v>150</v>
      </c>
      <c r="C19" s="2">
        <v>0</v>
      </c>
      <c r="D19" s="2">
        <v>2</v>
      </c>
      <c r="E19" s="2" t="s">
        <v>12</v>
      </c>
      <c r="F19" s="2">
        <v>6</v>
      </c>
      <c r="G19" s="2">
        <v>9</v>
      </c>
      <c r="H19" s="2">
        <v>2</v>
      </c>
    </row>
    <row r="20" spans="1:8" ht="15.75" x14ac:dyDescent="0.25">
      <c r="A20" s="2">
        <v>39</v>
      </c>
      <c r="B20" s="2">
        <v>250</v>
      </c>
      <c r="C20" s="2">
        <v>1</v>
      </c>
      <c r="D20" s="2">
        <v>4</v>
      </c>
      <c r="E20" s="2" t="s">
        <v>8</v>
      </c>
      <c r="F20" s="2">
        <v>4</v>
      </c>
      <c r="G20" s="2">
        <v>4</v>
      </c>
      <c r="H20" s="2">
        <v>5</v>
      </c>
    </row>
    <row r="21" spans="1:8" ht="15.75" x14ac:dyDescent="0.25">
      <c r="A21" s="2">
        <v>32</v>
      </c>
      <c r="B21" s="2">
        <v>200</v>
      </c>
      <c r="C21" s="2">
        <v>3</v>
      </c>
      <c r="D21" s="2">
        <v>3</v>
      </c>
      <c r="E21" s="2" t="s">
        <v>13</v>
      </c>
      <c r="F21" s="2">
        <v>5</v>
      </c>
      <c r="G21" s="2">
        <v>7</v>
      </c>
      <c r="H21" s="2">
        <v>4</v>
      </c>
    </row>
    <row r="22" spans="1:8" ht="15.75" x14ac:dyDescent="0.25">
      <c r="A22" s="2">
        <v>31</v>
      </c>
      <c r="B22" s="2">
        <v>200</v>
      </c>
      <c r="C22" s="2">
        <v>0.25</v>
      </c>
      <c r="D22" s="2">
        <v>3</v>
      </c>
      <c r="E22" s="2" t="s">
        <v>13</v>
      </c>
      <c r="F22" s="2">
        <v>3</v>
      </c>
      <c r="G22" s="2">
        <v>5</v>
      </c>
      <c r="H22" s="2">
        <v>5</v>
      </c>
    </row>
    <row r="23" spans="1:8" ht="15.75" x14ac:dyDescent="0.25">
      <c r="A23" s="2">
        <v>22</v>
      </c>
      <c r="B23" s="2">
        <v>150</v>
      </c>
      <c r="C23" s="2">
        <v>1</v>
      </c>
      <c r="D23" s="2">
        <v>4</v>
      </c>
      <c r="E23" s="2" t="s">
        <v>8</v>
      </c>
      <c r="F23" s="2">
        <v>3</v>
      </c>
      <c r="G23" s="2">
        <v>9</v>
      </c>
      <c r="H23" s="2">
        <v>5</v>
      </c>
    </row>
    <row r="24" spans="1:8" ht="15.75" x14ac:dyDescent="0.25">
      <c r="A24" s="2">
        <v>28</v>
      </c>
      <c r="B24" s="2">
        <v>100</v>
      </c>
      <c r="C24" s="2">
        <v>120</v>
      </c>
      <c r="D24" s="2">
        <v>5</v>
      </c>
      <c r="E24" s="2" t="s">
        <v>8</v>
      </c>
      <c r="F24" s="2">
        <v>10</v>
      </c>
      <c r="G24" s="2">
        <v>10</v>
      </c>
      <c r="H24" s="2">
        <v>5</v>
      </c>
    </row>
    <row r="25" spans="1:8" ht="15.75" x14ac:dyDescent="0.25">
      <c r="A25" s="2">
        <v>32</v>
      </c>
      <c r="B25" s="2">
        <v>150</v>
      </c>
      <c r="C25" s="2">
        <v>1</v>
      </c>
      <c r="D25" s="2">
        <v>2</v>
      </c>
      <c r="E25" s="2" t="s">
        <v>14</v>
      </c>
      <c r="F25" s="2">
        <v>3</v>
      </c>
      <c r="G25" s="2">
        <v>5</v>
      </c>
      <c r="H25" s="2">
        <v>7</v>
      </c>
    </row>
    <row r="26" spans="1:8" ht="15.75" x14ac:dyDescent="0.25">
      <c r="A26" s="2">
        <v>21</v>
      </c>
      <c r="B26" s="2">
        <v>300</v>
      </c>
      <c r="C26" s="2">
        <v>4</v>
      </c>
      <c r="D26" s="2">
        <v>2</v>
      </c>
      <c r="E26" s="2" t="s">
        <v>9</v>
      </c>
      <c r="F26" s="2">
        <v>2</v>
      </c>
      <c r="G26" s="2">
        <v>2</v>
      </c>
      <c r="H26" s="2">
        <v>4</v>
      </c>
    </row>
    <row r="27" spans="1:8" ht="15.75" x14ac:dyDescent="0.25">
      <c r="A27" s="2">
        <v>23</v>
      </c>
      <c r="B27" s="2">
        <v>250</v>
      </c>
      <c r="C27" s="2">
        <v>2</v>
      </c>
      <c r="D27" s="2">
        <v>1</v>
      </c>
      <c r="E27" s="2" t="s">
        <v>14</v>
      </c>
      <c r="F27" s="2">
        <v>5</v>
      </c>
      <c r="G27" s="2">
        <v>5</v>
      </c>
      <c r="H27" s="2">
        <v>4</v>
      </c>
    </row>
    <row r="28" spans="1:8" ht="15.75" x14ac:dyDescent="0.25">
      <c r="A28" s="2">
        <v>22</v>
      </c>
      <c r="B28" s="2">
        <v>150</v>
      </c>
      <c r="C28" s="2">
        <v>1</v>
      </c>
      <c r="D28" s="2">
        <v>4</v>
      </c>
      <c r="E28" s="2" t="s">
        <v>8</v>
      </c>
      <c r="F28" s="2">
        <v>8</v>
      </c>
      <c r="G28" s="2">
        <v>10</v>
      </c>
      <c r="H28" s="2">
        <v>5</v>
      </c>
    </row>
    <row r="29" spans="1:8" ht="15.75" x14ac:dyDescent="0.25">
      <c r="A29" s="2">
        <v>22</v>
      </c>
      <c r="B29" s="2">
        <v>100</v>
      </c>
      <c r="C29" s="2">
        <v>1</v>
      </c>
      <c r="D29" s="2">
        <v>2</v>
      </c>
      <c r="E29" s="2" t="s">
        <v>11</v>
      </c>
      <c r="F29" s="2">
        <v>7</v>
      </c>
      <c r="G29" s="2">
        <v>12</v>
      </c>
      <c r="H29" s="2">
        <v>2</v>
      </c>
    </row>
    <row r="30" spans="1:8" ht="15.75" x14ac:dyDescent="0.25">
      <c r="A30" s="2">
        <v>20</v>
      </c>
      <c r="B30" s="2">
        <v>100</v>
      </c>
      <c r="C30" s="2">
        <v>1</v>
      </c>
      <c r="D30" s="2">
        <v>4</v>
      </c>
      <c r="E30" s="2" t="s">
        <v>8</v>
      </c>
      <c r="F30" s="2">
        <v>5</v>
      </c>
      <c r="G30" s="2">
        <v>8</v>
      </c>
      <c r="H30" s="2">
        <v>4</v>
      </c>
    </row>
    <row r="31" spans="1:8" ht="15.75" x14ac:dyDescent="0.25">
      <c r="A31" s="2">
        <v>35</v>
      </c>
      <c r="B31" s="2">
        <v>200</v>
      </c>
      <c r="C31" s="2">
        <v>1</v>
      </c>
      <c r="D31" s="2">
        <v>2</v>
      </c>
      <c r="E31" s="2" t="s">
        <v>11</v>
      </c>
      <c r="F31" s="2">
        <v>3</v>
      </c>
      <c r="G31" s="2">
        <v>4</v>
      </c>
      <c r="H31" s="2">
        <v>2</v>
      </c>
    </row>
    <row r="32" spans="1:8" ht="15.75" x14ac:dyDescent="0.25">
      <c r="A32" s="2">
        <v>20</v>
      </c>
      <c r="B32" s="2">
        <v>200</v>
      </c>
      <c r="C32" s="2">
        <v>0.5</v>
      </c>
      <c r="D32" s="2">
        <v>0</v>
      </c>
      <c r="E32" s="2" t="s">
        <v>13</v>
      </c>
      <c r="F32" s="2">
        <v>10</v>
      </c>
      <c r="G32" s="2">
        <v>12</v>
      </c>
      <c r="H32" s="2">
        <v>3</v>
      </c>
    </row>
    <row r="33" spans="1:8" ht="15.75" x14ac:dyDescent="0.25">
      <c r="A33" s="2">
        <v>19</v>
      </c>
      <c r="B33" s="2">
        <v>500</v>
      </c>
      <c r="C33" s="2">
        <v>2</v>
      </c>
      <c r="D33" s="2">
        <v>1</v>
      </c>
      <c r="E33" s="2" t="s">
        <v>8</v>
      </c>
      <c r="F33" s="2">
        <v>8</v>
      </c>
      <c r="G33" s="2">
        <v>6</v>
      </c>
      <c r="H33" s="2">
        <v>3</v>
      </c>
    </row>
    <row r="34" spans="1:8" ht="15.75" x14ac:dyDescent="0.25">
      <c r="A34" s="2">
        <v>25</v>
      </c>
      <c r="B34" s="2">
        <v>250</v>
      </c>
      <c r="C34" s="2">
        <v>4</v>
      </c>
      <c r="D34" s="2">
        <v>1</v>
      </c>
      <c r="E34" s="2" t="s">
        <v>13</v>
      </c>
      <c r="F34" s="2">
        <v>4</v>
      </c>
      <c r="G34" s="2">
        <v>3</v>
      </c>
      <c r="H34" s="2">
        <v>4</v>
      </c>
    </row>
    <row r="35" spans="1:8" ht="15.75" x14ac:dyDescent="0.25">
      <c r="A35" s="2">
        <v>35</v>
      </c>
      <c r="B35" s="2">
        <v>250</v>
      </c>
      <c r="C35" s="2">
        <v>4.5</v>
      </c>
      <c r="D35" s="2">
        <v>5</v>
      </c>
      <c r="E35" s="2" t="s">
        <v>9</v>
      </c>
      <c r="F35" s="2">
        <v>3</v>
      </c>
      <c r="G35" s="2">
        <v>3</v>
      </c>
      <c r="H35" s="2">
        <v>1</v>
      </c>
    </row>
    <row r="36" spans="1:8" ht="15.75" x14ac:dyDescent="0.25">
      <c r="A36" s="2">
        <v>44</v>
      </c>
      <c r="B36" s="2">
        <v>150</v>
      </c>
      <c r="C36" s="2">
        <v>0.25</v>
      </c>
      <c r="D36" s="2">
        <v>3</v>
      </c>
      <c r="E36" s="2" t="s">
        <v>13</v>
      </c>
      <c r="F36" s="2">
        <v>2</v>
      </c>
      <c r="G36" s="2">
        <v>8</v>
      </c>
      <c r="H36" s="2">
        <v>7</v>
      </c>
    </row>
    <row r="37" spans="1:8" ht="15.75" x14ac:dyDescent="0.25">
      <c r="A37" s="2">
        <v>35</v>
      </c>
      <c r="B37" s="2">
        <v>200</v>
      </c>
      <c r="C37" s="2">
        <v>1</v>
      </c>
      <c r="D37" s="2">
        <v>5</v>
      </c>
      <c r="E37" s="2" t="s">
        <v>12</v>
      </c>
      <c r="F37" s="2">
        <v>6</v>
      </c>
      <c r="G37" s="2">
        <v>6</v>
      </c>
      <c r="H37" s="2">
        <v>1</v>
      </c>
    </row>
    <row r="38" spans="1:8" ht="15.75" x14ac:dyDescent="0.25">
      <c r="A38" s="2">
        <v>62</v>
      </c>
      <c r="B38" s="2">
        <v>400</v>
      </c>
      <c r="C38" s="2">
        <v>1</v>
      </c>
      <c r="D38" s="2">
        <v>6</v>
      </c>
      <c r="E38" s="2" t="s">
        <v>8</v>
      </c>
      <c r="F38" s="2">
        <v>8</v>
      </c>
      <c r="G38" s="2">
        <v>10</v>
      </c>
      <c r="H38" s="2">
        <v>5</v>
      </c>
    </row>
    <row r="39" spans="1:8" ht="15.75" x14ac:dyDescent="0.25">
      <c r="A39" s="2">
        <v>21</v>
      </c>
      <c r="B39" s="2">
        <v>150</v>
      </c>
      <c r="C39" s="2">
        <v>1.5</v>
      </c>
      <c r="D39" s="2">
        <v>2</v>
      </c>
      <c r="E39" s="2" t="s">
        <v>8</v>
      </c>
      <c r="F39" s="2">
        <v>1.5</v>
      </c>
      <c r="G39" s="2">
        <v>3</v>
      </c>
      <c r="H39" s="2">
        <v>1</v>
      </c>
    </row>
    <row r="40" spans="1:8" ht="15.75" x14ac:dyDescent="0.25">
      <c r="A40" s="2">
        <v>31</v>
      </c>
      <c r="B40" s="2">
        <v>100</v>
      </c>
      <c r="C40" s="2">
        <v>1</v>
      </c>
      <c r="D40" s="2">
        <v>3</v>
      </c>
      <c r="E40" s="2" t="s">
        <v>11</v>
      </c>
      <c r="F40" s="2">
        <v>3</v>
      </c>
      <c r="G40" s="2">
        <v>5</v>
      </c>
      <c r="H40" s="2">
        <v>6</v>
      </c>
    </row>
    <row r="41" spans="1:8" ht="15.75" x14ac:dyDescent="0.25">
      <c r="A41" s="2">
        <v>40</v>
      </c>
      <c r="B41" s="2">
        <v>300</v>
      </c>
      <c r="C41" s="2">
        <v>0.5</v>
      </c>
      <c r="D41" s="2">
        <v>9</v>
      </c>
      <c r="E41" s="2" t="s">
        <v>13</v>
      </c>
      <c r="F41" s="2">
        <v>2</v>
      </c>
      <c r="G41" s="2">
        <v>2</v>
      </c>
      <c r="H41" s="2">
        <v>5</v>
      </c>
    </row>
    <row r="42" spans="1:8" ht="15.75" x14ac:dyDescent="0.25">
      <c r="A42" s="2">
        <v>28</v>
      </c>
      <c r="B42" s="2">
        <v>450</v>
      </c>
      <c r="C42" s="2">
        <v>0.25</v>
      </c>
      <c r="D42" s="2">
        <v>4</v>
      </c>
      <c r="E42" s="2" t="s">
        <v>8</v>
      </c>
      <c r="F42" s="2">
        <v>1</v>
      </c>
      <c r="G42" s="2">
        <v>5</v>
      </c>
      <c r="H42" s="2">
        <v>6</v>
      </c>
    </row>
    <row r="43" spans="1:8" ht="15.75" x14ac:dyDescent="0.25">
      <c r="A43" s="2">
        <v>23</v>
      </c>
      <c r="B43" s="2">
        <v>250</v>
      </c>
      <c r="C43" s="2">
        <v>1</v>
      </c>
      <c r="D43" s="2">
        <v>6</v>
      </c>
      <c r="E43" s="2" t="s">
        <v>8</v>
      </c>
      <c r="F43" s="2">
        <v>2</v>
      </c>
      <c r="G43" s="2">
        <v>4</v>
      </c>
      <c r="H43" s="2">
        <v>4</v>
      </c>
    </row>
    <row r="44" spans="1:8" ht="15.75" x14ac:dyDescent="0.25">
      <c r="A44" s="2">
        <v>27</v>
      </c>
      <c r="B44" s="2">
        <v>300</v>
      </c>
      <c r="C44" s="2">
        <v>150</v>
      </c>
      <c r="D44" s="2">
        <v>3</v>
      </c>
      <c r="E44" s="2" t="s">
        <v>13</v>
      </c>
      <c r="F44" s="2">
        <v>6</v>
      </c>
      <c r="G44" s="2">
        <v>6</v>
      </c>
      <c r="H44" s="2">
        <v>5</v>
      </c>
    </row>
    <row r="45" spans="1:8" ht="15.75" x14ac:dyDescent="0.25">
      <c r="A45" s="2">
        <v>28</v>
      </c>
      <c r="B45" s="2">
        <v>120</v>
      </c>
      <c r="C45" s="2">
        <v>2.5</v>
      </c>
      <c r="D45" s="2">
        <v>2</v>
      </c>
      <c r="E45" s="2" t="s">
        <v>9</v>
      </c>
      <c r="F45" s="2">
        <v>2</v>
      </c>
      <c r="G45" s="2">
        <v>8</v>
      </c>
      <c r="H45" s="2">
        <v>3</v>
      </c>
    </row>
    <row r="46" spans="1:8" ht="15.75" x14ac:dyDescent="0.25">
      <c r="A46" s="2">
        <v>38</v>
      </c>
      <c r="B46" s="2">
        <v>3000</v>
      </c>
      <c r="C46" s="2">
        <v>1</v>
      </c>
      <c r="D46" s="2">
        <v>5</v>
      </c>
      <c r="E46" s="2" t="s">
        <v>13</v>
      </c>
      <c r="F46" s="2">
        <v>6</v>
      </c>
      <c r="G46" s="2">
        <v>6</v>
      </c>
      <c r="H46" s="2">
        <v>4</v>
      </c>
    </row>
    <row r="47" spans="1:8" ht="15.75" x14ac:dyDescent="0.25">
      <c r="A47" s="2">
        <v>21</v>
      </c>
      <c r="B47" s="2">
        <v>200</v>
      </c>
      <c r="C47" s="2">
        <v>70</v>
      </c>
      <c r="D47" s="2">
        <v>2</v>
      </c>
      <c r="E47" s="2" t="s">
        <v>11</v>
      </c>
      <c r="F47" s="2">
        <v>3</v>
      </c>
      <c r="G47" s="2">
        <v>8</v>
      </c>
      <c r="H47" s="2">
        <v>5</v>
      </c>
    </row>
    <row r="48" spans="1:8" ht="15.75" x14ac:dyDescent="0.25">
      <c r="A48" s="2">
        <v>34</v>
      </c>
      <c r="B48" s="2">
        <v>350</v>
      </c>
      <c r="C48" s="2">
        <v>2</v>
      </c>
      <c r="D48" s="2">
        <v>1</v>
      </c>
      <c r="E48" s="2" t="s">
        <v>8</v>
      </c>
      <c r="F48" s="2">
        <v>3</v>
      </c>
      <c r="G48" s="2">
        <v>5</v>
      </c>
      <c r="H48" s="2">
        <v>7</v>
      </c>
    </row>
    <row r="49" spans="1:8" ht="15.75" x14ac:dyDescent="0.25">
      <c r="A49" s="2">
        <v>28</v>
      </c>
      <c r="B49" s="2">
        <v>500</v>
      </c>
      <c r="C49" s="2">
        <v>2</v>
      </c>
      <c r="D49" s="2">
        <v>2</v>
      </c>
      <c r="E49" s="2" t="s">
        <v>14</v>
      </c>
      <c r="F49" s="2">
        <v>5</v>
      </c>
      <c r="G49" s="2">
        <v>8</v>
      </c>
      <c r="H49" s="2">
        <v>1</v>
      </c>
    </row>
    <row r="50" spans="1:8" ht="15.75" x14ac:dyDescent="0.25">
      <c r="A50" s="2">
        <v>27</v>
      </c>
      <c r="B50" s="2">
        <v>100</v>
      </c>
      <c r="C50" s="2">
        <v>0</v>
      </c>
      <c r="D50" s="2">
        <v>0</v>
      </c>
      <c r="E50" s="2" t="s">
        <v>12</v>
      </c>
      <c r="F50" s="2">
        <v>8</v>
      </c>
      <c r="G50" s="2">
        <v>12</v>
      </c>
      <c r="H50" s="2">
        <v>4</v>
      </c>
    </row>
    <row r="51" spans="1:8" ht="15.75" x14ac:dyDescent="0.25">
      <c r="A51" s="2">
        <v>53</v>
      </c>
      <c r="B51" s="2">
        <v>300</v>
      </c>
      <c r="C51" s="2">
        <v>2</v>
      </c>
      <c r="D51" s="2">
        <v>3</v>
      </c>
      <c r="E51" s="2" t="s">
        <v>14</v>
      </c>
      <c r="F51" s="2">
        <v>4</v>
      </c>
      <c r="G51" s="2">
        <v>3</v>
      </c>
      <c r="H51" s="2">
        <v>1</v>
      </c>
    </row>
    <row r="52" spans="1:8" ht="15.75" x14ac:dyDescent="0.25">
      <c r="A52" s="2">
        <v>22</v>
      </c>
      <c r="B52" s="2">
        <v>200</v>
      </c>
      <c r="C52" s="2">
        <v>4</v>
      </c>
      <c r="D52" s="2">
        <v>6</v>
      </c>
      <c r="E52" s="2" t="s">
        <v>8</v>
      </c>
      <c r="F52" s="2">
        <v>8</v>
      </c>
      <c r="G52" s="2">
        <v>10</v>
      </c>
      <c r="H52" s="2">
        <v>7</v>
      </c>
    </row>
    <row r="53" spans="1:8" ht="15.75" x14ac:dyDescent="0.25">
      <c r="A53" s="2">
        <v>24</v>
      </c>
      <c r="B53" s="2">
        <v>200</v>
      </c>
      <c r="C53" s="2">
        <v>0.5</v>
      </c>
      <c r="D53" s="2">
        <v>4</v>
      </c>
      <c r="E53" s="2" t="s">
        <v>9</v>
      </c>
      <c r="F53" s="2">
        <v>4</v>
      </c>
      <c r="G53" s="2">
        <v>4</v>
      </c>
      <c r="H53" s="2">
        <v>3</v>
      </c>
    </row>
    <row r="54" spans="1:8" ht="15.75" x14ac:dyDescent="0.25">
      <c r="A54" s="2">
        <v>26</v>
      </c>
      <c r="B54" s="2">
        <v>250</v>
      </c>
      <c r="C54" s="2">
        <v>0.33</v>
      </c>
      <c r="D54" s="2">
        <v>2</v>
      </c>
      <c r="E54" s="2" t="s">
        <v>13</v>
      </c>
      <c r="F54" s="2">
        <v>4</v>
      </c>
      <c r="G54" s="2">
        <v>2</v>
      </c>
      <c r="H54" s="2">
        <v>8</v>
      </c>
    </row>
    <row r="55" spans="1:8" ht="15.75" x14ac:dyDescent="0.25">
      <c r="A55" s="2">
        <v>30</v>
      </c>
      <c r="B55" s="2">
        <v>300</v>
      </c>
      <c r="C55" s="2">
        <v>1</v>
      </c>
      <c r="D55" s="2">
        <v>6</v>
      </c>
      <c r="E55" s="2" t="s">
        <v>12</v>
      </c>
      <c r="F55" s="2">
        <v>3</v>
      </c>
      <c r="G55" s="2">
        <v>7</v>
      </c>
      <c r="H55" s="2">
        <v>5</v>
      </c>
    </row>
    <row r="56" spans="1:8" ht="15.75" x14ac:dyDescent="0.25">
      <c r="A56" s="2">
        <v>25</v>
      </c>
      <c r="B56" s="2">
        <v>200</v>
      </c>
      <c r="C56" s="2">
        <v>2</v>
      </c>
      <c r="D56" s="2">
        <v>0</v>
      </c>
      <c r="E56" s="2" t="s">
        <v>10</v>
      </c>
      <c r="F56" s="2">
        <v>2</v>
      </c>
      <c r="G56" s="2">
        <v>4</v>
      </c>
      <c r="H56" s="2">
        <v>2</v>
      </c>
    </row>
    <row r="57" spans="1:8" ht="15.75" x14ac:dyDescent="0.25">
      <c r="A57" s="2">
        <v>24</v>
      </c>
      <c r="B57" s="2">
        <v>350</v>
      </c>
      <c r="C57" s="2">
        <v>2</v>
      </c>
      <c r="D57" s="2">
        <v>2</v>
      </c>
      <c r="E57" s="2" t="s">
        <v>9</v>
      </c>
      <c r="F57" s="2">
        <v>2</v>
      </c>
      <c r="G57" s="2">
        <v>3</v>
      </c>
      <c r="H57" s="2">
        <v>4</v>
      </c>
    </row>
    <row r="58" spans="1:8" ht="15.75" x14ac:dyDescent="0.25">
      <c r="A58" s="2">
        <v>20</v>
      </c>
      <c r="B58" s="2">
        <v>120</v>
      </c>
      <c r="C58" s="2">
        <v>0.25</v>
      </c>
      <c r="D58" s="2">
        <v>2</v>
      </c>
      <c r="E58" s="2" t="s">
        <v>8</v>
      </c>
      <c r="F58" s="2">
        <v>8</v>
      </c>
      <c r="G58" s="2">
        <v>14</v>
      </c>
      <c r="H58" s="2">
        <v>4</v>
      </c>
    </row>
    <row r="59" spans="1:8" ht="15.75" x14ac:dyDescent="0.25">
      <c r="A59" s="2">
        <v>45</v>
      </c>
      <c r="B59" s="2">
        <v>300</v>
      </c>
      <c r="C59" s="2">
        <v>0.5</v>
      </c>
      <c r="D59" s="2">
        <v>3</v>
      </c>
      <c r="E59" s="2" t="s">
        <v>13</v>
      </c>
      <c r="F59" s="2">
        <v>4</v>
      </c>
      <c r="G59" s="2">
        <v>8</v>
      </c>
      <c r="H59" s="2">
        <v>4</v>
      </c>
    </row>
    <row r="60" spans="1:8" ht="15.75" x14ac:dyDescent="0.25">
      <c r="A60" s="2">
        <v>22</v>
      </c>
      <c r="B60" s="2">
        <v>200</v>
      </c>
      <c r="C60" s="2">
        <v>30</v>
      </c>
      <c r="D60" s="2">
        <v>7</v>
      </c>
      <c r="E60" s="2" t="s">
        <v>8</v>
      </c>
      <c r="F60" s="2">
        <v>8</v>
      </c>
      <c r="G60" s="2">
        <v>8</v>
      </c>
      <c r="H60" s="2">
        <v>3</v>
      </c>
    </row>
    <row r="61" spans="1:8" ht="15.75" x14ac:dyDescent="0.25">
      <c r="A61" s="2">
        <v>24</v>
      </c>
      <c r="B61" s="2">
        <v>150</v>
      </c>
      <c r="C61" s="2">
        <v>30</v>
      </c>
      <c r="D61" s="2">
        <v>9</v>
      </c>
      <c r="E61" s="2" t="s">
        <v>11</v>
      </c>
      <c r="F61" s="2">
        <v>7</v>
      </c>
      <c r="G61" s="2">
        <v>13</v>
      </c>
      <c r="H61" s="2">
        <v>5</v>
      </c>
    </row>
    <row r="62" spans="1:8" ht="15.75" x14ac:dyDescent="0.25">
      <c r="A62" s="2">
        <v>19</v>
      </c>
      <c r="B62" s="2">
        <v>200</v>
      </c>
      <c r="C62" s="2">
        <v>1</v>
      </c>
      <c r="D62" s="2">
        <v>2</v>
      </c>
      <c r="E62" s="2" t="s">
        <v>11</v>
      </c>
      <c r="F62" s="2">
        <v>3</v>
      </c>
      <c r="G62" s="2">
        <v>3</v>
      </c>
      <c r="H62" s="2">
        <v>7</v>
      </c>
    </row>
    <row r="63" spans="1:8" ht="15.75" x14ac:dyDescent="0.25">
      <c r="A63" s="2">
        <v>24</v>
      </c>
      <c r="B63" s="2">
        <v>150</v>
      </c>
      <c r="C63" s="2">
        <v>1</v>
      </c>
      <c r="D63" s="2">
        <v>1</v>
      </c>
      <c r="E63" s="2" t="s">
        <v>8</v>
      </c>
      <c r="F63" s="2">
        <v>2</v>
      </c>
      <c r="G63" s="2">
        <v>2</v>
      </c>
      <c r="H63" s="2">
        <v>7</v>
      </c>
    </row>
    <row r="64" spans="1:8" ht="15.75" x14ac:dyDescent="0.25">
      <c r="A64" s="2">
        <v>24</v>
      </c>
      <c r="B64" s="2">
        <v>50</v>
      </c>
      <c r="C64" s="2">
        <v>1</v>
      </c>
      <c r="D64" s="2">
        <v>3</v>
      </c>
      <c r="E64" s="2" t="s">
        <v>11</v>
      </c>
      <c r="F64" s="2">
        <v>8</v>
      </c>
      <c r="G64" s="2">
        <v>10</v>
      </c>
      <c r="H64" s="2">
        <v>6</v>
      </c>
    </row>
    <row r="65" spans="1:8" ht="15.75" x14ac:dyDescent="0.25">
      <c r="A65" s="2">
        <v>22</v>
      </c>
      <c r="B65" s="2">
        <v>200</v>
      </c>
      <c r="C65" s="2">
        <v>1</v>
      </c>
      <c r="D65" s="2">
        <v>3</v>
      </c>
      <c r="E65" s="2" t="s">
        <v>8</v>
      </c>
      <c r="F65" s="2">
        <v>4</v>
      </c>
      <c r="G65" s="2">
        <v>4</v>
      </c>
      <c r="H65" s="2">
        <v>4</v>
      </c>
    </row>
    <row r="66" spans="1:8" ht="15.75" x14ac:dyDescent="0.25">
      <c r="A66" s="2">
        <v>25</v>
      </c>
      <c r="B66" s="2">
        <v>300</v>
      </c>
      <c r="C66" s="2">
        <v>2</v>
      </c>
      <c r="D66" s="2">
        <v>3</v>
      </c>
      <c r="E66" s="2" t="s">
        <v>8</v>
      </c>
      <c r="F66" s="2">
        <v>3</v>
      </c>
      <c r="G66" s="2">
        <v>10</v>
      </c>
      <c r="H66" s="2">
        <v>2</v>
      </c>
    </row>
    <row r="67" spans="1:8" ht="15.75" x14ac:dyDescent="0.25">
      <c r="A67" s="2">
        <v>37</v>
      </c>
      <c r="B67" s="2">
        <v>600</v>
      </c>
      <c r="C67" s="2">
        <v>2</v>
      </c>
      <c r="D67" s="2">
        <v>4</v>
      </c>
      <c r="E67" s="2" t="s">
        <v>14</v>
      </c>
      <c r="F67" s="2">
        <v>6</v>
      </c>
      <c r="G67" s="2">
        <v>12</v>
      </c>
      <c r="H67" s="2">
        <v>1</v>
      </c>
    </row>
    <row r="68" spans="1:8" ht="15.75" x14ac:dyDescent="0.25">
      <c r="A68" s="2">
        <v>26</v>
      </c>
      <c r="B68" s="2">
        <v>500</v>
      </c>
      <c r="C68" s="2">
        <v>1</v>
      </c>
      <c r="D68" s="2">
        <v>0</v>
      </c>
      <c r="E68" s="2" t="s">
        <v>8</v>
      </c>
      <c r="F68" s="2">
        <v>4</v>
      </c>
      <c r="G68" s="2">
        <v>8</v>
      </c>
      <c r="H68" s="2">
        <v>1</v>
      </c>
    </row>
    <row r="69" spans="1:8" ht="15.75" x14ac:dyDescent="0.25">
      <c r="A69" s="2">
        <v>29</v>
      </c>
      <c r="B69" s="2">
        <v>300</v>
      </c>
      <c r="C69" s="2">
        <v>2</v>
      </c>
      <c r="D69" s="2">
        <v>0</v>
      </c>
      <c r="E69" s="2" t="s">
        <v>11</v>
      </c>
      <c r="F69" s="2">
        <v>3</v>
      </c>
      <c r="G69" s="2">
        <v>8</v>
      </c>
      <c r="H69" s="2">
        <v>1</v>
      </c>
    </row>
    <row r="70" spans="1:8" ht="15.75" x14ac:dyDescent="0.25">
      <c r="A70" s="2">
        <v>23</v>
      </c>
      <c r="B70" s="2">
        <v>200</v>
      </c>
      <c r="C70" s="2">
        <v>2</v>
      </c>
      <c r="D70" s="2">
        <v>6</v>
      </c>
      <c r="E70" s="2" t="s">
        <v>9</v>
      </c>
      <c r="F70" s="2">
        <v>8</v>
      </c>
      <c r="G70" s="2">
        <v>8</v>
      </c>
      <c r="H70" s="2">
        <v>7</v>
      </c>
    </row>
    <row r="71" spans="1:8" ht="15.75" x14ac:dyDescent="0.25">
      <c r="A71" s="2">
        <v>46</v>
      </c>
      <c r="B71" s="2">
        <v>150</v>
      </c>
      <c r="C71" s="2">
        <v>0.3</v>
      </c>
      <c r="D71" s="2">
        <v>8</v>
      </c>
      <c r="E71" s="2" t="s">
        <v>11</v>
      </c>
      <c r="F71" s="2">
        <v>3</v>
      </c>
      <c r="G71" s="2">
        <v>4</v>
      </c>
      <c r="H71" s="2">
        <v>3</v>
      </c>
    </row>
    <row r="72" spans="1:8" ht="15.75" x14ac:dyDescent="0.25">
      <c r="A72" s="2">
        <v>39</v>
      </c>
      <c r="B72" s="2">
        <v>200</v>
      </c>
      <c r="C72" s="2">
        <v>0.5</v>
      </c>
      <c r="D72" s="2">
        <v>2</v>
      </c>
      <c r="E72" s="2" t="s">
        <v>12</v>
      </c>
      <c r="F72" s="2">
        <v>2</v>
      </c>
      <c r="G72" s="2">
        <v>2</v>
      </c>
      <c r="H72" s="2">
        <v>4</v>
      </c>
    </row>
    <row r="73" spans="1:8" ht="15.75" x14ac:dyDescent="0.25">
      <c r="A73" s="2">
        <v>22</v>
      </c>
      <c r="B73" s="2">
        <v>500</v>
      </c>
      <c r="C73" s="2">
        <v>1.5</v>
      </c>
      <c r="D73" s="2">
        <v>4</v>
      </c>
      <c r="E73" s="2" t="s">
        <v>8</v>
      </c>
      <c r="F73" s="2">
        <v>8</v>
      </c>
      <c r="G73" s="2">
        <v>8</v>
      </c>
      <c r="H73" s="2">
        <v>5</v>
      </c>
    </row>
    <row r="74" spans="1:8" ht="15.75" x14ac:dyDescent="0.25">
      <c r="A74" s="2">
        <v>26</v>
      </c>
      <c r="B74" s="2">
        <v>100</v>
      </c>
      <c r="C74" s="2">
        <v>200</v>
      </c>
      <c r="D74" s="2">
        <v>5</v>
      </c>
      <c r="E74" s="2" t="s">
        <v>9</v>
      </c>
      <c r="F74" s="2">
        <v>10</v>
      </c>
      <c r="G74" s="2">
        <v>24</v>
      </c>
      <c r="H74" s="2">
        <v>7</v>
      </c>
    </row>
    <row r="75" spans="1:8" ht="15.75" x14ac:dyDescent="0.25">
      <c r="A75" s="2">
        <v>22</v>
      </c>
      <c r="B75" s="2">
        <v>2000</v>
      </c>
      <c r="C75" s="2">
        <v>2</v>
      </c>
      <c r="D75" s="2">
        <v>5</v>
      </c>
      <c r="E75" s="2" t="s">
        <v>11</v>
      </c>
      <c r="F75" s="2">
        <v>3</v>
      </c>
      <c r="G75" s="2">
        <v>3</v>
      </c>
      <c r="H75" s="2">
        <v>8</v>
      </c>
    </row>
    <row r="76" spans="1:8" ht="15.75" x14ac:dyDescent="0.25">
      <c r="A76" s="2">
        <v>19</v>
      </c>
      <c r="B76" s="2">
        <v>350</v>
      </c>
      <c r="C76" s="2">
        <v>2</v>
      </c>
      <c r="D76" s="2">
        <v>2</v>
      </c>
      <c r="E76" s="2" t="s">
        <v>9</v>
      </c>
      <c r="F76" s="2">
        <v>4</v>
      </c>
      <c r="G76" s="2">
        <v>6</v>
      </c>
      <c r="H76" s="2">
        <v>6</v>
      </c>
    </row>
    <row r="77" spans="1:8" ht="15.75" x14ac:dyDescent="0.25">
      <c r="A77" s="2">
        <v>21</v>
      </c>
      <c r="B77" s="2">
        <v>300</v>
      </c>
      <c r="C77" s="2">
        <v>100</v>
      </c>
      <c r="D77" s="2">
        <v>6</v>
      </c>
      <c r="E77" s="2" t="s">
        <v>8</v>
      </c>
      <c r="F77" s="2">
        <v>3</v>
      </c>
      <c r="G77" s="2">
        <v>7</v>
      </c>
      <c r="H77" s="2">
        <v>3</v>
      </c>
    </row>
    <row r="78" spans="1:8" ht="15.75" x14ac:dyDescent="0.25">
      <c r="A78" s="2">
        <v>28</v>
      </c>
      <c r="B78" s="2">
        <v>80</v>
      </c>
      <c r="C78" s="2">
        <v>1</v>
      </c>
      <c r="D78" s="2">
        <v>3</v>
      </c>
      <c r="E78" s="2" t="s">
        <v>8</v>
      </c>
      <c r="F78" s="2">
        <v>5</v>
      </c>
      <c r="G78" s="2">
        <v>10</v>
      </c>
      <c r="H78" s="2">
        <v>3</v>
      </c>
    </row>
    <row r="79" spans="1:8" ht="15.75" x14ac:dyDescent="0.25">
      <c r="A79" s="2">
        <v>31</v>
      </c>
      <c r="B79" s="2">
        <v>100</v>
      </c>
      <c r="C79" s="2">
        <v>0.5</v>
      </c>
      <c r="D79" s="2">
        <v>6</v>
      </c>
      <c r="E79" s="2" t="s">
        <v>10</v>
      </c>
      <c r="F79" s="2">
        <v>1</v>
      </c>
      <c r="G79" s="2">
        <v>2</v>
      </c>
      <c r="H79" s="2">
        <v>3</v>
      </c>
    </row>
    <row r="80" spans="1:8" ht="15.75" x14ac:dyDescent="0.25">
      <c r="A80" s="2">
        <v>24</v>
      </c>
      <c r="B80" s="2">
        <v>300</v>
      </c>
      <c r="C80" s="2">
        <v>3</v>
      </c>
      <c r="D80" s="2">
        <v>4</v>
      </c>
      <c r="E80" s="2" t="s">
        <v>11</v>
      </c>
      <c r="F80" s="2">
        <v>2</v>
      </c>
      <c r="G80" s="2">
        <v>3</v>
      </c>
      <c r="H80" s="2">
        <v>4</v>
      </c>
    </row>
    <row r="81" spans="1:8" ht="15.75" x14ac:dyDescent="0.25">
      <c r="A81" s="2">
        <v>23</v>
      </c>
      <c r="B81" s="2">
        <v>500</v>
      </c>
      <c r="C81" s="2">
        <v>2</v>
      </c>
      <c r="D81" s="2">
        <v>3</v>
      </c>
      <c r="E81" s="2" t="s">
        <v>9</v>
      </c>
      <c r="F81" s="2">
        <v>10</v>
      </c>
      <c r="G81" s="2">
        <v>10</v>
      </c>
      <c r="H81" s="2">
        <v>5</v>
      </c>
    </row>
    <row r="82" spans="1:8" ht="15.75" x14ac:dyDescent="0.25">
      <c r="A82" s="2">
        <v>45</v>
      </c>
      <c r="B82" s="2">
        <v>200</v>
      </c>
      <c r="C82" s="2">
        <v>0.5</v>
      </c>
      <c r="D82" s="2">
        <v>2</v>
      </c>
      <c r="E82" s="2" t="s">
        <v>13</v>
      </c>
      <c r="F82" s="2">
        <v>3</v>
      </c>
      <c r="G82" s="2">
        <v>5</v>
      </c>
      <c r="H82" s="2">
        <v>1</v>
      </c>
    </row>
    <row r="83" spans="1:8" ht="15.75" x14ac:dyDescent="0.25">
      <c r="A83" s="2">
        <v>22</v>
      </c>
      <c r="B83" s="2">
        <v>200</v>
      </c>
      <c r="C83" s="2">
        <v>0.05</v>
      </c>
      <c r="D83" s="2">
        <v>4</v>
      </c>
      <c r="E83" s="2" t="s">
        <v>12</v>
      </c>
      <c r="F83" s="2">
        <v>4</v>
      </c>
      <c r="G83" s="2">
        <v>6</v>
      </c>
      <c r="H83" s="2">
        <v>3</v>
      </c>
    </row>
    <row r="84" spans="1:8" ht="15.75" x14ac:dyDescent="0.25">
      <c r="A84" s="2">
        <v>50</v>
      </c>
      <c r="B84" s="2">
        <v>150</v>
      </c>
      <c r="C84" s="2">
        <v>1</v>
      </c>
      <c r="D84" s="2">
        <v>10</v>
      </c>
      <c r="E84" s="2" t="s">
        <v>8</v>
      </c>
      <c r="F84" s="2">
        <v>2</v>
      </c>
      <c r="G84" s="2">
        <v>2</v>
      </c>
      <c r="H84" s="2">
        <v>2</v>
      </c>
    </row>
    <row r="85" spans="1:8" ht="15.75" x14ac:dyDescent="0.25">
      <c r="A85" s="2">
        <v>36</v>
      </c>
      <c r="B85" s="2">
        <v>100</v>
      </c>
      <c r="C85" s="2">
        <v>1</v>
      </c>
      <c r="D85" s="2">
        <v>2</v>
      </c>
      <c r="E85" s="2" t="s">
        <v>13</v>
      </c>
      <c r="F85" s="2">
        <v>3</v>
      </c>
      <c r="G85" s="2">
        <v>5</v>
      </c>
      <c r="H85" s="2">
        <v>3</v>
      </c>
    </row>
    <row r="86" spans="1:8" ht="15.75" x14ac:dyDescent="0.25">
      <c r="A86" s="2">
        <v>22</v>
      </c>
      <c r="B86" s="2">
        <v>210</v>
      </c>
      <c r="C86" s="2">
        <v>1</v>
      </c>
      <c r="D86" s="2">
        <v>1</v>
      </c>
      <c r="E86" s="2" t="s">
        <v>9</v>
      </c>
      <c r="F86" s="2">
        <v>4</v>
      </c>
      <c r="G86" s="2">
        <v>8</v>
      </c>
      <c r="H86" s="2">
        <v>6</v>
      </c>
    </row>
    <row r="87" spans="1:8" ht="15.75" x14ac:dyDescent="0.25">
      <c r="A87" s="2">
        <v>34</v>
      </c>
      <c r="B87" s="2">
        <v>100</v>
      </c>
      <c r="C87" s="2">
        <v>1</v>
      </c>
      <c r="D87" s="2">
        <v>4</v>
      </c>
      <c r="E87" s="2" t="s">
        <v>8</v>
      </c>
      <c r="F87" s="2">
        <v>4</v>
      </c>
      <c r="G87" s="2">
        <v>6</v>
      </c>
      <c r="H87" s="2">
        <v>3</v>
      </c>
    </row>
    <row r="88" spans="1:8" ht="15.75" x14ac:dyDescent="0.25">
      <c r="A88" s="2">
        <v>24</v>
      </c>
      <c r="B88" s="2">
        <v>200</v>
      </c>
      <c r="C88" s="2">
        <v>1</v>
      </c>
      <c r="D88" s="2">
        <v>6</v>
      </c>
      <c r="E88" s="2" t="s">
        <v>8</v>
      </c>
      <c r="F88" s="2">
        <v>4</v>
      </c>
      <c r="G88" s="2">
        <v>8</v>
      </c>
      <c r="H88" s="2">
        <v>1</v>
      </c>
    </row>
    <row r="89" spans="1:8" ht="15.75" x14ac:dyDescent="0.25">
      <c r="A89" s="2">
        <v>26</v>
      </c>
      <c r="B89" s="2">
        <v>300</v>
      </c>
      <c r="C89" s="2">
        <v>1</v>
      </c>
      <c r="D89" s="2">
        <v>4</v>
      </c>
      <c r="E89" s="2" t="s">
        <v>9</v>
      </c>
      <c r="F89" s="2">
        <v>5</v>
      </c>
      <c r="G89" s="2">
        <v>6</v>
      </c>
      <c r="H89" s="2">
        <v>1</v>
      </c>
    </row>
    <row r="90" spans="1:8" ht="15.75" x14ac:dyDescent="0.25">
      <c r="A90" s="2">
        <v>30</v>
      </c>
      <c r="B90" s="2">
        <v>200</v>
      </c>
      <c r="C90" s="2">
        <v>0.5</v>
      </c>
      <c r="D90" s="2">
        <v>3</v>
      </c>
      <c r="E90" s="2" t="s">
        <v>8</v>
      </c>
      <c r="F90" s="2">
        <v>5</v>
      </c>
      <c r="G90" s="2">
        <v>7</v>
      </c>
      <c r="H90" s="2">
        <v>3</v>
      </c>
    </row>
    <row r="91" spans="1:8" ht="15.75" x14ac:dyDescent="0.25">
      <c r="A91" s="2">
        <v>20</v>
      </c>
      <c r="B91" s="2">
        <v>150</v>
      </c>
      <c r="C91" s="2">
        <v>2</v>
      </c>
      <c r="D91" s="2">
        <v>3</v>
      </c>
      <c r="E91" s="2" t="s">
        <v>14</v>
      </c>
      <c r="F91" s="2">
        <v>2</v>
      </c>
      <c r="G91" s="2">
        <v>5</v>
      </c>
      <c r="H91" s="2">
        <v>4</v>
      </c>
    </row>
    <row r="92" spans="1:8" ht="15.75" x14ac:dyDescent="0.25">
      <c r="A92" s="2">
        <v>23</v>
      </c>
      <c r="B92" s="2">
        <v>60</v>
      </c>
      <c r="C92" s="2">
        <v>2</v>
      </c>
      <c r="D92" s="2">
        <v>1</v>
      </c>
      <c r="E92" s="2" t="s">
        <v>8</v>
      </c>
      <c r="F92" s="2">
        <v>7</v>
      </c>
      <c r="G92" s="2">
        <v>8</v>
      </c>
      <c r="H92" s="2">
        <v>5</v>
      </c>
    </row>
    <row r="93" spans="1:8" ht="15.75" x14ac:dyDescent="0.25">
      <c r="A93" s="2">
        <v>22</v>
      </c>
      <c r="B93" s="2">
        <v>500</v>
      </c>
      <c r="C93" s="2">
        <v>1</v>
      </c>
      <c r="D93" s="2">
        <v>4</v>
      </c>
      <c r="E93" s="2" t="s">
        <v>8</v>
      </c>
      <c r="F93" s="2">
        <v>3</v>
      </c>
      <c r="G93" s="2">
        <v>8</v>
      </c>
      <c r="H93" s="2">
        <v>5</v>
      </c>
    </row>
    <row r="94" spans="1:8" ht="15.75" x14ac:dyDescent="0.25">
      <c r="A94" s="2">
        <v>22</v>
      </c>
      <c r="B94" s="2">
        <v>200</v>
      </c>
      <c r="C94" s="2">
        <v>200</v>
      </c>
      <c r="D94" s="2">
        <v>0</v>
      </c>
      <c r="E94" s="2" t="s">
        <v>8</v>
      </c>
      <c r="F94" s="2">
        <v>2</v>
      </c>
      <c r="G94" s="2">
        <v>3</v>
      </c>
      <c r="H94" s="2">
        <v>4</v>
      </c>
    </row>
    <row r="95" spans="1:8" ht="15.75" x14ac:dyDescent="0.25">
      <c r="A95" s="2">
        <v>40</v>
      </c>
      <c r="B95" s="2">
        <v>200</v>
      </c>
      <c r="C95" s="2">
        <v>3</v>
      </c>
      <c r="D95" s="2">
        <v>2</v>
      </c>
      <c r="E95" s="2" t="s">
        <v>9</v>
      </c>
      <c r="F95" s="2">
        <v>4</v>
      </c>
      <c r="G95" s="2">
        <v>8</v>
      </c>
      <c r="H95" s="2">
        <v>2</v>
      </c>
    </row>
    <row r="96" spans="1:8" ht="15.75" x14ac:dyDescent="0.25">
      <c r="A96" s="2">
        <v>24</v>
      </c>
      <c r="B96" s="2">
        <v>250</v>
      </c>
      <c r="C96" s="2">
        <v>0.5</v>
      </c>
      <c r="D96" s="2">
        <v>2</v>
      </c>
      <c r="E96" s="2" t="s">
        <v>8</v>
      </c>
      <c r="F96" s="2">
        <v>2</v>
      </c>
      <c r="G96" s="2">
        <v>4</v>
      </c>
      <c r="H96" s="2">
        <v>5</v>
      </c>
    </row>
    <row r="97" spans="1:8" ht="15.75" x14ac:dyDescent="0.25">
      <c r="A97" s="2">
        <v>39</v>
      </c>
      <c r="B97" s="2">
        <v>100</v>
      </c>
      <c r="C97" s="2">
        <v>0.5</v>
      </c>
      <c r="D97" s="2">
        <v>4</v>
      </c>
      <c r="E97" s="2" t="s">
        <v>12</v>
      </c>
      <c r="F97" s="2">
        <v>8</v>
      </c>
      <c r="G97" s="2">
        <v>8</v>
      </c>
      <c r="H97" s="2">
        <v>1</v>
      </c>
    </row>
    <row r="98" spans="1:8" ht="15.75" x14ac:dyDescent="0.25">
      <c r="A98" s="2">
        <v>32</v>
      </c>
      <c r="B98" s="2">
        <v>160</v>
      </c>
      <c r="C98" s="2">
        <v>2</v>
      </c>
      <c r="D98" s="2">
        <v>2</v>
      </c>
      <c r="E98" s="2" t="s">
        <v>11</v>
      </c>
      <c r="F98" s="2">
        <v>3</v>
      </c>
      <c r="G98" s="2">
        <v>5</v>
      </c>
      <c r="H98" s="2">
        <v>2</v>
      </c>
    </row>
    <row r="99" spans="1:8" ht="15.75" x14ac:dyDescent="0.25">
      <c r="A99" s="2">
        <v>25</v>
      </c>
      <c r="B99" s="2">
        <v>150</v>
      </c>
      <c r="C99" s="2">
        <v>2</v>
      </c>
      <c r="D99" s="2">
        <v>6</v>
      </c>
      <c r="E99" s="2" t="s">
        <v>11</v>
      </c>
      <c r="F99" s="2">
        <v>5</v>
      </c>
      <c r="G99" s="2">
        <v>5</v>
      </c>
      <c r="H99" s="2">
        <v>5</v>
      </c>
    </row>
    <row r="100" spans="1:8" ht="15.75" x14ac:dyDescent="0.25">
      <c r="A100" s="2">
        <v>20</v>
      </c>
      <c r="B100" s="2">
        <v>120</v>
      </c>
      <c r="C100" s="2">
        <v>1.5</v>
      </c>
      <c r="D100" s="2">
        <v>0</v>
      </c>
      <c r="E100" s="2" t="s">
        <v>8</v>
      </c>
      <c r="F100" s="2">
        <v>2</v>
      </c>
      <c r="G100" s="2">
        <v>4</v>
      </c>
      <c r="H100" s="2">
        <v>8</v>
      </c>
    </row>
    <row r="101" spans="1:8" ht="15.75" x14ac:dyDescent="0.25">
      <c r="A101" s="2">
        <v>36</v>
      </c>
      <c r="B101" s="2">
        <v>300</v>
      </c>
      <c r="C101" s="2">
        <v>0.25</v>
      </c>
      <c r="D101" s="2">
        <v>4</v>
      </c>
      <c r="E101" s="2" t="s">
        <v>12</v>
      </c>
      <c r="F101" s="2">
        <v>1</v>
      </c>
      <c r="G101" s="2">
        <v>1</v>
      </c>
      <c r="H101" s="2">
        <v>3</v>
      </c>
    </row>
    <row r="102" spans="1:8" ht="15.75" x14ac:dyDescent="0.25">
      <c r="A102" s="2">
        <v>39</v>
      </c>
      <c r="B102" s="2">
        <v>200</v>
      </c>
      <c r="C102" s="2">
        <v>200</v>
      </c>
      <c r="D102" s="2">
        <v>6</v>
      </c>
      <c r="E102" s="2" t="s">
        <v>9</v>
      </c>
      <c r="F102" s="2">
        <v>1</v>
      </c>
      <c r="G102" s="2">
        <v>8</v>
      </c>
      <c r="H102" s="2">
        <v>7</v>
      </c>
    </row>
    <row r="103" spans="1:8" ht="15.75" x14ac:dyDescent="0.25">
      <c r="A103" s="2">
        <v>21</v>
      </c>
      <c r="B103" s="2">
        <v>100</v>
      </c>
      <c r="C103" s="2">
        <v>2</v>
      </c>
      <c r="D103" s="2">
        <v>1</v>
      </c>
      <c r="E103" s="2" t="s">
        <v>8</v>
      </c>
      <c r="F103" s="2">
        <v>3</v>
      </c>
      <c r="G103" s="2">
        <v>5</v>
      </c>
      <c r="H103" s="2">
        <v>2</v>
      </c>
    </row>
    <row r="104" spans="1:8" ht="15.75" x14ac:dyDescent="0.25">
      <c r="A104" s="2">
        <v>24</v>
      </c>
      <c r="B104" s="2">
        <v>300</v>
      </c>
      <c r="C104" s="2">
        <v>2.5</v>
      </c>
      <c r="D104" s="2">
        <v>6</v>
      </c>
      <c r="E104" s="2" t="s">
        <v>14</v>
      </c>
      <c r="F104" s="2">
        <v>5</v>
      </c>
      <c r="G104" s="2">
        <v>7</v>
      </c>
      <c r="H104" s="2">
        <v>3</v>
      </c>
    </row>
    <row r="105" spans="1:8" ht="15.75" x14ac:dyDescent="0.25">
      <c r="A105" s="2">
        <v>19</v>
      </c>
      <c r="B105" s="2">
        <v>100</v>
      </c>
      <c r="C105" s="2">
        <v>1</v>
      </c>
      <c r="D105" s="2">
        <v>2</v>
      </c>
      <c r="E105" s="2" t="s">
        <v>8</v>
      </c>
      <c r="F105" s="2">
        <v>10</v>
      </c>
      <c r="G105" s="2">
        <v>10</v>
      </c>
      <c r="H105" s="2">
        <v>6</v>
      </c>
    </row>
    <row r="106" spans="1:8" ht="15.75" x14ac:dyDescent="0.25">
      <c r="A106" s="2">
        <v>30</v>
      </c>
      <c r="B106" s="2">
        <v>150</v>
      </c>
      <c r="C106" s="2">
        <v>1</v>
      </c>
      <c r="D106" s="2">
        <v>4</v>
      </c>
      <c r="E106" s="2" t="s">
        <v>9</v>
      </c>
      <c r="F106" s="2">
        <v>2</v>
      </c>
      <c r="G106" s="2">
        <v>3</v>
      </c>
      <c r="H106" s="2">
        <v>3</v>
      </c>
    </row>
    <row r="107" spans="1:8" ht="15.75" x14ac:dyDescent="0.25">
      <c r="A107" s="2">
        <v>36</v>
      </c>
      <c r="B107" s="2">
        <v>100</v>
      </c>
      <c r="C107" s="2">
        <v>0.5</v>
      </c>
      <c r="D107" s="2">
        <v>4</v>
      </c>
      <c r="E107" s="2" t="s">
        <v>8</v>
      </c>
      <c r="F107" s="2">
        <v>5</v>
      </c>
      <c r="G107" s="2">
        <v>6</v>
      </c>
      <c r="H107" s="2">
        <v>3</v>
      </c>
    </row>
    <row r="108" spans="1:8" ht="15.75" x14ac:dyDescent="0.25">
      <c r="A108" s="2">
        <v>29</v>
      </c>
      <c r="B108" s="2">
        <v>300</v>
      </c>
      <c r="C108" s="2">
        <v>0.4</v>
      </c>
      <c r="D108" s="2">
        <v>4</v>
      </c>
      <c r="E108" s="2" t="s">
        <v>11</v>
      </c>
      <c r="F108" s="2">
        <v>4</v>
      </c>
      <c r="G108" s="2">
        <v>8</v>
      </c>
      <c r="H108" s="2">
        <v>4</v>
      </c>
    </row>
    <row r="109" spans="1:8" ht="15.75" x14ac:dyDescent="0.25">
      <c r="A109" s="2">
        <v>22</v>
      </c>
      <c r="B109" s="2">
        <v>100</v>
      </c>
      <c r="C109" s="2">
        <v>1</v>
      </c>
      <c r="D109" s="2">
        <v>6</v>
      </c>
      <c r="E109" s="2" t="s">
        <v>8</v>
      </c>
      <c r="F109" s="2">
        <v>3</v>
      </c>
      <c r="G109" s="2">
        <v>5</v>
      </c>
      <c r="H109" s="2">
        <v>6</v>
      </c>
    </row>
    <row r="110" spans="1:8" ht="15.75" x14ac:dyDescent="0.25">
      <c r="A110" s="2">
        <v>22</v>
      </c>
      <c r="B110" s="2">
        <v>150</v>
      </c>
      <c r="C110" s="2">
        <v>150</v>
      </c>
      <c r="D110" s="2">
        <v>1</v>
      </c>
      <c r="E110" s="2" t="s">
        <v>9</v>
      </c>
      <c r="F110" s="2">
        <v>10</v>
      </c>
      <c r="G110" s="2">
        <v>17</v>
      </c>
      <c r="H110" s="2">
        <v>5</v>
      </c>
    </row>
    <row r="111" spans="1:8" ht="15.75" x14ac:dyDescent="0.25">
      <c r="A111" s="2">
        <v>22</v>
      </c>
      <c r="B111" s="2">
        <v>100</v>
      </c>
      <c r="C111" s="2">
        <v>1</v>
      </c>
      <c r="D111" s="2">
        <v>3</v>
      </c>
      <c r="E111" s="2" t="s">
        <v>11</v>
      </c>
      <c r="F111" s="2">
        <v>5</v>
      </c>
      <c r="G111" s="2">
        <v>5</v>
      </c>
      <c r="H111" s="2">
        <v>7</v>
      </c>
    </row>
    <row r="112" spans="1:8" ht="15.75" x14ac:dyDescent="0.25">
      <c r="A112" s="2">
        <v>33</v>
      </c>
      <c r="B112" s="2">
        <v>200</v>
      </c>
      <c r="C112" s="2">
        <v>1</v>
      </c>
      <c r="D112" s="2">
        <v>2</v>
      </c>
      <c r="E112" s="2" t="s">
        <v>8</v>
      </c>
      <c r="F112" s="2">
        <v>5</v>
      </c>
      <c r="G112" s="2">
        <v>5</v>
      </c>
      <c r="H112" s="2">
        <v>5</v>
      </c>
    </row>
    <row r="113" spans="1:8" ht="15.75" x14ac:dyDescent="0.25">
      <c r="A113" s="2">
        <v>29</v>
      </c>
      <c r="B113" s="2">
        <v>150</v>
      </c>
      <c r="C113" s="2">
        <v>1</v>
      </c>
      <c r="D113" s="2">
        <v>1</v>
      </c>
      <c r="E113" s="2" t="s">
        <v>13</v>
      </c>
      <c r="F113" s="2">
        <v>1</v>
      </c>
      <c r="G113" s="2">
        <v>1</v>
      </c>
      <c r="H113" s="2">
        <v>7</v>
      </c>
    </row>
    <row r="114" spans="1:8" ht="15.75" x14ac:dyDescent="0.25">
      <c r="A114" s="2">
        <v>22</v>
      </c>
      <c r="B114" s="2">
        <v>200</v>
      </c>
      <c r="C114" s="2">
        <v>1</v>
      </c>
      <c r="D114" s="2">
        <v>2</v>
      </c>
      <c r="E114" s="2" t="s">
        <v>9</v>
      </c>
      <c r="F114" s="2">
        <v>3</v>
      </c>
      <c r="G114" s="2">
        <v>3</v>
      </c>
      <c r="H114" s="2">
        <v>6</v>
      </c>
    </row>
    <row r="115" spans="1:8" ht="15.75" x14ac:dyDescent="0.25">
      <c r="A115" s="2">
        <v>34</v>
      </c>
      <c r="B115" s="2">
        <v>200</v>
      </c>
      <c r="C115" s="2">
        <v>2</v>
      </c>
      <c r="D115" s="2">
        <v>6</v>
      </c>
      <c r="E115" s="2" t="s">
        <v>8</v>
      </c>
      <c r="F115" s="2">
        <v>3</v>
      </c>
      <c r="G115" s="2">
        <v>4</v>
      </c>
      <c r="H115" s="2">
        <v>6</v>
      </c>
    </row>
    <row r="116" spans="1:8" ht="15.75" x14ac:dyDescent="0.25">
      <c r="A116" s="2">
        <v>21</v>
      </c>
      <c r="B116" s="2">
        <v>150</v>
      </c>
      <c r="C116" s="2">
        <v>1.5</v>
      </c>
      <c r="D116" s="2">
        <v>2</v>
      </c>
      <c r="E116" s="2" t="s">
        <v>9</v>
      </c>
      <c r="F116" s="2">
        <v>6</v>
      </c>
      <c r="G116" s="2">
        <v>8</v>
      </c>
      <c r="H116" s="2">
        <v>10</v>
      </c>
    </row>
    <row r="117" spans="1:8" ht="15.75" x14ac:dyDescent="0.25">
      <c r="A117" s="2">
        <v>21</v>
      </c>
      <c r="B117" s="2">
        <v>100</v>
      </c>
      <c r="C117" s="2">
        <v>2</v>
      </c>
      <c r="D117" s="2">
        <v>5</v>
      </c>
      <c r="E117" s="2" t="s">
        <v>8</v>
      </c>
      <c r="F117" s="2">
        <v>3</v>
      </c>
      <c r="G117" s="2">
        <v>4</v>
      </c>
      <c r="H117" s="2">
        <v>2</v>
      </c>
    </row>
    <row r="118" spans="1:8" ht="15.75" x14ac:dyDescent="0.25">
      <c r="A118" s="2">
        <v>28</v>
      </c>
      <c r="B118" s="2">
        <v>200</v>
      </c>
      <c r="C118" s="2">
        <v>3</v>
      </c>
      <c r="D118" s="2">
        <v>3</v>
      </c>
      <c r="E118" s="2" t="s">
        <v>9</v>
      </c>
      <c r="F118" s="2">
        <v>5</v>
      </c>
      <c r="G118" s="2">
        <v>8</v>
      </c>
      <c r="H118" s="2">
        <v>8</v>
      </c>
    </row>
    <row r="119" spans="1:8" ht="15.75" x14ac:dyDescent="0.25">
      <c r="A119" s="2">
        <v>28</v>
      </c>
      <c r="B119" s="2">
        <v>100</v>
      </c>
      <c r="C119" s="2">
        <v>0.5</v>
      </c>
      <c r="D119" s="2">
        <v>0</v>
      </c>
      <c r="E119" s="2" t="s">
        <v>13</v>
      </c>
      <c r="F119" s="2">
        <v>4</v>
      </c>
      <c r="G119" s="2">
        <v>12</v>
      </c>
      <c r="H119" s="2">
        <v>6</v>
      </c>
    </row>
    <row r="120" spans="1:8" ht="15.75" x14ac:dyDescent="0.25">
      <c r="A120" s="2">
        <v>21</v>
      </c>
      <c r="B120" s="2">
        <v>150</v>
      </c>
      <c r="C120" s="2">
        <v>1</v>
      </c>
      <c r="D120" s="2">
        <v>9</v>
      </c>
      <c r="E120" s="2" t="s">
        <v>8</v>
      </c>
      <c r="F120" s="2">
        <v>3</v>
      </c>
      <c r="G120" s="2">
        <v>8</v>
      </c>
      <c r="H120" s="2">
        <v>3</v>
      </c>
    </row>
    <row r="121" spans="1:8" ht="15.75" x14ac:dyDescent="0.25">
      <c r="A121" s="2">
        <v>35</v>
      </c>
      <c r="B121" s="2">
        <v>150</v>
      </c>
      <c r="C121" s="2">
        <v>4</v>
      </c>
      <c r="D121" s="2">
        <v>2</v>
      </c>
      <c r="E121" s="2" t="s">
        <v>14</v>
      </c>
      <c r="F121" s="2">
        <v>4</v>
      </c>
      <c r="G121" s="2">
        <v>8</v>
      </c>
      <c r="H121" s="2">
        <v>3</v>
      </c>
    </row>
    <row r="122" spans="1:8" ht="15.75" x14ac:dyDescent="0.25">
      <c r="A122" s="2">
        <v>24</v>
      </c>
      <c r="B122" s="2">
        <v>300</v>
      </c>
      <c r="C122" s="2">
        <v>2</v>
      </c>
      <c r="D122" s="2">
        <v>1</v>
      </c>
      <c r="E122" s="2" t="s">
        <v>14</v>
      </c>
      <c r="F122" s="2">
        <v>4</v>
      </c>
      <c r="G122" s="2">
        <v>5</v>
      </c>
      <c r="H122" s="2">
        <v>5</v>
      </c>
    </row>
    <row r="123" spans="1:8" ht="15.75" x14ac:dyDescent="0.25">
      <c r="A123" s="2">
        <v>32</v>
      </c>
      <c r="B123" s="2">
        <v>400</v>
      </c>
      <c r="C123" s="2">
        <v>1</v>
      </c>
      <c r="D123" s="2">
        <v>4</v>
      </c>
      <c r="E123" s="2" t="s">
        <v>8</v>
      </c>
      <c r="F123" s="2">
        <v>5</v>
      </c>
      <c r="G123" s="2">
        <v>5</v>
      </c>
      <c r="H123" s="2">
        <v>4</v>
      </c>
    </row>
    <row r="124" spans="1:8" ht="15.75" x14ac:dyDescent="0.25">
      <c r="A124" s="2">
        <v>54</v>
      </c>
      <c r="B124" s="2">
        <v>400</v>
      </c>
      <c r="C124" s="2">
        <v>1</v>
      </c>
      <c r="D124" s="2">
        <v>5</v>
      </c>
      <c r="E124" s="2" t="s">
        <v>13</v>
      </c>
      <c r="F124" s="2">
        <v>2</v>
      </c>
      <c r="G124" s="2">
        <v>3</v>
      </c>
      <c r="H124" s="2">
        <v>6</v>
      </c>
    </row>
    <row r="125" spans="1:8" ht="15.75" x14ac:dyDescent="0.25">
      <c r="A125" s="2">
        <v>26</v>
      </c>
      <c r="B125" s="2">
        <v>1000</v>
      </c>
      <c r="C125" s="2">
        <v>0.5</v>
      </c>
      <c r="D125" s="2">
        <v>3</v>
      </c>
      <c r="E125" s="2" t="s">
        <v>11</v>
      </c>
      <c r="F125" s="2">
        <v>6</v>
      </c>
      <c r="G125" s="2">
        <v>6</v>
      </c>
      <c r="H125" s="2">
        <v>7</v>
      </c>
    </row>
    <row r="126" spans="1:8" ht="15.75" x14ac:dyDescent="0.25">
      <c r="A126" s="2">
        <v>58</v>
      </c>
      <c r="B126" s="2">
        <v>300</v>
      </c>
      <c r="C126" s="2">
        <v>1</v>
      </c>
      <c r="D126" s="2">
        <v>6</v>
      </c>
      <c r="E126" s="2" t="s">
        <v>14</v>
      </c>
      <c r="F126" s="2">
        <v>5</v>
      </c>
      <c r="G126" s="2">
        <v>12</v>
      </c>
      <c r="H126" s="2">
        <v>4</v>
      </c>
    </row>
    <row r="127" spans="1:8" ht="15.75" x14ac:dyDescent="0.25">
      <c r="A127" s="2">
        <v>23</v>
      </c>
      <c r="B127" s="2">
        <v>100</v>
      </c>
      <c r="C127" s="2">
        <v>1.5</v>
      </c>
      <c r="D127" s="2">
        <v>1</v>
      </c>
      <c r="E127" s="2" t="s">
        <v>14</v>
      </c>
      <c r="F127" s="2">
        <v>1.5</v>
      </c>
      <c r="G127" s="2">
        <v>3</v>
      </c>
      <c r="H127" s="2">
        <v>4</v>
      </c>
    </row>
    <row r="128" spans="1:8" ht="15.75" x14ac:dyDescent="0.25">
      <c r="A128" s="2">
        <v>32</v>
      </c>
      <c r="B128" s="2">
        <v>150</v>
      </c>
      <c r="C128" s="2">
        <v>1</v>
      </c>
      <c r="D128" s="2">
        <v>2</v>
      </c>
      <c r="E128" s="2" t="s">
        <v>11</v>
      </c>
      <c r="F128" s="2">
        <v>3</v>
      </c>
      <c r="G128" s="2">
        <v>8</v>
      </c>
      <c r="H128" s="2">
        <v>1</v>
      </c>
    </row>
    <row r="129" spans="1:8" ht="15.75" x14ac:dyDescent="0.25">
      <c r="A129" s="2">
        <v>30</v>
      </c>
      <c r="B129" s="2">
        <v>500</v>
      </c>
      <c r="C129" s="2">
        <v>0</v>
      </c>
      <c r="D129" s="2">
        <v>1</v>
      </c>
      <c r="E129" s="2" t="s">
        <v>12</v>
      </c>
      <c r="F129" s="2">
        <v>5</v>
      </c>
      <c r="G129" s="2">
        <v>5</v>
      </c>
      <c r="H129" s="2">
        <v>1</v>
      </c>
    </row>
    <row r="130" spans="1:8" ht="15.75" x14ac:dyDescent="0.25">
      <c r="A130" s="2">
        <v>27</v>
      </c>
      <c r="B130" s="2">
        <v>1000</v>
      </c>
      <c r="C130" s="2">
        <v>2</v>
      </c>
      <c r="D130" s="2">
        <v>6</v>
      </c>
      <c r="E130" s="2" t="s">
        <v>9</v>
      </c>
      <c r="F130" s="2">
        <v>6</v>
      </c>
      <c r="G130" s="2">
        <v>8</v>
      </c>
      <c r="H130" s="2">
        <v>1</v>
      </c>
    </row>
    <row r="131" spans="1:8" ht="15.75" x14ac:dyDescent="0.25">
      <c r="A131" s="2">
        <v>23</v>
      </c>
      <c r="B131" s="2">
        <v>50</v>
      </c>
      <c r="C131" s="2">
        <v>2</v>
      </c>
      <c r="D131" s="2">
        <v>3</v>
      </c>
      <c r="E131" s="2" t="s">
        <v>13</v>
      </c>
      <c r="F131" s="2">
        <v>5</v>
      </c>
      <c r="G131" s="2">
        <v>10</v>
      </c>
      <c r="H131" s="2">
        <v>4</v>
      </c>
    </row>
    <row r="132" spans="1:8" ht="15.75" x14ac:dyDescent="0.25">
      <c r="A132" s="2">
        <v>25</v>
      </c>
      <c r="B132" s="2">
        <v>300</v>
      </c>
      <c r="C132" s="2">
        <v>3</v>
      </c>
      <c r="D132" s="2">
        <v>4</v>
      </c>
      <c r="E132" s="2" t="s">
        <v>9</v>
      </c>
      <c r="F132" s="2">
        <v>5</v>
      </c>
      <c r="G132" s="2">
        <v>8</v>
      </c>
      <c r="H132" s="2">
        <v>8</v>
      </c>
    </row>
    <row r="133" spans="1:8" ht="15.75" x14ac:dyDescent="0.25">
      <c r="A133" s="2">
        <v>33</v>
      </c>
      <c r="B133" s="2">
        <v>300</v>
      </c>
      <c r="C133" s="2">
        <v>1</v>
      </c>
      <c r="D133" s="2">
        <v>6</v>
      </c>
      <c r="E133" s="2" t="s">
        <v>9</v>
      </c>
      <c r="F133" s="2">
        <v>3</v>
      </c>
      <c r="G133" s="2">
        <v>3</v>
      </c>
      <c r="H133" s="2">
        <v>3</v>
      </c>
    </row>
    <row r="134" spans="1:8" ht="15.75" x14ac:dyDescent="0.25">
      <c r="A134" s="2">
        <v>21</v>
      </c>
      <c r="B134" s="2">
        <v>200</v>
      </c>
      <c r="C134" s="2">
        <v>1.5</v>
      </c>
      <c r="D134" s="2">
        <v>3</v>
      </c>
      <c r="E134" s="2" t="s">
        <v>8</v>
      </c>
      <c r="F134" s="2">
        <v>6</v>
      </c>
      <c r="G134" s="2">
        <v>10</v>
      </c>
      <c r="H134" s="2">
        <v>2</v>
      </c>
    </row>
    <row r="135" spans="1:8" ht="15.75" x14ac:dyDescent="0.25">
      <c r="A135" s="2">
        <v>20</v>
      </c>
      <c r="B135" s="2">
        <v>100</v>
      </c>
      <c r="C135" s="2">
        <v>1</v>
      </c>
      <c r="D135" s="2">
        <v>2</v>
      </c>
      <c r="E135" s="2" t="s">
        <v>12</v>
      </c>
      <c r="F135" s="2">
        <v>3</v>
      </c>
      <c r="G135" s="2">
        <v>4</v>
      </c>
      <c r="H135" s="2">
        <v>2</v>
      </c>
    </row>
    <row r="136" spans="1:8" ht="15.75" x14ac:dyDescent="0.25">
      <c r="A136" s="2">
        <v>28</v>
      </c>
      <c r="B136" s="2">
        <v>300</v>
      </c>
      <c r="C136" s="2">
        <v>2</v>
      </c>
      <c r="D136" s="2">
        <v>2</v>
      </c>
      <c r="E136" s="2" t="s">
        <v>14</v>
      </c>
      <c r="F136" s="2">
        <v>3</v>
      </c>
      <c r="G136" s="2">
        <v>5</v>
      </c>
      <c r="H136" s="2">
        <v>3</v>
      </c>
    </row>
    <row r="137" spans="1:8" ht="15.75" x14ac:dyDescent="0.25">
      <c r="A137" s="2">
        <v>22</v>
      </c>
      <c r="B137" s="2">
        <v>200</v>
      </c>
      <c r="C137" s="2">
        <v>3</v>
      </c>
      <c r="D137" s="2">
        <v>6</v>
      </c>
      <c r="E137" s="2" t="s">
        <v>8</v>
      </c>
      <c r="F137" s="2">
        <v>12</v>
      </c>
      <c r="G137" s="2">
        <v>12</v>
      </c>
      <c r="H137" s="2">
        <v>3</v>
      </c>
    </row>
    <row r="138" spans="1:8" ht="15.75" x14ac:dyDescent="0.25">
      <c r="A138" s="2">
        <v>48</v>
      </c>
      <c r="B138" s="2">
        <v>200</v>
      </c>
      <c r="C138" s="2">
        <v>1</v>
      </c>
      <c r="D138" s="2">
        <v>5</v>
      </c>
      <c r="E138" s="2" t="s">
        <v>11</v>
      </c>
      <c r="F138" s="2">
        <v>5</v>
      </c>
      <c r="G138" s="2">
        <v>5</v>
      </c>
      <c r="H138" s="2">
        <v>5</v>
      </c>
    </row>
    <row r="139" spans="1:8" ht="15.75" x14ac:dyDescent="0.25">
      <c r="A139" s="2">
        <v>44</v>
      </c>
      <c r="B139" s="2">
        <v>500</v>
      </c>
      <c r="C139" s="2">
        <v>30</v>
      </c>
      <c r="D139" s="2">
        <v>2</v>
      </c>
      <c r="E139" s="2" t="s">
        <v>13</v>
      </c>
      <c r="F139" s="2">
        <v>1</v>
      </c>
      <c r="G139" s="2">
        <v>3</v>
      </c>
      <c r="H139" s="2">
        <v>5</v>
      </c>
    </row>
    <row r="140" spans="1:8" ht="15.75" x14ac:dyDescent="0.25">
      <c r="A140" s="2">
        <v>21</v>
      </c>
      <c r="B140" s="2">
        <v>270</v>
      </c>
      <c r="C140" s="2">
        <v>2</v>
      </c>
      <c r="D140" s="2">
        <v>2</v>
      </c>
      <c r="E140" s="2" t="s">
        <v>14</v>
      </c>
      <c r="F140" s="2">
        <v>5</v>
      </c>
      <c r="G140" s="2">
        <v>10</v>
      </c>
      <c r="H140" s="2">
        <v>4</v>
      </c>
    </row>
    <row r="141" spans="1:8" ht="15.75" x14ac:dyDescent="0.25">
      <c r="A141" s="2">
        <v>33</v>
      </c>
      <c r="B141" s="2">
        <v>150</v>
      </c>
      <c r="C141" s="2">
        <v>2</v>
      </c>
      <c r="D141" s="2">
        <v>1</v>
      </c>
      <c r="E141" s="2" t="s">
        <v>12</v>
      </c>
      <c r="F141" s="2">
        <v>8</v>
      </c>
      <c r="G141" s="2">
        <v>8</v>
      </c>
      <c r="H141" s="2">
        <v>10</v>
      </c>
    </row>
    <row r="142" spans="1:8" ht="15.75" x14ac:dyDescent="0.25">
      <c r="A142" s="2">
        <v>25</v>
      </c>
      <c r="B142" s="2">
        <v>400</v>
      </c>
      <c r="C142" s="2">
        <v>1</v>
      </c>
      <c r="D142" s="2">
        <v>0</v>
      </c>
      <c r="E142" s="2" t="s">
        <v>8</v>
      </c>
      <c r="F142" s="2">
        <v>6</v>
      </c>
      <c r="G142" s="2">
        <v>16</v>
      </c>
      <c r="H142" s="2">
        <v>7</v>
      </c>
    </row>
    <row r="143" spans="1:8" ht="15.75" x14ac:dyDescent="0.25">
      <c r="A143" s="2">
        <v>45</v>
      </c>
      <c r="B143" s="2">
        <v>200</v>
      </c>
      <c r="C143" s="2">
        <v>160</v>
      </c>
      <c r="D143" s="2">
        <v>2</v>
      </c>
      <c r="E143" s="2" t="s">
        <v>9</v>
      </c>
      <c r="F143" s="2">
        <v>4</v>
      </c>
      <c r="G143" s="2">
        <v>3</v>
      </c>
      <c r="H143" s="2">
        <v>5</v>
      </c>
    </row>
    <row r="144" spans="1:8" ht="15.75" x14ac:dyDescent="0.25">
      <c r="A144" s="2">
        <v>37</v>
      </c>
      <c r="B144" s="2">
        <v>300</v>
      </c>
      <c r="C144" s="2">
        <v>0.15</v>
      </c>
      <c r="D144" s="2">
        <v>2</v>
      </c>
      <c r="E144" s="2" t="s">
        <v>11</v>
      </c>
      <c r="F144" s="2">
        <v>1</v>
      </c>
      <c r="G144" s="2">
        <v>5</v>
      </c>
      <c r="H144" s="2">
        <v>1</v>
      </c>
    </row>
    <row r="145" spans="1:8" ht="15.75" x14ac:dyDescent="0.25">
      <c r="A145" s="2">
        <v>21</v>
      </c>
      <c r="B145" s="2">
        <v>500</v>
      </c>
      <c r="C145" s="2">
        <v>200</v>
      </c>
      <c r="D145" s="2">
        <v>3</v>
      </c>
      <c r="E145" s="2" t="s">
        <v>9</v>
      </c>
      <c r="F145" s="2">
        <v>5</v>
      </c>
      <c r="G145" s="2">
        <v>8</v>
      </c>
      <c r="H145" s="2">
        <v>6</v>
      </c>
    </row>
    <row r="146" spans="1:8" ht="15.75" x14ac:dyDescent="0.25">
      <c r="A146" s="2">
        <v>30</v>
      </c>
      <c r="B146" s="2">
        <v>50</v>
      </c>
      <c r="C146" s="2">
        <v>1</v>
      </c>
      <c r="D146" s="2">
        <v>6</v>
      </c>
      <c r="E146" s="2" t="s">
        <v>11</v>
      </c>
      <c r="F146" s="2">
        <v>4</v>
      </c>
      <c r="G146" s="2">
        <v>4</v>
      </c>
      <c r="H146" s="2">
        <v>7</v>
      </c>
    </row>
    <row r="147" spans="1:8" ht="15.75" x14ac:dyDescent="0.25">
      <c r="A147" s="2">
        <v>51</v>
      </c>
      <c r="B147" s="2">
        <v>200</v>
      </c>
      <c r="C147" s="2">
        <v>1</v>
      </c>
      <c r="D147" s="2">
        <v>2</v>
      </c>
      <c r="E147" s="2" t="s">
        <v>8</v>
      </c>
      <c r="F147" s="2">
        <v>3</v>
      </c>
      <c r="G147" s="2">
        <v>4</v>
      </c>
      <c r="H147" s="2">
        <v>1</v>
      </c>
    </row>
    <row r="148" spans="1:8" ht="15.75" x14ac:dyDescent="0.25">
      <c r="A148" s="2">
        <v>22</v>
      </c>
      <c r="B148" s="2">
        <v>100</v>
      </c>
      <c r="C148" s="2">
        <v>1</v>
      </c>
      <c r="D148" s="2">
        <v>1</v>
      </c>
      <c r="E148" s="2" t="s">
        <v>8</v>
      </c>
      <c r="F148" s="2">
        <v>3</v>
      </c>
      <c r="G148" s="2">
        <v>4</v>
      </c>
      <c r="H148" s="2">
        <v>2</v>
      </c>
    </row>
    <row r="149" spans="1:8" ht="15.75" x14ac:dyDescent="0.25">
      <c r="A149" s="2">
        <v>24</v>
      </c>
      <c r="B149" s="2">
        <v>100</v>
      </c>
      <c r="C149" s="2">
        <v>2</v>
      </c>
      <c r="D149" s="2">
        <v>1</v>
      </c>
      <c r="E149" s="2" t="s">
        <v>9</v>
      </c>
      <c r="F149" s="2">
        <v>3</v>
      </c>
      <c r="G149" s="2">
        <v>10</v>
      </c>
      <c r="H149" s="2">
        <v>8</v>
      </c>
    </row>
    <row r="150" spans="1:8" ht="15.75" x14ac:dyDescent="0.25">
      <c r="A150" s="2">
        <v>30</v>
      </c>
      <c r="B150" s="2">
        <v>1000</v>
      </c>
      <c r="C150" s="2">
        <v>300</v>
      </c>
      <c r="D150" s="2">
        <v>1</v>
      </c>
      <c r="E150" s="2" t="s">
        <v>11</v>
      </c>
      <c r="F150" s="2">
        <v>4</v>
      </c>
      <c r="G150" s="2">
        <v>6</v>
      </c>
      <c r="H150" s="2">
        <v>3</v>
      </c>
    </row>
    <row r="151" spans="1:8" ht="15.75" x14ac:dyDescent="0.25">
      <c r="A151" s="2">
        <v>24</v>
      </c>
      <c r="B151" s="2">
        <v>150</v>
      </c>
      <c r="C151" s="2">
        <v>1</v>
      </c>
      <c r="D151" s="2">
        <v>6</v>
      </c>
      <c r="E151" s="2" t="s">
        <v>13</v>
      </c>
      <c r="F151" s="2">
        <v>8</v>
      </c>
      <c r="G151" s="2">
        <v>10</v>
      </c>
      <c r="H151" s="2">
        <v>2</v>
      </c>
    </row>
    <row r="152" spans="1:8" ht="15.75" x14ac:dyDescent="0.25">
      <c r="A152" s="2">
        <v>48</v>
      </c>
      <c r="B152" s="2">
        <v>300</v>
      </c>
      <c r="C152" s="2">
        <v>0.05</v>
      </c>
      <c r="D152" s="2">
        <v>6</v>
      </c>
      <c r="E152" s="2" t="s">
        <v>11</v>
      </c>
      <c r="F152" s="2">
        <v>5</v>
      </c>
      <c r="G152" s="2">
        <v>5</v>
      </c>
      <c r="H152" s="2">
        <v>3</v>
      </c>
    </row>
    <row r="153" spans="1:8" ht="15.75" x14ac:dyDescent="0.25">
      <c r="A153" s="2">
        <v>28</v>
      </c>
      <c r="B153" s="2">
        <v>150</v>
      </c>
      <c r="C153" s="2">
        <v>2</v>
      </c>
      <c r="D153" s="2">
        <v>2</v>
      </c>
      <c r="E153" s="2" t="s">
        <v>14</v>
      </c>
      <c r="F153" s="2">
        <v>4</v>
      </c>
      <c r="G153" s="2">
        <v>4</v>
      </c>
      <c r="H153" s="2">
        <v>5</v>
      </c>
    </row>
    <row r="154" spans="1:8" ht="15.75" x14ac:dyDescent="0.25">
      <c r="A154" s="2">
        <v>34</v>
      </c>
      <c r="B154" s="2">
        <v>70</v>
      </c>
      <c r="C154" s="2">
        <v>1</v>
      </c>
      <c r="D154" s="2">
        <v>5</v>
      </c>
      <c r="E154" s="2" t="s">
        <v>9</v>
      </c>
      <c r="F154" s="2">
        <v>3</v>
      </c>
      <c r="G154" s="2">
        <v>8</v>
      </c>
      <c r="H154" s="2">
        <v>5</v>
      </c>
    </row>
    <row r="155" spans="1:8" ht="15.75" x14ac:dyDescent="0.25">
      <c r="A155" s="2">
        <v>30</v>
      </c>
      <c r="B155" s="2">
        <v>120</v>
      </c>
      <c r="C155" s="2">
        <v>0.4</v>
      </c>
      <c r="D155" s="2">
        <v>1</v>
      </c>
      <c r="E155" s="2" t="s">
        <v>13</v>
      </c>
      <c r="F155" s="2">
        <v>1</v>
      </c>
      <c r="G155" s="2">
        <v>3</v>
      </c>
      <c r="H155" s="2">
        <v>5</v>
      </c>
    </row>
    <row r="156" spans="1:8" ht="15.75" x14ac:dyDescent="0.25">
      <c r="A156" s="2">
        <v>28</v>
      </c>
      <c r="B156" s="2">
        <v>50</v>
      </c>
      <c r="C156" s="2">
        <v>1</v>
      </c>
      <c r="D156" s="2">
        <v>2</v>
      </c>
      <c r="E156" s="2" t="s">
        <v>11</v>
      </c>
      <c r="F156" s="2">
        <v>3</v>
      </c>
      <c r="G156" s="2">
        <v>5</v>
      </c>
      <c r="H156" s="2">
        <v>5</v>
      </c>
    </row>
    <row r="157" spans="1:8" ht="15.75" x14ac:dyDescent="0.25">
      <c r="A157" s="2">
        <v>36</v>
      </c>
      <c r="B157" s="2">
        <v>300</v>
      </c>
      <c r="C157" s="2">
        <v>0.5</v>
      </c>
      <c r="D157" s="2">
        <v>4</v>
      </c>
      <c r="E157" s="2" t="s">
        <v>13</v>
      </c>
      <c r="F157" s="2">
        <v>8</v>
      </c>
      <c r="G157" s="2">
        <v>5</v>
      </c>
      <c r="H157" s="2">
        <v>1</v>
      </c>
    </row>
    <row r="158" spans="1:8" ht="15.75" x14ac:dyDescent="0.25">
      <c r="A158" s="2">
        <v>33</v>
      </c>
      <c r="B158" s="2">
        <v>500</v>
      </c>
      <c r="C158" s="2">
        <v>5</v>
      </c>
      <c r="D158" s="2">
        <v>2</v>
      </c>
      <c r="E158" s="2" t="s">
        <v>8</v>
      </c>
      <c r="F158" s="2">
        <v>5</v>
      </c>
      <c r="G158" s="2">
        <v>80</v>
      </c>
      <c r="H158" s="2">
        <v>1</v>
      </c>
    </row>
    <row r="159" spans="1:8" ht="15.75" x14ac:dyDescent="0.25">
      <c r="A159" s="2">
        <v>20</v>
      </c>
      <c r="B159" s="2">
        <v>200</v>
      </c>
      <c r="C159" s="2">
        <v>1.5</v>
      </c>
      <c r="D159" s="2">
        <v>3</v>
      </c>
      <c r="E159" s="2" t="s">
        <v>14</v>
      </c>
      <c r="F159" s="2">
        <v>6</v>
      </c>
      <c r="G159" s="2">
        <v>5</v>
      </c>
      <c r="H159" s="2">
        <v>2</v>
      </c>
    </row>
    <row r="160" spans="1:8" ht="15.75" x14ac:dyDescent="0.25">
      <c r="A160" s="2">
        <v>23</v>
      </c>
      <c r="B160" s="2">
        <v>300</v>
      </c>
      <c r="C160" s="2">
        <v>1</v>
      </c>
      <c r="D160" s="2">
        <v>2</v>
      </c>
      <c r="E160" s="2" t="s">
        <v>11</v>
      </c>
      <c r="F160" s="2">
        <v>10</v>
      </c>
      <c r="G160" s="2">
        <v>10</v>
      </c>
      <c r="H160" s="2">
        <v>7</v>
      </c>
    </row>
    <row r="161" spans="1:8" ht="15.75" x14ac:dyDescent="0.25">
      <c r="A161" s="2">
        <v>2</v>
      </c>
      <c r="B161" s="2">
        <v>200</v>
      </c>
      <c r="C161" s="2">
        <v>2</v>
      </c>
      <c r="D161" s="2">
        <v>0</v>
      </c>
      <c r="E161" s="2" t="s">
        <v>14</v>
      </c>
      <c r="F161" s="2">
        <v>4</v>
      </c>
      <c r="G161" s="2">
        <v>4</v>
      </c>
      <c r="H161" s="2">
        <v>3</v>
      </c>
    </row>
    <row r="162" spans="1:8" ht="15.75" x14ac:dyDescent="0.25">
      <c r="A162" s="2">
        <v>50</v>
      </c>
      <c r="B162" s="2">
        <v>3000</v>
      </c>
      <c r="C162" s="2">
        <v>0</v>
      </c>
      <c r="D162" s="2">
        <v>3</v>
      </c>
      <c r="E162" s="2" t="s">
        <v>13</v>
      </c>
      <c r="F162" s="2">
        <v>8</v>
      </c>
      <c r="G162" s="2">
        <v>10</v>
      </c>
      <c r="H162" s="2">
        <v>2</v>
      </c>
    </row>
    <row r="163" spans="1:8" ht="15.75" x14ac:dyDescent="0.25">
      <c r="A163" s="2">
        <v>25</v>
      </c>
      <c r="B163" s="2">
        <v>200</v>
      </c>
      <c r="C163" s="2">
        <v>0.5</v>
      </c>
      <c r="D163" s="2">
        <v>3</v>
      </c>
      <c r="E163" s="2" t="s">
        <v>8</v>
      </c>
      <c r="F163" s="2">
        <v>3</v>
      </c>
      <c r="G163" s="2">
        <v>3</v>
      </c>
      <c r="H163" s="2">
        <v>7</v>
      </c>
    </row>
    <row r="164" spans="1:8" ht="15.75" x14ac:dyDescent="0.25">
      <c r="A164" s="2">
        <v>32</v>
      </c>
      <c r="B164" s="2">
        <v>150</v>
      </c>
      <c r="C164" s="2">
        <v>1</v>
      </c>
      <c r="D164" s="2">
        <v>2</v>
      </c>
      <c r="E164" s="2" t="s">
        <v>10</v>
      </c>
      <c r="F164" s="2">
        <v>7</v>
      </c>
      <c r="G164" s="2">
        <v>7</v>
      </c>
      <c r="H164" s="2">
        <v>7</v>
      </c>
    </row>
    <row r="165" spans="1:8" ht="15.75" x14ac:dyDescent="0.25">
      <c r="A165" s="2">
        <v>18</v>
      </c>
      <c r="B165" s="2">
        <v>200</v>
      </c>
      <c r="C165" s="2">
        <v>1</v>
      </c>
      <c r="D165" s="2">
        <v>4</v>
      </c>
      <c r="E165" s="2" t="s">
        <v>8</v>
      </c>
      <c r="F165" s="2">
        <v>9</v>
      </c>
      <c r="G165" s="2">
        <v>10</v>
      </c>
      <c r="H165" s="2">
        <v>1</v>
      </c>
    </row>
    <row r="166" spans="1:8" ht="15.75" x14ac:dyDescent="0.25">
      <c r="A166" s="2">
        <v>23</v>
      </c>
      <c r="B166" s="2">
        <v>500</v>
      </c>
      <c r="C166" s="2">
        <v>1</v>
      </c>
      <c r="D166" s="2">
        <v>3</v>
      </c>
      <c r="E166" s="2" t="s">
        <v>9</v>
      </c>
      <c r="F166" s="2">
        <v>10</v>
      </c>
      <c r="G166" s="2">
        <v>12</v>
      </c>
      <c r="H166" s="2">
        <v>1</v>
      </c>
    </row>
    <row r="167" spans="1:8" ht="15.75" x14ac:dyDescent="0.25">
      <c r="A167" s="2">
        <v>28</v>
      </c>
      <c r="B167" s="2">
        <v>2300</v>
      </c>
      <c r="C167" s="2">
        <v>2</v>
      </c>
      <c r="D167" s="2">
        <v>3</v>
      </c>
      <c r="E167" s="2" t="s">
        <v>13</v>
      </c>
      <c r="F167" s="2">
        <v>5</v>
      </c>
      <c r="G167" s="2">
        <v>10</v>
      </c>
      <c r="H167" s="2">
        <v>2</v>
      </c>
    </row>
    <row r="168" spans="1:8" ht="15.75" x14ac:dyDescent="0.25">
      <c r="A168" s="2">
        <v>22</v>
      </c>
      <c r="B168" s="2">
        <v>150</v>
      </c>
      <c r="C168" s="2">
        <v>2</v>
      </c>
      <c r="D168" s="2">
        <v>5</v>
      </c>
      <c r="E168" s="2" t="s">
        <v>8</v>
      </c>
      <c r="F168" s="2">
        <v>5</v>
      </c>
      <c r="G168" s="2">
        <v>8</v>
      </c>
      <c r="H168" s="2">
        <v>8</v>
      </c>
    </row>
    <row r="169" spans="1:8" ht="15.75" x14ac:dyDescent="0.25">
      <c r="A169" s="2">
        <v>28</v>
      </c>
      <c r="B169" s="2">
        <v>6500</v>
      </c>
      <c r="C169" s="2">
        <v>30</v>
      </c>
      <c r="D169" s="2">
        <v>4</v>
      </c>
      <c r="E169" s="2" t="s">
        <v>12</v>
      </c>
      <c r="F169" s="2">
        <v>4</v>
      </c>
      <c r="G169" s="2">
        <v>6</v>
      </c>
      <c r="H169" s="2">
        <v>2</v>
      </c>
    </row>
    <row r="170" spans="1:8" ht="15.75" x14ac:dyDescent="0.25">
      <c r="A170" s="2">
        <v>33</v>
      </c>
      <c r="B170" s="2">
        <v>300</v>
      </c>
      <c r="C170" s="2">
        <v>0.5</v>
      </c>
      <c r="D170" s="2">
        <v>6</v>
      </c>
      <c r="E170" s="2" t="s">
        <v>8</v>
      </c>
      <c r="F170" s="2">
        <v>8</v>
      </c>
      <c r="G170" s="2">
        <v>10</v>
      </c>
      <c r="H170" s="2">
        <v>3</v>
      </c>
    </row>
    <row r="171" spans="1:8" ht="15.75" x14ac:dyDescent="0.25">
      <c r="A171" s="2">
        <v>24</v>
      </c>
      <c r="B171" s="2">
        <v>200</v>
      </c>
      <c r="C171" s="2">
        <v>35</v>
      </c>
      <c r="D171" s="2">
        <v>5</v>
      </c>
      <c r="E171" s="2" t="s">
        <v>8</v>
      </c>
      <c r="F171" s="2">
        <v>3</v>
      </c>
      <c r="G171" s="2">
        <v>8</v>
      </c>
      <c r="H171" s="2">
        <v>7</v>
      </c>
    </row>
    <row r="172" spans="1:8" ht="15.75" x14ac:dyDescent="0.25">
      <c r="A172" s="2">
        <v>21</v>
      </c>
      <c r="B172" s="2">
        <v>150</v>
      </c>
      <c r="C172" s="2">
        <v>2</v>
      </c>
      <c r="D172" s="2">
        <v>0</v>
      </c>
      <c r="E172" s="2" t="s">
        <v>8</v>
      </c>
      <c r="F172" s="2">
        <v>10</v>
      </c>
      <c r="G172" s="2">
        <v>12</v>
      </c>
      <c r="H172" s="2">
        <v>7</v>
      </c>
    </row>
    <row r="173" spans="1:8" ht="15.75" x14ac:dyDescent="0.25">
      <c r="A173" s="2">
        <v>23</v>
      </c>
      <c r="B173" s="2">
        <v>150</v>
      </c>
      <c r="C173" s="2">
        <v>1</v>
      </c>
      <c r="D173" s="2">
        <v>1</v>
      </c>
      <c r="E173" s="2" t="s">
        <v>11</v>
      </c>
      <c r="F173" s="2">
        <v>8</v>
      </c>
      <c r="G173" s="2">
        <v>5</v>
      </c>
      <c r="H173" s="2">
        <v>8</v>
      </c>
    </row>
    <row r="174" spans="1:8" ht="15.75" x14ac:dyDescent="0.25">
      <c r="A174" s="2">
        <v>19</v>
      </c>
      <c r="B174" s="2">
        <v>200</v>
      </c>
      <c r="C174" s="2">
        <v>1</v>
      </c>
      <c r="D174" s="2">
        <v>1</v>
      </c>
      <c r="E174" s="2" t="s">
        <v>13</v>
      </c>
      <c r="F174" s="2">
        <v>7</v>
      </c>
      <c r="G174" s="2">
        <v>7</v>
      </c>
      <c r="H174" s="2">
        <v>7</v>
      </c>
    </row>
    <row r="175" spans="1:8" ht="15.75" x14ac:dyDescent="0.25">
      <c r="A175" s="2">
        <v>43</v>
      </c>
      <c r="B175" s="2">
        <v>200</v>
      </c>
      <c r="C175" s="2">
        <v>2</v>
      </c>
      <c r="D175" s="2">
        <v>2</v>
      </c>
      <c r="E175" s="2" t="s">
        <v>13</v>
      </c>
      <c r="F175" s="2">
        <v>4</v>
      </c>
      <c r="G175" s="2">
        <v>8</v>
      </c>
      <c r="H175" s="2">
        <v>1</v>
      </c>
    </row>
    <row r="176" spans="1:8" ht="15.75" x14ac:dyDescent="0.25">
      <c r="A176" s="2">
        <v>32</v>
      </c>
      <c r="B176" s="2">
        <v>250</v>
      </c>
      <c r="C176" s="2">
        <v>1</v>
      </c>
      <c r="D176" s="2">
        <v>3</v>
      </c>
      <c r="E176" s="2" t="s">
        <v>8</v>
      </c>
      <c r="F176" s="2">
        <v>3</v>
      </c>
      <c r="G176" s="2">
        <v>5</v>
      </c>
      <c r="H176" s="2">
        <v>3</v>
      </c>
    </row>
    <row r="177" spans="1:8" ht="15.75" x14ac:dyDescent="0.25">
      <c r="A177" s="2">
        <v>47</v>
      </c>
      <c r="B177" s="2">
        <v>300</v>
      </c>
      <c r="C177" s="2">
        <v>1</v>
      </c>
      <c r="D177" s="2">
        <v>2</v>
      </c>
      <c r="E177" s="2" t="s">
        <v>14</v>
      </c>
      <c r="F177" s="2">
        <v>1</v>
      </c>
      <c r="G177" s="2">
        <v>2</v>
      </c>
      <c r="H177" s="2">
        <v>1</v>
      </c>
    </row>
    <row r="178" spans="1:8" ht="15.75" x14ac:dyDescent="0.25">
      <c r="A178" s="2">
        <v>23</v>
      </c>
      <c r="B178" s="2">
        <v>200</v>
      </c>
      <c r="C178" s="2">
        <v>1</v>
      </c>
      <c r="D178" s="2">
        <v>3</v>
      </c>
      <c r="E178" s="2" t="s">
        <v>8</v>
      </c>
      <c r="F178" s="2">
        <v>12</v>
      </c>
      <c r="G178" s="2">
        <v>12</v>
      </c>
      <c r="H178" s="2">
        <v>7</v>
      </c>
    </row>
    <row r="179" spans="1:8" ht="15.75" x14ac:dyDescent="0.25">
      <c r="A179" s="2">
        <v>23</v>
      </c>
      <c r="B179" s="2">
        <v>300</v>
      </c>
      <c r="C179" s="2">
        <v>8</v>
      </c>
      <c r="D179" s="2">
        <v>0</v>
      </c>
      <c r="E179" s="2" t="s">
        <v>14</v>
      </c>
      <c r="F179" s="2">
        <v>2</v>
      </c>
      <c r="G179" s="2">
        <v>3</v>
      </c>
      <c r="H179" s="2">
        <v>5</v>
      </c>
    </row>
    <row r="180" spans="1:8" ht="15.75" x14ac:dyDescent="0.25">
      <c r="A180" s="2">
        <v>27</v>
      </c>
      <c r="B180" s="2">
        <v>100</v>
      </c>
      <c r="C180" s="2">
        <v>10</v>
      </c>
      <c r="D180" s="2">
        <v>3</v>
      </c>
      <c r="E180" s="2" t="s">
        <v>11</v>
      </c>
      <c r="F180" s="2">
        <v>4</v>
      </c>
      <c r="G180" s="2">
        <v>12</v>
      </c>
      <c r="H180" s="2">
        <v>5</v>
      </c>
    </row>
    <row r="181" spans="1:8" ht="15.75" x14ac:dyDescent="0.25">
      <c r="A181" s="2">
        <v>24</v>
      </c>
      <c r="B181" s="2">
        <v>250</v>
      </c>
      <c r="C181" s="2">
        <v>0.15</v>
      </c>
      <c r="D181" s="2">
        <v>6</v>
      </c>
      <c r="E181" s="2" t="s">
        <v>12</v>
      </c>
      <c r="F181" s="2">
        <v>5</v>
      </c>
      <c r="G181" s="2">
        <v>5</v>
      </c>
      <c r="H181" s="2">
        <v>4</v>
      </c>
    </row>
    <row r="182" spans="1:8" ht="15.75" x14ac:dyDescent="0.25">
      <c r="A182" s="2">
        <v>29</v>
      </c>
      <c r="B182" s="2">
        <v>150</v>
      </c>
      <c r="C182" s="2">
        <v>2</v>
      </c>
      <c r="D182" s="2">
        <v>6</v>
      </c>
      <c r="E182" s="2" t="s">
        <v>9</v>
      </c>
      <c r="F182" s="2">
        <v>2</v>
      </c>
      <c r="G182" s="2">
        <v>5</v>
      </c>
      <c r="H182" s="2">
        <v>4</v>
      </c>
    </row>
    <row r="183" spans="1:8" ht="15.75" x14ac:dyDescent="0.25">
      <c r="A183" s="2">
        <v>24</v>
      </c>
      <c r="B183" s="2">
        <v>300</v>
      </c>
      <c r="C183" s="2">
        <v>0.08</v>
      </c>
      <c r="D183" s="2">
        <v>2</v>
      </c>
      <c r="E183" s="2" t="s">
        <v>12</v>
      </c>
      <c r="F183" s="2">
        <v>15</v>
      </c>
      <c r="G183" s="2">
        <v>12</v>
      </c>
      <c r="H183" s="2">
        <v>3</v>
      </c>
    </row>
    <row r="184" spans="1:8" ht="15.75" x14ac:dyDescent="0.25">
      <c r="A184" s="2">
        <v>18</v>
      </c>
      <c r="B184" s="2">
        <v>200</v>
      </c>
      <c r="C184" s="2">
        <v>2</v>
      </c>
      <c r="D184" s="2">
        <v>1</v>
      </c>
      <c r="E184" s="2" t="s">
        <v>8</v>
      </c>
      <c r="F184" s="2">
        <v>4</v>
      </c>
      <c r="G184" s="2">
        <v>7</v>
      </c>
      <c r="H184" s="2">
        <v>3</v>
      </c>
    </row>
    <row r="185" spans="1:8" ht="15.75" x14ac:dyDescent="0.25">
      <c r="A185" s="2">
        <v>22</v>
      </c>
      <c r="B185" s="2">
        <v>4000</v>
      </c>
      <c r="C185" s="2">
        <v>1</v>
      </c>
      <c r="D185" s="2">
        <v>6</v>
      </c>
      <c r="E185" s="2" t="s">
        <v>8</v>
      </c>
      <c r="F185" s="2">
        <v>1</v>
      </c>
      <c r="G185" s="2">
        <v>8</v>
      </c>
      <c r="H185" s="2">
        <v>5</v>
      </c>
    </row>
    <row r="186" spans="1:8" ht="15.75" x14ac:dyDescent="0.25">
      <c r="A186" s="2">
        <v>24</v>
      </c>
      <c r="B186" s="2">
        <v>200</v>
      </c>
      <c r="C186" s="2">
        <v>0.5</v>
      </c>
      <c r="D186" s="2">
        <v>1</v>
      </c>
      <c r="E186" s="2" t="s">
        <v>8</v>
      </c>
      <c r="F186" s="2">
        <v>5</v>
      </c>
      <c r="G186" s="2">
        <v>6</v>
      </c>
      <c r="H186" s="2">
        <v>8</v>
      </c>
    </row>
    <row r="187" spans="1:8" ht="15.75" x14ac:dyDescent="0.25">
      <c r="A187" s="2">
        <v>28</v>
      </c>
      <c r="B187" s="2">
        <v>500</v>
      </c>
      <c r="C187" s="2">
        <v>3</v>
      </c>
      <c r="D187" s="2">
        <v>4</v>
      </c>
      <c r="E187" s="2" t="s">
        <v>9</v>
      </c>
      <c r="F187" s="2">
        <v>3</v>
      </c>
      <c r="G187" s="2">
        <v>1</v>
      </c>
      <c r="H187" s="2">
        <v>7</v>
      </c>
    </row>
    <row r="188" spans="1:8" ht="15.75" x14ac:dyDescent="0.25">
      <c r="A188" s="2">
        <v>24</v>
      </c>
      <c r="B188" s="2">
        <v>100</v>
      </c>
      <c r="C188" s="2">
        <v>0.5</v>
      </c>
      <c r="D188" s="2">
        <v>3</v>
      </c>
      <c r="E188" s="2" t="s">
        <v>8</v>
      </c>
      <c r="F188" s="2">
        <v>4</v>
      </c>
      <c r="G188" s="2">
        <v>4</v>
      </c>
      <c r="H188" s="2">
        <v>6</v>
      </c>
    </row>
    <row r="189" spans="1:8" ht="15.75" x14ac:dyDescent="0.25">
      <c r="A189" s="2">
        <v>19</v>
      </c>
      <c r="B189" s="2">
        <v>150</v>
      </c>
      <c r="C189" s="2">
        <v>1</v>
      </c>
      <c r="D189" s="2">
        <v>3</v>
      </c>
      <c r="E189" s="2" t="s">
        <v>8</v>
      </c>
      <c r="F189" s="2">
        <v>7</v>
      </c>
      <c r="G189" s="2">
        <v>12</v>
      </c>
      <c r="H189" s="2">
        <v>6</v>
      </c>
    </row>
    <row r="190" spans="1:8" ht="15.75" x14ac:dyDescent="0.25">
      <c r="A190" s="2">
        <v>20</v>
      </c>
      <c r="B190" s="2">
        <v>200</v>
      </c>
      <c r="C190" s="2">
        <v>2</v>
      </c>
      <c r="D190" s="2">
        <v>1</v>
      </c>
      <c r="E190" s="2" t="s">
        <v>11</v>
      </c>
      <c r="F190" s="2">
        <v>1</v>
      </c>
      <c r="G190" s="2">
        <v>5</v>
      </c>
      <c r="H190" s="2">
        <v>5</v>
      </c>
    </row>
    <row r="191" spans="1:8" ht="15.75" x14ac:dyDescent="0.25">
      <c r="A191" s="2">
        <v>41</v>
      </c>
      <c r="B191" s="2">
        <v>150</v>
      </c>
      <c r="C191" s="2">
        <v>3</v>
      </c>
      <c r="D191" s="2">
        <v>1</v>
      </c>
      <c r="E191" s="2" t="s">
        <v>14</v>
      </c>
      <c r="F191" s="2">
        <v>3</v>
      </c>
      <c r="G191" s="2">
        <v>3</v>
      </c>
      <c r="H191" s="2">
        <v>3</v>
      </c>
    </row>
    <row r="192" spans="1:8" ht="15.75" x14ac:dyDescent="0.25">
      <c r="A192" s="2">
        <v>52</v>
      </c>
      <c r="B192" s="2">
        <v>150</v>
      </c>
      <c r="C192" s="2">
        <v>0.25</v>
      </c>
      <c r="D192" s="2">
        <v>2</v>
      </c>
      <c r="E192" s="2" t="s">
        <v>12</v>
      </c>
      <c r="F192" s="2">
        <v>10</v>
      </c>
      <c r="G192" s="2">
        <v>10</v>
      </c>
      <c r="H192" s="2">
        <v>5</v>
      </c>
    </row>
    <row r="193" spans="1:8" ht="15.75" x14ac:dyDescent="0.25">
      <c r="A193" s="2">
        <v>30</v>
      </c>
      <c r="B193" s="2">
        <v>200</v>
      </c>
      <c r="C193" s="2">
        <v>1</v>
      </c>
      <c r="D193" s="2">
        <v>4</v>
      </c>
      <c r="E193" s="2" t="s">
        <v>10</v>
      </c>
      <c r="F193" s="2">
        <v>6</v>
      </c>
      <c r="G193" s="2">
        <v>15</v>
      </c>
      <c r="H193" s="2">
        <v>3</v>
      </c>
    </row>
    <row r="194" spans="1:8" ht="15.75" x14ac:dyDescent="0.25">
      <c r="A194" s="2">
        <v>28</v>
      </c>
      <c r="B194" s="2">
        <v>200</v>
      </c>
      <c r="C194" s="2">
        <v>150</v>
      </c>
      <c r="D194" s="2">
        <v>4</v>
      </c>
      <c r="E194" s="2" t="s">
        <v>9</v>
      </c>
      <c r="F194" s="2">
        <v>8</v>
      </c>
      <c r="G194" s="2">
        <v>8</v>
      </c>
      <c r="H194" s="2">
        <v>5</v>
      </c>
    </row>
    <row r="195" spans="1:8" ht="15.75" x14ac:dyDescent="0.25">
      <c r="A195" s="2">
        <v>42</v>
      </c>
      <c r="B195" s="2">
        <v>300</v>
      </c>
      <c r="C195" s="2">
        <v>2</v>
      </c>
      <c r="D195" s="2">
        <v>2</v>
      </c>
      <c r="E195" s="2" t="s">
        <v>9</v>
      </c>
      <c r="F195" s="2">
        <v>3</v>
      </c>
      <c r="G195" s="2">
        <v>4</v>
      </c>
      <c r="H195" s="2">
        <v>6</v>
      </c>
    </row>
    <row r="196" spans="1:8" ht="15.75" x14ac:dyDescent="0.25">
      <c r="A196" s="2">
        <v>18</v>
      </c>
      <c r="B196" s="2">
        <v>1000</v>
      </c>
      <c r="C196" s="2">
        <v>2</v>
      </c>
      <c r="D196" s="2">
        <v>4</v>
      </c>
      <c r="E196" s="2" t="s">
        <v>11</v>
      </c>
      <c r="F196" s="2">
        <v>5</v>
      </c>
      <c r="G196" s="2">
        <v>50</v>
      </c>
      <c r="H196" s="2">
        <v>6</v>
      </c>
    </row>
    <row r="197" spans="1:8" ht="15.75" x14ac:dyDescent="0.25">
      <c r="A197" s="2">
        <v>38</v>
      </c>
      <c r="B197" s="2">
        <v>100</v>
      </c>
      <c r="C197" s="2">
        <v>100</v>
      </c>
      <c r="D197" s="2">
        <v>3</v>
      </c>
      <c r="E197" s="2" t="s">
        <v>8</v>
      </c>
      <c r="F197" s="2">
        <v>8</v>
      </c>
      <c r="G197" s="2">
        <v>12</v>
      </c>
      <c r="H197" s="2">
        <v>1</v>
      </c>
    </row>
    <row r="198" spans="1:8" ht="15.75" x14ac:dyDescent="0.25">
      <c r="A198" s="2">
        <v>21</v>
      </c>
      <c r="B198" s="2">
        <v>250</v>
      </c>
      <c r="C198" s="2">
        <v>2</v>
      </c>
      <c r="D198" s="2">
        <v>4</v>
      </c>
      <c r="E198" s="2" t="s">
        <v>8</v>
      </c>
      <c r="F198" s="2">
        <v>4</v>
      </c>
      <c r="G198" s="2">
        <v>8</v>
      </c>
      <c r="H198" s="2">
        <v>5</v>
      </c>
    </row>
    <row r="199" spans="1:8" ht="15.75" x14ac:dyDescent="0.25">
      <c r="A199" s="2">
        <v>41</v>
      </c>
      <c r="B199" s="2">
        <v>250</v>
      </c>
      <c r="C199" s="2">
        <v>0.5</v>
      </c>
      <c r="D199" s="2">
        <v>3</v>
      </c>
      <c r="E199" s="2" t="s">
        <v>11</v>
      </c>
      <c r="F199" s="2">
        <v>4</v>
      </c>
      <c r="G199" s="2">
        <v>4</v>
      </c>
      <c r="H199" s="2">
        <v>4</v>
      </c>
    </row>
    <row r="200" spans="1:8" ht="15.75" x14ac:dyDescent="0.25">
      <c r="A200" s="2">
        <v>27</v>
      </c>
      <c r="B200" s="2">
        <v>1000</v>
      </c>
      <c r="C200" s="2">
        <v>1</v>
      </c>
      <c r="D200" s="2">
        <v>0</v>
      </c>
      <c r="E200" s="2" t="s">
        <v>13</v>
      </c>
      <c r="F200" s="2">
        <v>12</v>
      </c>
      <c r="G200" s="2">
        <v>16</v>
      </c>
      <c r="H200" s="2">
        <v>1</v>
      </c>
    </row>
    <row r="201" spans="1:8" ht="15.75" x14ac:dyDescent="0.25">
      <c r="A201" s="2">
        <v>18</v>
      </c>
      <c r="B201" s="2">
        <v>100</v>
      </c>
      <c r="C201" s="2">
        <v>1</v>
      </c>
      <c r="D201" s="2">
        <v>2</v>
      </c>
      <c r="E201" s="2" t="s">
        <v>9</v>
      </c>
      <c r="F201" s="2">
        <v>4</v>
      </c>
      <c r="G201" s="2">
        <v>5</v>
      </c>
      <c r="H201" s="2">
        <v>1</v>
      </c>
    </row>
    <row r="202" spans="1:8" ht="15.75" x14ac:dyDescent="0.25">
      <c r="A202" s="2">
        <v>42</v>
      </c>
      <c r="B202" s="2">
        <v>100</v>
      </c>
      <c r="C202" s="2">
        <v>1</v>
      </c>
      <c r="D202" s="2">
        <v>3</v>
      </c>
      <c r="E202" s="2" t="s">
        <v>8</v>
      </c>
      <c r="F202" s="2">
        <v>2</v>
      </c>
      <c r="G202" s="2">
        <v>2</v>
      </c>
      <c r="H202" s="2">
        <v>1</v>
      </c>
    </row>
    <row r="203" spans="1:8" ht="15.75" x14ac:dyDescent="0.25">
      <c r="A203" s="2">
        <v>31</v>
      </c>
      <c r="B203" s="2">
        <v>500</v>
      </c>
      <c r="C203" s="2">
        <v>5</v>
      </c>
      <c r="D203" s="2">
        <v>4</v>
      </c>
      <c r="E203" s="2" t="s">
        <v>9</v>
      </c>
      <c r="F203" s="2">
        <v>4</v>
      </c>
      <c r="G203" s="2">
        <v>4</v>
      </c>
      <c r="H203" s="2">
        <v>4</v>
      </c>
    </row>
    <row r="204" spans="1:8" ht="15.75" x14ac:dyDescent="0.25">
      <c r="A204" s="2">
        <v>31</v>
      </c>
      <c r="B204" s="2">
        <v>300</v>
      </c>
      <c r="C204" s="2">
        <v>100</v>
      </c>
      <c r="D204" s="2">
        <v>7</v>
      </c>
      <c r="E204" s="2" t="s">
        <v>8</v>
      </c>
      <c r="F204" s="2">
        <v>3</v>
      </c>
      <c r="G204" s="2">
        <v>5</v>
      </c>
      <c r="H204" s="2">
        <v>1</v>
      </c>
    </row>
    <row r="205" spans="1:8" ht="15.75" x14ac:dyDescent="0.25">
      <c r="A205" s="2">
        <v>27</v>
      </c>
      <c r="B205" s="2">
        <v>120</v>
      </c>
      <c r="C205" s="2">
        <v>1</v>
      </c>
      <c r="D205" s="2">
        <v>3</v>
      </c>
      <c r="E205" s="2" t="s">
        <v>8</v>
      </c>
      <c r="F205" s="2">
        <v>4</v>
      </c>
      <c r="G205" s="2">
        <v>10</v>
      </c>
      <c r="H205" s="2">
        <v>3</v>
      </c>
    </row>
    <row r="206" spans="1:8" ht="15.75" x14ac:dyDescent="0.25">
      <c r="A206" s="2">
        <v>21</v>
      </c>
      <c r="B206" s="2">
        <v>150</v>
      </c>
      <c r="C206" s="2">
        <v>1</v>
      </c>
      <c r="D206" s="2">
        <v>3</v>
      </c>
      <c r="E206" s="2" t="s">
        <v>8</v>
      </c>
      <c r="F206" s="2">
        <v>6</v>
      </c>
      <c r="G206" s="2">
        <v>8</v>
      </c>
      <c r="H206" s="2">
        <v>4</v>
      </c>
    </row>
    <row r="207" spans="1:8" ht="15.75" x14ac:dyDescent="0.25">
      <c r="A207" s="2">
        <v>24</v>
      </c>
      <c r="B207" s="2">
        <v>2000</v>
      </c>
      <c r="C207" s="2">
        <v>2</v>
      </c>
      <c r="D207" s="2">
        <v>3</v>
      </c>
      <c r="E207" s="2" t="s">
        <v>14</v>
      </c>
      <c r="F207" s="2">
        <v>3</v>
      </c>
      <c r="G207" s="2">
        <v>3</v>
      </c>
      <c r="H207" s="2">
        <v>2</v>
      </c>
    </row>
    <row r="208" spans="1:8" ht="15.75" x14ac:dyDescent="0.25">
      <c r="A208" s="2">
        <v>50</v>
      </c>
      <c r="B208" s="2">
        <v>600</v>
      </c>
      <c r="C208" s="2">
        <v>2</v>
      </c>
      <c r="D208" s="2">
        <v>4</v>
      </c>
      <c r="E208" s="2" t="s">
        <v>8</v>
      </c>
      <c r="F208" s="2">
        <v>2</v>
      </c>
      <c r="G208" s="2">
        <v>2</v>
      </c>
      <c r="H208" s="2">
        <v>1</v>
      </c>
    </row>
    <row r="209" spans="1:8" ht="15.75" x14ac:dyDescent="0.25">
      <c r="A209" s="2">
        <v>28</v>
      </c>
      <c r="B209" s="2">
        <v>200</v>
      </c>
      <c r="C209" s="2">
        <v>1</v>
      </c>
      <c r="D209" s="2">
        <v>4</v>
      </c>
      <c r="E209" s="2" t="s">
        <v>8</v>
      </c>
      <c r="F209" s="2">
        <v>10</v>
      </c>
      <c r="G209" s="2">
        <v>10</v>
      </c>
      <c r="H209" s="2">
        <v>3</v>
      </c>
    </row>
    <row r="210" spans="1:8" ht="15.75" x14ac:dyDescent="0.25">
      <c r="A210" s="2">
        <v>44</v>
      </c>
      <c r="B210" s="2">
        <v>200</v>
      </c>
      <c r="C210" s="2">
        <v>1</v>
      </c>
      <c r="D210" s="2">
        <v>3</v>
      </c>
      <c r="E210" s="2" t="s">
        <v>14</v>
      </c>
      <c r="F210" s="2">
        <v>3</v>
      </c>
      <c r="G210" s="2">
        <v>2</v>
      </c>
      <c r="H210" s="2">
        <v>7</v>
      </c>
    </row>
    <row r="211" spans="1:8" ht="15.75" x14ac:dyDescent="0.25">
      <c r="A211" s="2">
        <v>47</v>
      </c>
      <c r="B211" s="2">
        <v>200</v>
      </c>
      <c r="C211" s="2">
        <v>3</v>
      </c>
      <c r="D211" s="2">
        <v>3</v>
      </c>
      <c r="E211" s="2" t="s">
        <v>13</v>
      </c>
      <c r="F211" s="2">
        <v>3</v>
      </c>
      <c r="G211" s="2">
        <v>5</v>
      </c>
      <c r="H211" s="2">
        <v>6</v>
      </c>
    </row>
    <row r="212" spans="1:8" ht="15.75" x14ac:dyDescent="0.25">
      <c r="A212" s="2">
        <v>30</v>
      </c>
      <c r="B212" s="2">
        <v>100</v>
      </c>
      <c r="C212" s="2">
        <v>120</v>
      </c>
      <c r="D212" s="2">
        <v>6</v>
      </c>
      <c r="E212" s="2" t="s">
        <v>9</v>
      </c>
      <c r="F212" s="2">
        <v>5</v>
      </c>
      <c r="G212" s="2">
        <v>5</v>
      </c>
      <c r="H212" s="2">
        <v>4</v>
      </c>
    </row>
    <row r="213" spans="1:8" ht="15.75" x14ac:dyDescent="0.25">
      <c r="A213" s="2">
        <v>26</v>
      </c>
      <c r="B213" s="2">
        <v>500</v>
      </c>
      <c r="C213" s="2">
        <v>2</v>
      </c>
      <c r="D213" s="2">
        <v>3</v>
      </c>
      <c r="E213" s="2" t="s">
        <v>8</v>
      </c>
      <c r="F213" s="2">
        <v>2</v>
      </c>
      <c r="G213" s="2">
        <v>5</v>
      </c>
      <c r="H213" s="2">
        <v>5</v>
      </c>
    </row>
    <row r="214" spans="1:8" ht="15.75" x14ac:dyDescent="0.25">
      <c r="A214" s="2">
        <v>28</v>
      </c>
      <c r="B214" s="2">
        <v>100</v>
      </c>
      <c r="C214" s="2">
        <v>0.3</v>
      </c>
      <c r="D214" s="2">
        <v>5</v>
      </c>
      <c r="E214" s="2" t="s">
        <v>8</v>
      </c>
      <c r="F214" s="2">
        <v>2</v>
      </c>
      <c r="G214" s="2">
        <v>2</v>
      </c>
      <c r="H214" s="2">
        <v>4</v>
      </c>
    </row>
    <row r="215" spans="1:8" ht="15.75" x14ac:dyDescent="0.25">
      <c r="A215" s="2">
        <v>32</v>
      </c>
      <c r="B215" s="2">
        <v>160</v>
      </c>
      <c r="C215" s="2">
        <v>1</v>
      </c>
      <c r="D215" s="2">
        <v>2</v>
      </c>
      <c r="E215" s="2" t="s">
        <v>11</v>
      </c>
      <c r="F215" s="2">
        <v>3</v>
      </c>
      <c r="G215" s="2">
        <v>5</v>
      </c>
      <c r="H215" s="2">
        <v>2</v>
      </c>
    </row>
    <row r="216" spans="1:8" ht="15.75" x14ac:dyDescent="0.25">
      <c r="A216" s="2">
        <v>27</v>
      </c>
      <c r="B216" s="2">
        <v>300</v>
      </c>
      <c r="C216" s="2">
        <v>0.5</v>
      </c>
      <c r="D216" s="2">
        <v>3</v>
      </c>
      <c r="E216" s="2" t="s">
        <v>11</v>
      </c>
      <c r="F216" s="2">
        <v>8</v>
      </c>
      <c r="G216" s="2">
        <v>12</v>
      </c>
      <c r="H216" s="2">
        <v>1</v>
      </c>
    </row>
    <row r="217" spans="1:8" ht="15.75" x14ac:dyDescent="0.25">
      <c r="A217" s="2">
        <v>23</v>
      </c>
      <c r="B217" s="2">
        <v>200</v>
      </c>
      <c r="C217" s="2">
        <v>100</v>
      </c>
      <c r="D217" s="2">
        <v>5</v>
      </c>
      <c r="E217" s="2" t="s">
        <v>8</v>
      </c>
      <c r="F217" s="2">
        <v>5</v>
      </c>
      <c r="G217" s="2">
        <v>5</v>
      </c>
      <c r="H217" s="2">
        <v>6</v>
      </c>
    </row>
    <row r="218" spans="1:8" ht="15.75" x14ac:dyDescent="0.25">
      <c r="A218" s="2">
        <v>31</v>
      </c>
      <c r="B218" s="2">
        <v>200</v>
      </c>
      <c r="C218" s="2">
        <v>0.5</v>
      </c>
      <c r="D218" s="2">
        <v>4</v>
      </c>
      <c r="E218" s="2" t="s">
        <v>11</v>
      </c>
      <c r="F218" s="2">
        <v>5</v>
      </c>
      <c r="G218" s="2">
        <v>6</v>
      </c>
      <c r="H218" s="2">
        <v>3</v>
      </c>
    </row>
    <row r="219" spans="1:8" ht="15.75" x14ac:dyDescent="0.25">
      <c r="A219" s="2">
        <v>47</v>
      </c>
      <c r="B219" s="2">
        <v>200</v>
      </c>
      <c r="C219" s="2">
        <v>1.5</v>
      </c>
      <c r="D219" s="2">
        <v>4</v>
      </c>
      <c r="E219" s="2" t="s">
        <v>8</v>
      </c>
      <c r="F219" s="2">
        <v>1</v>
      </c>
      <c r="G219" s="2">
        <v>3</v>
      </c>
      <c r="H219" s="2">
        <v>6</v>
      </c>
    </row>
    <row r="220" spans="1:8" ht="15.75" x14ac:dyDescent="0.25">
      <c r="A220" s="2">
        <v>24</v>
      </c>
      <c r="B220" s="2">
        <v>80</v>
      </c>
      <c r="C220" s="2">
        <v>65</v>
      </c>
      <c r="D220" s="2">
        <v>5</v>
      </c>
      <c r="E220" s="2" t="s">
        <v>8</v>
      </c>
      <c r="F220" s="2">
        <v>12</v>
      </c>
      <c r="G220" s="2">
        <v>12</v>
      </c>
      <c r="H220" s="2">
        <v>1</v>
      </c>
    </row>
    <row r="221" spans="1:8" ht="15.75" x14ac:dyDescent="0.25">
      <c r="A221" s="2">
        <v>24</v>
      </c>
      <c r="B221" s="2">
        <v>80</v>
      </c>
      <c r="C221" s="2">
        <v>65</v>
      </c>
      <c r="D221" s="2">
        <v>5</v>
      </c>
      <c r="E221" s="2" t="s">
        <v>8</v>
      </c>
      <c r="F221" s="2">
        <v>12</v>
      </c>
      <c r="G221" s="2">
        <v>12</v>
      </c>
      <c r="H221" s="2">
        <v>1</v>
      </c>
    </row>
    <row r="222" spans="1:8" ht="15.75" x14ac:dyDescent="0.25">
      <c r="A222" s="2">
        <v>30</v>
      </c>
      <c r="B222" s="2">
        <v>200</v>
      </c>
      <c r="C222" s="2">
        <v>1</v>
      </c>
      <c r="D222" s="2">
        <v>5</v>
      </c>
      <c r="E222" s="2" t="s">
        <v>14</v>
      </c>
      <c r="F222" s="2">
        <v>3</v>
      </c>
      <c r="G222" s="2">
        <v>3</v>
      </c>
      <c r="H222" s="2">
        <v>5</v>
      </c>
    </row>
    <row r="223" spans="1:8" ht="15.75" x14ac:dyDescent="0.25">
      <c r="A223" s="2">
        <v>35</v>
      </c>
      <c r="B223" s="2">
        <v>200</v>
      </c>
      <c r="C223" s="2">
        <v>0.5</v>
      </c>
      <c r="D223" s="2">
        <v>4</v>
      </c>
      <c r="E223" s="2" t="s">
        <v>8</v>
      </c>
      <c r="F223" s="2">
        <v>1</v>
      </c>
      <c r="G223" s="2">
        <v>2</v>
      </c>
      <c r="H223" s="2">
        <v>3</v>
      </c>
    </row>
    <row r="224" spans="1:8" ht="15.75" x14ac:dyDescent="0.25">
      <c r="A224" s="2">
        <v>49</v>
      </c>
      <c r="B224" s="2">
        <v>500</v>
      </c>
      <c r="C224" s="2">
        <v>0.45</v>
      </c>
      <c r="D224" s="2">
        <v>0</v>
      </c>
      <c r="E224" s="2" t="s">
        <v>13</v>
      </c>
      <c r="F224" s="2">
        <v>2</v>
      </c>
      <c r="G224" s="2">
        <v>2</v>
      </c>
      <c r="H224" s="2">
        <v>5</v>
      </c>
    </row>
    <row r="225" spans="1:8" ht="15.75" x14ac:dyDescent="0.25">
      <c r="A225" s="2">
        <v>28</v>
      </c>
      <c r="B225" s="2">
        <v>200</v>
      </c>
      <c r="C225" s="2">
        <v>2</v>
      </c>
      <c r="D225" s="2">
        <v>4</v>
      </c>
      <c r="E225" s="2" t="s">
        <v>11</v>
      </c>
      <c r="F225" s="2">
        <v>24</v>
      </c>
      <c r="G225" s="2">
        <v>24</v>
      </c>
      <c r="H225" s="2">
        <v>6</v>
      </c>
    </row>
    <row r="226" spans="1:8" ht="15.75" x14ac:dyDescent="0.25">
      <c r="A226" s="2">
        <v>22</v>
      </c>
      <c r="B226" s="2">
        <v>200</v>
      </c>
      <c r="C226" s="2">
        <v>1</v>
      </c>
      <c r="D226" s="2">
        <v>3</v>
      </c>
      <c r="E226" s="2" t="s">
        <v>9</v>
      </c>
      <c r="F226" s="2">
        <v>3</v>
      </c>
      <c r="G226" s="2">
        <v>6</v>
      </c>
      <c r="H226" s="2">
        <v>5</v>
      </c>
    </row>
    <row r="227" spans="1:8" ht="15.75" x14ac:dyDescent="0.25">
      <c r="A227" s="2">
        <v>24</v>
      </c>
      <c r="B227" s="2">
        <v>200</v>
      </c>
      <c r="C227" s="2">
        <v>2</v>
      </c>
      <c r="D227" s="2">
        <v>4</v>
      </c>
      <c r="E227" s="2" t="s">
        <v>11</v>
      </c>
      <c r="F227" s="2">
        <v>8</v>
      </c>
      <c r="G227" s="2">
        <v>16</v>
      </c>
      <c r="H227" s="2">
        <v>3</v>
      </c>
    </row>
    <row r="228" spans="1:8" ht="15.75" x14ac:dyDescent="0.25">
      <c r="A228" s="2">
        <v>34</v>
      </c>
      <c r="B228" s="2">
        <v>200</v>
      </c>
      <c r="C228" s="2">
        <v>1</v>
      </c>
      <c r="D228" s="2">
        <v>0</v>
      </c>
      <c r="E228" s="2" t="s">
        <v>11</v>
      </c>
      <c r="F228" s="2">
        <v>3</v>
      </c>
      <c r="G228" s="2">
        <v>13</v>
      </c>
      <c r="H228" s="2">
        <v>6</v>
      </c>
    </row>
    <row r="229" spans="1:8" ht="15.75" x14ac:dyDescent="0.25">
      <c r="A229" s="2">
        <v>26</v>
      </c>
      <c r="B229" s="2">
        <v>150</v>
      </c>
      <c r="C229" s="2">
        <v>50</v>
      </c>
      <c r="D229" s="2">
        <v>1</v>
      </c>
      <c r="E229" s="2" t="s">
        <v>8</v>
      </c>
      <c r="F229" s="2">
        <v>3</v>
      </c>
      <c r="G229" s="2">
        <v>4</v>
      </c>
      <c r="H229" s="2">
        <v>4</v>
      </c>
    </row>
    <row r="230" spans="1:8" ht="15.75" x14ac:dyDescent="0.25">
      <c r="A230" s="2">
        <v>20</v>
      </c>
      <c r="B230" s="2">
        <v>200</v>
      </c>
      <c r="C230" s="2">
        <v>1</v>
      </c>
      <c r="D230" s="2">
        <v>2</v>
      </c>
      <c r="E230" s="2" t="s">
        <v>8</v>
      </c>
      <c r="F230" s="2">
        <v>6</v>
      </c>
      <c r="G230" s="2">
        <v>12</v>
      </c>
      <c r="H230" s="2">
        <v>4</v>
      </c>
    </row>
    <row r="231" spans="1:8" ht="15.75" x14ac:dyDescent="0.25">
      <c r="A231" s="2">
        <v>19</v>
      </c>
      <c r="B231" s="2">
        <v>400</v>
      </c>
      <c r="C231" s="2">
        <v>2</v>
      </c>
      <c r="D231" s="2">
        <v>2</v>
      </c>
      <c r="E231" s="2" t="s">
        <v>8</v>
      </c>
      <c r="F231" s="2">
        <v>8</v>
      </c>
      <c r="G231" s="2">
        <v>10</v>
      </c>
      <c r="H231" s="2">
        <v>1</v>
      </c>
    </row>
    <row r="232" spans="1:8" ht="15.75" x14ac:dyDescent="0.25">
      <c r="A232" s="2">
        <v>36</v>
      </c>
      <c r="B232" s="2">
        <v>150</v>
      </c>
      <c r="C232" s="2">
        <v>2</v>
      </c>
      <c r="D232" s="2">
        <v>1</v>
      </c>
      <c r="E232" s="2" t="s">
        <v>9</v>
      </c>
      <c r="F232" s="2">
        <v>2</v>
      </c>
      <c r="G232" s="2">
        <v>2</v>
      </c>
      <c r="H232" s="2">
        <v>6</v>
      </c>
    </row>
    <row r="233" spans="1:8" ht="15.75" x14ac:dyDescent="0.25">
      <c r="A233" s="2">
        <v>22</v>
      </c>
      <c r="B233" s="2">
        <v>100</v>
      </c>
      <c r="C233" s="2">
        <v>100</v>
      </c>
      <c r="D233" s="2">
        <v>6</v>
      </c>
      <c r="E233" s="2" t="s">
        <v>11</v>
      </c>
      <c r="F233" s="2">
        <v>8</v>
      </c>
      <c r="G233" s="2">
        <v>10</v>
      </c>
      <c r="H233" s="2">
        <v>1</v>
      </c>
    </row>
    <row r="234" spans="1:8" ht="15.75" x14ac:dyDescent="0.25">
      <c r="A234" s="2">
        <v>23</v>
      </c>
      <c r="B234" s="2">
        <v>200</v>
      </c>
      <c r="C234" s="2">
        <v>1.5</v>
      </c>
      <c r="D234" s="2">
        <v>3</v>
      </c>
      <c r="E234" s="2" t="s">
        <v>8</v>
      </c>
      <c r="F234" s="2">
        <v>12</v>
      </c>
      <c r="G234" s="2">
        <v>12</v>
      </c>
      <c r="H234" s="2">
        <v>8</v>
      </c>
    </row>
    <row r="235" spans="1:8" ht="15.75" x14ac:dyDescent="0.25">
      <c r="A235" s="2">
        <v>22</v>
      </c>
      <c r="B235" s="2">
        <v>300</v>
      </c>
      <c r="C235" s="2">
        <v>30</v>
      </c>
      <c r="D235" s="2">
        <v>5</v>
      </c>
      <c r="E235" s="2" t="s">
        <v>11</v>
      </c>
      <c r="F235" s="2">
        <v>4</v>
      </c>
      <c r="G235" s="2">
        <v>6</v>
      </c>
      <c r="H235" s="2">
        <v>5</v>
      </c>
    </row>
    <row r="236" spans="1:8" ht="15.75" x14ac:dyDescent="0.25">
      <c r="A236" s="2">
        <v>31</v>
      </c>
      <c r="B236" s="2">
        <v>200</v>
      </c>
      <c r="C236" s="2">
        <v>0.5</v>
      </c>
      <c r="D236" s="2">
        <v>2</v>
      </c>
      <c r="E236" s="2" t="s">
        <v>11</v>
      </c>
      <c r="F236" s="2">
        <v>4</v>
      </c>
      <c r="G236" s="2">
        <v>8</v>
      </c>
      <c r="H236" s="2">
        <v>1</v>
      </c>
    </row>
    <row r="237" spans="1:8" ht="15.75" x14ac:dyDescent="0.25">
      <c r="A237" s="2">
        <v>19</v>
      </c>
      <c r="B237" s="2">
        <v>150</v>
      </c>
      <c r="C237" s="2">
        <v>4</v>
      </c>
      <c r="D237" s="2">
        <v>2</v>
      </c>
      <c r="E237" s="2" t="s">
        <v>8</v>
      </c>
      <c r="F237" s="2">
        <v>8</v>
      </c>
      <c r="G237" s="2">
        <v>12</v>
      </c>
      <c r="H237" s="2">
        <v>3</v>
      </c>
    </row>
    <row r="238" spans="1:8" ht="15.75" x14ac:dyDescent="0.25">
      <c r="A238" s="2">
        <v>20</v>
      </c>
      <c r="B238" s="2">
        <v>500</v>
      </c>
      <c r="C238" s="2">
        <v>0.5</v>
      </c>
      <c r="D238" s="2">
        <v>2</v>
      </c>
      <c r="E238" s="2" t="s">
        <v>8</v>
      </c>
      <c r="F238" s="2">
        <v>5</v>
      </c>
      <c r="G238" s="2">
        <v>6</v>
      </c>
      <c r="H238" s="2">
        <v>1</v>
      </c>
    </row>
    <row r="239" spans="1:8" ht="15.75" x14ac:dyDescent="0.25">
      <c r="A239" s="2">
        <v>24</v>
      </c>
      <c r="B239" s="2">
        <v>400</v>
      </c>
      <c r="C239" s="2">
        <v>2</v>
      </c>
      <c r="D239" s="2">
        <v>2</v>
      </c>
      <c r="E239" s="2" t="s">
        <v>8</v>
      </c>
      <c r="F239" s="2">
        <v>8</v>
      </c>
      <c r="G239" s="2">
        <v>12</v>
      </c>
      <c r="H239" s="2">
        <v>2</v>
      </c>
    </row>
    <row r="240" spans="1:8" ht="15.75" x14ac:dyDescent="0.25">
      <c r="A240" s="2">
        <v>25</v>
      </c>
      <c r="B240" s="2">
        <v>200</v>
      </c>
      <c r="C240" s="2">
        <v>1</v>
      </c>
      <c r="D240" s="2">
        <v>3</v>
      </c>
      <c r="E240" s="2" t="s">
        <v>8</v>
      </c>
      <c r="F240" s="2">
        <v>4</v>
      </c>
      <c r="G240" s="2">
        <v>4</v>
      </c>
      <c r="H240" s="2">
        <v>5</v>
      </c>
    </row>
    <row r="241" spans="1:8" ht="15.75" x14ac:dyDescent="0.25">
      <c r="A241" s="2">
        <v>25</v>
      </c>
      <c r="B241" s="2">
        <v>300</v>
      </c>
      <c r="C241" s="2">
        <v>1</v>
      </c>
      <c r="D241" s="2">
        <v>1</v>
      </c>
      <c r="E241" s="2" t="s">
        <v>8</v>
      </c>
      <c r="F241" s="2">
        <v>1</v>
      </c>
      <c r="G241" s="2">
        <v>2</v>
      </c>
      <c r="H241" s="2">
        <v>4</v>
      </c>
    </row>
    <row r="242" spans="1:8" ht="15.75" x14ac:dyDescent="0.25">
      <c r="A242" s="2">
        <v>27</v>
      </c>
      <c r="B242" s="2">
        <v>300</v>
      </c>
      <c r="C242" s="2">
        <v>1</v>
      </c>
      <c r="D242" s="2">
        <v>2</v>
      </c>
      <c r="E242" s="2" t="s">
        <v>8</v>
      </c>
      <c r="F242" s="2">
        <v>4</v>
      </c>
      <c r="G242" s="2">
        <v>4</v>
      </c>
      <c r="H242" s="2">
        <v>6</v>
      </c>
    </row>
    <row r="243" spans="1:8" ht="15.75" x14ac:dyDescent="0.25">
      <c r="A243" s="2">
        <v>29</v>
      </c>
      <c r="B243" s="2">
        <v>250</v>
      </c>
      <c r="C243" s="2">
        <v>1.5</v>
      </c>
      <c r="D243" s="2">
        <v>5</v>
      </c>
      <c r="E243" s="2" t="s">
        <v>8</v>
      </c>
      <c r="F243" s="2">
        <v>15</v>
      </c>
      <c r="G243" s="2">
        <v>17</v>
      </c>
      <c r="H243" s="2">
        <v>5</v>
      </c>
    </row>
    <row r="244" spans="1:8" ht="15.75" x14ac:dyDescent="0.25">
      <c r="A244" s="2">
        <v>44</v>
      </c>
      <c r="B244" s="2">
        <v>100</v>
      </c>
      <c r="C244" s="2">
        <v>30</v>
      </c>
      <c r="D244" s="2">
        <v>0</v>
      </c>
      <c r="E244" s="2" t="s">
        <v>11</v>
      </c>
      <c r="F244" s="2">
        <v>2</v>
      </c>
      <c r="G244" s="2">
        <v>2</v>
      </c>
      <c r="H244" s="2">
        <v>8</v>
      </c>
    </row>
    <row r="245" spans="1:8" ht="15.75" x14ac:dyDescent="0.25">
      <c r="A245" s="2">
        <v>38</v>
      </c>
      <c r="B245" s="2">
        <v>250</v>
      </c>
      <c r="C245" s="2">
        <v>1</v>
      </c>
      <c r="D245" s="2">
        <v>1</v>
      </c>
      <c r="E245" s="2" t="s">
        <v>14</v>
      </c>
      <c r="F245" s="2">
        <v>3</v>
      </c>
      <c r="G245" s="2">
        <v>4</v>
      </c>
      <c r="H245" s="2">
        <v>8</v>
      </c>
    </row>
    <row r="246" spans="1:8" ht="15.75" x14ac:dyDescent="0.25">
      <c r="A246" s="2">
        <v>24</v>
      </c>
      <c r="B246" s="2">
        <v>200</v>
      </c>
      <c r="C246" s="2">
        <v>1</v>
      </c>
      <c r="D246" s="2">
        <v>4</v>
      </c>
      <c r="E246" s="2" t="s">
        <v>8</v>
      </c>
      <c r="F246" s="2">
        <v>3</v>
      </c>
      <c r="G246" s="2">
        <v>5</v>
      </c>
      <c r="H246" s="2">
        <v>2</v>
      </c>
    </row>
    <row r="247" spans="1:8" ht="15.75" x14ac:dyDescent="0.25">
      <c r="A247" s="2">
        <v>28</v>
      </c>
      <c r="B247" s="2">
        <v>200</v>
      </c>
      <c r="C247" s="2">
        <v>3</v>
      </c>
      <c r="D247" s="2">
        <v>5</v>
      </c>
      <c r="E247" s="2" t="s">
        <v>14</v>
      </c>
      <c r="F247" s="2">
        <v>5</v>
      </c>
      <c r="G247" s="2">
        <v>5</v>
      </c>
      <c r="H247" s="2">
        <v>6</v>
      </c>
    </row>
    <row r="248" spans="1:8" ht="15.75" x14ac:dyDescent="0.25">
      <c r="A248" s="2">
        <v>25</v>
      </c>
      <c r="B248" s="2">
        <v>300</v>
      </c>
      <c r="C248" s="2">
        <v>1</v>
      </c>
      <c r="D248" s="2">
        <v>2</v>
      </c>
      <c r="E248" s="2" t="s">
        <v>8</v>
      </c>
      <c r="F248" s="2">
        <v>5</v>
      </c>
      <c r="G248" s="2">
        <v>16</v>
      </c>
      <c r="H248" s="2">
        <v>1</v>
      </c>
    </row>
    <row r="249" spans="1:8" ht="15.75" x14ac:dyDescent="0.25">
      <c r="A249" s="2">
        <v>21</v>
      </c>
      <c r="B249" s="2">
        <v>100</v>
      </c>
      <c r="C249" s="2">
        <v>2</v>
      </c>
      <c r="D249" s="2">
        <v>1</v>
      </c>
      <c r="E249" s="2" t="s">
        <v>8</v>
      </c>
      <c r="F249" s="2">
        <v>5</v>
      </c>
      <c r="G249" s="2">
        <v>13</v>
      </c>
      <c r="H249" s="2">
        <v>2</v>
      </c>
    </row>
    <row r="250" spans="1:8" ht="15.75" x14ac:dyDescent="0.25">
      <c r="A250" s="2">
        <v>39</v>
      </c>
      <c r="B250" s="2">
        <v>300</v>
      </c>
      <c r="C250" s="2">
        <v>2</v>
      </c>
      <c r="D250" s="2">
        <v>3</v>
      </c>
      <c r="E250" s="2" t="s">
        <v>14</v>
      </c>
      <c r="F250" s="2">
        <v>1</v>
      </c>
      <c r="G250" s="2">
        <v>8</v>
      </c>
      <c r="H250" s="2">
        <v>1</v>
      </c>
    </row>
    <row r="251" spans="1:8" ht="15.75" x14ac:dyDescent="0.25">
      <c r="A251" s="2">
        <v>20</v>
      </c>
      <c r="B251" s="2">
        <v>500</v>
      </c>
      <c r="C251" s="2">
        <v>1</v>
      </c>
      <c r="D251" s="2">
        <v>3</v>
      </c>
      <c r="E251" s="2" t="s">
        <v>9</v>
      </c>
      <c r="F251" s="2">
        <v>4</v>
      </c>
      <c r="G251" s="2">
        <v>4</v>
      </c>
      <c r="H251" s="2">
        <v>5</v>
      </c>
    </row>
    <row r="252" spans="1:8" ht="15.75" x14ac:dyDescent="0.25">
      <c r="A252" s="2">
        <v>26</v>
      </c>
      <c r="B252" s="2">
        <v>1000</v>
      </c>
      <c r="C252" s="2">
        <v>0</v>
      </c>
      <c r="D252" s="2">
        <v>2</v>
      </c>
      <c r="E252" s="2" t="s">
        <v>13</v>
      </c>
      <c r="F252" s="2">
        <v>3</v>
      </c>
      <c r="G252" s="2">
        <v>5</v>
      </c>
      <c r="H252" s="2">
        <v>7</v>
      </c>
    </row>
    <row r="253" spans="1:8" ht="15.75" x14ac:dyDescent="0.25">
      <c r="A253" s="2">
        <v>24</v>
      </c>
      <c r="B253" s="2">
        <v>500</v>
      </c>
      <c r="C253" s="2">
        <v>300</v>
      </c>
      <c r="D253" s="2">
        <v>4</v>
      </c>
      <c r="E253" s="2" t="s">
        <v>9</v>
      </c>
      <c r="F253" s="2">
        <v>2</v>
      </c>
      <c r="G253" s="2">
        <v>5</v>
      </c>
      <c r="H253" s="2">
        <v>6</v>
      </c>
    </row>
    <row r="254" spans="1:8" ht="15.75" x14ac:dyDescent="0.25">
      <c r="A254" s="2">
        <v>24</v>
      </c>
      <c r="B254" s="2">
        <v>200</v>
      </c>
      <c r="C254" s="2">
        <v>1.5</v>
      </c>
      <c r="D254" s="2">
        <v>10</v>
      </c>
      <c r="E254" s="2" t="s">
        <v>8</v>
      </c>
      <c r="F254" s="2">
        <v>3</v>
      </c>
      <c r="G254" s="2">
        <v>5</v>
      </c>
      <c r="H254" s="2">
        <v>6</v>
      </c>
    </row>
    <row r="255" spans="1:8" ht="15.75" x14ac:dyDescent="0.25">
      <c r="A255" s="2">
        <v>29</v>
      </c>
      <c r="B255" s="2">
        <v>200</v>
      </c>
      <c r="C255" s="2">
        <v>3</v>
      </c>
      <c r="D255" s="2">
        <v>3</v>
      </c>
      <c r="E255" s="2" t="s">
        <v>14</v>
      </c>
      <c r="F255" s="2">
        <v>4</v>
      </c>
      <c r="G255" s="2">
        <v>4</v>
      </c>
      <c r="H255" s="2">
        <v>7</v>
      </c>
    </row>
    <row r="256" spans="1:8" ht="15.75" x14ac:dyDescent="0.25">
      <c r="A256" s="2">
        <v>24</v>
      </c>
      <c r="B256" s="2">
        <v>200</v>
      </c>
      <c r="C256" s="2">
        <v>0.25</v>
      </c>
      <c r="D256" s="2">
        <v>7</v>
      </c>
      <c r="E256" s="2" t="s">
        <v>11</v>
      </c>
      <c r="F256" s="2">
        <v>10</v>
      </c>
      <c r="G256" s="2">
        <v>12</v>
      </c>
      <c r="H256" s="2">
        <v>2</v>
      </c>
    </row>
    <row r="257" spans="1:8" ht="15.75" x14ac:dyDescent="0.25">
      <c r="A257" s="2">
        <v>27</v>
      </c>
      <c r="B257" s="2">
        <v>100</v>
      </c>
      <c r="C257" s="2">
        <v>0.5</v>
      </c>
      <c r="D257" s="2">
        <v>5</v>
      </c>
      <c r="E257" s="2" t="s">
        <v>8</v>
      </c>
      <c r="F257" s="2">
        <v>3</v>
      </c>
      <c r="G257" s="2">
        <v>7</v>
      </c>
      <c r="H257" s="2">
        <v>2</v>
      </c>
    </row>
    <row r="258" spans="1:8" ht="15.75" x14ac:dyDescent="0.25">
      <c r="A258" s="2">
        <v>52</v>
      </c>
      <c r="B258" s="2">
        <v>200</v>
      </c>
      <c r="C258" s="2">
        <v>1.5</v>
      </c>
      <c r="D258" s="2">
        <v>1</v>
      </c>
      <c r="E258" s="2" t="s">
        <v>9</v>
      </c>
      <c r="F258" s="2">
        <v>2</v>
      </c>
      <c r="G258" s="2">
        <v>10</v>
      </c>
      <c r="H258" s="2">
        <v>2</v>
      </c>
    </row>
    <row r="259" spans="1:8" ht="15.75" x14ac:dyDescent="0.25">
      <c r="A259" s="2">
        <v>30</v>
      </c>
      <c r="B259" s="2">
        <v>200</v>
      </c>
      <c r="C259" s="2">
        <v>2</v>
      </c>
      <c r="D259" s="2">
        <v>8</v>
      </c>
      <c r="E259" s="2" t="s">
        <v>8</v>
      </c>
      <c r="F259" s="2">
        <v>3</v>
      </c>
      <c r="G259" s="2">
        <v>4</v>
      </c>
      <c r="H259" s="2">
        <v>6</v>
      </c>
    </row>
    <row r="260" spans="1:8" ht="15.75" x14ac:dyDescent="0.25">
      <c r="A260" s="2">
        <v>33</v>
      </c>
      <c r="B260" s="2">
        <v>300</v>
      </c>
      <c r="C260" s="2">
        <v>2</v>
      </c>
      <c r="D260" s="2">
        <v>3</v>
      </c>
      <c r="E260" s="2" t="s">
        <v>8</v>
      </c>
      <c r="F260" s="2">
        <v>3</v>
      </c>
      <c r="G260" s="2">
        <v>8</v>
      </c>
      <c r="H260" s="2">
        <v>1</v>
      </c>
    </row>
    <row r="261" spans="1:8" ht="15.75" x14ac:dyDescent="0.25">
      <c r="A261" s="2">
        <v>19</v>
      </c>
      <c r="B261" s="2">
        <v>150</v>
      </c>
      <c r="C261" s="2">
        <v>1</v>
      </c>
      <c r="D261" s="2">
        <v>5</v>
      </c>
      <c r="E261" s="2" t="s">
        <v>8</v>
      </c>
      <c r="F261" s="2">
        <v>5</v>
      </c>
      <c r="G261" s="2">
        <v>10</v>
      </c>
      <c r="H261" s="2">
        <v>6</v>
      </c>
    </row>
    <row r="262" spans="1:8" ht="15.75" x14ac:dyDescent="0.25">
      <c r="A262" s="2">
        <v>23</v>
      </c>
      <c r="B262" s="2">
        <v>200</v>
      </c>
      <c r="C262" s="2">
        <v>0.5</v>
      </c>
      <c r="D262" s="2">
        <v>1</v>
      </c>
      <c r="E262" s="2" t="s">
        <v>8</v>
      </c>
      <c r="F262" s="2">
        <v>1</v>
      </c>
      <c r="G262" s="2">
        <v>3</v>
      </c>
      <c r="H262" s="2">
        <v>1</v>
      </c>
    </row>
    <row r="263" spans="1:8" ht="15.75" x14ac:dyDescent="0.25">
      <c r="A263" s="2">
        <v>30</v>
      </c>
      <c r="B263" s="2">
        <v>600</v>
      </c>
      <c r="C263" s="2">
        <v>1</v>
      </c>
      <c r="D263" s="2">
        <v>2</v>
      </c>
      <c r="E263" s="2" t="s">
        <v>11</v>
      </c>
      <c r="F263" s="2">
        <v>10</v>
      </c>
      <c r="G263" s="2">
        <v>8</v>
      </c>
      <c r="H263" s="2">
        <v>9</v>
      </c>
    </row>
    <row r="264" spans="1:8" ht="15.75" x14ac:dyDescent="0.25">
      <c r="A264" s="2">
        <v>20</v>
      </c>
      <c r="B264" s="2">
        <v>100</v>
      </c>
      <c r="C264" s="2">
        <v>1</v>
      </c>
      <c r="D264" s="2">
        <v>1</v>
      </c>
      <c r="E264" s="2" t="s">
        <v>10</v>
      </c>
      <c r="F264" s="2">
        <v>12</v>
      </c>
      <c r="G264" s="2">
        <v>12</v>
      </c>
      <c r="H264" s="2">
        <v>9</v>
      </c>
    </row>
    <row r="265" spans="1:8" ht="15.75" x14ac:dyDescent="0.25">
      <c r="A265" s="2">
        <v>29</v>
      </c>
      <c r="B265" s="2">
        <v>250</v>
      </c>
      <c r="C265" s="2">
        <v>1.5</v>
      </c>
      <c r="D265" s="2">
        <v>0</v>
      </c>
      <c r="E265" s="2" t="s">
        <v>14</v>
      </c>
      <c r="F265" s="2">
        <v>4</v>
      </c>
      <c r="G265" s="2">
        <v>6</v>
      </c>
      <c r="H265" s="2">
        <v>4</v>
      </c>
    </row>
    <row r="266" spans="1:8" ht="15.75" x14ac:dyDescent="0.25">
      <c r="A266" s="2">
        <v>24</v>
      </c>
      <c r="B266" s="2">
        <v>200</v>
      </c>
      <c r="C266" s="2">
        <v>1</v>
      </c>
      <c r="D266" s="2">
        <v>3</v>
      </c>
      <c r="E266" s="2" t="s">
        <v>8</v>
      </c>
      <c r="F266" s="2">
        <v>1</v>
      </c>
      <c r="G266" s="2">
        <v>8</v>
      </c>
      <c r="H266" s="2">
        <v>8</v>
      </c>
    </row>
    <row r="267" spans="1:8" ht="15.75" x14ac:dyDescent="0.25">
      <c r="A267" s="2">
        <v>37</v>
      </c>
      <c r="B267" s="2">
        <v>300</v>
      </c>
      <c r="C267" s="2">
        <v>0.13</v>
      </c>
      <c r="D267" s="2">
        <v>8</v>
      </c>
      <c r="E267" s="2" t="s">
        <v>11</v>
      </c>
      <c r="F267" s="2">
        <v>2</v>
      </c>
      <c r="G267" s="2">
        <v>2</v>
      </c>
      <c r="H267" s="2">
        <v>4</v>
      </c>
    </row>
    <row r="268" spans="1:8" ht="15.75" x14ac:dyDescent="0.25">
      <c r="A268" s="2">
        <v>22</v>
      </c>
      <c r="B268" s="2">
        <v>600</v>
      </c>
      <c r="C268" s="2">
        <v>2</v>
      </c>
      <c r="D268" s="2">
        <v>2</v>
      </c>
      <c r="E268" s="2" t="s">
        <v>14</v>
      </c>
      <c r="F268" s="2">
        <v>3</v>
      </c>
      <c r="G268" s="2">
        <v>4</v>
      </c>
      <c r="H268" s="2">
        <v>5</v>
      </c>
    </row>
    <row r="269" spans="1:8" ht="15.75" x14ac:dyDescent="0.25">
      <c r="A269" s="2">
        <v>24</v>
      </c>
      <c r="B269" s="2">
        <v>200</v>
      </c>
      <c r="C269" s="2">
        <v>4</v>
      </c>
      <c r="D269" s="2">
        <v>2</v>
      </c>
      <c r="E269" s="2" t="s">
        <v>8</v>
      </c>
      <c r="F269" s="2">
        <v>5</v>
      </c>
      <c r="G269" s="2">
        <v>5</v>
      </c>
      <c r="H269" s="2">
        <v>6</v>
      </c>
    </row>
    <row r="270" spans="1:8" ht="15.75" x14ac:dyDescent="0.25">
      <c r="A270" s="2">
        <v>26</v>
      </c>
      <c r="B270" s="2">
        <v>150</v>
      </c>
      <c r="C270" s="2">
        <v>1</v>
      </c>
      <c r="D270" s="2">
        <v>5</v>
      </c>
      <c r="E270" s="2" t="s">
        <v>8</v>
      </c>
      <c r="F270" s="2">
        <v>1</v>
      </c>
      <c r="G270" s="2">
        <v>8</v>
      </c>
      <c r="H270" s="2">
        <v>4</v>
      </c>
    </row>
    <row r="271" spans="1:8" ht="15.75" x14ac:dyDescent="0.25">
      <c r="A271" s="2">
        <v>62</v>
      </c>
      <c r="B271" s="2">
        <v>200</v>
      </c>
      <c r="C271" s="3" t="s">
        <v>15</v>
      </c>
      <c r="D271" s="2">
        <v>4</v>
      </c>
      <c r="E271" s="2" t="s">
        <v>8</v>
      </c>
      <c r="F271" s="2">
        <v>6</v>
      </c>
      <c r="G271" s="2">
        <v>2</v>
      </c>
      <c r="H271" s="2">
        <v>1</v>
      </c>
    </row>
    <row r="272" spans="1:8" ht="15.75" x14ac:dyDescent="0.25">
      <c r="A272" s="2">
        <v>23</v>
      </c>
      <c r="B272" s="2">
        <v>250</v>
      </c>
      <c r="C272" s="2">
        <v>4</v>
      </c>
      <c r="D272" s="2">
        <v>4</v>
      </c>
      <c r="E272" s="2" t="s">
        <v>14</v>
      </c>
      <c r="F272" s="2">
        <v>5</v>
      </c>
      <c r="G272" s="2">
        <v>5</v>
      </c>
      <c r="H272" s="2">
        <v>5</v>
      </c>
    </row>
    <row r="273" spans="1:8" ht="15.75" x14ac:dyDescent="0.25">
      <c r="A273" s="2">
        <v>31</v>
      </c>
      <c r="B273" s="2">
        <v>150</v>
      </c>
      <c r="C273" s="2">
        <v>1</v>
      </c>
      <c r="D273" s="2">
        <v>3</v>
      </c>
      <c r="E273" s="2" t="s">
        <v>8</v>
      </c>
      <c r="F273" s="2">
        <v>3</v>
      </c>
      <c r="G273" s="2">
        <v>4</v>
      </c>
      <c r="H273" s="2">
        <v>5</v>
      </c>
    </row>
    <row r="274" spans="1:8" ht="15.75" x14ac:dyDescent="0.25">
      <c r="A274" s="2">
        <v>33</v>
      </c>
      <c r="B274" s="2">
        <v>330</v>
      </c>
      <c r="C274" s="2">
        <v>1</v>
      </c>
      <c r="D274" s="2">
        <v>3</v>
      </c>
      <c r="E274" s="2" t="s">
        <v>8</v>
      </c>
      <c r="F274" s="2">
        <v>6</v>
      </c>
      <c r="G274" s="2">
        <v>14</v>
      </c>
      <c r="H274" s="2">
        <v>5</v>
      </c>
    </row>
    <row r="275" spans="1:8" ht="15.75" x14ac:dyDescent="0.25">
      <c r="A275" s="2">
        <v>44</v>
      </c>
      <c r="B275" s="2">
        <v>100</v>
      </c>
      <c r="C275" s="2">
        <v>2</v>
      </c>
      <c r="D275" s="2">
        <v>0</v>
      </c>
      <c r="E275" s="2" t="s">
        <v>12</v>
      </c>
      <c r="F275" s="2">
        <v>2</v>
      </c>
      <c r="G275" s="2">
        <v>2</v>
      </c>
      <c r="H275" s="2">
        <v>8</v>
      </c>
    </row>
    <row r="276" spans="1:8" ht="15.75" x14ac:dyDescent="0.25">
      <c r="A276" s="2">
        <v>25</v>
      </c>
      <c r="B276" s="2">
        <v>100</v>
      </c>
      <c r="C276" s="2">
        <v>1</v>
      </c>
      <c r="D276" s="2">
        <v>1</v>
      </c>
      <c r="E276" s="2" t="s">
        <v>8</v>
      </c>
      <c r="F276" s="2">
        <v>1</v>
      </c>
      <c r="G276" s="2">
        <v>4</v>
      </c>
      <c r="H276" s="2">
        <v>1</v>
      </c>
    </row>
    <row r="277" spans="1:8" ht="15.75" x14ac:dyDescent="0.25">
      <c r="A277" s="2">
        <v>41</v>
      </c>
      <c r="B277" s="2">
        <v>300</v>
      </c>
      <c r="C277" s="2">
        <v>1</v>
      </c>
      <c r="D277" s="2">
        <v>3</v>
      </c>
      <c r="E277" s="2" t="s">
        <v>8</v>
      </c>
      <c r="F277" s="2">
        <v>4</v>
      </c>
      <c r="G277" s="2">
        <v>4</v>
      </c>
      <c r="H277" s="2">
        <v>2</v>
      </c>
    </row>
    <row r="278" spans="1:8" ht="15.75" x14ac:dyDescent="0.25">
      <c r="A278" s="2">
        <v>20</v>
      </c>
      <c r="B278" s="2">
        <v>150</v>
      </c>
      <c r="C278" s="2">
        <v>2</v>
      </c>
      <c r="D278" s="2">
        <v>3</v>
      </c>
      <c r="E278" s="2" t="s">
        <v>8</v>
      </c>
      <c r="F278" s="2">
        <v>10</v>
      </c>
      <c r="G278" s="2">
        <v>12</v>
      </c>
      <c r="H278" s="2">
        <v>6</v>
      </c>
    </row>
    <row r="279" spans="1:8" ht="15.75" x14ac:dyDescent="0.25">
      <c r="A279" s="2">
        <v>23</v>
      </c>
      <c r="B279" s="2">
        <v>150</v>
      </c>
      <c r="C279" s="2">
        <v>1</v>
      </c>
      <c r="D279" s="2">
        <v>2</v>
      </c>
      <c r="E279" s="2" t="s">
        <v>11</v>
      </c>
      <c r="F279" s="2">
        <v>3</v>
      </c>
      <c r="G279" s="2">
        <v>5</v>
      </c>
      <c r="H279" s="2">
        <v>7</v>
      </c>
    </row>
    <row r="280" spans="1:8" ht="15.75" x14ac:dyDescent="0.25">
      <c r="A280" s="2">
        <v>20</v>
      </c>
      <c r="B280" s="2">
        <v>250</v>
      </c>
      <c r="C280" s="2">
        <v>20</v>
      </c>
      <c r="D280" s="2">
        <v>3</v>
      </c>
      <c r="E280" s="2" t="s">
        <v>8</v>
      </c>
      <c r="F280" s="2">
        <v>7</v>
      </c>
      <c r="G280" s="2">
        <v>11</v>
      </c>
      <c r="H280" s="2">
        <v>2</v>
      </c>
    </row>
    <row r="281" spans="1:8" ht="15.75" x14ac:dyDescent="0.25">
      <c r="A281" s="2">
        <v>23</v>
      </c>
      <c r="B281" s="2">
        <v>70</v>
      </c>
      <c r="C281" s="2">
        <v>50</v>
      </c>
      <c r="D281" s="2">
        <v>6</v>
      </c>
      <c r="E281" s="2" t="s">
        <v>11</v>
      </c>
      <c r="F281" s="2">
        <v>4</v>
      </c>
      <c r="G281" s="2">
        <v>4</v>
      </c>
      <c r="H281" s="2">
        <v>7</v>
      </c>
    </row>
    <row r="282" spans="1:8" ht="15.75" x14ac:dyDescent="0.25">
      <c r="A282" s="2">
        <v>20</v>
      </c>
      <c r="B282" s="2">
        <v>250</v>
      </c>
      <c r="C282" s="2">
        <v>0.5</v>
      </c>
      <c r="D282" s="2">
        <v>1</v>
      </c>
      <c r="E282" s="2" t="s">
        <v>8</v>
      </c>
      <c r="F282" s="2">
        <v>1</v>
      </c>
      <c r="G282" s="2">
        <v>0</v>
      </c>
      <c r="H282" s="2">
        <v>3</v>
      </c>
    </row>
    <row r="283" spans="1:8" ht="15.75" x14ac:dyDescent="0.25">
      <c r="A283" s="2">
        <v>21</v>
      </c>
      <c r="B283" s="2">
        <v>200</v>
      </c>
      <c r="C283" s="2">
        <v>2</v>
      </c>
      <c r="D283" s="2">
        <v>1</v>
      </c>
      <c r="E283" s="2" t="s">
        <v>14</v>
      </c>
      <c r="F283" s="2">
        <v>10</v>
      </c>
      <c r="G283" s="2">
        <v>10</v>
      </c>
      <c r="H283" s="2">
        <v>3</v>
      </c>
    </row>
    <row r="284" spans="1:8" ht="15.75" x14ac:dyDescent="0.25">
      <c r="A284" s="2">
        <v>20</v>
      </c>
      <c r="B284" s="2">
        <v>200</v>
      </c>
      <c r="C284" s="2">
        <v>1</v>
      </c>
      <c r="D284" s="2">
        <v>3</v>
      </c>
      <c r="E284" s="2" t="s">
        <v>8</v>
      </c>
      <c r="F284" s="2">
        <v>2</v>
      </c>
      <c r="G284" s="2">
        <v>4</v>
      </c>
      <c r="H284" s="2">
        <v>4</v>
      </c>
    </row>
    <row r="285" spans="1:8" ht="15.75" x14ac:dyDescent="0.25">
      <c r="A285" s="2">
        <v>27</v>
      </c>
      <c r="B285" s="2">
        <v>250</v>
      </c>
      <c r="C285" s="2">
        <v>2</v>
      </c>
      <c r="D285" s="2">
        <v>5</v>
      </c>
      <c r="E285" s="2" t="s">
        <v>13</v>
      </c>
      <c r="F285" s="2">
        <v>3</v>
      </c>
      <c r="G285" s="2">
        <v>5</v>
      </c>
      <c r="H285" s="2">
        <v>3</v>
      </c>
    </row>
    <row r="286" spans="1:8" ht="15.75" x14ac:dyDescent="0.25">
      <c r="A286" s="2">
        <v>22</v>
      </c>
      <c r="B286" s="2">
        <v>400</v>
      </c>
      <c r="C286" s="2">
        <v>3</v>
      </c>
      <c r="D286" s="2">
        <v>1</v>
      </c>
      <c r="E286" s="2" t="s">
        <v>9</v>
      </c>
      <c r="F286" s="2">
        <v>8</v>
      </c>
      <c r="G286" s="2">
        <v>12</v>
      </c>
      <c r="H286" s="2">
        <v>5</v>
      </c>
    </row>
    <row r="287" spans="1:8" ht="15.75" x14ac:dyDescent="0.25">
      <c r="A287" s="2">
        <v>22</v>
      </c>
      <c r="B287" s="2">
        <v>500</v>
      </c>
      <c r="C287" s="2">
        <v>3</v>
      </c>
      <c r="D287" s="2">
        <v>1</v>
      </c>
      <c r="E287" s="2" t="s">
        <v>9</v>
      </c>
      <c r="F287" s="2">
        <v>8</v>
      </c>
      <c r="G287" s="2">
        <v>10</v>
      </c>
      <c r="H287" s="2">
        <v>5</v>
      </c>
    </row>
    <row r="288" spans="1:8" ht="15.75" x14ac:dyDescent="0.25">
      <c r="A288" s="2">
        <v>22</v>
      </c>
      <c r="B288" s="2">
        <v>100</v>
      </c>
      <c r="C288" s="2">
        <v>8.3000000000000004E-2</v>
      </c>
      <c r="D288" s="2">
        <v>2</v>
      </c>
      <c r="E288" s="2" t="s">
        <v>8</v>
      </c>
      <c r="F288" s="2">
        <v>8</v>
      </c>
      <c r="G288" s="2">
        <v>8</v>
      </c>
      <c r="H288" s="2">
        <v>5</v>
      </c>
    </row>
    <row r="289" spans="1:8" ht="15.75" x14ac:dyDescent="0.25">
      <c r="A289" s="2">
        <v>28</v>
      </c>
      <c r="B289" s="2">
        <v>200</v>
      </c>
      <c r="C289" s="2">
        <v>10</v>
      </c>
      <c r="D289" s="2">
        <v>3</v>
      </c>
      <c r="E289" s="2" t="s">
        <v>11</v>
      </c>
      <c r="F289" s="2">
        <v>3</v>
      </c>
      <c r="G289" s="2">
        <v>4</v>
      </c>
      <c r="H289" s="2">
        <v>3</v>
      </c>
    </row>
    <row r="290" spans="1:8" ht="15.75" x14ac:dyDescent="0.25">
      <c r="A290" s="2">
        <v>34</v>
      </c>
      <c r="B290" s="2">
        <v>350</v>
      </c>
      <c r="C290" s="2">
        <v>0.06</v>
      </c>
      <c r="D290" s="2">
        <v>1</v>
      </c>
      <c r="E290" s="2" t="s">
        <v>11</v>
      </c>
      <c r="F290" s="2">
        <v>5</v>
      </c>
      <c r="G290" s="2">
        <v>5</v>
      </c>
      <c r="H290" s="2">
        <v>4</v>
      </c>
    </row>
    <row r="291" spans="1:8" ht="15.75" x14ac:dyDescent="0.25">
      <c r="A291" s="2">
        <v>30</v>
      </c>
      <c r="B291" s="2">
        <v>200</v>
      </c>
      <c r="C291" s="2">
        <v>500</v>
      </c>
      <c r="D291" s="2">
        <v>7</v>
      </c>
      <c r="E291" s="2" t="s">
        <v>11</v>
      </c>
      <c r="F291" s="2">
        <v>8</v>
      </c>
      <c r="G291" s="2">
        <v>8</v>
      </c>
      <c r="H291" s="2">
        <v>8</v>
      </c>
    </row>
    <row r="292" spans="1:8" ht="15.75" x14ac:dyDescent="0.25">
      <c r="A292" s="2">
        <v>36</v>
      </c>
      <c r="B292" s="2">
        <v>150</v>
      </c>
      <c r="C292" s="2">
        <v>8.3299999999999999E-2</v>
      </c>
      <c r="D292" s="2">
        <v>3</v>
      </c>
      <c r="E292" s="2" t="s">
        <v>11</v>
      </c>
      <c r="F292" s="2">
        <v>5</v>
      </c>
      <c r="G292" s="2">
        <v>7</v>
      </c>
      <c r="H292" s="2">
        <v>3</v>
      </c>
    </row>
    <row r="293" spans="1:8" ht="15.75" x14ac:dyDescent="0.25">
      <c r="A293" s="2">
        <v>22</v>
      </c>
      <c r="B293" s="2">
        <v>1000</v>
      </c>
      <c r="C293" s="2">
        <v>2</v>
      </c>
      <c r="D293" s="2">
        <v>4</v>
      </c>
      <c r="E293" s="2" t="s">
        <v>8</v>
      </c>
      <c r="F293" s="2">
        <v>5</v>
      </c>
      <c r="G293" s="2">
        <v>7</v>
      </c>
      <c r="H293" s="2">
        <v>7</v>
      </c>
    </row>
    <row r="294" spans="1:8" ht="15.75" x14ac:dyDescent="0.25">
      <c r="A294" s="2">
        <v>22</v>
      </c>
      <c r="B294" s="2">
        <v>100</v>
      </c>
      <c r="C294" s="2">
        <v>2</v>
      </c>
      <c r="D294" s="2">
        <v>1</v>
      </c>
      <c r="E294" s="2" t="s">
        <v>14</v>
      </c>
      <c r="F294" s="2">
        <v>2</v>
      </c>
      <c r="G294" s="2">
        <v>4</v>
      </c>
      <c r="H294" s="2">
        <v>3</v>
      </c>
    </row>
    <row r="295" spans="1:8" ht="15.75" x14ac:dyDescent="0.25">
      <c r="A295" s="2">
        <v>24</v>
      </c>
      <c r="B295" s="2">
        <v>200</v>
      </c>
      <c r="C295" s="2">
        <v>1</v>
      </c>
      <c r="D295" s="2">
        <v>1</v>
      </c>
      <c r="E295" s="2" t="s">
        <v>11</v>
      </c>
      <c r="F295" s="2">
        <v>5</v>
      </c>
      <c r="G295" s="2">
        <v>10</v>
      </c>
      <c r="H295" s="2">
        <v>8</v>
      </c>
    </row>
    <row r="296" spans="1:8" ht="15.75" x14ac:dyDescent="0.25">
      <c r="A296" s="2">
        <v>22</v>
      </c>
      <c r="B296" s="2">
        <v>150</v>
      </c>
      <c r="C296" s="2">
        <v>2</v>
      </c>
      <c r="D296" s="2">
        <v>0</v>
      </c>
      <c r="E296" s="2" t="s">
        <v>8</v>
      </c>
      <c r="F296" s="2">
        <v>2</v>
      </c>
      <c r="G296" s="2">
        <v>6</v>
      </c>
      <c r="H296" s="2">
        <v>5</v>
      </c>
    </row>
    <row r="297" spans="1:8" ht="15.75" x14ac:dyDescent="0.25">
      <c r="A297" s="2">
        <v>23</v>
      </c>
      <c r="B297" s="2">
        <v>500</v>
      </c>
      <c r="C297" s="2">
        <v>4</v>
      </c>
      <c r="D297" s="2">
        <v>2</v>
      </c>
      <c r="E297" s="2" t="s">
        <v>14</v>
      </c>
      <c r="F297" s="2">
        <v>2</v>
      </c>
      <c r="G297" s="2">
        <v>4</v>
      </c>
      <c r="H297" s="2">
        <v>4</v>
      </c>
    </row>
    <row r="298" spans="1:8" ht="15.75" x14ac:dyDescent="0.25">
      <c r="A298" s="2">
        <v>23</v>
      </c>
      <c r="B298" s="2">
        <v>250</v>
      </c>
      <c r="C298" s="2">
        <v>1</v>
      </c>
      <c r="D298" s="2">
        <v>2</v>
      </c>
      <c r="E298" s="2" t="s">
        <v>11</v>
      </c>
      <c r="F298" s="2">
        <v>5</v>
      </c>
      <c r="G298" s="2">
        <v>10</v>
      </c>
      <c r="H298" s="2">
        <v>6</v>
      </c>
    </row>
    <row r="299" spans="1:8" ht="15.75" x14ac:dyDescent="0.25">
      <c r="A299" s="2">
        <v>25</v>
      </c>
      <c r="B299" s="2">
        <v>60</v>
      </c>
      <c r="C299" s="2">
        <v>1</v>
      </c>
      <c r="D299" s="2">
        <v>1</v>
      </c>
      <c r="E299" s="2" t="s">
        <v>9</v>
      </c>
      <c r="F299" s="2">
        <v>5</v>
      </c>
      <c r="G299" s="2">
        <v>8</v>
      </c>
      <c r="H299" s="2">
        <v>4</v>
      </c>
    </row>
    <row r="300" spans="1:8" ht="15.75" x14ac:dyDescent="0.25">
      <c r="A300" s="2">
        <v>23</v>
      </c>
      <c r="B300" s="2">
        <v>100</v>
      </c>
      <c r="C300" s="2">
        <v>1</v>
      </c>
      <c r="D300" s="2">
        <v>3</v>
      </c>
      <c r="E300" s="2" t="s">
        <v>8</v>
      </c>
      <c r="F300" s="2">
        <v>3</v>
      </c>
      <c r="G300" s="2">
        <v>5</v>
      </c>
      <c r="H300" s="2">
        <v>2</v>
      </c>
    </row>
    <row r="301" spans="1:8" ht="15.75" x14ac:dyDescent="0.25">
      <c r="A301" s="2">
        <v>25</v>
      </c>
      <c r="B301" s="2">
        <v>200</v>
      </c>
      <c r="C301" s="2">
        <v>0</v>
      </c>
      <c r="D301" s="2">
        <v>1</v>
      </c>
      <c r="E301" s="2" t="s">
        <v>11</v>
      </c>
      <c r="F301" s="2">
        <v>5</v>
      </c>
      <c r="G301" s="2">
        <v>5</v>
      </c>
      <c r="H301" s="2">
        <v>6</v>
      </c>
    </row>
    <row r="302" spans="1:8" ht="15.75" x14ac:dyDescent="0.25">
      <c r="A302" s="2">
        <v>23</v>
      </c>
      <c r="B302" s="2">
        <v>100</v>
      </c>
      <c r="C302" s="2">
        <v>2</v>
      </c>
      <c r="D302" s="2">
        <v>5</v>
      </c>
      <c r="E302" s="2" t="s">
        <v>8</v>
      </c>
      <c r="F302" s="2">
        <v>10</v>
      </c>
      <c r="G302" s="2">
        <v>10</v>
      </c>
      <c r="H302" s="2">
        <v>6</v>
      </c>
    </row>
    <row r="303" spans="1:8" ht="15.75" customHeight="1" x14ac:dyDescent="0.25">
      <c r="A303" s="4">
        <v>26</v>
      </c>
      <c r="B303" s="4">
        <v>200</v>
      </c>
      <c r="C303" s="4">
        <v>0</v>
      </c>
      <c r="D303" s="4">
        <v>2</v>
      </c>
      <c r="E303" s="4" t="s">
        <v>8</v>
      </c>
      <c r="F303" s="4">
        <v>5</v>
      </c>
      <c r="G303" s="4">
        <v>8</v>
      </c>
      <c r="H303" s="4">
        <v>5</v>
      </c>
    </row>
    <row r="304" spans="1:8" ht="15.75" customHeight="1" x14ac:dyDescent="0.25">
      <c r="A304" s="4">
        <v>22</v>
      </c>
      <c r="B304" s="4">
        <v>200</v>
      </c>
      <c r="C304" s="4">
        <v>1</v>
      </c>
      <c r="D304" s="4">
        <v>2</v>
      </c>
      <c r="E304" s="4" t="s">
        <v>13</v>
      </c>
      <c r="F304" s="4">
        <v>3</v>
      </c>
      <c r="G304" s="4">
        <v>7</v>
      </c>
      <c r="H304" s="4">
        <v>10</v>
      </c>
    </row>
    <row r="305" spans="1:8" ht="15.75" customHeight="1" x14ac:dyDescent="0.25">
      <c r="A305" s="5"/>
      <c r="B305" s="5"/>
      <c r="C305" s="5"/>
      <c r="D305" s="5"/>
      <c r="E305" s="5"/>
      <c r="F305" s="5"/>
      <c r="G305" s="5"/>
      <c r="H305" s="5"/>
    </row>
    <row r="306" spans="1:8" ht="15.75" customHeight="1" x14ac:dyDescent="0.25">
      <c r="A306" s="5"/>
      <c r="B306" s="5"/>
      <c r="C306" s="5"/>
      <c r="D306" s="5"/>
      <c r="E306" s="5"/>
      <c r="F306" s="5"/>
      <c r="G306" s="5"/>
      <c r="H306" s="5"/>
    </row>
    <row r="307" spans="1:8" ht="15.75" customHeight="1" x14ac:dyDescent="0.25">
      <c r="A307" s="5"/>
      <c r="B307" s="5"/>
      <c r="C307" s="5"/>
      <c r="D307" s="5"/>
      <c r="E307" s="5"/>
      <c r="F307" s="5"/>
      <c r="G307" s="5"/>
      <c r="H307" s="5"/>
    </row>
    <row r="308" spans="1:8" ht="15.75" customHeight="1" x14ac:dyDescent="0.25">
      <c r="A308" s="5"/>
      <c r="B308" s="5"/>
      <c r="C308" s="5"/>
      <c r="D308" s="5"/>
      <c r="E308" s="5"/>
      <c r="F308" s="5"/>
      <c r="G308" s="5"/>
      <c r="H308" s="5"/>
    </row>
    <row r="309" spans="1:8" ht="15.75" customHeight="1" x14ac:dyDescent="0.25">
      <c r="A309" s="5"/>
      <c r="B309" s="5"/>
      <c r="C309" s="5"/>
      <c r="D309" s="5"/>
      <c r="E309" s="5"/>
      <c r="F309" s="5"/>
      <c r="G309" s="5"/>
      <c r="H309" s="5"/>
    </row>
    <row r="310" spans="1:8" ht="15.75" customHeight="1" x14ac:dyDescent="0.25">
      <c r="A310" s="5"/>
      <c r="B310" s="5"/>
      <c r="C310" s="5"/>
      <c r="D310" s="5"/>
      <c r="E310" s="5"/>
      <c r="F310" s="5"/>
      <c r="G310" s="5"/>
      <c r="H310" s="5"/>
    </row>
    <row r="311" spans="1:8" ht="15.75" customHeight="1" x14ac:dyDescent="0.25">
      <c r="A311" s="5"/>
      <c r="B311" s="5"/>
      <c r="C311" s="5"/>
      <c r="D311" s="5"/>
      <c r="E311" s="5"/>
      <c r="F311" s="5"/>
      <c r="G311" s="5"/>
      <c r="H311" s="5"/>
    </row>
    <row r="312" spans="1:8" ht="15.75" customHeight="1" x14ac:dyDescent="0.25">
      <c r="A312" s="5"/>
      <c r="B312" s="5"/>
      <c r="C312" s="5"/>
      <c r="D312" s="5"/>
      <c r="E312" s="5"/>
      <c r="F312" s="5"/>
      <c r="G312" s="5"/>
      <c r="H312" s="5"/>
    </row>
    <row r="313" spans="1:8" ht="15.75" customHeight="1" x14ac:dyDescent="0.25">
      <c r="A313" s="5"/>
      <c r="B313" s="5"/>
      <c r="C313" s="5"/>
      <c r="D313" s="5"/>
      <c r="E313" s="5"/>
      <c r="F313" s="5"/>
      <c r="G313" s="5"/>
      <c r="H313" s="5"/>
    </row>
    <row r="314" spans="1:8" ht="15.75" customHeight="1" x14ac:dyDescent="0.25">
      <c r="A314" s="5"/>
      <c r="B314" s="5"/>
      <c r="C314" s="5"/>
      <c r="D314" s="5"/>
      <c r="E314" s="5"/>
      <c r="F314" s="5"/>
      <c r="G314" s="5"/>
      <c r="H314" s="5"/>
    </row>
    <row r="315" spans="1:8" ht="15.75" customHeight="1" x14ac:dyDescent="0.25">
      <c r="A315" s="5"/>
      <c r="B315" s="5"/>
      <c r="C315" s="5"/>
      <c r="D315" s="5"/>
      <c r="E315" s="5"/>
      <c r="F315" s="5"/>
      <c r="G315" s="5"/>
      <c r="H315" s="5"/>
    </row>
    <row r="316" spans="1:8" ht="15.75" customHeight="1" x14ac:dyDescent="0.25">
      <c r="A316" s="5"/>
      <c r="B316" s="5"/>
      <c r="C316" s="5"/>
      <c r="D316" s="5"/>
      <c r="E316" s="5"/>
      <c r="F316" s="5"/>
      <c r="G316" s="5"/>
      <c r="H316" s="5"/>
    </row>
    <row r="317" spans="1:8" ht="15.75" customHeight="1" x14ac:dyDescent="0.25">
      <c r="A317" s="5"/>
      <c r="B317" s="5"/>
      <c r="C317" s="5"/>
      <c r="D317" s="5"/>
      <c r="E317" s="5"/>
      <c r="F317" s="5"/>
      <c r="G317" s="5"/>
      <c r="H317" s="5"/>
    </row>
    <row r="318" spans="1:8" ht="15.75" customHeight="1" x14ac:dyDescent="0.25">
      <c r="A318" s="5"/>
      <c r="B318" s="5"/>
      <c r="C318" s="5"/>
      <c r="D318" s="5"/>
      <c r="E318" s="5"/>
      <c r="F318" s="5"/>
      <c r="G318" s="5"/>
      <c r="H318" s="5"/>
    </row>
    <row r="319" spans="1:8" ht="15.75" customHeight="1" x14ac:dyDescent="0.25">
      <c r="A319" s="5"/>
      <c r="B319" s="5"/>
      <c r="C319" s="5"/>
      <c r="D319" s="5"/>
      <c r="E319" s="5"/>
      <c r="F319" s="5"/>
      <c r="G319" s="5"/>
      <c r="H319" s="5"/>
    </row>
    <row r="320" spans="1:8" ht="15.75" customHeight="1" x14ac:dyDescent="0.25">
      <c r="A320" s="5"/>
      <c r="B320" s="5"/>
      <c r="C320" s="5"/>
      <c r="D320" s="5"/>
      <c r="E320" s="5"/>
      <c r="F320" s="5"/>
      <c r="G320" s="5"/>
      <c r="H320" s="5"/>
    </row>
    <row r="321" spans="1:8" ht="15.75" customHeight="1" x14ac:dyDescent="0.25">
      <c r="A321" s="5"/>
      <c r="B321" s="5"/>
      <c r="C321" s="5"/>
      <c r="D321" s="5"/>
      <c r="E321" s="5"/>
      <c r="F321" s="5"/>
      <c r="G321" s="5"/>
      <c r="H321" s="5"/>
    </row>
    <row r="322" spans="1:8" ht="15.75" customHeight="1" x14ac:dyDescent="0.25">
      <c r="A322" s="5"/>
      <c r="B322" s="5"/>
      <c r="C322" s="5"/>
      <c r="D322" s="5"/>
      <c r="E322" s="5"/>
      <c r="F322" s="5"/>
      <c r="G322" s="5"/>
      <c r="H322" s="5"/>
    </row>
    <row r="323" spans="1:8" ht="15.75" customHeight="1" x14ac:dyDescent="0.25">
      <c r="A323" s="5"/>
      <c r="B323" s="5"/>
      <c r="C323" s="5"/>
      <c r="D323" s="5"/>
      <c r="E323" s="5"/>
      <c r="F323" s="5"/>
      <c r="G323" s="5"/>
      <c r="H323" s="5"/>
    </row>
    <row r="324" spans="1:8" ht="15.75" customHeight="1" x14ac:dyDescent="0.25">
      <c r="A324" s="5"/>
      <c r="B324" s="5"/>
      <c r="C324" s="5"/>
      <c r="D324" s="5"/>
      <c r="E324" s="5"/>
      <c r="F324" s="5"/>
      <c r="G324" s="5"/>
      <c r="H324" s="5"/>
    </row>
    <row r="325" spans="1:8" ht="15.75" customHeight="1" x14ac:dyDescent="0.25">
      <c r="A325" s="5"/>
      <c r="B325" s="5"/>
      <c r="C325" s="5"/>
      <c r="D325" s="5"/>
      <c r="E325" s="5"/>
      <c r="F325" s="5"/>
      <c r="G325" s="5"/>
      <c r="H325" s="5"/>
    </row>
    <row r="326" spans="1:8" ht="15.75" customHeight="1" x14ac:dyDescent="0.25">
      <c r="A326" s="5"/>
      <c r="B326" s="5"/>
      <c r="C326" s="5"/>
      <c r="D326" s="5"/>
      <c r="E326" s="5"/>
      <c r="F326" s="5"/>
      <c r="G326" s="5"/>
      <c r="H326" s="5"/>
    </row>
    <row r="327" spans="1:8" ht="15.75" customHeight="1" x14ac:dyDescent="0.25">
      <c r="A327" s="5"/>
      <c r="B327" s="5"/>
      <c r="C327" s="5"/>
      <c r="D327" s="5"/>
      <c r="E327" s="5"/>
      <c r="F327" s="5"/>
      <c r="G327" s="5"/>
      <c r="H327" s="5"/>
    </row>
    <row r="328" spans="1:8" ht="15.75" customHeight="1" x14ac:dyDescent="0.25">
      <c r="A328" s="5"/>
      <c r="B328" s="5"/>
      <c r="C328" s="5"/>
      <c r="D328" s="5"/>
      <c r="E328" s="5"/>
      <c r="F328" s="5"/>
      <c r="G328" s="5"/>
      <c r="H328" s="5"/>
    </row>
    <row r="329" spans="1:8" ht="15.75" customHeight="1" x14ac:dyDescent="0.25">
      <c r="A329" s="5"/>
      <c r="B329" s="5"/>
      <c r="C329" s="5"/>
      <c r="D329" s="5"/>
      <c r="E329" s="5"/>
      <c r="F329" s="5"/>
      <c r="G329" s="5"/>
      <c r="H329" s="5"/>
    </row>
    <row r="330" spans="1:8" ht="15.75" customHeight="1" x14ac:dyDescent="0.25">
      <c r="A330" s="5"/>
      <c r="B330" s="5"/>
      <c r="C330" s="5"/>
      <c r="D330" s="5"/>
      <c r="E330" s="5"/>
      <c r="F330" s="5"/>
      <c r="G330" s="5"/>
      <c r="H330" s="5"/>
    </row>
    <row r="331" spans="1:8" ht="15.75" customHeight="1" x14ac:dyDescent="0.25">
      <c r="A331" s="5"/>
      <c r="B331" s="5"/>
      <c r="C331" s="5"/>
      <c r="D331" s="5"/>
      <c r="E331" s="5"/>
      <c r="F331" s="5"/>
      <c r="G331" s="5"/>
      <c r="H331" s="5"/>
    </row>
    <row r="332" spans="1:8" ht="15.75" customHeight="1" x14ac:dyDescent="0.25">
      <c r="A332" s="5"/>
      <c r="B332" s="5"/>
      <c r="C332" s="5"/>
      <c r="D332" s="5"/>
      <c r="E332" s="5"/>
      <c r="F332" s="5"/>
      <c r="G332" s="5"/>
      <c r="H332" s="5"/>
    </row>
    <row r="333" spans="1:8" ht="15.75" customHeight="1" x14ac:dyDescent="0.25">
      <c r="A333" s="5"/>
      <c r="B333" s="5"/>
      <c r="C333" s="5"/>
      <c r="D333" s="5"/>
      <c r="E333" s="5"/>
      <c r="F333" s="5"/>
      <c r="G333" s="5"/>
      <c r="H333" s="5"/>
    </row>
    <row r="334" spans="1:8" ht="15.75" customHeight="1" x14ac:dyDescent="0.25">
      <c r="A334" s="5"/>
      <c r="B334" s="5"/>
      <c r="C334" s="5"/>
      <c r="D334" s="5"/>
      <c r="E334" s="5"/>
      <c r="F334" s="5"/>
      <c r="G334" s="5"/>
      <c r="H334" s="5"/>
    </row>
    <row r="335" spans="1:8" ht="15.75" customHeight="1" x14ac:dyDescent="0.25">
      <c r="A335" s="5"/>
      <c r="B335" s="5"/>
      <c r="C335" s="5"/>
      <c r="D335" s="5"/>
      <c r="E335" s="5"/>
      <c r="F335" s="5"/>
      <c r="G335" s="5"/>
      <c r="H335" s="5"/>
    </row>
    <row r="336" spans="1:8" ht="15.75" customHeight="1" x14ac:dyDescent="0.25">
      <c r="A336" s="5"/>
      <c r="B336" s="5"/>
      <c r="C336" s="5"/>
      <c r="D336" s="5"/>
      <c r="E336" s="5"/>
      <c r="F336" s="5"/>
      <c r="G336" s="5"/>
      <c r="H336" s="5"/>
    </row>
    <row r="337" spans="1:8" ht="15.75" customHeight="1" x14ac:dyDescent="0.25">
      <c r="A337" s="5"/>
      <c r="B337" s="5"/>
      <c r="C337" s="5"/>
      <c r="D337" s="5"/>
      <c r="E337" s="5"/>
      <c r="F337" s="5"/>
      <c r="G337" s="5"/>
      <c r="H337" s="5"/>
    </row>
    <row r="338" spans="1:8" ht="15.75" customHeight="1" x14ac:dyDescent="0.25">
      <c r="A338" s="5"/>
      <c r="B338" s="5"/>
      <c r="C338" s="5"/>
      <c r="D338" s="5"/>
      <c r="E338" s="5"/>
      <c r="F338" s="5"/>
      <c r="G338" s="5"/>
      <c r="H338" s="5"/>
    </row>
    <row r="339" spans="1:8" ht="15.75" customHeight="1" x14ac:dyDescent="0.25">
      <c r="A339" s="5"/>
      <c r="B339" s="5"/>
      <c r="C339" s="5"/>
      <c r="D339" s="5"/>
      <c r="E339" s="5"/>
      <c r="F339" s="5"/>
      <c r="G339" s="5"/>
      <c r="H339" s="5"/>
    </row>
    <row r="340" spans="1:8" ht="15.75" customHeight="1" x14ac:dyDescent="0.25">
      <c r="A340" s="5"/>
      <c r="B340" s="5"/>
      <c r="C340" s="5"/>
      <c r="D340" s="5"/>
      <c r="E340" s="5"/>
      <c r="F340" s="5"/>
      <c r="G340" s="5"/>
      <c r="H340" s="5"/>
    </row>
    <row r="341" spans="1:8" ht="15.75" customHeight="1" x14ac:dyDescent="0.25">
      <c r="A341" s="5"/>
      <c r="B341" s="5"/>
      <c r="C341" s="5"/>
      <c r="D341" s="5"/>
      <c r="E341" s="5"/>
      <c r="F341" s="5"/>
      <c r="G341" s="5"/>
      <c r="H341" s="5"/>
    </row>
    <row r="342" spans="1:8" ht="15.75" customHeight="1" x14ac:dyDescent="0.25">
      <c r="A342" s="5"/>
      <c r="B342" s="5"/>
      <c r="C342" s="5"/>
      <c r="D342" s="5"/>
      <c r="E342" s="5"/>
      <c r="F342" s="5"/>
      <c r="G342" s="5"/>
      <c r="H342" s="5"/>
    </row>
    <row r="343" spans="1:8" ht="15.75" customHeight="1" x14ac:dyDescent="0.25">
      <c r="A343" s="5"/>
      <c r="B343" s="5"/>
      <c r="C343" s="5"/>
      <c r="D343" s="5"/>
      <c r="E343" s="5"/>
      <c r="F343" s="5"/>
      <c r="G343" s="5"/>
      <c r="H343" s="5"/>
    </row>
    <row r="344" spans="1:8" ht="15.75" customHeight="1" x14ac:dyDescent="0.25">
      <c r="A344" s="5"/>
      <c r="B344" s="5"/>
      <c r="C344" s="5"/>
      <c r="D344" s="5"/>
      <c r="E344" s="5"/>
      <c r="F344" s="5"/>
      <c r="G344" s="5"/>
      <c r="H344" s="5"/>
    </row>
    <row r="345" spans="1:8" ht="15.75" customHeight="1" x14ac:dyDescent="0.25">
      <c r="A345" s="5"/>
      <c r="B345" s="5"/>
      <c r="C345" s="5"/>
      <c r="D345" s="5"/>
      <c r="E345" s="5"/>
      <c r="F345" s="5"/>
      <c r="G345" s="5"/>
      <c r="H345" s="5"/>
    </row>
    <row r="346" spans="1:8" ht="15.75" customHeight="1" x14ac:dyDescent="0.25">
      <c r="A346" s="5"/>
      <c r="B346" s="5"/>
      <c r="C346" s="5"/>
      <c r="D346" s="5"/>
      <c r="E346" s="5"/>
      <c r="F346" s="5"/>
      <c r="G346" s="5"/>
      <c r="H346" s="5"/>
    </row>
    <row r="347" spans="1:8" ht="15.75" customHeight="1" x14ac:dyDescent="0.25">
      <c r="A347" s="5"/>
      <c r="B347" s="5"/>
      <c r="C347" s="5"/>
      <c r="D347" s="5"/>
      <c r="E347" s="5"/>
      <c r="F347" s="5"/>
      <c r="G347" s="5"/>
      <c r="H347" s="5"/>
    </row>
    <row r="348" spans="1:8" ht="15.75" customHeight="1" x14ac:dyDescent="0.25">
      <c r="A348" s="5"/>
      <c r="B348" s="5"/>
      <c r="C348" s="5"/>
      <c r="D348" s="5"/>
      <c r="E348" s="5"/>
      <c r="F348" s="5"/>
      <c r="G348" s="5"/>
      <c r="H348" s="5"/>
    </row>
    <row r="349" spans="1:8" ht="15.75" customHeight="1" x14ac:dyDescent="0.25">
      <c r="A349" s="5"/>
      <c r="B349" s="5"/>
      <c r="C349" s="5"/>
      <c r="D349" s="5"/>
      <c r="E349" s="5"/>
      <c r="F349" s="5"/>
      <c r="G349" s="5"/>
      <c r="H349" s="5"/>
    </row>
    <row r="350" spans="1:8" ht="15.75" customHeight="1" x14ac:dyDescent="0.25">
      <c r="A350" s="5"/>
      <c r="B350" s="5"/>
      <c r="C350" s="5"/>
      <c r="D350" s="5"/>
      <c r="E350" s="5"/>
      <c r="F350" s="5"/>
      <c r="G350" s="5"/>
      <c r="H350" s="5"/>
    </row>
    <row r="351" spans="1:8" ht="15.75" customHeight="1" x14ac:dyDescent="0.25">
      <c r="A351" s="5"/>
      <c r="B351" s="5"/>
      <c r="C351" s="5"/>
      <c r="D351" s="5"/>
      <c r="E351" s="5"/>
      <c r="F351" s="5"/>
      <c r="G351" s="5"/>
      <c r="H351" s="5"/>
    </row>
    <row r="352" spans="1:8" ht="15.75" customHeight="1" x14ac:dyDescent="0.25">
      <c r="A352" s="5"/>
      <c r="B352" s="5"/>
      <c r="C352" s="5"/>
      <c r="D352" s="5"/>
      <c r="E352" s="5"/>
      <c r="F352" s="5"/>
      <c r="G352" s="5"/>
      <c r="H352" s="5"/>
    </row>
    <row r="353" spans="1:8" ht="15.75" customHeight="1" x14ac:dyDescent="0.25">
      <c r="A353" s="5"/>
      <c r="B353" s="5"/>
      <c r="C353" s="5"/>
      <c r="D353" s="5"/>
      <c r="E353" s="5"/>
      <c r="F353" s="5"/>
      <c r="G353" s="5"/>
      <c r="H353" s="5"/>
    </row>
    <row r="354" spans="1:8" ht="15.75" customHeight="1" x14ac:dyDescent="0.25">
      <c r="A354" s="5"/>
      <c r="B354" s="5"/>
      <c r="C354" s="5"/>
      <c r="D354" s="5"/>
      <c r="E354" s="5"/>
      <c r="F354" s="5"/>
      <c r="G354" s="5"/>
      <c r="H354" s="5"/>
    </row>
    <row r="355" spans="1:8" ht="15.75" customHeight="1" x14ac:dyDescent="0.25">
      <c r="A355" s="5"/>
      <c r="B355" s="5"/>
      <c r="C355" s="5"/>
      <c r="D355" s="5"/>
      <c r="E355" s="5"/>
      <c r="F355" s="5"/>
      <c r="G355" s="5"/>
      <c r="H355" s="5"/>
    </row>
    <row r="356" spans="1:8" ht="15.75" customHeight="1" x14ac:dyDescent="0.25">
      <c r="A356" s="5"/>
      <c r="B356" s="5"/>
      <c r="C356" s="5"/>
      <c r="D356" s="5"/>
      <c r="E356" s="5"/>
      <c r="F356" s="5"/>
      <c r="G356" s="5"/>
      <c r="H356" s="5"/>
    </row>
    <row r="357" spans="1:8" ht="15.75" customHeight="1" x14ac:dyDescent="0.25">
      <c r="A357" s="5"/>
      <c r="B357" s="5"/>
      <c r="C357" s="5"/>
      <c r="D357" s="5"/>
      <c r="E357" s="5"/>
      <c r="F357" s="5"/>
      <c r="G357" s="5"/>
      <c r="H357" s="5"/>
    </row>
    <row r="358" spans="1:8" ht="15.75" customHeight="1" x14ac:dyDescent="0.25">
      <c r="A358" s="5"/>
      <c r="B358" s="5"/>
      <c r="C358" s="5"/>
      <c r="D358" s="5"/>
      <c r="E358" s="5"/>
      <c r="F358" s="5"/>
      <c r="G358" s="5"/>
      <c r="H358" s="5"/>
    </row>
    <row r="359" spans="1:8" ht="15.75" customHeight="1" x14ac:dyDescent="0.25">
      <c r="A359" s="5"/>
      <c r="B359" s="5"/>
      <c r="C359" s="5"/>
      <c r="D359" s="5"/>
      <c r="E359" s="5"/>
      <c r="F359" s="5"/>
      <c r="G359" s="5"/>
      <c r="H359" s="5"/>
    </row>
    <row r="360" spans="1:8" ht="15.75" customHeight="1" x14ac:dyDescent="0.25">
      <c r="A360" s="5"/>
      <c r="B360" s="5"/>
      <c r="C360" s="5"/>
      <c r="D360" s="5"/>
      <c r="E360" s="5"/>
      <c r="F360" s="5"/>
      <c r="G360" s="5"/>
      <c r="H360" s="5"/>
    </row>
    <row r="361" spans="1:8" ht="15.75" customHeight="1" x14ac:dyDescent="0.25">
      <c r="A361" s="5"/>
      <c r="B361" s="5"/>
      <c r="C361" s="5"/>
      <c r="D361" s="5"/>
      <c r="E361" s="5"/>
      <c r="F361" s="5"/>
      <c r="G361" s="5"/>
      <c r="H361" s="5"/>
    </row>
    <row r="362" spans="1:8" ht="15.75" customHeight="1" x14ac:dyDescent="0.25">
      <c r="A362" s="5"/>
      <c r="B362" s="5"/>
      <c r="C362" s="5"/>
      <c r="D362" s="5"/>
      <c r="E362" s="5"/>
      <c r="F362" s="5"/>
      <c r="G362" s="5"/>
      <c r="H362" s="5"/>
    </row>
    <row r="363" spans="1:8" ht="15.75" customHeight="1" x14ac:dyDescent="0.25">
      <c r="A363" s="5"/>
      <c r="B363" s="5"/>
      <c r="C363" s="5"/>
      <c r="D363" s="5"/>
      <c r="E363" s="5"/>
      <c r="F363" s="5"/>
      <c r="G363" s="5"/>
      <c r="H363" s="5"/>
    </row>
    <row r="364" spans="1:8" ht="15.75" customHeight="1" x14ac:dyDescent="0.25">
      <c r="A364" s="5"/>
      <c r="B364" s="5"/>
      <c r="C364" s="5"/>
      <c r="D364" s="5"/>
      <c r="E364" s="5"/>
      <c r="F364" s="5"/>
      <c r="G364" s="5"/>
      <c r="H364" s="5"/>
    </row>
    <row r="365" spans="1:8" ht="15.75" customHeight="1" x14ac:dyDescent="0.25">
      <c r="A365" s="5"/>
      <c r="B365" s="5"/>
      <c r="C365" s="5"/>
      <c r="D365" s="5"/>
      <c r="E365" s="5"/>
      <c r="F365" s="5"/>
      <c r="G365" s="5"/>
      <c r="H365" s="5"/>
    </row>
    <row r="366" spans="1:8" ht="15.75" customHeight="1" x14ac:dyDescent="0.25">
      <c r="A366" s="5"/>
      <c r="B366" s="5"/>
      <c r="C366" s="5"/>
      <c r="D366" s="5"/>
      <c r="E366" s="5"/>
      <c r="F366" s="5"/>
      <c r="G366" s="5"/>
      <c r="H366" s="5"/>
    </row>
    <row r="367" spans="1:8" ht="15.75" customHeight="1" x14ac:dyDescent="0.25">
      <c r="A367" s="5"/>
      <c r="B367" s="5"/>
      <c r="C367" s="5"/>
      <c r="D367" s="5"/>
      <c r="E367" s="5"/>
      <c r="F367" s="5"/>
      <c r="G367" s="5"/>
      <c r="H367" s="5"/>
    </row>
    <row r="368" spans="1:8" ht="15.75" customHeight="1" x14ac:dyDescent="0.25">
      <c r="A368" s="5"/>
      <c r="B368" s="5"/>
      <c r="C368" s="5"/>
      <c r="D368" s="5"/>
      <c r="E368" s="5"/>
      <c r="F368" s="5"/>
      <c r="G368" s="5"/>
      <c r="H368" s="5"/>
    </row>
    <row r="369" spans="1:8" ht="15.75" customHeight="1" x14ac:dyDescent="0.25">
      <c r="A369" s="5"/>
      <c r="B369" s="5"/>
      <c r="C369" s="5"/>
      <c r="D369" s="5"/>
      <c r="E369" s="5"/>
      <c r="F369" s="5"/>
      <c r="G369" s="5"/>
      <c r="H369" s="5"/>
    </row>
    <row r="370" spans="1:8" ht="15.75" customHeight="1" x14ac:dyDescent="0.25">
      <c r="A370" s="5"/>
      <c r="B370" s="5"/>
      <c r="C370" s="5"/>
      <c r="D370" s="5"/>
      <c r="E370" s="5"/>
      <c r="F370" s="5"/>
      <c r="G370" s="5"/>
      <c r="H370" s="5"/>
    </row>
    <row r="371" spans="1:8" ht="15.75" customHeight="1" x14ac:dyDescent="0.25">
      <c r="A371" s="5"/>
      <c r="B371" s="5"/>
      <c r="C371" s="5"/>
      <c r="D371" s="5"/>
      <c r="E371" s="5"/>
      <c r="F371" s="5"/>
      <c r="G371" s="5"/>
      <c r="H371" s="5"/>
    </row>
    <row r="372" spans="1:8" ht="15.75" customHeight="1" x14ac:dyDescent="0.25">
      <c r="A372" s="5"/>
      <c r="B372" s="5"/>
      <c r="C372" s="5"/>
      <c r="D372" s="5"/>
      <c r="E372" s="5"/>
      <c r="F372" s="5"/>
      <c r="G372" s="5"/>
      <c r="H372" s="5"/>
    </row>
    <row r="373" spans="1:8" ht="15.75" customHeight="1" x14ac:dyDescent="0.25">
      <c r="A373" s="5"/>
      <c r="B373" s="5"/>
      <c r="C373" s="5"/>
      <c r="D373" s="5"/>
      <c r="E373" s="5"/>
      <c r="F373" s="5"/>
      <c r="G373" s="5"/>
      <c r="H373" s="5"/>
    </row>
    <row r="374" spans="1:8" ht="15.75" customHeight="1" x14ac:dyDescent="0.25">
      <c r="A374" s="5"/>
      <c r="B374" s="5"/>
      <c r="C374" s="5"/>
      <c r="D374" s="5"/>
      <c r="E374" s="5"/>
      <c r="F374" s="5"/>
      <c r="G374" s="5"/>
      <c r="H374" s="5"/>
    </row>
    <row r="375" spans="1:8" ht="15.75" customHeight="1" x14ac:dyDescent="0.25">
      <c r="A375" s="5"/>
      <c r="B375" s="5"/>
      <c r="C375" s="5"/>
      <c r="D375" s="5"/>
      <c r="E375" s="5"/>
      <c r="F375" s="5"/>
      <c r="G375" s="5"/>
      <c r="H375" s="5"/>
    </row>
    <row r="376" spans="1:8" ht="15.75" customHeight="1" x14ac:dyDescent="0.25">
      <c r="A376" s="5"/>
      <c r="B376" s="5"/>
      <c r="C376" s="5"/>
      <c r="D376" s="5"/>
      <c r="E376" s="5"/>
      <c r="F376" s="5"/>
      <c r="G376" s="5"/>
      <c r="H376" s="5"/>
    </row>
    <row r="377" spans="1:8" ht="15.75" customHeight="1" x14ac:dyDescent="0.25">
      <c r="A377" s="5"/>
      <c r="B377" s="5"/>
      <c r="C377" s="5"/>
      <c r="D377" s="5"/>
      <c r="E377" s="5"/>
      <c r="F377" s="5"/>
      <c r="G377" s="5"/>
      <c r="H377" s="5"/>
    </row>
    <row r="378" spans="1:8" ht="15.75" customHeight="1" x14ac:dyDescent="0.25">
      <c r="A378" s="5"/>
      <c r="B378" s="5"/>
      <c r="C378" s="5"/>
      <c r="D378" s="5"/>
      <c r="E378" s="5"/>
      <c r="F378" s="5"/>
      <c r="G378" s="5"/>
      <c r="H378" s="5"/>
    </row>
    <row r="379" spans="1:8" ht="15.75" customHeight="1" x14ac:dyDescent="0.25">
      <c r="A379" s="5"/>
      <c r="B379" s="5"/>
      <c r="C379" s="5"/>
      <c r="D379" s="5"/>
      <c r="E379" s="5"/>
      <c r="F379" s="5"/>
      <c r="G379" s="5"/>
      <c r="H379" s="5"/>
    </row>
    <row r="380" spans="1:8" ht="15.75" customHeight="1" x14ac:dyDescent="0.25">
      <c r="A380" s="5"/>
      <c r="B380" s="5"/>
      <c r="C380" s="5"/>
      <c r="D380" s="5"/>
      <c r="E380" s="5"/>
      <c r="F380" s="5"/>
      <c r="G380" s="5"/>
      <c r="H380" s="5"/>
    </row>
    <row r="381" spans="1:8" ht="15.75" customHeight="1" x14ac:dyDescent="0.25">
      <c r="A381" s="5"/>
      <c r="B381" s="5"/>
      <c r="C381" s="5"/>
      <c r="D381" s="5"/>
      <c r="E381" s="5"/>
      <c r="F381" s="5"/>
      <c r="G381" s="5"/>
      <c r="H381" s="5"/>
    </row>
    <row r="382" spans="1:8" ht="15.75" customHeight="1" x14ac:dyDescent="0.25">
      <c r="A382" s="5"/>
      <c r="B382" s="5"/>
      <c r="C382" s="5"/>
      <c r="D382" s="5"/>
      <c r="E382" s="5"/>
      <c r="F382" s="5"/>
      <c r="G382" s="5"/>
      <c r="H382" s="5"/>
    </row>
    <row r="383" spans="1:8" ht="15.75" customHeight="1" x14ac:dyDescent="0.25">
      <c r="A383" s="5"/>
      <c r="B383" s="5"/>
      <c r="C383" s="5"/>
      <c r="D383" s="5"/>
      <c r="E383" s="5"/>
      <c r="F383" s="5"/>
      <c r="G383" s="5"/>
      <c r="H383" s="5"/>
    </row>
    <row r="384" spans="1:8" ht="15.75" customHeight="1" x14ac:dyDescent="0.25">
      <c r="A384" s="5"/>
      <c r="B384" s="5"/>
      <c r="C384" s="5"/>
      <c r="D384" s="5"/>
      <c r="E384" s="5"/>
      <c r="F384" s="5"/>
      <c r="G384" s="5"/>
      <c r="H384" s="5"/>
    </row>
    <row r="385" spans="1:8" ht="15.75" customHeight="1" x14ac:dyDescent="0.25">
      <c r="A385" s="5"/>
      <c r="B385" s="5"/>
      <c r="C385" s="5"/>
      <c r="D385" s="5"/>
      <c r="E385" s="5"/>
      <c r="F385" s="5"/>
      <c r="G385" s="5"/>
      <c r="H385" s="5"/>
    </row>
    <row r="386" spans="1:8" ht="15.75" customHeight="1" x14ac:dyDescent="0.25">
      <c r="A386" s="5"/>
      <c r="B386" s="5"/>
      <c r="C386" s="5"/>
      <c r="D386" s="5"/>
      <c r="E386" s="5"/>
      <c r="F386" s="5"/>
      <c r="G386" s="5"/>
      <c r="H386" s="5"/>
    </row>
    <row r="387" spans="1:8" ht="15.75" customHeight="1" x14ac:dyDescent="0.25">
      <c r="A387" s="5"/>
      <c r="B387" s="5"/>
      <c r="C387" s="5"/>
      <c r="D387" s="5"/>
      <c r="E387" s="5"/>
      <c r="F387" s="5"/>
      <c r="G387" s="5"/>
      <c r="H387" s="5"/>
    </row>
    <row r="388" spans="1:8" ht="15.75" customHeight="1" x14ac:dyDescent="0.25">
      <c r="A388" s="5"/>
      <c r="B388" s="5"/>
      <c r="C388" s="5"/>
      <c r="D388" s="5"/>
      <c r="E388" s="5"/>
      <c r="F388" s="5"/>
      <c r="G388" s="5"/>
      <c r="H388" s="5"/>
    </row>
    <row r="389" spans="1:8" ht="15.75" customHeight="1" x14ac:dyDescent="0.25">
      <c r="A389" s="5"/>
      <c r="B389" s="5"/>
      <c r="C389" s="5"/>
      <c r="D389" s="5"/>
      <c r="E389" s="5"/>
      <c r="F389" s="5"/>
      <c r="G389" s="5"/>
      <c r="H389" s="5"/>
    </row>
    <row r="390" spans="1:8" ht="15.75" customHeight="1" x14ac:dyDescent="0.25">
      <c r="A390" s="5"/>
      <c r="B390" s="5"/>
      <c r="C390" s="5"/>
      <c r="D390" s="5"/>
      <c r="E390" s="5"/>
      <c r="F390" s="5"/>
      <c r="G390" s="5"/>
      <c r="H390" s="5"/>
    </row>
    <row r="391" spans="1:8" ht="15.75" customHeight="1" x14ac:dyDescent="0.25">
      <c r="A391" s="5"/>
      <c r="B391" s="5"/>
      <c r="C391" s="5"/>
      <c r="D391" s="5"/>
      <c r="E391" s="5"/>
      <c r="F391" s="5"/>
      <c r="G391" s="5"/>
      <c r="H391" s="5"/>
    </row>
    <row r="392" spans="1:8" ht="15.75" customHeight="1" x14ac:dyDescent="0.25">
      <c r="A392" s="5"/>
      <c r="B392" s="5"/>
      <c r="C392" s="5"/>
      <c r="D392" s="5"/>
      <c r="E392" s="5"/>
      <c r="F392" s="5"/>
      <c r="G392" s="5"/>
      <c r="H392" s="5"/>
    </row>
    <row r="393" spans="1:8" ht="15.75" customHeight="1" x14ac:dyDescent="0.25">
      <c r="A393" s="5"/>
      <c r="B393" s="5"/>
      <c r="C393" s="5"/>
      <c r="D393" s="5"/>
      <c r="E393" s="5"/>
      <c r="F393" s="5"/>
      <c r="G393" s="5"/>
      <c r="H393" s="5"/>
    </row>
    <row r="394" spans="1:8" ht="15.75" customHeight="1" x14ac:dyDescent="0.25">
      <c r="A394" s="5"/>
      <c r="B394" s="5"/>
      <c r="C394" s="5"/>
      <c r="D394" s="5"/>
      <c r="E394" s="5"/>
      <c r="F394" s="5"/>
      <c r="G394" s="5"/>
      <c r="H394" s="5"/>
    </row>
    <row r="395" spans="1:8" ht="15.75" customHeight="1" x14ac:dyDescent="0.25">
      <c r="A395" s="5"/>
      <c r="B395" s="5"/>
      <c r="C395" s="5"/>
      <c r="D395" s="5"/>
      <c r="E395" s="5"/>
      <c r="F395" s="5"/>
      <c r="G395" s="5"/>
      <c r="H395" s="5"/>
    </row>
    <row r="396" spans="1:8" ht="15.75" customHeight="1" x14ac:dyDescent="0.25">
      <c r="A396" s="5"/>
      <c r="B396" s="5"/>
      <c r="C396" s="5"/>
      <c r="D396" s="5"/>
      <c r="E396" s="5"/>
      <c r="F396" s="5"/>
      <c r="G396" s="5"/>
      <c r="H396" s="5"/>
    </row>
    <row r="397" spans="1:8" ht="15.75" customHeight="1" x14ac:dyDescent="0.25">
      <c r="A397" s="5"/>
      <c r="B397" s="5"/>
      <c r="C397" s="5"/>
      <c r="D397" s="5"/>
      <c r="E397" s="5"/>
      <c r="F397" s="5"/>
      <c r="G397" s="5"/>
      <c r="H397" s="5"/>
    </row>
    <row r="398" spans="1:8" ht="15.75" customHeight="1" x14ac:dyDescent="0.25">
      <c r="A398" s="5"/>
      <c r="B398" s="5"/>
      <c r="C398" s="5"/>
      <c r="D398" s="5"/>
      <c r="E398" s="5"/>
      <c r="F398" s="5"/>
      <c r="G398" s="5"/>
      <c r="H398" s="5"/>
    </row>
    <row r="399" spans="1:8" ht="15.75" customHeight="1" x14ac:dyDescent="0.25">
      <c r="A399" s="5"/>
      <c r="B399" s="5"/>
      <c r="C399" s="5"/>
      <c r="D399" s="5"/>
      <c r="E399" s="5"/>
      <c r="F399" s="5"/>
      <c r="G399" s="5"/>
      <c r="H399" s="5"/>
    </row>
    <row r="400" spans="1:8" ht="15.75" customHeight="1" x14ac:dyDescent="0.25">
      <c r="A400" s="5"/>
      <c r="B400" s="5"/>
      <c r="C400" s="5"/>
      <c r="D400" s="5"/>
      <c r="E400" s="5"/>
      <c r="F400" s="5"/>
      <c r="G400" s="5"/>
      <c r="H400" s="5"/>
    </row>
    <row r="401" spans="1:8" ht="15.75" customHeight="1" x14ac:dyDescent="0.25">
      <c r="A401" s="5"/>
      <c r="B401" s="5"/>
      <c r="C401" s="5"/>
      <c r="D401" s="5"/>
      <c r="E401" s="5"/>
      <c r="F401" s="5"/>
      <c r="G401" s="5"/>
      <c r="H401" s="5"/>
    </row>
    <row r="402" spans="1:8" ht="15.75" customHeight="1" x14ac:dyDescent="0.25">
      <c r="A402" s="5"/>
      <c r="B402" s="5"/>
      <c r="C402" s="5"/>
      <c r="D402" s="5"/>
      <c r="E402" s="5"/>
      <c r="F402" s="5"/>
      <c r="G402" s="5"/>
      <c r="H402" s="5"/>
    </row>
    <row r="403" spans="1:8" ht="15.75" customHeight="1" x14ac:dyDescent="0.25">
      <c r="A403" s="5"/>
      <c r="B403" s="5"/>
      <c r="C403" s="5"/>
      <c r="D403" s="5"/>
      <c r="E403" s="5"/>
      <c r="F403" s="5"/>
      <c r="G403" s="5"/>
      <c r="H403" s="5"/>
    </row>
    <row r="404" spans="1:8" ht="15.75" customHeight="1" x14ac:dyDescent="0.25">
      <c r="A404" s="5"/>
      <c r="B404" s="5"/>
      <c r="C404" s="5"/>
      <c r="D404" s="5"/>
      <c r="E404" s="5"/>
      <c r="F404" s="5"/>
      <c r="G404" s="5"/>
      <c r="H404" s="5"/>
    </row>
    <row r="405" spans="1:8" ht="15.75" customHeight="1" x14ac:dyDescent="0.25">
      <c r="A405" s="5"/>
      <c r="B405" s="5"/>
      <c r="C405" s="5"/>
      <c r="D405" s="5"/>
      <c r="E405" s="5"/>
      <c r="F405" s="5"/>
      <c r="G405" s="5"/>
      <c r="H405" s="5"/>
    </row>
    <row r="406" spans="1:8" ht="15.75" customHeight="1" x14ac:dyDescent="0.25">
      <c r="A406" s="5"/>
      <c r="B406" s="5"/>
      <c r="C406" s="5"/>
      <c r="D406" s="5"/>
      <c r="E406" s="5"/>
      <c r="F406" s="5"/>
      <c r="G406" s="5"/>
      <c r="H406" s="5"/>
    </row>
    <row r="407" spans="1:8" ht="15.75" customHeight="1" x14ac:dyDescent="0.25">
      <c r="A407" s="5"/>
      <c r="B407" s="5"/>
      <c r="C407" s="5"/>
      <c r="D407" s="5"/>
      <c r="E407" s="5"/>
      <c r="F407" s="5"/>
      <c r="G407" s="5"/>
      <c r="H407" s="5"/>
    </row>
    <row r="408" spans="1:8" ht="15.75" customHeight="1" x14ac:dyDescent="0.25">
      <c r="A408" s="5"/>
      <c r="B408" s="5"/>
      <c r="C408" s="5"/>
      <c r="D408" s="5"/>
      <c r="E408" s="5"/>
      <c r="F408" s="5"/>
      <c r="G408" s="5"/>
      <c r="H408" s="5"/>
    </row>
    <row r="409" spans="1:8" ht="15.75" customHeight="1" x14ac:dyDescent="0.25">
      <c r="A409" s="5"/>
      <c r="B409" s="5"/>
      <c r="C409" s="5"/>
      <c r="D409" s="5"/>
      <c r="E409" s="5"/>
      <c r="F409" s="5"/>
      <c r="G409" s="5"/>
      <c r="H409" s="5"/>
    </row>
    <row r="410" spans="1:8" ht="15.75" customHeight="1" x14ac:dyDescent="0.25">
      <c r="A410" s="5"/>
      <c r="B410" s="5"/>
      <c r="C410" s="5"/>
      <c r="D410" s="5"/>
      <c r="E410" s="5"/>
      <c r="F410" s="5"/>
      <c r="G410" s="5"/>
      <c r="H410" s="5"/>
    </row>
    <row r="411" spans="1:8" ht="15.75" customHeight="1" x14ac:dyDescent="0.25">
      <c r="A411" s="5"/>
      <c r="B411" s="5"/>
      <c r="C411" s="5"/>
      <c r="D411" s="5"/>
      <c r="E411" s="5"/>
      <c r="F411" s="5"/>
      <c r="G411" s="5"/>
      <c r="H411" s="5"/>
    </row>
    <row r="412" spans="1:8" ht="15.75" customHeight="1" x14ac:dyDescent="0.25">
      <c r="A412" s="5"/>
      <c r="B412" s="5"/>
      <c r="C412" s="5"/>
      <c r="D412" s="5"/>
      <c r="E412" s="5"/>
      <c r="F412" s="5"/>
      <c r="G412" s="5"/>
      <c r="H412" s="5"/>
    </row>
    <row r="413" spans="1:8" ht="15.75" customHeight="1" x14ac:dyDescent="0.25">
      <c r="A413" s="5"/>
      <c r="B413" s="5"/>
      <c r="C413" s="5"/>
      <c r="D413" s="5"/>
      <c r="E413" s="5"/>
      <c r="F413" s="5"/>
      <c r="G413" s="5"/>
      <c r="H413" s="5"/>
    </row>
    <row r="414" spans="1:8" ht="15.75" customHeight="1" x14ac:dyDescent="0.25">
      <c r="A414" s="5"/>
      <c r="B414" s="5"/>
      <c r="C414" s="5"/>
      <c r="D414" s="5"/>
      <c r="E414" s="5"/>
      <c r="F414" s="5"/>
      <c r="G414" s="5"/>
      <c r="H414" s="5"/>
    </row>
    <row r="415" spans="1:8" ht="15.75" customHeight="1" x14ac:dyDescent="0.25">
      <c r="A415" s="5"/>
      <c r="B415" s="5"/>
      <c r="C415" s="5"/>
      <c r="D415" s="5"/>
      <c r="E415" s="5"/>
      <c r="F415" s="5"/>
      <c r="G415" s="5"/>
      <c r="H415" s="5"/>
    </row>
    <row r="416" spans="1:8" ht="15.75" customHeight="1" x14ac:dyDescent="0.25">
      <c r="A416" s="5"/>
      <c r="B416" s="5"/>
      <c r="C416" s="5"/>
      <c r="D416" s="5"/>
      <c r="E416" s="5"/>
      <c r="F416" s="5"/>
      <c r="G416" s="5"/>
      <c r="H416" s="5"/>
    </row>
    <row r="417" spans="1:8" ht="15.75" customHeight="1" x14ac:dyDescent="0.25">
      <c r="A417" s="5"/>
      <c r="B417" s="5"/>
      <c r="C417" s="5"/>
      <c r="D417" s="5"/>
      <c r="E417" s="5"/>
      <c r="F417" s="5"/>
      <c r="G417" s="5"/>
      <c r="H417" s="5"/>
    </row>
    <row r="418" spans="1:8" ht="15.75" customHeight="1" x14ac:dyDescent="0.25">
      <c r="A418" s="5"/>
      <c r="B418" s="5"/>
      <c r="C418" s="5"/>
      <c r="D418" s="5"/>
      <c r="E418" s="5"/>
      <c r="F418" s="5"/>
      <c r="G418" s="5"/>
      <c r="H418" s="5"/>
    </row>
    <row r="419" spans="1:8" ht="15.75" customHeight="1" x14ac:dyDescent="0.25">
      <c r="A419" s="5"/>
      <c r="B419" s="5"/>
      <c r="C419" s="5"/>
      <c r="D419" s="5"/>
      <c r="E419" s="5"/>
      <c r="F419" s="5"/>
      <c r="G419" s="5"/>
      <c r="H419" s="5"/>
    </row>
    <row r="420" spans="1:8" ht="15.75" customHeight="1" x14ac:dyDescent="0.25">
      <c r="A420" s="5"/>
      <c r="B420" s="5"/>
      <c r="C420" s="5"/>
      <c r="D420" s="5"/>
      <c r="E420" s="5"/>
      <c r="F420" s="5"/>
      <c r="G420" s="5"/>
      <c r="H420" s="5"/>
    </row>
    <row r="421" spans="1:8" ht="15.75" customHeight="1" x14ac:dyDescent="0.25">
      <c r="A421" s="5"/>
      <c r="B421" s="5"/>
      <c r="C421" s="5"/>
      <c r="D421" s="5"/>
      <c r="E421" s="5"/>
      <c r="F421" s="5"/>
      <c r="G421" s="5"/>
      <c r="H421" s="5"/>
    </row>
    <row r="422" spans="1:8" ht="15.75" customHeight="1" x14ac:dyDescent="0.25">
      <c r="A422" s="5"/>
      <c r="B422" s="5"/>
      <c r="C422" s="5"/>
      <c r="D422" s="5"/>
      <c r="E422" s="5"/>
      <c r="F422" s="5"/>
      <c r="G422" s="5"/>
      <c r="H422" s="5"/>
    </row>
    <row r="423" spans="1:8" ht="15.75" customHeight="1" x14ac:dyDescent="0.25">
      <c r="A423" s="5"/>
      <c r="B423" s="5"/>
      <c r="C423" s="5"/>
      <c r="D423" s="5"/>
      <c r="E423" s="5"/>
      <c r="F423" s="5"/>
      <c r="G423" s="5"/>
      <c r="H423" s="5"/>
    </row>
    <row r="424" spans="1:8" ht="15.75" customHeight="1" x14ac:dyDescent="0.25">
      <c r="A424" s="5"/>
      <c r="B424" s="5"/>
      <c r="C424" s="5"/>
      <c r="D424" s="5"/>
      <c r="E424" s="5"/>
      <c r="F424" s="5"/>
      <c r="G424" s="5"/>
      <c r="H424" s="5"/>
    </row>
    <row r="425" spans="1:8" ht="15.75" customHeight="1" x14ac:dyDescent="0.25">
      <c r="A425" s="5"/>
      <c r="B425" s="5"/>
      <c r="C425" s="5"/>
      <c r="D425" s="5"/>
      <c r="E425" s="5"/>
      <c r="F425" s="5"/>
      <c r="G425" s="5"/>
      <c r="H425" s="5"/>
    </row>
    <row r="426" spans="1:8" ht="15.75" customHeight="1" x14ac:dyDescent="0.25">
      <c r="A426" s="5"/>
      <c r="B426" s="5"/>
      <c r="C426" s="5"/>
      <c r="D426" s="5"/>
      <c r="E426" s="5"/>
      <c r="F426" s="5"/>
      <c r="G426" s="5"/>
      <c r="H426" s="5"/>
    </row>
    <row r="427" spans="1:8" ht="15.75" customHeight="1" x14ac:dyDescent="0.25">
      <c r="A427" s="5"/>
      <c r="B427" s="5"/>
      <c r="C427" s="5"/>
      <c r="D427" s="5"/>
      <c r="E427" s="5"/>
      <c r="F427" s="5"/>
      <c r="G427" s="5"/>
      <c r="H427" s="5"/>
    </row>
    <row r="428" spans="1:8" ht="15.75" customHeight="1" x14ac:dyDescent="0.25">
      <c r="A428" s="5"/>
      <c r="B428" s="5"/>
      <c r="C428" s="5"/>
      <c r="D428" s="5"/>
      <c r="E428" s="5"/>
      <c r="F428" s="5"/>
      <c r="G428" s="5"/>
      <c r="H428" s="5"/>
    </row>
    <row r="429" spans="1:8" ht="15.75" customHeight="1" x14ac:dyDescent="0.25">
      <c r="A429" s="5"/>
      <c r="B429" s="5"/>
      <c r="C429" s="5"/>
      <c r="D429" s="5"/>
      <c r="E429" s="5"/>
      <c r="F429" s="5"/>
      <c r="G429" s="5"/>
      <c r="H429" s="5"/>
    </row>
    <row r="430" spans="1:8" ht="15.75" customHeight="1" x14ac:dyDescent="0.25">
      <c r="A430" s="5"/>
      <c r="B430" s="5"/>
      <c r="C430" s="5"/>
      <c r="D430" s="5"/>
      <c r="E430" s="5"/>
      <c r="F430" s="5"/>
      <c r="G430" s="5"/>
      <c r="H430" s="5"/>
    </row>
    <row r="431" spans="1:8" ht="15.75" customHeight="1" x14ac:dyDescent="0.25">
      <c r="A431" s="5"/>
      <c r="B431" s="5"/>
      <c r="C431" s="5"/>
      <c r="D431" s="5"/>
      <c r="E431" s="5"/>
      <c r="F431" s="5"/>
      <c r="G431" s="5"/>
      <c r="H431" s="5"/>
    </row>
    <row r="432" spans="1:8" ht="15.75" customHeight="1" x14ac:dyDescent="0.25">
      <c r="A432" s="5"/>
      <c r="B432" s="5"/>
      <c r="C432" s="5"/>
      <c r="D432" s="5"/>
      <c r="E432" s="5"/>
      <c r="F432" s="5"/>
      <c r="G432" s="5"/>
      <c r="H432" s="5"/>
    </row>
    <row r="433" spans="1:8" ht="15.75" customHeight="1" x14ac:dyDescent="0.25">
      <c r="A433" s="5"/>
      <c r="B433" s="5"/>
      <c r="C433" s="5"/>
      <c r="D433" s="5"/>
      <c r="E433" s="5"/>
      <c r="F433" s="5"/>
      <c r="G433" s="5"/>
      <c r="H433" s="5"/>
    </row>
    <row r="434" spans="1:8" ht="15.75" customHeight="1" x14ac:dyDescent="0.25">
      <c r="A434" s="5"/>
      <c r="B434" s="5"/>
      <c r="C434" s="5"/>
      <c r="D434" s="5"/>
      <c r="E434" s="5"/>
      <c r="F434" s="5"/>
      <c r="G434" s="5"/>
      <c r="H434" s="5"/>
    </row>
    <row r="435" spans="1:8" ht="15.75" customHeight="1" x14ac:dyDescent="0.25">
      <c r="A435" s="5"/>
      <c r="B435" s="5"/>
      <c r="C435" s="5"/>
      <c r="D435" s="5"/>
      <c r="E435" s="5"/>
      <c r="F435" s="5"/>
      <c r="G435" s="5"/>
      <c r="H435" s="5"/>
    </row>
    <row r="436" spans="1:8" ht="15.75" customHeight="1" x14ac:dyDescent="0.25">
      <c r="A436" s="5"/>
      <c r="B436" s="5"/>
      <c r="C436" s="5"/>
      <c r="D436" s="5"/>
      <c r="E436" s="5"/>
      <c r="F436" s="5"/>
      <c r="G436" s="5"/>
      <c r="H436" s="5"/>
    </row>
    <row r="437" spans="1:8" ht="15.75" customHeight="1" x14ac:dyDescent="0.25">
      <c r="A437" s="5"/>
      <c r="B437" s="5"/>
      <c r="C437" s="5"/>
      <c r="D437" s="5"/>
      <c r="E437" s="5"/>
      <c r="F437" s="5"/>
      <c r="G437" s="5"/>
      <c r="H437" s="5"/>
    </row>
    <row r="438" spans="1:8" ht="15.75" customHeight="1" x14ac:dyDescent="0.25">
      <c r="A438" s="5"/>
      <c r="B438" s="5"/>
      <c r="C438" s="5"/>
      <c r="D438" s="5"/>
      <c r="E438" s="5"/>
      <c r="F438" s="5"/>
      <c r="G438" s="5"/>
      <c r="H438" s="5"/>
    </row>
    <row r="439" spans="1:8" ht="15.75" customHeight="1" x14ac:dyDescent="0.25">
      <c r="A439" s="5"/>
      <c r="B439" s="5"/>
      <c r="C439" s="5"/>
      <c r="D439" s="5"/>
      <c r="E439" s="5"/>
      <c r="F439" s="5"/>
      <c r="G439" s="5"/>
      <c r="H439" s="5"/>
    </row>
    <row r="440" spans="1:8" ht="15.75" customHeight="1" x14ac:dyDescent="0.25">
      <c r="A440" s="5"/>
      <c r="B440" s="5"/>
      <c r="C440" s="5"/>
      <c r="D440" s="5"/>
      <c r="E440" s="5"/>
      <c r="F440" s="5"/>
      <c r="G440" s="5"/>
      <c r="H440" s="5"/>
    </row>
    <row r="441" spans="1:8" ht="15.75" customHeight="1" x14ac:dyDescent="0.25">
      <c r="A441" s="5"/>
      <c r="B441" s="5"/>
      <c r="C441" s="5"/>
      <c r="D441" s="5"/>
      <c r="E441" s="5"/>
      <c r="F441" s="5"/>
      <c r="G441" s="5"/>
      <c r="H441" s="5"/>
    </row>
    <row r="442" spans="1:8" ht="15.75" customHeight="1" x14ac:dyDescent="0.25">
      <c r="A442" s="5"/>
      <c r="B442" s="5"/>
      <c r="C442" s="5"/>
      <c r="D442" s="5"/>
      <c r="E442" s="5"/>
      <c r="F442" s="5"/>
      <c r="G442" s="5"/>
      <c r="H442" s="5"/>
    </row>
    <row r="443" spans="1:8" ht="15.75" customHeight="1" x14ac:dyDescent="0.25">
      <c r="A443" s="5"/>
      <c r="B443" s="5"/>
      <c r="C443" s="5"/>
      <c r="D443" s="5"/>
      <c r="E443" s="5"/>
      <c r="F443" s="5"/>
      <c r="G443" s="5"/>
      <c r="H443" s="5"/>
    </row>
    <row r="444" spans="1:8" ht="15.75" customHeight="1" x14ac:dyDescent="0.25">
      <c r="A444" s="5"/>
      <c r="B444" s="5"/>
      <c r="C444" s="5"/>
      <c r="D444" s="5"/>
      <c r="E444" s="5"/>
      <c r="F444" s="5"/>
      <c r="G444" s="5"/>
      <c r="H444" s="5"/>
    </row>
    <row r="445" spans="1:8" ht="15.75" customHeight="1" x14ac:dyDescent="0.25">
      <c r="A445" s="5"/>
      <c r="B445" s="5"/>
      <c r="C445" s="5"/>
      <c r="D445" s="5"/>
      <c r="E445" s="5"/>
      <c r="F445" s="5"/>
      <c r="G445" s="5"/>
      <c r="H445" s="5"/>
    </row>
    <row r="446" spans="1:8" ht="15.75" customHeight="1" x14ac:dyDescent="0.25">
      <c r="A446" s="5"/>
      <c r="B446" s="5"/>
      <c r="C446" s="5"/>
      <c r="D446" s="5"/>
      <c r="E446" s="5"/>
      <c r="F446" s="5"/>
      <c r="G446" s="5"/>
      <c r="H446" s="5"/>
    </row>
    <row r="447" spans="1:8" ht="15.75" customHeight="1" x14ac:dyDescent="0.25">
      <c r="A447" s="5"/>
      <c r="B447" s="5"/>
      <c r="C447" s="5"/>
      <c r="D447" s="5"/>
      <c r="E447" s="5"/>
      <c r="F447" s="5"/>
      <c r="G447" s="5"/>
      <c r="H447" s="5"/>
    </row>
    <row r="448" spans="1:8" ht="15.75" customHeight="1" x14ac:dyDescent="0.25">
      <c r="A448" s="5"/>
      <c r="B448" s="5"/>
      <c r="C448" s="5"/>
      <c r="D448" s="5"/>
      <c r="E448" s="5"/>
      <c r="F448" s="5"/>
      <c r="G448" s="5"/>
      <c r="H448" s="5"/>
    </row>
    <row r="449" spans="1:8" ht="15.75" customHeight="1" x14ac:dyDescent="0.25">
      <c r="A449" s="5"/>
      <c r="B449" s="5"/>
      <c r="C449" s="5"/>
      <c r="D449" s="5"/>
      <c r="E449" s="5"/>
      <c r="F449" s="5"/>
      <c r="G449" s="5"/>
      <c r="H449" s="5"/>
    </row>
    <row r="450" spans="1:8" ht="15.75" customHeight="1" x14ac:dyDescent="0.25">
      <c r="A450" s="5"/>
      <c r="B450" s="5"/>
      <c r="C450" s="5"/>
      <c r="D450" s="5"/>
      <c r="E450" s="5"/>
      <c r="F450" s="5"/>
      <c r="G450" s="5"/>
      <c r="H450" s="5"/>
    </row>
    <row r="451" spans="1:8" ht="15.75" customHeight="1" x14ac:dyDescent="0.25">
      <c r="A451" s="5"/>
      <c r="B451" s="5"/>
      <c r="C451" s="5"/>
      <c r="D451" s="5"/>
      <c r="E451" s="5"/>
      <c r="F451" s="5"/>
      <c r="G451" s="5"/>
      <c r="H451" s="5"/>
    </row>
    <row r="452" spans="1:8" ht="15.75" customHeight="1" x14ac:dyDescent="0.25">
      <c r="A452" s="5"/>
      <c r="B452" s="5"/>
      <c r="C452" s="5"/>
      <c r="D452" s="5"/>
      <c r="E452" s="5"/>
      <c r="F452" s="5"/>
      <c r="G452" s="5"/>
      <c r="H452" s="5"/>
    </row>
    <row r="453" spans="1:8" ht="15.75" customHeight="1" x14ac:dyDescent="0.25">
      <c r="A453" s="5"/>
      <c r="B453" s="5"/>
      <c r="C453" s="5"/>
      <c r="D453" s="5"/>
      <c r="E453" s="5"/>
      <c r="F453" s="5"/>
      <c r="G453" s="5"/>
      <c r="H453" s="5"/>
    </row>
    <row r="454" spans="1:8" ht="15.75" customHeight="1" x14ac:dyDescent="0.25">
      <c r="A454" s="5"/>
      <c r="B454" s="5"/>
      <c r="C454" s="5"/>
      <c r="D454" s="5"/>
      <c r="E454" s="5"/>
      <c r="F454" s="5"/>
      <c r="G454" s="5"/>
      <c r="H454" s="5"/>
    </row>
    <row r="455" spans="1:8" ht="15.75" customHeight="1" x14ac:dyDescent="0.25">
      <c r="A455" s="5"/>
      <c r="B455" s="5"/>
      <c r="C455" s="5"/>
      <c r="D455" s="5"/>
      <c r="E455" s="5"/>
      <c r="F455" s="5"/>
      <c r="G455" s="5"/>
      <c r="H455" s="5"/>
    </row>
    <row r="456" spans="1:8" ht="15.75" customHeight="1" x14ac:dyDescent="0.25">
      <c r="A456" s="5"/>
      <c r="B456" s="5"/>
      <c r="C456" s="5"/>
      <c r="D456" s="5"/>
      <c r="E456" s="5"/>
      <c r="F456" s="5"/>
      <c r="G456" s="5"/>
      <c r="H456" s="5"/>
    </row>
    <row r="457" spans="1:8" ht="15.75" customHeight="1" x14ac:dyDescent="0.25">
      <c r="A457" s="5"/>
      <c r="B457" s="5"/>
      <c r="C457" s="5"/>
      <c r="D457" s="5"/>
      <c r="E457" s="5"/>
      <c r="F457" s="5"/>
      <c r="G457" s="5"/>
      <c r="H457" s="5"/>
    </row>
    <row r="458" spans="1:8" ht="15.75" customHeight="1" x14ac:dyDescent="0.25">
      <c r="A458" s="5"/>
      <c r="B458" s="5"/>
      <c r="C458" s="5"/>
      <c r="D458" s="5"/>
      <c r="E458" s="5"/>
      <c r="F458" s="5"/>
      <c r="G458" s="5"/>
      <c r="H458" s="5"/>
    </row>
    <row r="459" spans="1:8" ht="15.75" customHeight="1" x14ac:dyDescent="0.25">
      <c r="A459" s="5"/>
      <c r="B459" s="5"/>
      <c r="C459" s="5"/>
      <c r="D459" s="5"/>
      <c r="E459" s="5"/>
      <c r="F459" s="5"/>
      <c r="G459" s="5"/>
      <c r="H459" s="5"/>
    </row>
    <row r="460" spans="1:8" ht="15.75" customHeight="1" x14ac:dyDescent="0.25">
      <c r="A460" s="5"/>
      <c r="B460" s="5"/>
      <c r="C460" s="5"/>
      <c r="D460" s="5"/>
      <c r="E460" s="5"/>
      <c r="F460" s="5"/>
      <c r="G460" s="5"/>
      <c r="H460" s="5"/>
    </row>
    <row r="461" spans="1:8" ht="15.75" customHeight="1" x14ac:dyDescent="0.25">
      <c r="A461" s="5"/>
      <c r="B461" s="5"/>
      <c r="C461" s="5"/>
      <c r="D461" s="5"/>
      <c r="E461" s="5"/>
      <c r="F461" s="5"/>
      <c r="G461" s="5"/>
      <c r="H461" s="5"/>
    </row>
    <row r="462" spans="1:8" ht="15.75" customHeight="1" x14ac:dyDescent="0.25">
      <c r="A462" s="5"/>
      <c r="B462" s="5"/>
      <c r="C462" s="5"/>
      <c r="D462" s="5"/>
      <c r="E462" s="5"/>
      <c r="F462" s="5"/>
      <c r="G462" s="5"/>
      <c r="H462" s="5"/>
    </row>
    <row r="463" spans="1:8" ht="15.75" customHeight="1" x14ac:dyDescent="0.25">
      <c r="A463" s="5"/>
      <c r="B463" s="5"/>
      <c r="C463" s="5"/>
      <c r="D463" s="5"/>
      <c r="E463" s="5"/>
      <c r="F463" s="5"/>
      <c r="G463" s="5"/>
      <c r="H463" s="5"/>
    </row>
    <row r="464" spans="1:8" ht="15.75" customHeight="1" x14ac:dyDescent="0.25">
      <c r="A464" s="5"/>
      <c r="B464" s="5"/>
      <c r="C464" s="5"/>
      <c r="D464" s="5"/>
      <c r="E464" s="5"/>
      <c r="F464" s="5"/>
      <c r="G464" s="5"/>
      <c r="H464" s="5"/>
    </row>
    <row r="465" spans="1:8" ht="15.75" customHeight="1" x14ac:dyDescent="0.25">
      <c r="A465" s="5"/>
      <c r="B465" s="5"/>
      <c r="C465" s="5"/>
      <c r="D465" s="5"/>
      <c r="E465" s="5"/>
      <c r="F465" s="5"/>
      <c r="G465" s="5"/>
      <c r="H465" s="5"/>
    </row>
    <row r="466" spans="1:8" ht="15.75" customHeight="1" x14ac:dyDescent="0.25">
      <c r="A466" s="5"/>
      <c r="B466" s="5"/>
      <c r="C466" s="5"/>
      <c r="D466" s="5"/>
      <c r="E466" s="5"/>
      <c r="F466" s="5"/>
      <c r="G466" s="5"/>
      <c r="H466" s="5"/>
    </row>
    <row r="467" spans="1:8" ht="15.75" customHeight="1" x14ac:dyDescent="0.25">
      <c r="A467" s="5"/>
      <c r="B467" s="5"/>
      <c r="C467" s="5"/>
      <c r="D467" s="5"/>
      <c r="E467" s="5"/>
      <c r="F467" s="5"/>
      <c r="G467" s="5"/>
      <c r="H467" s="5"/>
    </row>
    <row r="468" spans="1:8" ht="15.75" customHeight="1" x14ac:dyDescent="0.25">
      <c r="A468" s="5"/>
      <c r="B468" s="5"/>
      <c r="C468" s="5"/>
      <c r="D468" s="5"/>
      <c r="E468" s="5"/>
      <c r="F468" s="5"/>
      <c r="G468" s="5"/>
      <c r="H468" s="5"/>
    </row>
    <row r="469" spans="1:8" ht="15.75" customHeight="1" x14ac:dyDescent="0.25">
      <c r="A469" s="5"/>
      <c r="B469" s="5"/>
      <c r="C469" s="5"/>
      <c r="D469" s="5"/>
      <c r="E469" s="5"/>
      <c r="F469" s="5"/>
      <c r="G469" s="5"/>
      <c r="H469" s="5"/>
    </row>
    <row r="470" spans="1:8" ht="15.75" customHeight="1" x14ac:dyDescent="0.25">
      <c r="A470" s="5"/>
      <c r="B470" s="5"/>
      <c r="C470" s="5"/>
      <c r="D470" s="5"/>
      <c r="E470" s="5"/>
      <c r="F470" s="5"/>
      <c r="G470" s="5"/>
      <c r="H470" s="5"/>
    </row>
    <row r="471" spans="1:8" ht="15.75" customHeight="1" x14ac:dyDescent="0.25">
      <c r="A471" s="5"/>
      <c r="B471" s="5"/>
      <c r="C471" s="5"/>
      <c r="D471" s="5"/>
      <c r="E471" s="5"/>
      <c r="F471" s="5"/>
      <c r="G471" s="5"/>
      <c r="H471" s="5"/>
    </row>
    <row r="472" spans="1:8" ht="15.75" customHeight="1" x14ac:dyDescent="0.25">
      <c r="A472" s="5"/>
      <c r="B472" s="5"/>
      <c r="C472" s="5"/>
      <c r="D472" s="5"/>
      <c r="E472" s="5"/>
      <c r="F472" s="5"/>
      <c r="G472" s="5"/>
      <c r="H472" s="5"/>
    </row>
    <row r="473" spans="1:8" ht="15.75" customHeight="1" x14ac:dyDescent="0.25">
      <c r="A473" s="5"/>
      <c r="B473" s="5"/>
      <c r="C473" s="5"/>
      <c r="D473" s="5"/>
      <c r="E473" s="5"/>
      <c r="F473" s="5"/>
      <c r="G473" s="5"/>
      <c r="H473" s="5"/>
    </row>
    <row r="474" spans="1:8" ht="15.75" customHeight="1" x14ac:dyDescent="0.25">
      <c r="A474" s="5"/>
      <c r="B474" s="5"/>
      <c r="C474" s="5"/>
      <c r="D474" s="5"/>
      <c r="E474" s="5"/>
      <c r="F474" s="5"/>
      <c r="G474" s="5"/>
      <c r="H474" s="5"/>
    </row>
    <row r="475" spans="1:8" ht="15.75" customHeight="1" x14ac:dyDescent="0.25">
      <c r="A475" s="5"/>
      <c r="B475" s="5"/>
      <c r="C475" s="5"/>
      <c r="D475" s="5"/>
      <c r="E475" s="5"/>
      <c r="F475" s="5"/>
      <c r="G475" s="5"/>
      <c r="H475" s="5"/>
    </row>
    <row r="476" spans="1:8" ht="15.75" customHeight="1" x14ac:dyDescent="0.25">
      <c r="A476" s="5"/>
      <c r="B476" s="5"/>
      <c r="C476" s="5"/>
      <c r="D476" s="5"/>
      <c r="E476" s="5"/>
      <c r="F476" s="5"/>
      <c r="G476" s="5"/>
      <c r="H476" s="5"/>
    </row>
    <row r="477" spans="1:8" ht="15.75" customHeight="1" x14ac:dyDescent="0.25">
      <c r="A477" s="5"/>
      <c r="B477" s="5"/>
      <c r="C477" s="5"/>
      <c r="D477" s="5"/>
      <c r="E477" s="5"/>
      <c r="F477" s="5"/>
      <c r="G477" s="5"/>
      <c r="H477" s="5"/>
    </row>
    <row r="478" spans="1:8" ht="15.75" customHeight="1" x14ac:dyDescent="0.25">
      <c r="A478" s="5"/>
      <c r="B478" s="5"/>
      <c r="C478" s="5"/>
      <c r="D478" s="5"/>
      <c r="E478" s="5"/>
      <c r="F478" s="5"/>
      <c r="G478" s="5"/>
      <c r="H478" s="5"/>
    </row>
    <row r="479" spans="1:8" ht="15.75" customHeight="1" x14ac:dyDescent="0.25">
      <c r="A479" s="5"/>
      <c r="B479" s="5"/>
      <c r="C479" s="5"/>
      <c r="D479" s="5"/>
      <c r="E479" s="5"/>
      <c r="F479" s="5"/>
      <c r="G479" s="5"/>
      <c r="H479" s="5"/>
    </row>
    <row r="480" spans="1:8" ht="15.75" customHeight="1" x14ac:dyDescent="0.25">
      <c r="A480" s="5"/>
      <c r="B480" s="5"/>
      <c r="C480" s="5"/>
      <c r="D480" s="5"/>
      <c r="E480" s="5"/>
      <c r="F480" s="5"/>
      <c r="G480" s="5"/>
      <c r="H480" s="5"/>
    </row>
    <row r="481" spans="1:8" ht="15.75" customHeight="1" x14ac:dyDescent="0.25">
      <c r="A481" s="5"/>
      <c r="B481" s="5"/>
      <c r="C481" s="5"/>
      <c r="D481" s="5"/>
      <c r="E481" s="5"/>
      <c r="F481" s="5"/>
      <c r="G481" s="5"/>
      <c r="H481" s="5"/>
    </row>
    <row r="482" spans="1:8" ht="15.75" customHeight="1" x14ac:dyDescent="0.25">
      <c r="A482" s="5"/>
      <c r="B482" s="5"/>
      <c r="C482" s="5"/>
      <c r="D482" s="5"/>
      <c r="E482" s="5"/>
      <c r="F482" s="5"/>
      <c r="G482" s="5"/>
      <c r="H482" s="5"/>
    </row>
    <row r="483" spans="1:8" ht="15.75" customHeight="1" x14ac:dyDescent="0.25">
      <c r="A483" s="5"/>
      <c r="B483" s="5"/>
      <c r="C483" s="5"/>
      <c r="D483" s="5"/>
      <c r="E483" s="5"/>
      <c r="F483" s="5"/>
      <c r="G483" s="5"/>
      <c r="H483" s="5"/>
    </row>
    <row r="484" spans="1:8" ht="15.75" customHeight="1" x14ac:dyDescent="0.25">
      <c r="A484" s="5"/>
      <c r="B484" s="5"/>
      <c r="C484" s="5"/>
      <c r="D484" s="5"/>
      <c r="E484" s="5"/>
      <c r="F484" s="5"/>
      <c r="G484" s="5"/>
      <c r="H484" s="5"/>
    </row>
    <row r="485" spans="1:8" ht="15.75" customHeight="1" x14ac:dyDescent="0.25">
      <c r="A485" s="5"/>
      <c r="B485" s="5"/>
      <c r="C485" s="5"/>
      <c r="D485" s="5"/>
      <c r="E485" s="5"/>
      <c r="F485" s="5"/>
      <c r="G485" s="5"/>
      <c r="H485" s="5"/>
    </row>
    <row r="486" spans="1:8" ht="15.75" customHeight="1" x14ac:dyDescent="0.25">
      <c r="A486" s="5"/>
      <c r="B486" s="5"/>
      <c r="C486" s="5"/>
      <c r="D486" s="5"/>
      <c r="E486" s="5"/>
      <c r="F486" s="5"/>
      <c r="G486" s="5"/>
      <c r="H486" s="5"/>
    </row>
    <row r="487" spans="1:8" ht="15.75" customHeight="1" x14ac:dyDescent="0.25">
      <c r="A487" s="5"/>
      <c r="B487" s="5"/>
      <c r="C487" s="5"/>
      <c r="D487" s="5"/>
      <c r="E487" s="5"/>
      <c r="F487" s="5"/>
      <c r="G487" s="5"/>
      <c r="H487" s="5"/>
    </row>
    <row r="488" spans="1:8" ht="15.75" customHeight="1" x14ac:dyDescent="0.25">
      <c r="A488" s="5"/>
      <c r="B488" s="5"/>
      <c r="C488" s="5"/>
      <c r="D488" s="5"/>
      <c r="E488" s="5"/>
      <c r="F488" s="5"/>
      <c r="G488" s="5"/>
      <c r="H488" s="5"/>
    </row>
    <row r="489" spans="1:8" ht="15.75" customHeight="1" x14ac:dyDescent="0.25">
      <c r="A489" s="5"/>
      <c r="B489" s="5"/>
      <c r="C489" s="5"/>
      <c r="D489" s="5"/>
      <c r="E489" s="5"/>
      <c r="F489" s="5"/>
      <c r="G489" s="5"/>
      <c r="H489" s="5"/>
    </row>
    <row r="490" spans="1:8" ht="15.75" customHeight="1" x14ac:dyDescent="0.25">
      <c r="A490" s="5"/>
      <c r="B490" s="5"/>
      <c r="C490" s="5"/>
      <c r="D490" s="5"/>
      <c r="E490" s="5"/>
      <c r="F490" s="5"/>
      <c r="G490" s="5"/>
      <c r="H490" s="5"/>
    </row>
    <row r="491" spans="1:8" ht="15.75" customHeight="1" x14ac:dyDescent="0.25">
      <c r="A491" s="5"/>
      <c r="B491" s="5"/>
      <c r="C491" s="5"/>
      <c r="D491" s="5"/>
      <c r="E491" s="5"/>
      <c r="F491" s="5"/>
      <c r="G491" s="5"/>
      <c r="H491" s="5"/>
    </row>
    <row r="492" spans="1:8" ht="15.75" customHeight="1" x14ac:dyDescent="0.25">
      <c r="A492" s="5"/>
      <c r="B492" s="5"/>
      <c r="C492" s="5"/>
      <c r="D492" s="5"/>
      <c r="E492" s="5"/>
      <c r="F492" s="5"/>
      <c r="G492" s="5"/>
      <c r="H492" s="5"/>
    </row>
    <row r="493" spans="1:8" ht="15.75" customHeight="1" x14ac:dyDescent="0.25">
      <c r="A493" s="5"/>
      <c r="B493" s="5"/>
      <c r="C493" s="5"/>
      <c r="D493" s="5"/>
      <c r="E493" s="5"/>
      <c r="F493" s="5"/>
      <c r="G493" s="5"/>
      <c r="H493" s="5"/>
    </row>
    <row r="494" spans="1:8" ht="15.75" customHeight="1" x14ac:dyDescent="0.25">
      <c r="A494" s="5"/>
      <c r="B494" s="5"/>
      <c r="C494" s="5"/>
      <c r="D494" s="5"/>
      <c r="E494" s="5"/>
      <c r="F494" s="5"/>
      <c r="G494" s="5"/>
      <c r="H494" s="5"/>
    </row>
    <row r="495" spans="1:8" ht="15.75" customHeight="1" x14ac:dyDescent="0.25">
      <c r="A495" s="5"/>
      <c r="B495" s="5"/>
      <c r="C495" s="5"/>
      <c r="D495" s="5"/>
      <c r="E495" s="5"/>
      <c r="F495" s="5"/>
      <c r="G495" s="5"/>
      <c r="H495" s="5"/>
    </row>
    <row r="496" spans="1:8" ht="15.75" customHeight="1" x14ac:dyDescent="0.25">
      <c r="A496" s="5"/>
      <c r="B496" s="5"/>
      <c r="C496" s="5"/>
      <c r="D496" s="5"/>
      <c r="E496" s="5"/>
      <c r="F496" s="5"/>
      <c r="G496" s="5"/>
      <c r="H496" s="5"/>
    </row>
    <row r="497" spans="1:8" ht="15.75" customHeight="1" x14ac:dyDescent="0.25">
      <c r="A497" s="5"/>
      <c r="B497" s="5"/>
      <c r="C497" s="5"/>
      <c r="D497" s="5"/>
      <c r="E497" s="5"/>
      <c r="F497" s="5"/>
      <c r="G497" s="5"/>
      <c r="H497" s="5"/>
    </row>
    <row r="498" spans="1:8" ht="15.75" customHeight="1" x14ac:dyDescent="0.25">
      <c r="A498" s="5"/>
      <c r="B498" s="5"/>
      <c r="C498" s="5"/>
      <c r="D498" s="5"/>
      <c r="E498" s="5"/>
      <c r="F498" s="5"/>
      <c r="G498" s="5"/>
      <c r="H498" s="5"/>
    </row>
    <row r="499" spans="1:8" ht="15.75" customHeight="1" x14ac:dyDescent="0.25">
      <c r="A499" s="5"/>
      <c r="B499" s="5"/>
      <c r="C499" s="5"/>
      <c r="D499" s="5"/>
      <c r="E499" s="5"/>
      <c r="F499" s="5"/>
      <c r="G499" s="5"/>
      <c r="H499" s="5"/>
    </row>
    <row r="500" spans="1:8" ht="15.75" customHeight="1" x14ac:dyDescent="0.25">
      <c r="A500" s="5"/>
      <c r="B500" s="5"/>
      <c r="C500" s="5"/>
      <c r="D500" s="5"/>
      <c r="E500" s="5"/>
      <c r="F500" s="5"/>
      <c r="G500" s="5"/>
      <c r="H500" s="5"/>
    </row>
    <row r="501" spans="1:8" ht="15.75" customHeight="1" x14ac:dyDescent="0.25">
      <c r="A501" s="5"/>
      <c r="B501" s="5"/>
      <c r="C501" s="5"/>
      <c r="D501" s="5"/>
      <c r="E501" s="5"/>
      <c r="F501" s="5"/>
      <c r="G501" s="5"/>
      <c r="H501" s="5"/>
    </row>
    <row r="502" spans="1:8" ht="15.75" customHeight="1" x14ac:dyDescent="0.25">
      <c r="A502" s="5"/>
      <c r="B502" s="5"/>
      <c r="C502" s="5"/>
      <c r="D502" s="5"/>
      <c r="E502" s="5"/>
      <c r="F502" s="5"/>
      <c r="G502" s="5"/>
      <c r="H502" s="5"/>
    </row>
    <row r="503" spans="1:8" ht="15.75" customHeight="1" x14ac:dyDescent="0.25">
      <c r="A503" s="5"/>
      <c r="B503" s="5"/>
      <c r="C503" s="5"/>
      <c r="D503" s="5"/>
      <c r="E503" s="5"/>
      <c r="F503" s="5"/>
      <c r="G503" s="5"/>
      <c r="H503" s="5"/>
    </row>
    <row r="504" spans="1:8" ht="15.75" customHeight="1" x14ac:dyDescent="0.25">
      <c r="A504" s="5"/>
      <c r="B504" s="5"/>
      <c r="C504" s="5"/>
      <c r="D504" s="5"/>
      <c r="E504" s="5"/>
      <c r="F504" s="5"/>
      <c r="G504" s="5"/>
      <c r="H504" s="5"/>
    </row>
    <row r="505" spans="1:8" ht="15.75" x14ac:dyDescent="0.25">
      <c r="A505" s="5"/>
      <c r="B505" s="5"/>
      <c r="C505" s="5"/>
      <c r="D505" s="5"/>
      <c r="E505" s="5"/>
      <c r="F505" s="5"/>
      <c r="G505" s="5"/>
      <c r="H505" s="5"/>
    </row>
    <row r="506" spans="1:8" ht="15.75" x14ac:dyDescent="0.25">
      <c r="A506" s="5"/>
      <c r="B506" s="5"/>
      <c r="C506" s="5"/>
      <c r="D506" s="5"/>
      <c r="E506" s="5"/>
      <c r="F506" s="5"/>
      <c r="G506" s="5"/>
      <c r="H506" s="5"/>
    </row>
    <row r="507" spans="1:8" ht="15.75" x14ac:dyDescent="0.25">
      <c r="A507" s="5"/>
      <c r="B507" s="5"/>
      <c r="C507" s="5"/>
      <c r="D507" s="5"/>
      <c r="E507" s="5"/>
      <c r="F507" s="5"/>
      <c r="G507" s="5"/>
      <c r="H507" s="5"/>
    </row>
    <row r="508" spans="1:8" ht="15.75" x14ac:dyDescent="0.25">
      <c r="A508" s="5"/>
      <c r="B508" s="5"/>
      <c r="C508" s="5"/>
      <c r="D508" s="5"/>
      <c r="E508" s="5"/>
      <c r="F508" s="5"/>
      <c r="G508" s="5"/>
      <c r="H508" s="5"/>
    </row>
    <row r="509" spans="1:8" ht="15.75" x14ac:dyDescent="0.25">
      <c r="A509" s="5"/>
      <c r="B509" s="5"/>
      <c r="C509" s="5"/>
      <c r="D509" s="5"/>
      <c r="E509" s="5"/>
      <c r="F509" s="5"/>
      <c r="G509" s="5"/>
      <c r="H509" s="5"/>
    </row>
    <row r="510" spans="1:8" ht="15.75" x14ac:dyDescent="0.25">
      <c r="A510" s="5"/>
      <c r="B510" s="5"/>
      <c r="C510" s="5"/>
      <c r="D510" s="5"/>
      <c r="E510" s="5"/>
      <c r="F510" s="5"/>
      <c r="G510" s="5"/>
      <c r="H510" s="5"/>
    </row>
    <row r="511" spans="1:8" ht="15.75" x14ac:dyDescent="0.25">
      <c r="A511" s="5"/>
      <c r="B511" s="5"/>
      <c r="C511" s="5"/>
      <c r="D511" s="5"/>
      <c r="E511" s="5"/>
      <c r="F511" s="5"/>
      <c r="G511" s="5"/>
      <c r="H511" s="5"/>
    </row>
    <row r="512" spans="1:8" ht="15.75" x14ac:dyDescent="0.25">
      <c r="A512" s="5"/>
      <c r="B512" s="5"/>
      <c r="C512" s="5"/>
      <c r="D512" s="5"/>
      <c r="E512" s="5"/>
      <c r="F512" s="5"/>
      <c r="G512" s="5"/>
      <c r="H512" s="5"/>
    </row>
    <row r="513" spans="1:8" ht="15.75" x14ac:dyDescent="0.25">
      <c r="A513" s="5"/>
      <c r="B513" s="5"/>
      <c r="C513" s="5"/>
      <c r="D513" s="5"/>
      <c r="E513" s="5"/>
      <c r="F513" s="5"/>
      <c r="G513" s="5"/>
      <c r="H513" s="5"/>
    </row>
    <row r="514" spans="1:8" ht="15.75" x14ac:dyDescent="0.25">
      <c r="A514" s="5"/>
      <c r="B514" s="5"/>
      <c r="C514" s="5"/>
      <c r="D514" s="5"/>
      <c r="E514" s="5"/>
      <c r="F514" s="5"/>
      <c r="G514" s="5"/>
      <c r="H514" s="5"/>
    </row>
    <row r="515" spans="1:8" ht="15.75" x14ac:dyDescent="0.25">
      <c r="A515" s="5"/>
      <c r="B515" s="5"/>
      <c r="C515" s="5"/>
      <c r="D515" s="5"/>
      <c r="E515" s="5"/>
      <c r="F515" s="5"/>
      <c r="G515" s="5"/>
      <c r="H515" s="5"/>
    </row>
    <row r="516" spans="1:8" ht="15.75" x14ac:dyDescent="0.25">
      <c r="A516" s="5"/>
      <c r="B516" s="5"/>
      <c r="C516" s="5"/>
      <c r="D516" s="5"/>
      <c r="E516" s="5"/>
      <c r="F516" s="5"/>
      <c r="G516" s="5"/>
      <c r="H516" s="5"/>
    </row>
    <row r="517" spans="1:8" ht="15.75" x14ac:dyDescent="0.25">
      <c r="A517" s="5"/>
      <c r="B517" s="5"/>
      <c r="C517" s="5"/>
      <c r="D517" s="5"/>
      <c r="E517" s="5"/>
      <c r="F517" s="5"/>
      <c r="G517" s="5"/>
      <c r="H517" s="5"/>
    </row>
    <row r="518" spans="1:8" ht="15.75" x14ac:dyDescent="0.25">
      <c r="A518" s="5"/>
      <c r="B518" s="5"/>
      <c r="C518" s="5"/>
      <c r="D518" s="5"/>
      <c r="E518" s="5"/>
      <c r="F518" s="5"/>
      <c r="G518" s="5"/>
      <c r="H518" s="5"/>
    </row>
    <row r="519" spans="1:8" ht="15.75" x14ac:dyDescent="0.25">
      <c r="A519" s="5"/>
      <c r="B519" s="5"/>
      <c r="C519" s="5"/>
      <c r="D519" s="5"/>
      <c r="E519" s="5"/>
      <c r="F519" s="5"/>
      <c r="G519" s="5"/>
      <c r="H519" s="5"/>
    </row>
    <row r="520" spans="1:8" ht="15.75" x14ac:dyDescent="0.25">
      <c r="A520" s="5"/>
      <c r="B520" s="5"/>
      <c r="C520" s="5"/>
      <c r="D520" s="5"/>
      <c r="E520" s="5"/>
      <c r="F520" s="5"/>
      <c r="G520" s="5"/>
      <c r="H520" s="5"/>
    </row>
    <row r="521" spans="1:8" ht="15.75" x14ac:dyDescent="0.25">
      <c r="A521" s="5"/>
      <c r="B521" s="5"/>
      <c r="C521" s="5"/>
      <c r="D521" s="5"/>
      <c r="E521" s="5"/>
      <c r="F521" s="5"/>
      <c r="G521" s="5"/>
      <c r="H521" s="5"/>
    </row>
    <row r="522" spans="1:8" ht="15.75" x14ac:dyDescent="0.25">
      <c r="A522" s="5"/>
      <c r="B522" s="5"/>
      <c r="C522" s="5"/>
      <c r="D522" s="5"/>
      <c r="E522" s="5"/>
      <c r="F522" s="5"/>
      <c r="G522" s="5"/>
      <c r="H522" s="5"/>
    </row>
    <row r="523" spans="1:8" ht="15.75" x14ac:dyDescent="0.25">
      <c r="A523" s="5"/>
      <c r="B523" s="5"/>
      <c r="C523" s="5"/>
      <c r="D523" s="5"/>
      <c r="E523" s="5"/>
      <c r="F523" s="5"/>
      <c r="G523" s="5"/>
      <c r="H523" s="5"/>
    </row>
    <row r="524" spans="1:8" ht="15.75" x14ac:dyDescent="0.25">
      <c r="A524" s="5"/>
      <c r="B524" s="5"/>
      <c r="C524" s="5"/>
      <c r="D524" s="5"/>
      <c r="E524" s="5"/>
      <c r="F524" s="5"/>
      <c r="G524" s="5"/>
      <c r="H524" s="5"/>
    </row>
    <row r="525" spans="1:8" ht="15.75" x14ac:dyDescent="0.25">
      <c r="A525" s="5"/>
      <c r="B525" s="5"/>
      <c r="C525" s="5"/>
      <c r="D525" s="5"/>
      <c r="E525" s="5"/>
      <c r="F525" s="5"/>
      <c r="G525" s="5"/>
      <c r="H525" s="5"/>
    </row>
    <row r="526" spans="1:8" ht="15.75" x14ac:dyDescent="0.25">
      <c r="A526" s="5"/>
      <c r="B526" s="5"/>
      <c r="C526" s="5"/>
      <c r="D526" s="5"/>
      <c r="E526" s="5"/>
      <c r="F526" s="5"/>
      <c r="G526" s="5"/>
      <c r="H526" s="5"/>
    </row>
    <row r="527" spans="1:8" ht="15.75" x14ac:dyDescent="0.25">
      <c r="A527" s="5"/>
      <c r="B527" s="5"/>
      <c r="C527" s="5"/>
      <c r="D527" s="5"/>
      <c r="E527" s="5"/>
      <c r="F527" s="5"/>
      <c r="G527" s="5"/>
      <c r="H527" s="5"/>
    </row>
    <row r="528" spans="1:8" ht="15.75" x14ac:dyDescent="0.25">
      <c r="A528" s="5"/>
      <c r="B528" s="5"/>
      <c r="C528" s="5"/>
      <c r="D528" s="5"/>
      <c r="E528" s="5"/>
      <c r="F528" s="5"/>
      <c r="G528" s="5"/>
      <c r="H528" s="5"/>
    </row>
    <row r="529" spans="1:8" ht="15.75" x14ac:dyDescent="0.25">
      <c r="A529" s="5"/>
      <c r="B529" s="5"/>
      <c r="C529" s="5"/>
      <c r="D529" s="5"/>
      <c r="E529" s="5"/>
      <c r="F529" s="5"/>
      <c r="G529" s="5"/>
      <c r="H529" s="5"/>
    </row>
    <row r="530" spans="1:8" ht="15.75" x14ac:dyDescent="0.25">
      <c r="A530" s="5"/>
      <c r="B530" s="5"/>
      <c r="C530" s="5"/>
      <c r="D530" s="5"/>
      <c r="E530" s="5"/>
      <c r="F530" s="5"/>
      <c r="G530" s="5"/>
      <c r="H530" s="5"/>
    </row>
    <row r="531" spans="1:8" ht="15.75" x14ac:dyDescent="0.25">
      <c r="A531" s="5"/>
      <c r="B531" s="5"/>
      <c r="C531" s="5"/>
      <c r="D531" s="5"/>
      <c r="E531" s="5"/>
      <c r="F531" s="5"/>
      <c r="G531" s="5"/>
      <c r="H531" s="5"/>
    </row>
    <row r="532" spans="1:8" ht="15.75" x14ac:dyDescent="0.25">
      <c r="A532" s="5"/>
      <c r="B532" s="5"/>
      <c r="C532" s="5"/>
      <c r="D532" s="5"/>
      <c r="E532" s="5"/>
      <c r="F532" s="5"/>
      <c r="G532" s="5"/>
      <c r="H532" s="5"/>
    </row>
    <row r="533" spans="1:8" ht="15.75" x14ac:dyDescent="0.25">
      <c r="A533" s="5"/>
      <c r="B533" s="5"/>
      <c r="C533" s="5"/>
      <c r="D533" s="5"/>
      <c r="E533" s="5"/>
      <c r="F533" s="5"/>
      <c r="G533" s="5"/>
      <c r="H533" s="5"/>
    </row>
    <row r="534" spans="1:8" ht="15.75" x14ac:dyDescent="0.25">
      <c r="A534" s="5"/>
      <c r="B534" s="5"/>
      <c r="C534" s="5"/>
      <c r="D534" s="5"/>
      <c r="E534" s="5"/>
      <c r="F534" s="5"/>
      <c r="G534" s="5"/>
      <c r="H534" s="5"/>
    </row>
    <row r="535" spans="1:8" ht="15.75" x14ac:dyDescent="0.25">
      <c r="A535" s="5"/>
      <c r="B535" s="5"/>
      <c r="C535" s="5"/>
      <c r="D535" s="5"/>
      <c r="E535" s="5"/>
      <c r="F535" s="5"/>
      <c r="G535" s="5"/>
      <c r="H535" s="5"/>
    </row>
    <row r="536" spans="1:8" ht="15.75" x14ac:dyDescent="0.25">
      <c r="A536" s="5"/>
      <c r="B536" s="5"/>
      <c r="C536" s="5"/>
      <c r="D536" s="5"/>
      <c r="E536" s="5"/>
      <c r="F536" s="5"/>
      <c r="G536" s="5"/>
      <c r="H536" s="5"/>
    </row>
    <row r="537" spans="1:8" ht="15.75" x14ac:dyDescent="0.25">
      <c r="A537" s="5"/>
      <c r="B537" s="5"/>
      <c r="C537" s="5"/>
      <c r="D537" s="5"/>
      <c r="E537" s="5"/>
      <c r="F537" s="5"/>
      <c r="G537" s="5"/>
      <c r="H537" s="5"/>
    </row>
    <row r="538" spans="1:8" ht="15.75" x14ac:dyDescent="0.25">
      <c r="A538" s="5"/>
      <c r="B538" s="5"/>
      <c r="C538" s="5"/>
      <c r="D538" s="5"/>
      <c r="E538" s="5"/>
      <c r="F538" s="5"/>
      <c r="G538" s="5"/>
      <c r="H538" s="5"/>
    </row>
    <row r="539" spans="1:8" ht="15.75" x14ac:dyDescent="0.25">
      <c r="A539" s="5"/>
      <c r="B539" s="5"/>
      <c r="C539" s="5"/>
      <c r="D539" s="5"/>
      <c r="E539" s="5"/>
      <c r="F539" s="5"/>
      <c r="G539" s="5"/>
      <c r="H539" s="5"/>
    </row>
    <row r="540" spans="1:8" ht="15.75" x14ac:dyDescent="0.25">
      <c r="A540" s="5"/>
      <c r="B540" s="5"/>
      <c r="C540" s="5"/>
      <c r="D540" s="5"/>
      <c r="E540" s="5"/>
      <c r="F540" s="5"/>
      <c r="G540" s="5"/>
      <c r="H540" s="5"/>
    </row>
    <row r="541" spans="1:8" ht="15.75" x14ac:dyDescent="0.25">
      <c r="A541" s="5"/>
      <c r="B541" s="5"/>
      <c r="C541" s="5"/>
      <c r="D541" s="5"/>
      <c r="E541" s="5"/>
      <c r="F541" s="5"/>
      <c r="G541" s="5"/>
      <c r="H541" s="5"/>
    </row>
    <row r="542" spans="1:8" ht="15.75" x14ac:dyDescent="0.25">
      <c r="A542" s="5"/>
      <c r="B542" s="5"/>
      <c r="C542" s="5"/>
      <c r="D542" s="5"/>
      <c r="E542" s="5"/>
      <c r="F542" s="5"/>
      <c r="G542" s="5"/>
      <c r="H542" s="5"/>
    </row>
    <row r="543" spans="1:8" ht="15.75" x14ac:dyDescent="0.25">
      <c r="A543" s="5"/>
      <c r="B543" s="5"/>
      <c r="C543" s="5"/>
      <c r="D543" s="5"/>
      <c r="E543" s="5"/>
      <c r="F543" s="5"/>
      <c r="G543" s="5"/>
      <c r="H543" s="5"/>
    </row>
    <row r="544" spans="1:8" ht="15.75" x14ac:dyDescent="0.25">
      <c r="A544" s="5"/>
      <c r="B544" s="5"/>
      <c r="C544" s="5"/>
      <c r="D544" s="5"/>
      <c r="E544" s="5"/>
      <c r="F544" s="5"/>
      <c r="G544" s="5"/>
      <c r="H544" s="5"/>
    </row>
    <row r="545" spans="1:8" ht="15.75" x14ac:dyDescent="0.25">
      <c r="A545" s="5"/>
      <c r="B545" s="5"/>
      <c r="C545" s="5"/>
      <c r="D545" s="5"/>
      <c r="E545" s="5"/>
      <c r="F545" s="5"/>
      <c r="G545" s="5"/>
      <c r="H545" s="5"/>
    </row>
    <row r="546" spans="1:8" ht="15.75" x14ac:dyDescent="0.25">
      <c r="A546" s="5"/>
      <c r="B546" s="5"/>
      <c r="C546" s="5"/>
      <c r="D546" s="5"/>
      <c r="E546" s="5"/>
      <c r="F546" s="5"/>
      <c r="G546" s="5"/>
      <c r="H546" s="5"/>
    </row>
    <row r="547" spans="1:8" ht="15.75" x14ac:dyDescent="0.25">
      <c r="A547" s="5"/>
      <c r="B547" s="5"/>
      <c r="C547" s="5"/>
      <c r="D547" s="5"/>
      <c r="E547" s="5"/>
      <c r="F547" s="5"/>
      <c r="G547" s="5"/>
      <c r="H547" s="5"/>
    </row>
    <row r="548" spans="1:8" ht="15.75" x14ac:dyDescent="0.25">
      <c r="A548" s="5"/>
      <c r="B548" s="5"/>
      <c r="C548" s="5"/>
      <c r="D548" s="5"/>
      <c r="E548" s="5"/>
      <c r="F548" s="5"/>
      <c r="G548" s="5"/>
      <c r="H548" s="5"/>
    </row>
    <row r="549" spans="1:8" ht="15.75" x14ac:dyDescent="0.25">
      <c r="A549" s="5"/>
      <c r="B549" s="5"/>
      <c r="C549" s="5"/>
      <c r="D549" s="5"/>
      <c r="E549" s="5"/>
      <c r="F549" s="5"/>
      <c r="G549" s="5"/>
      <c r="H549" s="5"/>
    </row>
    <row r="550" spans="1:8" ht="15.75" x14ac:dyDescent="0.25">
      <c r="A550" s="5"/>
      <c r="B550" s="5"/>
      <c r="C550" s="5"/>
      <c r="D550" s="5"/>
      <c r="E550" s="5"/>
      <c r="F550" s="5"/>
      <c r="G550" s="5"/>
      <c r="H550" s="5"/>
    </row>
    <row r="551" spans="1:8" ht="15.75" x14ac:dyDescent="0.25">
      <c r="A551" s="5"/>
      <c r="B551" s="5"/>
      <c r="C551" s="5"/>
      <c r="D551" s="5"/>
      <c r="E551" s="5"/>
      <c r="F551" s="5"/>
      <c r="G551" s="5"/>
      <c r="H551" s="5"/>
    </row>
    <row r="552" spans="1:8" ht="15.75" x14ac:dyDescent="0.25">
      <c r="A552" s="5"/>
      <c r="B552" s="5"/>
      <c r="C552" s="5"/>
      <c r="D552" s="5"/>
      <c r="E552" s="5"/>
      <c r="F552" s="5"/>
      <c r="G552" s="5"/>
      <c r="H552" s="5"/>
    </row>
    <row r="553" spans="1:8" ht="15.75" x14ac:dyDescent="0.25">
      <c r="A553" s="5"/>
      <c r="B553" s="5"/>
      <c r="C553" s="5"/>
      <c r="D553" s="5"/>
      <c r="E553" s="5"/>
      <c r="F553" s="5"/>
      <c r="G553" s="5"/>
      <c r="H553" s="5"/>
    </row>
    <row r="554" spans="1:8" ht="15.75" x14ac:dyDescent="0.25">
      <c r="A554" s="5"/>
      <c r="B554" s="5"/>
      <c r="C554" s="5"/>
      <c r="D554" s="5"/>
      <c r="E554" s="5"/>
      <c r="F554" s="5"/>
      <c r="G554" s="5"/>
      <c r="H554" s="5"/>
    </row>
    <row r="555" spans="1:8" ht="15.75" x14ac:dyDescent="0.25">
      <c r="A555" s="5"/>
      <c r="B555" s="5"/>
      <c r="C555" s="5"/>
      <c r="D555" s="5"/>
      <c r="E555" s="5"/>
      <c r="F555" s="5"/>
      <c r="G555" s="5"/>
      <c r="H555" s="5"/>
    </row>
    <row r="556" spans="1:8" ht="15.75" x14ac:dyDescent="0.25">
      <c r="A556" s="5"/>
      <c r="B556" s="5"/>
      <c r="C556" s="5"/>
      <c r="D556" s="5"/>
      <c r="E556" s="5"/>
      <c r="F556" s="5"/>
      <c r="G556" s="5"/>
      <c r="H556" s="5"/>
    </row>
    <row r="557" spans="1:8" ht="15.75" x14ac:dyDescent="0.25">
      <c r="A557" s="5"/>
      <c r="B557" s="5"/>
      <c r="C557" s="5"/>
      <c r="D557" s="5"/>
      <c r="E557" s="5"/>
      <c r="F557" s="5"/>
      <c r="G557" s="5"/>
      <c r="H557" s="5"/>
    </row>
    <row r="558" spans="1:8" ht="15.75" x14ac:dyDescent="0.25">
      <c r="A558" s="5"/>
      <c r="B558" s="5"/>
      <c r="C558" s="5"/>
      <c r="D558" s="5"/>
      <c r="E558" s="5"/>
      <c r="F558" s="5"/>
      <c r="G558" s="5"/>
      <c r="H558" s="5"/>
    </row>
    <row r="559" spans="1:8" ht="15.75" x14ac:dyDescent="0.25">
      <c r="A559" s="5"/>
      <c r="B559" s="5"/>
      <c r="C559" s="5"/>
      <c r="D559" s="5"/>
      <c r="E559" s="5"/>
      <c r="F559" s="5"/>
      <c r="G559" s="5"/>
      <c r="H559" s="5"/>
    </row>
    <row r="560" spans="1:8" ht="15.75" x14ac:dyDescent="0.25">
      <c r="A560" s="5"/>
      <c r="B560" s="5"/>
      <c r="C560" s="5"/>
      <c r="D560" s="5"/>
      <c r="E560" s="5"/>
      <c r="F560" s="5"/>
      <c r="G560" s="5"/>
      <c r="H560" s="5"/>
    </row>
    <row r="561" spans="1:8" ht="15.75" x14ac:dyDescent="0.25">
      <c r="A561" s="5"/>
      <c r="B561" s="5"/>
      <c r="C561" s="5"/>
      <c r="D561" s="5"/>
      <c r="E561" s="5"/>
      <c r="F561" s="5"/>
      <c r="G561" s="5"/>
      <c r="H561" s="5"/>
    </row>
    <row r="562" spans="1:8" ht="15.75" x14ac:dyDescent="0.25">
      <c r="A562" s="5"/>
      <c r="B562" s="5"/>
      <c r="C562" s="5"/>
      <c r="D562" s="5"/>
      <c r="E562" s="5"/>
      <c r="F562" s="5"/>
      <c r="G562" s="5"/>
      <c r="H562" s="5"/>
    </row>
    <row r="563" spans="1:8" ht="15.75" x14ac:dyDescent="0.25">
      <c r="A563" s="5"/>
      <c r="B563" s="5"/>
      <c r="C563" s="5"/>
      <c r="D563" s="5"/>
      <c r="E563" s="5"/>
      <c r="F563" s="5"/>
      <c r="G563" s="5"/>
      <c r="H563" s="5"/>
    </row>
    <row r="564" spans="1:8" ht="15.75" x14ac:dyDescent="0.25">
      <c r="A564" s="5"/>
      <c r="B564" s="5"/>
      <c r="C564" s="5"/>
      <c r="D564" s="5"/>
      <c r="E564" s="5"/>
      <c r="F564" s="5"/>
      <c r="G564" s="5"/>
      <c r="H564" s="5"/>
    </row>
    <row r="565" spans="1:8" ht="15.75" x14ac:dyDescent="0.25">
      <c r="A565" s="5"/>
      <c r="B565" s="5"/>
      <c r="C565" s="5"/>
      <c r="D565" s="5"/>
      <c r="E565" s="5"/>
      <c r="F565" s="5"/>
      <c r="G565" s="5"/>
      <c r="H565" s="5"/>
    </row>
    <row r="566" spans="1:8" ht="15.75" x14ac:dyDescent="0.25">
      <c r="A566" s="5"/>
      <c r="B566" s="5"/>
      <c r="C566" s="5"/>
      <c r="D566" s="5"/>
      <c r="E566" s="5"/>
      <c r="F566" s="5"/>
      <c r="G566" s="5"/>
      <c r="H566" s="5"/>
    </row>
    <row r="567" spans="1:8" ht="15.75" x14ac:dyDescent="0.25">
      <c r="A567" s="5"/>
      <c r="B567" s="5"/>
      <c r="C567" s="5"/>
      <c r="D567" s="5"/>
      <c r="E567" s="5"/>
      <c r="F567" s="5"/>
      <c r="G567" s="5"/>
      <c r="H567" s="5"/>
    </row>
    <row r="568" spans="1:8" ht="15.75" x14ac:dyDescent="0.25">
      <c r="A568" s="5"/>
      <c r="B568" s="5"/>
      <c r="C568" s="5"/>
      <c r="D568" s="5"/>
      <c r="E568" s="5"/>
      <c r="F568" s="5"/>
      <c r="G568" s="5"/>
      <c r="H568" s="5"/>
    </row>
    <row r="569" spans="1:8" ht="15.75" x14ac:dyDescent="0.25">
      <c r="A569" s="5"/>
      <c r="B569" s="5"/>
      <c r="C569" s="5"/>
      <c r="D569" s="5"/>
      <c r="E569" s="5"/>
      <c r="F569" s="5"/>
      <c r="G569" s="5"/>
      <c r="H569" s="5"/>
    </row>
    <row r="570" spans="1:8" ht="15.75" x14ac:dyDescent="0.25">
      <c r="A570" s="5"/>
      <c r="B570" s="5"/>
      <c r="C570" s="5"/>
      <c r="D570" s="5"/>
      <c r="E570" s="5"/>
      <c r="F570" s="5"/>
      <c r="G570" s="5"/>
      <c r="H570" s="5"/>
    </row>
    <row r="571" spans="1:8" ht="15.75" x14ac:dyDescent="0.25">
      <c r="A571" s="5"/>
      <c r="B571" s="5"/>
      <c r="C571" s="5"/>
      <c r="D571" s="5"/>
      <c r="E571" s="5"/>
      <c r="F571" s="5"/>
      <c r="G571" s="5"/>
      <c r="H571" s="5"/>
    </row>
    <row r="572" spans="1:8" ht="15.75" x14ac:dyDescent="0.25">
      <c r="A572" s="5"/>
      <c r="B572" s="5"/>
      <c r="C572" s="5"/>
      <c r="D572" s="5"/>
      <c r="E572" s="5"/>
      <c r="F572" s="5"/>
      <c r="G572" s="5"/>
      <c r="H572" s="5"/>
    </row>
    <row r="573" spans="1:8" ht="15.75" x14ac:dyDescent="0.25">
      <c r="A573" s="5"/>
      <c r="B573" s="5"/>
      <c r="C573" s="5"/>
      <c r="D573" s="5"/>
      <c r="E573" s="5"/>
      <c r="F573" s="5"/>
      <c r="G573" s="5"/>
      <c r="H573" s="5"/>
    </row>
    <row r="574" spans="1:8" ht="15.75" x14ac:dyDescent="0.25">
      <c r="A574" s="5"/>
      <c r="B574" s="5"/>
      <c r="C574" s="5"/>
      <c r="D574" s="5"/>
      <c r="E574" s="5"/>
      <c r="F574" s="5"/>
      <c r="G574" s="5"/>
      <c r="H574" s="5"/>
    </row>
    <row r="575" spans="1:8" ht="15.75" x14ac:dyDescent="0.25">
      <c r="A575" s="5"/>
      <c r="B575" s="5"/>
      <c r="C575" s="5"/>
      <c r="D575" s="5"/>
      <c r="E575" s="5"/>
      <c r="F575" s="5"/>
      <c r="G575" s="5"/>
      <c r="H575" s="5"/>
    </row>
    <row r="576" spans="1:8" ht="15.75" x14ac:dyDescent="0.25">
      <c r="A576" s="5"/>
      <c r="B576" s="5"/>
      <c r="C576" s="5"/>
      <c r="D576" s="5"/>
      <c r="E576" s="5"/>
      <c r="F576" s="5"/>
      <c r="G576" s="5"/>
      <c r="H576" s="5"/>
    </row>
    <row r="577" spans="1:8" ht="15.75" x14ac:dyDescent="0.25">
      <c r="A577" s="5"/>
      <c r="B577" s="5"/>
      <c r="C577" s="5"/>
      <c r="D577" s="5"/>
      <c r="E577" s="5"/>
      <c r="F577" s="5"/>
      <c r="G577" s="5"/>
      <c r="H577" s="5"/>
    </row>
    <row r="578" spans="1:8" ht="15.75" x14ac:dyDescent="0.25">
      <c r="A578" s="5"/>
      <c r="B578" s="5"/>
      <c r="C578" s="5"/>
      <c r="D578" s="5"/>
      <c r="E578" s="5"/>
      <c r="F578" s="5"/>
      <c r="G578" s="5"/>
      <c r="H578" s="5"/>
    </row>
    <row r="579" spans="1:8" ht="15.75" x14ac:dyDescent="0.25">
      <c r="A579" s="5"/>
      <c r="B579" s="5"/>
      <c r="C579" s="5"/>
      <c r="D579" s="5"/>
      <c r="E579" s="5"/>
      <c r="F579" s="5"/>
      <c r="G579" s="5"/>
      <c r="H579" s="5"/>
    </row>
    <row r="580" spans="1:8" ht="15.75" x14ac:dyDescent="0.25">
      <c r="A580" s="5"/>
      <c r="B580" s="5"/>
      <c r="C580" s="5"/>
      <c r="D580" s="5"/>
      <c r="E580" s="5"/>
      <c r="F580" s="5"/>
      <c r="G580" s="5"/>
      <c r="H580" s="5"/>
    </row>
    <row r="581" spans="1:8" ht="15.75" x14ac:dyDescent="0.25">
      <c r="A581" s="5"/>
      <c r="B581" s="5"/>
      <c r="C581" s="5"/>
      <c r="D581" s="5"/>
      <c r="E581" s="5"/>
      <c r="F581" s="5"/>
      <c r="G581" s="5"/>
      <c r="H581" s="5"/>
    </row>
    <row r="582" spans="1:8" ht="15.75" x14ac:dyDescent="0.25">
      <c r="A582" s="5"/>
      <c r="B582" s="5"/>
      <c r="C582" s="5"/>
      <c r="D582" s="5"/>
      <c r="E582" s="5"/>
      <c r="F582" s="5"/>
      <c r="G582" s="5"/>
      <c r="H582" s="5"/>
    </row>
    <row r="583" spans="1:8" ht="15.75" x14ac:dyDescent="0.25">
      <c r="A583" s="5"/>
      <c r="B583" s="5"/>
      <c r="C583" s="5"/>
      <c r="D583" s="5"/>
      <c r="E583" s="5"/>
      <c r="F583" s="5"/>
      <c r="G583" s="5"/>
      <c r="H583" s="5"/>
    </row>
    <row r="584" spans="1:8" ht="15.75" x14ac:dyDescent="0.25">
      <c r="A584" s="5"/>
      <c r="B584" s="5"/>
      <c r="C584" s="5"/>
      <c r="D584" s="5"/>
      <c r="E584" s="5"/>
      <c r="F584" s="5"/>
      <c r="G584" s="5"/>
      <c r="H584" s="5"/>
    </row>
    <row r="585" spans="1:8" ht="15.75" x14ac:dyDescent="0.25">
      <c r="A585" s="5"/>
      <c r="B585" s="5"/>
      <c r="C585" s="5"/>
      <c r="D585" s="5"/>
      <c r="E585" s="5"/>
      <c r="F585" s="5"/>
      <c r="G585" s="5"/>
      <c r="H585" s="5"/>
    </row>
    <row r="586" spans="1:8" ht="15.75" x14ac:dyDescent="0.25">
      <c r="A586" s="5"/>
      <c r="B586" s="5"/>
      <c r="C586" s="5"/>
      <c r="D586" s="5"/>
      <c r="E586" s="5"/>
      <c r="F586" s="5"/>
      <c r="G586" s="5"/>
      <c r="H586" s="5"/>
    </row>
    <row r="587" spans="1:8" ht="15.75" x14ac:dyDescent="0.25">
      <c r="A587" s="5"/>
      <c r="B587" s="5"/>
      <c r="C587" s="5"/>
      <c r="D587" s="5"/>
      <c r="E587" s="5"/>
      <c r="F587" s="5"/>
      <c r="G587" s="5"/>
      <c r="H587" s="5"/>
    </row>
    <row r="588" spans="1:8" ht="15.75" x14ac:dyDescent="0.25">
      <c r="A588" s="5"/>
      <c r="B588" s="5"/>
      <c r="C588" s="5"/>
      <c r="D588" s="5"/>
      <c r="E588" s="5"/>
      <c r="F588" s="5"/>
      <c r="G588" s="5"/>
      <c r="H588" s="5"/>
    </row>
    <row r="589" spans="1:8" ht="15.75" x14ac:dyDescent="0.25">
      <c r="A589" s="5"/>
      <c r="B589" s="5"/>
      <c r="C589" s="5"/>
      <c r="D589" s="5"/>
      <c r="E589" s="5"/>
      <c r="F589" s="5"/>
      <c r="G589" s="5"/>
      <c r="H589" s="5"/>
    </row>
    <row r="590" spans="1:8" ht="15.75" x14ac:dyDescent="0.25">
      <c r="A590" s="5"/>
      <c r="B590" s="5"/>
      <c r="C590" s="5"/>
      <c r="D590" s="5"/>
      <c r="E590" s="5"/>
      <c r="F590" s="5"/>
      <c r="G590" s="5"/>
      <c r="H590" s="5"/>
    </row>
    <row r="591" spans="1:8" ht="15.75" x14ac:dyDescent="0.25">
      <c r="A591" s="5"/>
      <c r="B591" s="5"/>
      <c r="C591" s="5"/>
      <c r="D591" s="5"/>
      <c r="E591" s="5"/>
      <c r="F591" s="5"/>
      <c r="G591" s="5"/>
      <c r="H591" s="5"/>
    </row>
    <row r="592" spans="1:8" ht="15.75" x14ac:dyDescent="0.25">
      <c r="A592" s="5"/>
      <c r="B592" s="5"/>
      <c r="C592" s="5"/>
      <c r="D592" s="5"/>
      <c r="E592" s="5"/>
      <c r="F592" s="5"/>
      <c r="G592" s="5"/>
      <c r="H592" s="5"/>
    </row>
    <row r="593" spans="1:8" ht="15.75" x14ac:dyDescent="0.25">
      <c r="A593" s="5"/>
      <c r="B593" s="5"/>
      <c r="C593" s="5"/>
      <c r="D593" s="5"/>
      <c r="E593" s="5"/>
      <c r="F593" s="5"/>
      <c r="G593" s="5"/>
      <c r="H593" s="5"/>
    </row>
    <row r="594" spans="1:8" ht="15.75" x14ac:dyDescent="0.25">
      <c r="A594" s="5"/>
      <c r="B594" s="5"/>
      <c r="C594" s="5"/>
      <c r="D594" s="5"/>
      <c r="E594" s="5"/>
      <c r="F594" s="5"/>
      <c r="G594" s="5"/>
      <c r="H594" s="5"/>
    </row>
    <row r="595" spans="1:8" ht="15.75" x14ac:dyDescent="0.25">
      <c r="A595" s="5"/>
      <c r="B595" s="5"/>
      <c r="C595" s="5"/>
      <c r="D595" s="5"/>
      <c r="E595" s="5"/>
      <c r="F595" s="5"/>
      <c r="G595" s="5"/>
      <c r="H595" s="5"/>
    </row>
    <row r="596" spans="1:8" ht="15.75" x14ac:dyDescent="0.25">
      <c r="A596" s="5"/>
      <c r="B596" s="5"/>
      <c r="C596" s="5"/>
      <c r="D596" s="5"/>
      <c r="E596" s="5"/>
      <c r="F596" s="5"/>
      <c r="G596" s="5"/>
      <c r="H596" s="5"/>
    </row>
    <row r="597" spans="1:8" ht="15.75" x14ac:dyDescent="0.25">
      <c r="A597" s="5"/>
      <c r="B597" s="5"/>
      <c r="C597" s="5"/>
      <c r="D597" s="5"/>
      <c r="E597" s="5"/>
      <c r="F597" s="5"/>
      <c r="G597" s="5"/>
      <c r="H597" s="5"/>
    </row>
    <row r="598" spans="1:8" ht="15.75" x14ac:dyDescent="0.25">
      <c r="A598" s="5"/>
      <c r="B598" s="5"/>
      <c r="C598" s="5"/>
      <c r="D598" s="5"/>
      <c r="E598" s="5"/>
      <c r="F598" s="5"/>
      <c r="G598" s="5"/>
      <c r="H598" s="5"/>
    </row>
    <row r="599" spans="1:8" ht="15.75" x14ac:dyDescent="0.25">
      <c r="A599" s="5"/>
      <c r="B599" s="5"/>
      <c r="C599" s="5"/>
      <c r="D599" s="5"/>
      <c r="E599" s="5"/>
      <c r="F599" s="5"/>
      <c r="G599" s="5"/>
      <c r="H599" s="5"/>
    </row>
    <row r="600" spans="1:8" ht="15.75" x14ac:dyDescent="0.25">
      <c r="A600" s="5"/>
      <c r="B600" s="5"/>
      <c r="C600" s="5"/>
      <c r="D600" s="5"/>
      <c r="E600" s="5"/>
      <c r="F600" s="5"/>
      <c r="G600" s="5"/>
      <c r="H600" s="5"/>
    </row>
    <row r="601" spans="1:8" ht="15.75" x14ac:dyDescent="0.25">
      <c r="A601" s="5"/>
      <c r="B601" s="5"/>
      <c r="C601" s="5"/>
      <c r="D601" s="5"/>
      <c r="E601" s="5"/>
      <c r="F601" s="5"/>
      <c r="G601" s="5"/>
      <c r="H601" s="5"/>
    </row>
    <row r="602" spans="1:8" ht="15.75" x14ac:dyDescent="0.25">
      <c r="A602" s="5"/>
      <c r="B602" s="5"/>
      <c r="C602" s="5"/>
      <c r="D602" s="5"/>
      <c r="E602" s="5"/>
      <c r="F602" s="5"/>
      <c r="G602" s="5"/>
      <c r="H602" s="5"/>
    </row>
    <row r="603" spans="1:8" ht="15.75" x14ac:dyDescent="0.25">
      <c r="A603" s="5"/>
      <c r="B603" s="5"/>
      <c r="C603" s="5"/>
      <c r="D603" s="5"/>
      <c r="E603" s="5"/>
      <c r="F603" s="5"/>
      <c r="G603" s="5"/>
      <c r="H603" s="5"/>
    </row>
    <row r="604" spans="1:8" ht="15.75" x14ac:dyDescent="0.25">
      <c r="A604" s="5"/>
      <c r="B604" s="5"/>
      <c r="C604" s="5"/>
      <c r="D604" s="5"/>
      <c r="E604" s="5"/>
      <c r="F604" s="5"/>
      <c r="G604" s="5"/>
      <c r="H604" s="5"/>
    </row>
    <row r="605" spans="1:8" ht="15.75" x14ac:dyDescent="0.25">
      <c r="A605" s="5"/>
      <c r="B605" s="5"/>
      <c r="C605" s="5"/>
      <c r="D605" s="5"/>
      <c r="E605" s="5"/>
      <c r="F605" s="5"/>
      <c r="G605" s="5"/>
      <c r="H605" s="5"/>
    </row>
    <row r="606" spans="1:8" ht="15.75" x14ac:dyDescent="0.25">
      <c r="A606" s="5"/>
      <c r="B606" s="5"/>
      <c r="C606" s="5"/>
      <c r="D606" s="5"/>
      <c r="E606" s="5"/>
      <c r="F606" s="5"/>
      <c r="G606" s="5"/>
      <c r="H606" s="5"/>
    </row>
    <row r="607" spans="1:8" ht="15.75" x14ac:dyDescent="0.25">
      <c r="A607" s="5"/>
      <c r="B607" s="5"/>
      <c r="C607" s="5"/>
      <c r="D607" s="5"/>
      <c r="E607" s="5"/>
      <c r="F607" s="5"/>
      <c r="G607" s="5"/>
      <c r="H607" s="5"/>
    </row>
    <row r="608" spans="1:8" ht="15.75" x14ac:dyDescent="0.25">
      <c r="A608" s="5"/>
      <c r="B608" s="5"/>
      <c r="C608" s="5"/>
      <c r="D608" s="5"/>
      <c r="E608" s="5"/>
      <c r="F608" s="5"/>
      <c r="G608" s="5"/>
      <c r="H608" s="5"/>
    </row>
    <row r="609" spans="1:8" ht="15.75" x14ac:dyDescent="0.25">
      <c r="A609" s="5"/>
      <c r="B609" s="5"/>
      <c r="C609" s="5"/>
      <c r="D609" s="5"/>
      <c r="E609" s="5"/>
      <c r="F609" s="5"/>
      <c r="G609" s="5"/>
      <c r="H609" s="5"/>
    </row>
    <row r="610" spans="1:8" ht="15.75" x14ac:dyDescent="0.25">
      <c r="A610" s="5"/>
      <c r="B610" s="5"/>
      <c r="C610" s="5"/>
      <c r="D610" s="5"/>
      <c r="E610" s="5"/>
      <c r="F610" s="5"/>
      <c r="G610" s="5"/>
      <c r="H610" s="5"/>
    </row>
    <row r="611" spans="1:8" ht="15.75" x14ac:dyDescent="0.25">
      <c r="A611" s="5"/>
      <c r="B611" s="5"/>
      <c r="C611" s="5"/>
      <c r="D611" s="5"/>
      <c r="E611" s="5"/>
      <c r="F611" s="5"/>
      <c r="G611" s="5"/>
      <c r="H611" s="5"/>
    </row>
    <row r="612" spans="1:8" ht="15.75" x14ac:dyDescent="0.25">
      <c r="A612" s="5"/>
      <c r="B612" s="5"/>
      <c r="C612" s="5"/>
      <c r="D612" s="5"/>
      <c r="E612" s="5"/>
      <c r="F612" s="5"/>
      <c r="G612" s="5"/>
      <c r="H612" s="5"/>
    </row>
    <row r="613" spans="1:8" ht="15.75" x14ac:dyDescent="0.25">
      <c r="A613" s="5"/>
      <c r="B613" s="5"/>
      <c r="C613" s="5"/>
      <c r="D613" s="5"/>
      <c r="E613" s="5"/>
      <c r="F613" s="5"/>
      <c r="G613" s="5"/>
      <c r="H613" s="5"/>
    </row>
    <row r="614" spans="1:8" ht="15.75" x14ac:dyDescent="0.25">
      <c r="A614" s="5"/>
      <c r="B614" s="5"/>
      <c r="C614" s="5"/>
      <c r="D614" s="5"/>
      <c r="E614" s="5"/>
      <c r="F614" s="5"/>
      <c r="G614" s="5"/>
      <c r="H614" s="5"/>
    </row>
    <row r="615" spans="1:8" ht="15.75" x14ac:dyDescent="0.25">
      <c r="A615" s="5"/>
      <c r="B615" s="5"/>
      <c r="C615" s="5"/>
      <c r="D615" s="5"/>
      <c r="E615" s="5"/>
      <c r="F615" s="5"/>
      <c r="G615" s="5"/>
      <c r="H615" s="5"/>
    </row>
    <row r="616" spans="1:8" ht="15.75" x14ac:dyDescent="0.25">
      <c r="A616" s="5"/>
      <c r="B616" s="5"/>
      <c r="C616" s="5"/>
      <c r="D616" s="5"/>
      <c r="E616" s="5"/>
      <c r="F616" s="5"/>
      <c r="G616" s="5"/>
      <c r="H616" s="5"/>
    </row>
    <row r="617" spans="1:8" ht="15.75" x14ac:dyDescent="0.25">
      <c r="A617" s="5"/>
      <c r="B617" s="5"/>
      <c r="C617" s="5"/>
      <c r="D617" s="5"/>
      <c r="E617" s="5"/>
      <c r="F617" s="5"/>
      <c r="G617" s="5"/>
      <c r="H617" s="5"/>
    </row>
    <row r="618" spans="1:8" ht="15.75" x14ac:dyDescent="0.25">
      <c r="A618" s="5"/>
      <c r="B618" s="5"/>
      <c r="C618" s="5"/>
      <c r="D618" s="5"/>
      <c r="E618" s="5"/>
      <c r="F618" s="5"/>
      <c r="G618" s="5"/>
      <c r="H618" s="5"/>
    </row>
    <row r="619" spans="1:8" ht="15.75" x14ac:dyDescent="0.25">
      <c r="A619" s="5"/>
      <c r="B619" s="5"/>
      <c r="C619" s="5"/>
      <c r="D619" s="5"/>
      <c r="E619" s="5"/>
      <c r="F619" s="5"/>
      <c r="G619" s="5"/>
      <c r="H619" s="5"/>
    </row>
    <row r="620" spans="1:8" ht="15.75" x14ac:dyDescent="0.25">
      <c r="A620" s="5"/>
      <c r="B620" s="5"/>
      <c r="C620" s="5"/>
      <c r="D620" s="5"/>
      <c r="E620" s="5"/>
      <c r="F620" s="5"/>
      <c r="G620" s="5"/>
      <c r="H620" s="5"/>
    </row>
    <row r="621" spans="1:8" ht="15.75" x14ac:dyDescent="0.25">
      <c r="A621" s="5"/>
      <c r="B621" s="5"/>
      <c r="C621" s="5"/>
      <c r="D621" s="5"/>
      <c r="E621" s="5"/>
      <c r="F621" s="5"/>
      <c r="G621" s="5"/>
      <c r="H621" s="5"/>
    </row>
    <row r="622" spans="1:8" ht="15.75" x14ac:dyDescent="0.25">
      <c r="A622" s="5"/>
      <c r="B622" s="5"/>
      <c r="C622" s="5"/>
      <c r="D622" s="5"/>
      <c r="E622" s="5"/>
      <c r="F622" s="5"/>
      <c r="G622" s="5"/>
      <c r="H622" s="5"/>
    </row>
    <row r="623" spans="1:8" ht="15.75" x14ac:dyDescent="0.25">
      <c r="A623" s="5"/>
      <c r="B623" s="5"/>
      <c r="C623" s="5"/>
      <c r="D623" s="5"/>
      <c r="E623" s="5"/>
      <c r="F623" s="5"/>
      <c r="G623" s="5"/>
      <c r="H623" s="5"/>
    </row>
    <row r="624" spans="1:8" ht="15.75" x14ac:dyDescent="0.25">
      <c r="A624" s="5"/>
      <c r="B624" s="5"/>
      <c r="C624" s="5"/>
      <c r="D624" s="5"/>
      <c r="E624" s="5"/>
      <c r="F624" s="5"/>
      <c r="G624" s="5"/>
      <c r="H624" s="5"/>
    </row>
    <row r="625" spans="1:8" ht="15.75" x14ac:dyDescent="0.25">
      <c r="A625" s="5"/>
      <c r="B625" s="5"/>
      <c r="C625" s="5"/>
      <c r="D625" s="5"/>
      <c r="E625" s="5"/>
      <c r="F625" s="5"/>
      <c r="G625" s="5"/>
      <c r="H625" s="5"/>
    </row>
    <row r="626" spans="1:8" ht="15.75" x14ac:dyDescent="0.25">
      <c r="A626" s="5"/>
      <c r="B626" s="5"/>
      <c r="C626" s="5"/>
      <c r="D626" s="5"/>
      <c r="E626" s="5"/>
      <c r="F626" s="5"/>
      <c r="G626" s="5"/>
      <c r="H626" s="5"/>
    </row>
    <row r="627" spans="1:8" ht="15.75" x14ac:dyDescent="0.25">
      <c r="A627" s="5"/>
      <c r="B627" s="5"/>
      <c r="C627" s="5"/>
      <c r="D627" s="5"/>
      <c r="E627" s="5"/>
      <c r="F627" s="5"/>
      <c r="G627" s="5"/>
      <c r="H627" s="5"/>
    </row>
    <row r="628" spans="1:8" ht="15.75" x14ac:dyDescent="0.25">
      <c r="A628" s="5"/>
      <c r="B628" s="5"/>
      <c r="C628" s="5"/>
      <c r="D628" s="5"/>
      <c r="E628" s="5"/>
      <c r="F628" s="5"/>
      <c r="G628" s="5"/>
      <c r="H628" s="5"/>
    </row>
    <row r="629" spans="1:8" ht="15.75" x14ac:dyDescent="0.25">
      <c r="A629" s="5"/>
      <c r="B629" s="5"/>
      <c r="C629" s="5"/>
      <c r="D629" s="5"/>
      <c r="E629" s="5"/>
      <c r="F629" s="5"/>
      <c r="G629" s="5"/>
      <c r="H629" s="5"/>
    </row>
    <row r="630" spans="1:8" ht="15.75" x14ac:dyDescent="0.25">
      <c r="A630" s="5"/>
      <c r="B630" s="5"/>
      <c r="C630" s="5"/>
      <c r="D630" s="5"/>
      <c r="E630" s="5"/>
      <c r="F630" s="5"/>
      <c r="G630" s="5"/>
      <c r="H630" s="5"/>
    </row>
    <row r="631" spans="1:8" ht="15.75" x14ac:dyDescent="0.25">
      <c r="A631" s="5"/>
      <c r="B631" s="5"/>
      <c r="C631" s="5"/>
      <c r="D631" s="5"/>
      <c r="E631" s="5"/>
      <c r="F631" s="5"/>
      <c r="G631" s="5"/>
      <c r="H631" s="5"/>
    </row>
    <row r="632" spans="1:8" ht="15.75" x14ac:dyDescent="0.25">
      <c r="A632" s="5"/>
      <c r="B632" s="5"/>
      <c r="C632" s="5"/>
      <c r="D632" s="5"/>
      <c r="E632" s="5"/>
      <c r="F632" s="5"/>
      <c r="G632" s="5"/>
      <c r="H632" s="5"/>
    </row>
    <row r="633" spans="1:8" ht="15.75" x14ac:dyDescent="0.25">
      <c r="A633" s="5"/>
      <c r="B633" s="5"/>
      <c r="C633" s="5"/>
      <c r="D633" s="5"/>
      <c r="E633" s="5"/>
      <c r="F633" s="5"/>
      <c r="G633" s="5"/>
      <c r="H633" s="5"/>
    </row>
    <row r="634" spans="1:8" ht="15.75" x14ac:dyDescent="0.25">
      <c r="A634" s="5"/>
      <c r="B634" s="5"/>
      <c r="C634" s="5"/>
      <c r="D634" s="5"/>
      <c r="E634" s="5"/>
      <c r="F634" s="5"/>
      <c r="G634" s="5"/>
      <c r="H634" s="5"/>
    </row>
    <row r="635" spans="1:8" ht="15.75" x14ac:dyDescent="0.25">
      <c r="A635" s="5"/>
      <c r="B635" s="5"/>
      <c r="C635" s="5"/>
      <c r="D635" s="5"/>
      <c r="E635" s="5"/>
      <c r="F635" s="5"/>
      <c r="G635" s="5"/>
      <c r="H635" s="5"/>
    </row>
    <row r="636" spans="1:8" ht="15.75" x14ac:dyDescent="0.25">
      <c r="A636" s="5"/>
      <c r="B636" s="5"/>
      <c r="C636" s="5"/>
      <c r="D636" s="5"/>
      <c r="E636" s="5"/>
      <c r="F636" s="5"/>
      <c r="G636" s="5"/>
      <c r="H636" s="5"/>
    </row>
    <row r="637" spans="1:8" ht="15.75" x14ac:dyDescent="0.25">
      <c r="A637" s="5"/>
      <c r="B637" s="5"/>
      <c r="C637" s="5"/>
      <c r="D637" s="5"/>
      <c r="E637" s="5"/>
      <c r="F637" s="5"/>
      <c r="G637" s="5"/>
      <c r="H637" s="5"/>
    </row>
    <row r="638" spans="1:8" ht="15.75" x14ac:dyDescent="0.25">
      <c r="A638" s="5"/>
      <c r="B638" s="5"/>
      <c r="C638" s="5"/>
      <c r="D638" s="5"/>
      <c r="E638" s="5"/>
      <c r="F638" s="5"/>
      <c r="G638" s="5"/>
      <c r="H638" s="5"/>
    </row>
    <row r="639" spans="1:8" ht="15.75" x14ac:dyDescent="0.25">
      <c r="A639" s="5"/>
      <c r="B639" s="5"/>
      <c r="C639" s="5"/>
      <c r="D639" s="5"/>
      <c r="E639" s="5"/>
      <c r="F639" s="5"/>
      <c r="G639" s="5"/>
      <c r="H639" s="5"/>
    </row>
    <row r="640" spans="1:8" ht="15.75" x14ac:dyDescent="0.25">
      <c r="A640" s="5"/>
      <c r="B640" s="5"/>
      <c r="C640" s="5"/>
      <c r="D640" s="5"/>
      <c r="E640" s="5"/>
      <c r="F640" s="5"/>
      <c r="G640" s="5"/>
      <c r="H640" s="5"/>
    </row>
    <row r="641" spans="1:8" ht="15.75" x14ac:dyDescent="0.25">
      <c r="A641" s="5"/>
      <c r="B641" s="5"/>
      <c r="C641" s="5"/>
      <c r="D641" s="5"/>
      <c r="E641" s="5"/>
      <c r="F641" s="5"/>
      <c r="G641" s="5"/>
      <c r="H641" s="5"/>
    </row>
    <row r="642" spans="1:8" ht="15.75" x14ac:dyDescent="0.25">
      <c r="A642" s="5"/>
      <c r="B642" s="5"/>
      <c r="C642" s="5"/>
      <c r="D642" s="5"/>
      <c r="E642" s="5"/>
      <c r="F642" s="5"/>
      <c r="G642" s="5"/>
      <c r="H642" s="5"/>
    </row>
    <row r="643" spans="1:8" ht="15.75" x14ac:dyDescent="0.25">
      <c r="A643" s="5"/>
      <c r="B643" s="5"/>
      <c r="C643" s="5"/>
      <c r="D643" s="5"/>
      <c r="E643" s="5"/>
      <c r="F643" s="5"/>
      <c r="G643" s="5"/>
      <c r="H643" s="5"/>
    </row>
    <row r="644" spans="1:8" ht="15.75" x14ac:dyDescent="0.25">
      <c r="A644" s="5"/>
      <c r="B644" s="5"/>
      <c r="C644" s="5"/>
      <c r="D644" s="5"/>
      <c r="E644" s="5"/>
      <c r="F644" s="5"/>
      <c r="G644" s="5"/>
      <c r="H644" s="5"/>
    </row>
    <row r="645" spans="1:8" ht="15.75" x14ac:dyDescent="0.25">
      <c r="A645" s="5"/>
      <c r="B645" s="5"/>
      <c r="C645" s="5"/>
      <c r="D645" s="5"/>
      <c r="E645" s="5"/>
      <c r="F645" s="5"/>
      <c r="G645" s="5"/>
      <c r="H645" s="5"/>
    </row>
    <row r="646" spans="1:8" ht="15.75" x14ac:dyDescent="0.25">
      <c r="A646" s="5"/>
      <c r="B646" s="5"/>
      <c r="C646" s="5"/>
      <c r="D646" s="5"/>
      <c r="E646" s="5"/>
      <c r="F646" s="5"/>
      <c r="G646" s="5"/>
      <c r="H646" s="5"/>
    </row>
    <row r="647" spans="1:8" ht="15.75" x14ac:dyDescent="0.25">
      <c r="A647" s="5"/>
      <c r="B647" s="5"/>
      <c r="C647" s="5"/>
      <c r="D647" s="5"/>
      <c r="E647" s="5"/>
      <c r="F647" s="5"/>
      <c r="G647" s="5"/>
      <c r="H647" s="5"/>
    </row>
    <row r="648" spans="1:8" ht="15.75" x14ac:dyDescent="0.25">
      <c r="A648" s="5"/>
      <c r="B648" s="5"/>
      <c r="C648" s="5"/>
      <c r="D648" s="5"/>
      <c r="E648" s="5"/>
      <c r="F648" s="5"/>
      <c r="G648" s="5"/>
      <c r="H648" s="5"/>
    </row>
    <row r="649" spans="1:8" ht="15.75" x14ac:dyDescent="0.25">
      <c r="A649" s="5"/>
      <c r="B649" s="5"/>
      <c r="C649" s="5"/>
      <c r="D649" s="5"/>
      <c r="E649" s="5"/>
      <c r="F649" s="5"/>
      <c r="G649" s="5"/>
      <c r="H649" s="5"/>
    </row>
    <row r="650" spans="1:8" ht="15.75" x14ac:dyDescent="0.25">
      <c r="A650" s="5"/>
      <c r="B650" s="5"/>
      <c r="C650" s="5"/>
      <c r="D650" s="5"/>
      <c r="E650" s="5"/>
      <c r="F650" s="5"/>
      <c r="G650" s="5"/>
      <c r="H650" s="5"/>
    </row>
    <row r="651" spans="1:8" ht="15.75" x14ac:dyDescent="0.25">
      <c r="A651" s="5"/>
      <c r="B651" s="5"/>
      <c r="C651" s="5"/>
      <c r="D651" s="5"/>
      <c r="E651" s="5"/>
      <c r="F651" s="5"/>
      <c r="G651" s="5"/>
      <c r="H651" s="5"/>
    </row>
    <row r="652" spans="1:8" ht="15.75" x14ac:dyDescent="0.25">
      <c r="A652" s="5"/>
      <c r="B652" s="5"/>
      <c r="C652" s="5"/>
      <c r="D652" s="5"/>
      <c r="E652" s="5"/>
      <c r="F652" s="5"/>
      <c r="G652" s="5"/>
      <c r="H652" s="5"/>
    </row>
    <row r="653" spans="1:8" ht="15.75" x14ac:dyDescent="0.25">
      <c r="A653" s="5"/>
      <c r="B653" s="5"/>
      <c r="C653" s="5"/>
      <c r="D653" s="5"/>
      <c r="E653" s="5"/>
      <c r="F653" s="5"/>
      <c r="G653" s="5"/>
      <c r="H653" s="5"/>
    </row>
    <row r="654" spans="1:8" ht="15.75" x14ac:dyDescent="0.25">
      <c r="A654" s="5"/>
      <c r="B654" s="5"/>
      <c r="C654" s="5"/>
      <c r="D654" s="5"/>
      <c r="E654" s="5"/>
      <c r="F654" s="5"/>
      <c r="G654" s="5"/>
      <c r="H654" s="5"/>
    </row>
    <row r="655" spans="1:8" ht="15.75" x14ac:dyDescent="0.25">
      <c r="A655" s="5"/>
      <c r="B655" s="5"/>
      <c r="C655" s="5"/>
      <c r="D655" s="5"/>
      <c r="E655" s="5"/>
      <c r="F655" s="5"/>
      <c r="G655" s="5"/>
      <c r="H655" s="5"/>
    </row>
    <row r="656" spans="1:8" ht="15.75" x14ac:dyDescent="0.25">
      <c r="A656" s="5"/>
      <c r="B656" s="5"/>
      <c r="C656" s="5"/>
      <c r="D656" s="5"/>
      <c r="E656" s="5"/>
      <c r="F656" s="5"/>
      <c r="G656" s="5"/>
      <c r="H656" s="5"/>
    </row>
    <row r="657" spans="1:8" ht="15.75" x14ac:dyDescent="0.25">
      <c r="A657" s="5"/>
      <c r="B657" s="5"/>
      <c r="C657" s="5"/>
      <c r="D657" s="5"/>
      <c r="E657" s="5"/>
      <c r="F657" s="5"/>
      <c r="G657" s="5"/>
      <c r="H657" s="5"/>
    </row>
    <row r="658" spans="1:8" ht="15.75" x14ac:dyDescent="0.25">
      <c r="A658" s="5"/>
      <c r="B658" s="5"/>
      <c r="C658" s="5"/>
      <c r="D658" s="5"/>
      <c r="E658" s="5"/>
      <c r="F658" s="5"/>
      <c r="G658" s="5"/>
      <c r="H658" s="5"/>
    </row>
    <row r="659" spans="1:8" ht="15.75" x14ac:dyDescent="0.25">
      <c r="A659" s="5"/>
      <c r="B659" s="5"/>
      <c r="C659" s="5"/>
      <c r="D659" s="5"/>
      <c r="E659" s="5"/>
      <c r="F659" s="5"/>
      <c r="G659" s="5"/>
      <c r="H659" s="5"/>
    </row>
    <row r="660" spans="1:8" ht="15.75" x14ac:dyDescent="0.25">
      <c r="A660" s="5"/>
      <c r="B660" s="5"/>
      <c r="C660" s="5"/>
      <c r="D660" s="5"/>
      <c r="E660" s="5"/>
      <c r="F660" s="5"/>
      <c r="G660" s="5"/>
      <c r="H660" s="5"/>
    </row>
    <row r="661" spans="1:8" ht="15.75" x14ac:dyDescent="0.25">
      <c r="A661" s="5"/>
      <c r="B661" s="5"/>
      <c r="C661" s="5"/>
      <c r="D661" s="5"/>
      <c r="E661" s="5"/>
      <c r="F661" s="5"/>
      <c r="G661" s="5"/>
      <c r="H661" s="5"/>
    </row>
    <row r="662" spans="1:8" ht="15.75" x14ac:dyDescent="0.25">
      <c r="A662" s="5"/>
      <c r="B662" s="5"/>
      <c r="C662" s="5"/>
      <c r="D662" s="5"/>
      <c r="E662" s="5"/>
      <c r="F662" s="5"/>
      <c r="G662" s="5"/>
      <c r="H662" s="5"/>
    </row>
    <row r="663" spans="1:8" ht="15.75" x14ac:dyDescent="0.25">
      <c r="A663" s="5"/>
      <c r="B663" s="5"/>
      <c r="C663" s="5"/>
      <c r="D663" s="5"/>
      <c r="E663" s="5"/>
      <c r="F663" s="5"/>
      <c r="G663" s="5"/>
      <c r="H663" s="5"/>
    </row>
    <row r="664" spans="1:8" ht="15.75" x14ac:dyDescent="0.25">
      <c r="A664" s="5"/>
      <c r="B664" s="5"/>
      <c r="C664" s="5"/>
      <c r="D664" s="5"/>
      <c r="E664" s="5"/>
      <c r="F664" s="5"/>
      <c r="G664" s="5"/>
      <c r="H664" s="5"/>
    </row>
    <row r="665" spans="1:8" ht="15.75" x14ac:dyDescent="0.25">
      <c r="A665" s="5"/>
      <c r="B665" s="5"/>
      <c r="C665" s="5"/>
      <c r="D665" s="5"/>
      <c r="E665" s="5"/>
      <c r="F665" s="5"/>
      <c r="G665" s="5"/>
      <c r="H665" s="5"/>
    </row>
    <row r="666" spans="1:8" ht="15.75" x14ac:dyDescent="0.25">
      <c r="A666" s="5"/>
      <c r="B666" s="5"/>
      <c r="C666" s="5"/>
      <c r="D666" s="5"/>
      <c r="E666" s="5"/>
      <c r="F666" s="5"/>
      <c r="G666" s="5"/>
      <c r="H666" s="5"/>
    </row>
    <row r="667" spans="1:8" ht="15.75" x14ac:dyDescent="0.25">
      <c r="A667" s="5"/>
      <c r="B667" s="5"/>
      <c r="C667" s="5"/>
      <c r="D667" s="5"/>
      <c r="E667" s="5"/>
      <c r="F667" s="5"/>
      <c r="G667" s="5"/>
      <c r="H667" s="5"/>
    </row>
    <row r="668" spans="1:8" ht="15.75" x14ac:dyDescent="0.25">
      <c r="A668" s="5"/>
      <c r="B668" s="5"/>
      <c r="C668" s="5"/>
      <c r="D668" s="5"/>
      <c r="E668" s="5"/>
      <c r="F668" s="5"/>
      <c r="G668" s="5"/>
      <c r="H668" s="5"/>
    </row>
    <row r="669" spans="1:8" ht="15.75" x14ac:dyDescent="0.25">
      <c r="A669" s="5"/>
      <c r="B669" s="5"/>
      <c r="C669" s="5"/>
      <c r="D669" s="5"/>
      <c r="E669" s="5"/>
      <c r="F669" s="5"/>
      <c r="G669" s="5"/>
      <c r="H669" s="5"/>
    </row>
    <row r="670" spans="1:8" ht="15.75" x14ac:dyDescent="0.25">
      <c r="A670" s="5"/>
      <c r="B670" s="5"/>
      <c r="C670" s="5"/>
      <c r="D670" s="5"/>
      <c r="E670" s="5"/>
      <c r="F670" s="5"/>
      <c r="G670" s="5"/>
      <c r="H670" s="5"/>
    </row>
    <row r="671" spans="1:8" ht="15.75" x14ac:dyDescent="0.25">
      <c r="A671" s="5"/>
      <c r="B671" s="5"/>
      <c r="C671" s="5"/>
      <c r="D671" s="5"/>
      <c r="E671" s="5"/>
      <c r="F671" s="5"/>
      <c r="G671" s="5"/>
      <c r="H671" s="5"/>
    </row>
    <row r="672" spans="1:8" ht="15.75" x14ac:dyDescent="0.25">
      <c r="A672" s="5"/>
      <c r="B672" s="5"/>
      <c r="C672" s="5"/>
      <c r="D672" s="5"/>
      <c r="E672" s="5"/>
      <c r="F672" s="5"/>
      <c r="G672" s="5"/>
      <c r="H672" s="5"/>
    </row>
    <row r="673" spans="1:8" ht="15.75" x14ac:dyDescent="0.25">
      <c r="A673" s="5"/>
      <c r="B673" s="5"/>
      <c r="C673" s="5"/>
      <c r="D673" s="5"/>
      <c r="E673" s="5"/>
      <c r="F673" s="5"/>
      <c r="G673" s="5"/>
      <c r="H673" s="5"/>
    </row>
    <row r="674" spans="1:8" ht="15.75" x14ac:dyDescent="0.25">
      <c r="A674" s="5"/>
      <c r="B674" s="5"/>
      <c r="C674" s="5"/>
      <c r="D674" s="5"/>
      <c r="E674" s="5"/>
      <c r="F674" s="5"/>
      <c r="G674" s="5"/>
      <c r="H674" s="5"/>
    </row>
    <row r="675" spans="1:8" ht="15.75" x14ac:dyDescent="0.25">
      <c r="A675" s="5"/>
      <c r="B675" s="5"/>
      <c r="C675" s="5"/>
      <c r="D675" s="5"/>
      <c r="E675" s="5"/>
      <c r="F675" s="5"/>
      <c r="G675" s="5"/>
      <c r="H675" s="5"/>
    </row>
    <row r="676" spans="1:8" ht="15.75" x14ac:dyDescent="0.25">
      <c r="A676" s="5"/>
      <c r="B676" s="5"/>
      <c r="C676" s="5"/>
      <c r="D676" s="5"/>
      <c r="E676" s="5"/>
      <c r="F676" s="5"/>
      <c r="G676" s="5"/>
      <c r="H676" s="5"/>
    </row>
    <row r="677" spans="1:8" ht="15.75" x14ac:dyDescent="0.25">
      <c r="A677" s="5"/>
      <c r="B677" s="5"/>
      <c r="C677" s="5"/>
      <c r="D677" s="5"/>
      <c r="E677" s="5"/>
      <c r="F677" s="5"/>
      <c r="G677" s="5"/>
      <c r="H677" s="5"/>
    </row>
    <row r="678" spans="1:8" ht="15.75" x14ac:dyDescent="0.25">
      <c r="A678" s="5"/>
      <c r="B678" s="5"/>
      <c r="C678" s="5"/>
      <c r="D678" s="5"/>
      <c r="E678" s="5"/>
      <c r="F678" s="5"/>
      <c r="G678" s="5"/>
      <c r="H678" s="5"/>
    </row>
    <row r="679" spans="1:8" ht="15.75" x14ac:dyDescent="0.25">
      <c r="A679" s="5"/>
      <c r="B679" s="5"/>
      <c r="C679" s="5"/>
      <c r="D679" s="5"/>
      <c r="E679" s="5"/>
      <c r="F679" s="5"/>
      <c r="G679" s="5"/>
      <c r="H679" s="5"/>
    </row>
    <row r="680" spans="1:8" ht="15.75" x14ac:dyDescent="0.25">
      <c r="A680" s="5"/>
      <c r="B680" s="5"/>
      <c r="C680" s="5"/>
      <c r="D680" s="5"/>
      <c r="E680" s="5"/>
      <c r="F680" s="5"/>
      <c r="G680" s="5"/>
      <c r="H680" s="5"/>
    </row>
    <row r="681" spans="1:8" ht="15.75" x14ac:dyDescent="0.25">
      <c r="A681" s="5"/>
      <c r="B681" s="5"/>
      <c r="C681" s="5"/>
      <c r="D681" s="5"/>
      <c r="E681" s="5"/>
      <c r="F681" s="5"/>
      <c r="G681" s="5"/>
      <c r="H681" s="5"/>
    </row>
    <row r="682" spans="1:8" ht="15.75" x14ac:dyDescent="0.25">
      <c r="A682" s="5"/>
      <c r="B682" s="5"/>
      <c r="C682" s="5"/>
      <c r="D682" s="5"/>
      <c r="E682" s="5"/>
      <c r="F682" s="5"/>
      <c r="G682" s="5"/>
      <c r="H682" s="5"/>
    </row>
    <row r="683" spans="1:8" ht="15.75" x14ac:dyDescent="0.25">
      <c r="A683" s="5"/>
      <c r="B683" s="5"/>
      <c r="C683" s="5"/>
      <c r="D683" s="5"/>
      <c r="E683" s="5"/>
      <c r="F683" s="5"/>
      <c r="G683" s="5"/>
      <c r="H683" s="5"/>
    </row>
    <row r="684" spans="1:8" ht="15.75" x14ac:dyDescent="0.25">
      <c r="A684" s="5"/>
      <c r="B684" s="5"/>
      <c r="C684" s="5"/>
      <c r="D684" s="5"/>
      <c r="E684" s="5"/>
      <c r="F684" s="5"/>
      <c r="G684" s="5"/>
      <c r="H684" s="5"/>
    </row>
    <row r="685" spans="1:8" ht="15.75" x14ac:dyDescent="0.25">
      <c r="A685" s="5"/>
      <c r="B685" s="5"/>
      <c r="C685" s="5"/>
      <c r="D685" s="5"/>
      <c r="E685" s="5"/>
      <c r="F685" s="5"/>
      <c r="G685" s="5"/>
      <c r="H685" s="5"/>
    </row>
    <row r="686" spans="1:8" ht="15.75" x14ac:dyDescent="0.25">
      <c r="A686" s="5"/>
      <c r="B686" s="5"/>
      <c r="C686" s="5"/>
      <c r="D686" s="5"/>
      <c r="E686" s="5"/>
      <c r="F686" s="5"/>
      <c r="G686" s="5"/>
      <c r="H686" s="5"/>
    </row>
    <row r="687" spans="1:8" ht="15.75" x14ac:dyDescent="0.25">
      <c r="A687" s="5"/>
      <c r="B687" s="5"/>
      <c r="C687" s="5"/>
      <c r="D687" s="5"/>
      <c r="E687" s="5"/>
      <c r="F687" s="5"/>
      <c r="G687" s="5"/>
      <c r="H687" s="5"/>
    </row>
    <row r="688" spans="1:8" ht="15.75" x14ac:dyDescent="0.25">
      <c r="A688" s="5"/>
      <c r="B688" s="5"/>
      <c r="C688" s="5"/>
      <c r="D688" s="5"/>
      <c r="E688" s="5"/>
      <c r="F688" s="5"/>
      <c r="G688" s="5"/>
      <c r="H688" s="5"/>
    </row>
    <row r="689" spans="1:8" ht="15.75" x14ac:dyDescent="0.25">
      <c r="A689" s="5"/>
      <c r="B689" s="5"/>
      <c r="C689" s="5"/>
      <c r="D689" s="5"/>
      <c r="E689" s="5"/>
      <c r="F689" s="5"/>
      <c r="G689" s="5"/>
      <c r="H689" s="5"/>
    </row>
    <row r="690" spans="1:8" ht="15.75" x14ac:dyDescent="0.25">
      <c r="A690" s="5"/>
      <c r="B690" s="5"/>
      <c r="C690" s="5"/>
      <c r="D690" s="5"/>
      <c r="E690" s="5"/>
      <c r="F690" s="5"/>
      <c r="G690" s="5"/>
      <c r="H690" s="5"/>
    </row>
    <row r="691" spans="1:8" ht="15.75" x14ac:dyDescent="0.25">
      <c r="A691" s="5"/>
      <c r="B691" s="5"/>
      <c r="C691" s="5"/>
      <c r="D691" s="5"/>
      <c r="E691" s="5"/>
      <c r="F691" s="5"/>
      <c r="G691" s="5"/>
      <c r="H691" s="5"/>
    </row>
    <row r="692" spans="1:8" ht="15.75" x14ac:dyDescent="0.25">
      <c r="A692" s="5"/>
      <c r="B692" s="5"/>
      <c r="C692" s="5"/>
      <c r="D692" s="5"/>
      <c r="E692" s="5"/>
      <c r="F692" s="5"/>
      <c r="G692" s="5"/>
      <c r="H692" s="5"/>
    </row>
    <row r="693" spans="1:8" ht="15.75" x14ac:dyDescent="0.25">
      <c r="A693" s="5"/>
      <c r="B693" s="5"/>
      <c r="C693" s="5"/>
      <c r="D693" s="5"/>
      <c r="E693" s="5"/>
      <c r="F693" s="5"/>
      <c r="G693" s="5"/>
      <c r="H693" s="5"/>
    </row>
    <row r="694" spans="1:8" ht="15.75" x14ac:dyDescent="0.25">
      <c r="A694" s="5"/>
      <c r="B694" s="5"/>
      <c r="C694" s="5"/>
      <c r="D694" s="5"/>
      <c r="E694" s="5"/>
      <c r="F694" s="5"/>
      <c r="G694" s="5"/>
      <c r="H694" s="5"/>
    </row>
    <row r="695" spans="1:8" ht="15.75" x14ac:dyDescent="0.25">
      <c r="A695" s="5"/>
      <c r="B695" s="5"/>
      <c r="C695" s="5"/>
      <c r="D695" s="5"/>
      <c r="E695" s="5"/>
      <c r="F695" s="5"/>
      <c r="G695" s="5"/>
      <c r="H695" s="5"/>
    </row>
    <row r="696" spans="1:8" ht="15.75" x14ac:dyDescent="0.25">
      <c r="A696" s="5"/>
      <c r="B696" s="5"/>
      <c r="C696" s="5"/>
      <c r="D696" s="5"/>
      <c r="E696" s="5"/>
      <c r="F696" s="5"/>
      <c r="G696" s="5"/>
      <c r="H696" s="5"/>
    </row>
    <row r="697" spans="1:8" ht="15.75" x14ac:dyDescent="0.25">
      <c r="A697" s="5"/>
      <c r="B697" s="5"/>
      <c r="C697" s="5"/>
      <c r="D697" s="5"/>
      <c r="E697" s="5"/>
      <c r="F697" s="5"/>
      <c r="G697" s="5"/>
      <c r="H697" s="5"/>
    </row>
    <row r="698" spans="1:8" ht="15.75" x14ac:dyDescent="0.25">
      <c r="A698" s="5"/>
      <c r="B698" s="5"/>
      <c r="C698" s="5"/>
      <c r="D698" s="5"/>
      <c r="E698" s="5"/>
      <c r="F698" s="5"/>
      <c r="G698" s="5"/>
      <c r="H698" s="5"/>
    </row>
    <row r="699" spans="1:8" ht="15.75" x14ac:dyDescent="0.25">
      <c r="A699" s="5"/>
      <c r="B699" s="5"/>
      <c r="C699" s="5"/>
      <c r="D699" s="5"/>
      <c r="E699" s="5"/>
      <c r="F699" s="5"/>
      <c r="G699" s="5"/>
      <c r="H699" s="5"/>
    </row>
    <row r="700" spans="1:8" ht="15.75" x14ac:dyDescent="0.25">
      <c r="A700" s="5"/>
      <c r="B700" s="5"/>
      <c r="C700" s="5"/>
      <c r="D700" s="5"/>
      <c r="E700" s="5"/>
      <c r="F700" s="5"/>
      <c r="G700" s="5"/>
      <c r="H700" s="5"/>
    </row>
    <row r="701" spans="1:8" ht="15.75" x14ac:dyDescent="0.25">
      <c r="A701" s="5"/>
      <c r="B701" s="5"/>
      <c r="C701" s="5"/>
      <c r="D701" s="5"/>
      <c r="E701" s="5"/>
      <c r="F701" s="5"/>
      <c r="G701" s="5"/>
      <c r="H701" s="5"/>
    </row>
    <row r="702" spans="1:8" ht="15.75" x14ac:dyDescent="0.25">
      <c r="A702" s="5"/>
      <c r="B702" s="5"/>
      <c r="C702" s="5"/>
      <c r="D702" s="5"/>
      <c r="E702" s="5"/>
      <c r="F702" s="5"/>
      <c r="G702" s="5"/>
      <c r="H702" s="5"/>
    </row>
    <row r="703" spans="1:8" ht="15.75" x14ac:dyDescent="0.25">
      <c r="A703" s="5"/>
      <c r="B703" s="5"/>
      <c r="C703" s="5"/>
      <c r="D703" s="5"/>
      <c r="E703" s="5"/>
      <c r="F703" s="5"/>
      <c r="G703" s="5"/>
      <c r="H703" s="5"/>
    </row>
    <row r="704" spans="1:8" ht="15.75" x14ac:dyDescent="0.25">
      <c r="A704" s="5"/>
      <c r="B704" s="5"/>
      <c r="C704" s="5"/>
      <c r="D704" s="5"/>
      <c r="E704" s="5"/>
      <c r="F704" s="5"/>
      <c r="G704" s="5"/>
      <c r="H704" s="5"/>
    </row>
    <row r="705" spans="1:8" ht="15.75" x14ac:dyDescent="0.25">
      <c r="A705" s="5"/>
      <c r="B705" s="5"/>
      <c r="C705" s="5"/>
      <c r="D705" s="5"/>
      <c r="E705" s="5"/>
      <c r="F705" s="5"/>
      <c r="G705" s="5"/>
      <c r="H705" s="5"/>
    </row>
    <row r="706" spans="1:8" ht="15.75" x14ac:dyDescent="0.25">
      <c r="A706" s="5"/>
      <c r="B706" s="5"/>
      <c r="C706" s="5"/>
      <c r="D706" s="5"/>
      <c r="E706" s="5"/>
      <c r="F706" s="5"/>
      <c r="G706" s="5"/>
      <c r="H706" s="5"/>
    </row>
    <row r="707" spans="1:8" ht="15.75" x14ac:dyDescent="0.25">
      <c r="A707" s="5"/>
      <c r="B707" s="5"/>
      <c r="C707" s="5"/>
      <c r="D707" s="5"/>
      <c r="E707" s="5"/>
      <c r="F707" s="5"/>
      <c r="G707" s="5"/>
      <c r="H707" s="5"/>
    </row>
    <row r="708" spans="1:8" ht="15.75" x14ac:dyDescent="0.25">
      <c r="A708" s="5"/>
      <c r="B708" s="5"/>
      <c r="C708" s="5"/>
      <c r="D708" s="5"/>
      <c r="E708" s="5"/>
      <c r="F708" s="5"/>
      <c r="G708" s="5"/>
      <c r="H708" s="5"/>
    </row>
    <row r="709" spans="1:8" ht="15.75" x14ac:dyDescent="0.25">
      <c r="A709" s="5"/>
      <c r="B709" s="5"/>
      <c r="C709" s="5"/>
      <c r="D709" s="5"/>
      <c r="E709" s="5"/>
      <c r="F709" s="5"/>
      <c r="G709" s="5"/>
      <c r="H709" s="5"/>
    </row>
    <row r="710" spans="1:8" ht="15.75" x14ac:dyDescent="0.25">
      <c r="A710" s="5"/>
      <c r="B710" s="5"/>
      <c r="C710" s="5"/>
      <c r="D710" s="5"/>
      <c r="E710" s="5"/>
      <c r="F710" s="5"/>
      <c r="G710" s="5"/>
      <c r="H710" s="5"/>
    </row>
    <row r="711" spans="1:8" ht="15.75" x14ac:dyDescent="0.25">
      <c r="A711" s="5"/>
      <c r="B711" s="5"/>
      <c r="C711" s="5"/>
      <c r="D711" s="5"/>
      <c r="E711" s="5"/>
      <c r="F711" s="5"/>
      <c r="G711" s="5"/>
      <c r="H711" s="5"/>
    </row>
    <row r="712" spans="1:8" ht="15.75" x14ac:dyDescent="0.25">
      <c r="A712" s="5"/>
      <c r="B712" s="5"/>
      <c r="C712" s="5"/>
      <c r="D712" s="5"/>
      <c r="E712" s="5"/>
      <c r="F712" s="5"/>
      <c r="G712" s="5"/>
      <c r="H712" s="5"/>
    </row>
    <row r="713" spans="1:8" ht="15.75" x14ac:dyDescent="0.25">
      <c r="A713" s="5"/>
      <c r="B713" s="5"/>
      <c r="C713" s="5"/>
      <c r="D713" s="5"/>
      <c r="E713" s="5"/>
      <c r="F713" s="5"/>
      <c r="G713" s="5"/>
      <c r="H713" s="5"/>
    </row>
    <row r="714" spans="1:8" ht="15.75" x14ac:dyDescent="0.25">
      <c r="A714" s="5"/>
      <c r="B714" s="5"/>
      <c r="C714" s="5"/>
      <c r="D714" s="5"/>
      <c r="E714" s="5"/>
      <c r="F714" s="5"/>
      <c r="G714" s="5"/>
      <c r="H714" s="5"/>
    </row>
    <row r="715" spans="1:8" ht="15.75" x14ac:dyDescent="0.25">
      <c r="A715" s="5"/>
      <c r="B715" s="5"/>
      <c r="C715" s="5"/>
      <c r="D715" s="5"/>
      <c r="E715" s="5"/>
      <c r="F715" s="5"/>
      <c r="G715" s="5"/>
      <c r="H715" s="5"/>
    </row>
    <row r="716" spans="1:8" ht="15.75" x14ac:dyDescent="0.25">
      <c r="A716" s="5"/>
      <c r="B716" s="5"/>
      <c r="C716" s="5"/>
      <c r="D716" s="5"/>
      <c r="E716" s="5"/>
      <c r="F716" s="5"/>
      <c r="G716" s="5"/>
      <c r="H716" s="5"/>
    </row>
    <row r="717" spans="1:8" ht="15.75" x14ac:dyDescent="0.25">
      <c r="A717" s="5"/>
      <c r="B717" s="5"/>
      <c r="C717" s="5"/>
      <c r="D717" s="5"/>
      <c r="E717" s="5"/>
      <c r="F717" s="5"/>
      <c r="G717" s="5"/>
      <c r="H717" s="5"/>
    </row>
    <row r="718" spans="1:8" ht="15.75" x14ac:dyDescent="0.25">
      <c r="A718" s="5"/>
      <c r="B718" s="5"/>
      <c r="C718" s="5"/>
      <c r="D718" s="5"/>
      <c r="E718" s="5"/>
      <c r="F718" s="5"/>
      <c r="G718" s="5"/>
      <c r="H718" s="5"/>
    </row>
    <row r="719" spans="1:8" ht="15.75" x14ac:dyDescent="0.25">
      <c r="A719" s="5"/>
      <c r="B719" s="5"/>
      <c r="C719" s="5"/>
      <c r="D719" s="5"/>
      <c r="E719" s="5"/>
      <c r="F719" s="5"/>
      <c r="G719" s="5"/>
      <c r="H719" s="5"/>
    </row>
    <row r="720" spans="1:8" ht="15.75" x14ac:dyDescent="0.25">
      <c r="A720" s="5"/>
      <c r="B720" s="5"/>
      <c r="C720" s="5"/>
      <c r="D720" s="5"/>
      <c r="E720" s="5"/>
      <c r="F720" s="5"/>
      <c r="G720" s="5"/>
      <c r="H720" s="5"/>
    </row>
    <row r="721" spans="1:8" ht="15.75" x14ac:dyDescent="0.25">
      <c r="A721" s="5"/>
      <c r="B721" s="5"/>
      <c r="C721" s="5"/>
      <c r="D721" s="5"/>
      <c r="E721" s="5"/>
      <c r="F721" s="5"/>
      <c r="G721" s="5"/>
      <c r="H721" s="5"/>
    </row>
    <row r="722" spans="1:8" ht="15.75" x14ac:dyDescent="0.25">
      <c r="A722" s="5"/>
      <c r="B722" s="5"/>
      <c r="C722" s="5"/>
      <c r="D722" s="5"/>
      <c r="E722" s="5"/>
      <c r="F722" s="5"/>
      <c r="G722" s="5"/>
      <c r="H722" s="5"/>
    </row>
    <row r="723" spans="1:8" ht="15.75" x14ac:dyDescent="0.25">
      <c r="A723" s="5"/>
      <c r="B723" s="5"/>
      <c r="C723" s="5"/>
      <c r="D723" s="5"/>
      <c r="E723" s="5"/>
      <c r="F723" s="5"/>
      <c r="G723" s="5"/>
      <c r="H723" s="5"/>
    </row>
    <row r="724" spans="1:8" ht="15.75" x14ac:dyDescent="0.25">
      <c r="A724" s="5"/>
      <c r="B724" s="5"/>
      <c r="C724" s="5"/>
      <c r="D724" s="5"/>
      <c r="E724" s="5"/>
      <c r="F724" s="5"/>
      <c r="G724" s="5"/>
      <c r="H724" s="5"/>
    </row>
    <row r="725" spans="1:8" ht="15.75" x14ac:dyDescent="0.25">
      <c r="A725" s="5"/>
      <c r="B725" s="5"/>
      <c r="C725" s="5"/>
      <c r="D725" s="5"/>
      <c r="E725" s="5"/>
      <c r="F725" s="5"/>
      <c r="G725" s="5"/>
      <c r="H725" s="5"/>
    </row>
    <row r="726" spans="1:8" ht="15.75" x14ac:dyDescent="0.25">
      <c r="A726" s="5"/>
      <c r="B726" s="5"/>
      <c r="C726" s="5"/>
      <c r="D726" s="5"/>
      <c r="E726" s="5"/>
      <c r="F726" s="5"/>
      <c r="G726" s="5"/>
      <c r="H726" s="5"/>
    </row>
    <row r="727" spans="1:8" ht="15.75" x14ac:dyDescent="0.25">
      <c r="A727" s="5"/>
      <c r="B727" s="5"/>
      <c r="C727" s="5"/>
      <c r="D727" s="5"/>
      <c r="E727" s="5"/>
      <c r="F727" s="5"/>
      <c r="G727" s="5"/>
      <c r="H727" s="5"/>
    </row>
    <row r="728" spans="1:8" ht="15.75" x14ac:dyDescent="0.25">
      <c r="A728" s="5"/>
      <c r="B728" s="5"/>
      <c r="C728" s="5"/>
      <c r="D728" s="5"/>
      <c r="E728" s="5"/>
      <c r="F728" s="5"/>
      <c r="G728" s="5"/>
      <c r="H728" s="5"/>
    </row>
    <row r="729" spans="1:8" ht="15.75" x14ac:dyDescent="0.25">
      <c r="A729" s="5"/>
      <c r="B729" s="5"/>
      <c r="C729" s="5"/>
      <c r="D729" s="5"/>
      <c r="E729" s="5"/>
      <c r="F729" s="5"/>
      <c r="G729" s="5"/>
      <c r="H729" s="5"/>
    </row>
    <row r="730" spans="1:8" ht="15.75" x14ac:dyDescent="0.25">
      <c r="A730" s="5"/>
      <c r="B730" s="5"/>
      <c r="C730" s="5"/>
      <c r="D730" s="5"/>
      <c r="E730" s="5"/>
      <c r="F730" s="5"/>
      <c r="G730" s="5"/>
      <c r="H730" s="5"/>
    </row>
    <row r="731" spans="1:8" ht="15.75" x14ac:dyDescent="0.25">
      <c r="A731" s="5"/>
      <c r="B731" s="5"/>
      <c r="C731" s="5"/>
      <c r="D731" s="5"/>
      <c r="E731" s="5"/>
      <c r="F731" s="5"/>
      <c r="G731" s="5"/>
      <c r="H731" s="5"/>
    </row>
    <row r="732" spans="1:8" ht="15.75" x14ac:dyDescent="0.25">
      <c r="A732" s="5"/>
      <c r="B732" s="5"/>
      <c r="C732" s="5"/>
      <c r="D732" s="5"/>
      <c r="E732" s="5"/>
      <c r="F732" s="5"/>
      <c r="G732" s="5"/>
      <c r="H732" s="5"/>
    </row>
    <row r="733" spans="1:8" ht="15.75" x14ac:dyDescent="0.25">
      <c r="A733" s="5"/>
      <c r="B733" s="5"/>
      <c r="C733" s="5"/>
      <c r="D733" s="5"/>
      <c r="E733" s="5"/>
      <c r="F733" s="5"/>
      <c r="G733" s="5"/>
      <c r="H733" s="5"/>
    </row>
    <row r="734" spans="1:8" ht="15.75" x14ac:dyDescent="0.25">
      <c r="A734" s="5"/>
      <c r="B734" s="5"/>
      <c r="C734" s="5"/>
      <c r="D734" s="5"/>
      <c r="E734" s="5"/>
      <c r="F734" s="5"/>
      <c r="G734" s="5"/>
      <c r="H734" s="5"/>
    </row>
    <row r="735" spans="1:8" ht="15.75" x14ac:dyDescent="0.25">
      <c r="A735" s="5"/>
      <c r="B735" s="5"/>
      <c r="C735" s="5"/>
      <c r="D735" s="5"/>
      <c r="E735" s="5"/>
      <c r="F735" s="5"/>
      <c r="G735" s="5"/>
      <c r="H735" s="5"/>
    </row>
    <row r="736" spans="1:8" ht="15.75" x14ac:dyDescent="0.25">
      <c r="A736" s="5"/>
      <c r="B736" s="5"/>
      <c r="C736" s="5"/>
      <c r="D736" s="5"/>
      <c r="E736" s="5"/>
      <c r="F736" s="5"/>
      <c r="G736" s="5"/>
      <c r="H736" s="5"/>
    </row>
    <row r="737" spans="1:8" ht="15.75" x14ac:dyDescent="0.25">
      <c r="A737" s="5"/>
      <c r="B737" s="5"/>
      <c r="C737" s="5"/>
      <c r="D737" s="5"/>
      <c r="E737" s="5"/>
      <c r="F737" s="5"/>
      <c r="G737" s="5"/>
      <c r="H737" s="5"/>
    </row>
    <row r="738" spans="1:8" ht="15.75" x14ac:dyDescent="0.25">
      <c r="A738" s="5"/>
      <c r="B738" s="5"/>
      <c r="C738" s="5"/>
      <c r="D738" s="5"/>
      <c r="E738" s="5"/>
      <c r="F738" s="5"/>
      <c r="G738" s="5"/>
      <c r="H738" s="5"/>
    </row>
    <row r="739" spans="1:8" ht="15.75" x14ac:dyDescent="0.25">
      <c r="A739" s="5"/>
      <c r="B739" s="5"/>
      <c r="C739" s="5"/>
      <c r="D739" s="5"/>
      <c r="E739" s="5"/>
      <c r="F739" s="5"/>
      <c r="G739" s="5"/>
      <c r="H739" s="5"/>
    </row>
    <row r="740" spans="1:8" ht="15.75" x14ac:dyDescent="0.25">
      <c r="A740" s="5"/>
      <c r="B740" s="5"/>
      <c r="C740" s="5"/>
      <c r="D740" s="5"/>
      <c r="E740" s="5"/>
      <c r="F740" s="5"/>
      <c r="G740" s="5"/>
      <c r="H740" s="5"/>
    </row>
    <row r="741" spans="1:8" ht="15.75" x14ac:dyDescent="0.25">
      <c r="A741" s="5"/>
      <c r="B741" s="5"/>
      <c r="C741" s="5"/>
      <c r="D741" s="5"/>
      <c r="E741" s="5"/>
      <c r="F741" s="5"/>
      <c r="G741" s="5"/>
      <c r="H741" s="5"/>
    </row>
    <row r="742" spans="1:8" ht="15.75" x14ac:dyDescent="0.25">
      <c r="A742" s="5"/>
      <c r="B742" s="5"/>
      <c r="C742" s="5"/>
      <c r="D742" s="5"/>
      <c r="E742" s="5"/>
      <c r="F742" s="5"/>
      <c r="G742" s="5"/>
      <c r="H742" s="5"/>
    </row>
    <row r="743" spans="1:8" ht="15.75" x14ac:dyDescent="0.25">
      <c r="A743" s="5"/>
      <c r="B743" s="5"/>
      <c r="C743" s="5"/>
      <c r="D743" s="5"/>
      <c r="E743" s="5"/>
      <c r="F743" s="5"/>
      <c r="G743" s="5"/>
      <c r="H743" s="5"/>
    </row>
    <row r="744" spans="1:8" ht="15.75" x14ac:dyDescent="0.25">
      <c r="A744" s="5"/>
      <c r="B744" s="5"/>
      <c r="C744" s="5"/>
      <c r="D744" s="5"/>
      <c r="E744" s="5"/>
      <c r="F744" s="5"/>
      <c r="G744" s="5"/>
      <c r="H744" s="5"/>
    </row>
    <row r="745" spans="1:8" ht="15.75" x14ac:dyDescent="0.25">
      <c r="A745" s="5"/>
      <c r="B745" s="5"/>
      <c r="C745" s="5"/>
      <c r="D745" s="5"/>
      <c r="E745" s="5"/>
      <c r="F745" s="5"/>
      <c r="G745" s="5"/>
      <c r="H745" s="5"/>
    </row>
    <row r="746" spans="1:8" ht="15.75" x14ac:dyDescent="0.25">
      <c r="A746" s="5"/>
      <c r="B746" s="5"/>
      <c r="C746" s="5"/>
      <c r="D746" s="5"/>
      <c r="E746" s="5"/>
      <c r="F746" s="5"/>
      <c r="G746" s="5"/>
      <c r="H746" s="5"/>
    </row>
    <row r="747" spans="1:8" ht="15.75" x14ac:dyDescent="0.25">
      <c r="A747" s="5"/>
      <c r="B747" s="5"/>
      <c r="C747" s="5"/>
      <c r="D747" s="5"/>
      <c r="E747" s="5"/>
      <c r="F747" s="5"/>
      <c r="G747" s="5"/>
      <c r="H747" s="5"/>
    </row>
    <row r="748" spans="1:8" ht="15.75" x14ac:dyDescent="0.25">
      <c r="A748" s="5"/>
      <c r="B748" s="5"/>
      <c r="C748" s="5"/>
      <c r="D748" s="5"/>
      <c r="E748" s="5"/>
      <c r="F748" s="5"/>
      <c r="G748" s="5"/>
      <c r="H748" s="5"/>
    </row>
    <row r="749" spans="1:8" ht="15.75" x14ac:dyDescent="0.25">
      <c r="A749" s="5"/>
      <c r="B749" s="5"/>
      <c r="C749" s="5"/>
      <c r="D749" s="5"/>
      <c r="E749" s="5"/>
      <c r="F749" s="5"/>
      <c r="G749" s="5"/>
      <c r="H749" s="5"/>
    </row>
    <row r="750" spans="1:8" ht="15.75" x14ac:dyDescent="0.25">
      <c r="A750" s="5"/>
      <c r="B750" s="5"/>
      <c r="C750" s="5"/>
      <c r="D750" s="5"/>
      <c r="E750" s="5"/>
      <c r="F750" s="5"/>
      <c r="G750" s="5"/>
      <c r="H750" s="5"/>
    </row>
    <row r="751" spans="1:8" ht="15.75" x14ac:dyDescent="0.25">
      <c r="A751" s="5"/>
      <c r="B751" s="5"/>
      <c r="C751" s="5"/>
      <c r="D751" s="5"/>
      <c r="E751" s="5"/>
      <c r="F751" s="5"/>
      <c r="G751" s="5"/>
      <c r="H751" s="5"/>
    </row>
    <row r="752" spans="1:8" ht="15.75" x14ac:dyDescent="0.25">
      <c r="A752" s="5"/>
      <c r="B752" s="5"/>
      <c r="C752" s="5"/>
      <c r="D752" s="5"/>
      <c r="E752" s="5"/>
      <c r="F752" s="5"/>
      <c r="G752" s="5"/>
      <c r="H752" s="5"/>
    </row>
    <row r="753" spans="1:8" ht="15.75" x14ac:dyDescent="0.25">
      <c r="A753" s="5"/>
      <c r="B753" s="5"/>
      <c r="C753" s="5"/>
      <c r="D753" s="5"/>
      <c r="E753" s="5"/>
      <c r="F753" s="5"/>
      <c r="G753" s="5"/>
      <c r="H753" s="5"/>
    </row>
    <row r="754" spans="1:8" ht="15.75" x14ac:dyDescent="0.25">
      <c r="A754" s="5"/>
      <c r="B754" s="5"/>
      <c r="C754" s="5"/>
      <c r="D754" s="5"/>
      <c r="E754" s="5"/>
      <c r="F754" s="5"/>
      <c r="G754" s="5"/>
      <c r="H754" s="5"/>
    </row>
    <row r="755" spans="1:8" ht="15.75" x14ac:dyDescent="0.25">
      <c r="A755" s="5"/>
      <c r="B755" s="5"/>
      <c r="C755" s="5"/>
      <c r="D755" s="5"/>
      <c r="E755" s="5"/>
      <c r="F755" s="5"/>
      <c r="G755" s="5"/>
      <c r="H755" s="5"/>
    </row>
    <row r="756" spans="1:8" ht="15.75" x14ac:dyDescent="0.25">
      <c r="A756" s="5"/>
      <c r="B756" s="5"/>
      <c r="C756" s="5"/>
      <c r="D756" s="5"/>
      <c r="E756" s="5"/>
      <c r="F756" s="5"/>
      <c r="G756" s="5"/>
      <c r="H756" s="5"/>
    </row>
    <row r="757" spans="1:8" ht="15.75" x14ac:dyDescent="0.25">
      <c r="A757" s="5"/>
      <c r="B757" s="5"/>
      <c r="C757" s="5"/>
      <c r="D757" s="5"/>
      <c r="E757" s="5"/>
      <c r="F757" s="5"/>
      <c r="G757" s="5"/>
      <c r="H757" s="5"/>
    </row>
    <row r="758" spans="1:8" ht="15.75" x14ac:dyDescent="0.25">
      <c r="A758" s="5"/>
      <c r="B758" s="5"/>
      <c r="C758" s="5"/>
      <c r="D758" s="5"/>
      <c r="E758" s="5"/>
      <c r="F758" s="5"/>
      <c r="G758" s="5"/>
      <c r="H758" s="5"/>
    </row>
    <row r="759" spans="1:8" ht="15.75" x14ac:dyDescent="0.25">
      <c r="A759" s="5"/>
      <c r="B759" s="5"/>
      <c r="C759" s="5"/>
      <c r="D759" s="5"/>
      <c r="E759" s="5"/>
      <c r="F759" s="5"/>
      <c r="G759" s="5"/>
      <c r="H759" s="5"/>
    </row>
    <row r="760" spans="1:8" ht="15.75" x14ac:dyDescent="0.25">
      <c r="A760" s="5"/>
      <c r="B760" s="5"/>
      <c r="C760" s="5"/>
      <c r="D760" s="5"/>
      <c r="E760" s="5"/>
      <c r="F760" s="5"/>
      <c r="G760" s="5"/>
      <c r="H760" s="5"/>
    </row>
    <row r="761" spans="1:8" ht="15.75" x14ac:dyDescent="0.25">
      <c r="A761" s="5"/>
      <c r="B761" s="5"/>
      <c r="C761" s="5"/>
      <c r="D761" s="5"/>
      <c r="E761" s="5"/>
      <c r="F761" s="5"/>
      <c r="G761" s="5"/>
      <c r="H761" s="5"/>
    </row>
    <row r="762" spans="1:8" ht="15.75" x14ac:dyDescent="0.25">
      <c r="A762" s="5"/>
      <c r="B762" s="5"/>
      <c r="C762" s="5"/>
      <c r="D762" s="5"/>
      <c r="E762" s="5"/>
      <c r="F762" s="5"/>
      <c r="G762" s="5"/>
      <c r="H762" s="5"/>
    </row>
    <row r="763" spans="1:8" ht="15.75" x14ac:dyDescent="0.25">
      <c r="A763" s="5"/>
      <c r="B763" s="5"/>
      <c r="C763" s="5"/>
      <c r="D763" s="5"/>
      <c r="E763" s="5"/>
      <c r="F763" s="5"/>
      <c r="G763" s="5"/>
      <c r="H763" s="5"/>
    </row>
    <row r="764" spans="1:8" ht="15.75" x14ac:dyDescent="0.25">
      <c r="A764" s="5"/>
      <c r="B764" s="5"/>
      <c r="C764" s="5"/>
      <c r="D764" s="5"/>
      <c r="E764" s="5"/>
      <c r="F764" s="5"/>
      <c r="G764" s="5"/>
      <c r="H764" s="5"/>
    </row>
    <row r="765" spans="1:8" ht="15.75" x14ac:dyDescent="0.25">
      <c r="A765" s="5"/>
      <c r="B765" s="5"/>
      <c r="C765" s="5"/>
      <c r="D765" s="5"/>
      <c r="E765" s="5"/>
      <c r="F765" s="5"/>
      <c r="G765" s="5"/>
      <c r="H765" s="5"/>
    </row>
    <row r="766" spans="1:8" ht="15.75" x14ac:dyDescent="0.25">
      <c r="A766" s="5"/>
      <c r="B766" s="5"/>
      <c r="C766" s="5"/>
      <c r="D766" s="5"/>
      <c r="E766" s="5"/>
      <c r="F766" s="5"/>
      <c r="G766" s="5"/>
      <c r="H766" s="5"/>
    </row>
    <row r="767" spans="1:8" ht="15.75" x14ac:dyDescent="0.25">
      <c r="A767" s="5"/>
      <c r="B767" s="5"/>
      <c r="C767" s="5"/>
      <c r="D767" s="5"/>
      <c r="E767" s="5"/>
      <c r="F767" s="5"/>
      <c r="G767" s="5"/>
      <c r="H767" s="5"/>
    </row>
    <row r="768" spans="1:8" ht="15.75" x14ac:dyDescent="0.25">
      <c r="A768" s="5"/>
      <c r="B768" s="5"/>
      <c r="C768" s="5"/>
      <c r="D768" s="5"/>
      <c r="E768" s="5"/>
      <c r="F768" s="5"/>
      <c r="G768" s="5"/>
      <c r="H768" s="5"/>
    </row>
    <row r="769" spans="1:8" ht="15.75" x14ac:dyDescent="0.25">
      <c r="A769" s="5"/>
      <c r="B769" s="5"/>
      <c r="C769" s="5"/>
      <c r="D769" s="5"/>
      <c r="E769" s="5"/>
      <c r="F769" s="5"/>
      <c r="G769" s="5"/>
      <c r="H769" s="5"/>
    </row>
    <row r="770" spans="1:8" ht="15.75" x14ac:dyDescent="0.25">
      <c r="A770" s="5"/>
      <c r="B770" s="5"/>
      <c r="C770" s="5"/>
      <c r="D770" s="5"/>
      <c r="E770" s="5"/>
      <c r="F770" s="5"/>
      <c r="G770" s="5"/>
      <c r="H770" s="5"/>
    </row>
    <row r="771" spans="1:8" ht="15.75" x14ac:dyDescent="0.25">
      <c r="A771" s="5"/>
      <c r="B771" s="5"/>
      <c r="C771" s="5"/>
      <c r="D771" s="5"/>
      <c r="E771" s="5"/>
      <c r="F771" s="5"/>
      <c r="G771" s="5"/>
      <c r="H771" s="5"/>
    </row>
    <row r="772" spans="1:8" ht="15.75" x14ac:dyDescent="0.25">
      <c r="A772" s="5"/>
      <c r="B772" s="5"/>
      <c r="C772" s="5"/>
      <c r="D772" s="5"/>
      <c r="E772" s="5"/>
      <c r="F772" s="5"/>
      <c r="G772" s="5"/>
      <c r="H772" s="5"/>
    </row>
    <row r="773" spans="1:8" ht="15.75" x14ac:dyDescent="0.25">
      <c r="A773" s="5"/>
      <c r="B773" s="5"/>
      <c r="C773" s="5"/>
      <c r="D773" s="5"/>
      <c r="E773" s="5"/>
      <c r="F773" s="5"/>
      <c r="G773" s="5"/>
      <c r="H773" s="5"/>
    </row>
    <row r="774" spans="1:8" ht="15.75" x14ac:dyDescent="0.25">
      <c r="A774" s="5"/>
      <c r="B774" s="5"/>
      <c r="C774" s="5"/>
      <c r="D774" s="5"/>
      <c r="E774" s="5"/>
      <c r="F774" s="5"/>
      <c r="G774" s="5"/>
      <c r="H774" s="5"/>
    </row>
    <row r="775" spans="1:8" ht="15.75" x14ac:dyDescent="0.25">
      <c r="A775" s="5"/>
      <c r="B775" s="5"/>
      <c r="C775" s="5"/>
      <c r="D775" s="5"/>
      <c r="E775" s="5"/>
      <c r="F775" s="5"/>
      <c r="G775" s="5"/>
      <c r="H775" s="5"/>
    </row>
    <row r="776" spans="1:8" ht="15.75" x14ac:dyDescent="0.25">
      <c r="A776" s="5"/>
      <c r="B776" s="5"/>
      <c r="C776" s="5"/>
      <c r="D776" s="5"/>
      <c r="E776" s="5"/>
      <c r="F776" s="5"/>
      <c r="G776" s="5"/>
      <c r="H776" s="5"/>
    </row>
    <row r="777" spans="1:8" ht="15.75" x14ac:dyDescent="0.25">
      <c r="A777" s="5"/>
      <c r="B777" s="5"/>
      <c r="C777" s="5"/>
      <c r="D777" s="5"/>
      <c r="E777" s="5"/>
      <c r="F777" s="5"/>
      <c r="G777" s="5"/>
      <c r="H777" s="5"/>
    </row>
    <row r="778" spans="1:8" ht="15.75" x14ac:dyDescent="0.25">
      <c r="A778" s="5"/>
      <c r="B778" s="5"/>
      <c r="C778" s="5"/>
      <c r="D778" s="5"/>
      <c r="E778" s="5"/>
      <c r="F778" s="5"/>
      <c r="G778" s="5"/>
      <c r="H778" s="5"/>
    </row>
    <row r="779" spans="1:8" ht="15.75" x14ac:dyDescent="0.25">
      <c r="A779" s="5"/>
      <c r="B779" s="5"/>
      <c r="C779" s="5"/>
      <c r="D779" s="5"/>
      <c r="E779" s="5"/>
      <c r="F779" s="5"/>
      <c r="G779" s="5"/>
      <c r="H779" s="5"/>
    </row>
    <row r="780" spans="1:8" ht="15.75" x14ac:dyDescent="0.25">
      <c r="A780" s="5"/>
      <c r="B780" s="5"/>
      <c r="C780" s="5"/>
      <c r="D780" s="5"/>
      <c r="E780" s="5"/>
      <c r="F780" s="5"/>
      <c r="G780" s="5"/>
      <c r="H780" s="5"/>
    </row>
    <row r="781" spans="1:8" ht="15.75" x14ac:dyDescent="0.25">
      <c r="A781" s="5"/>
      <c r="B781" s="5"/>
      <c r="C781" s="5"/>
      <c r="D781" s="5"/>
      <c r="E781" s="5"/>
      <c r="F781" s="5"/>
      <c r="G781" s="5"/>
      <c r="H781" s="5"/>
    </row>
    <row r="782" spans="1:8" ht="15.75" x14ac:dyDescent="0.25">
      <c r="A782" s="5"/>
      <c r="B782" s="5"/>
      <c r="C782" s="5"/>
      <c r="D782" s="5"/>
      <c r="E782" s="5"/>
      <c r="F782" s="5"/>
      <c r="G782" s="5"/>
      <c r="H782" s="5"/>
    </row>
    <row r="783" spans="1:8" ht="15.75" x14ac:dyDescent="0.25">
      <c r="A783" s="5"/>
      <c r="B783" s="5"/>
      <c r="C783" s="5"/>
      <c r="D783" s="5"/>
      <c r="E783" s="5"/>
      <c r="F783" s="5"/>
      <c r="G783" s="5"/>
      <c r="H783" s="5"/>
    </row>
    <row r="784" spans="1:8" ht="15.75" x14ac:dyDescent="0.25">
      <c r="A784" s="5"/>
      <c r="B784" s="5"/>
      <c r="C784" s="5"/>
      <c r="D784" s="5"/>
      <c r="E784" s="5"/>
      <c r="F784" s="5"/>
      <c r="G784" s="5"/>
      <c r="H784" s="5"/>
    </row>
    <row r="785" spans="1:8" ht="15.75" x14ac:dyDescent="0.25">
      <c r="A785" s="5"/>
      <c r="B785" s="5"/>
      <c r="C785" s="5"/>
      <c r="D785" s="5"/>
      <c r="E785" s="5"/>
      <c r="F785" s="5"/>
      <c r="G785" s="5"/>
      <c r="H785" s="5"/>
    </row>
    <row r="786" spans="1:8" ht="15.75" x14ac:dyDescent="0.25">
      <c r="A786" s="5"/>
      <c r="B786" s="5"/>
      <c r="C786" s="5"/>
      <c r="D786" s="5"/>
      <c r="E786" s="5"/>
      <c r="F786" s="5"/>
      <c r="G786" s="5"/>
      <c r="H786" s="5"/>
    </row>
    <row r="787" spans="1:8" ht="15.75" x14ac:dyDescent="0.25">
      <c r="A787" s="5"/>
      <c r="B787" s="5"/>
      <c r="C787" s="5"/>
      <c r="D787" s="5"/>
      <c r="E787" s="5"/>
      <c r="F787" s="5"/>
      <c r="G787" s="5"/>
      <c r="H787" s="5"/>
    </row>
    <row r="788" spans="1:8" ht="15.75" x14ac:dyDescent="0.25">
      <c r="A788" s="5"/>
      <c r="B788" s="5"/>
      <c r="C788" s="5"/>
      <c r="D788" s="5"/>
      <c r="E788" s="5"/>
      <c r="F788" s="5"/>
      <c r="G788" s="5"/>
      <c r="H788" s="5"/>
    </row>
    <row r="789" spans="1:8" ht="15.75" x14ac:dyDescent="0.25">
      <c r="A789" s="5"/>
      <c r="B789" s="5"/>
      <c r="C789" s="5"/>
      <c r="D789" s="5"/>
      <c r="E789" s="5"/>
      <c r="F789" s="5"/>
      <c r="G789" s="5"/>
      <c r="H789" s="5"/>
    </row>
    <row r="790" spans="1:8" ht="15.75" x14ac:dyDescent="0.25">
      <c r="A790" s="5"/>
      <c r="B790" s="5"/>
      <c r="C790" s="5"/>
      <c r="D790" s="5"/>
      <c r="E790" s="5"/>
      <c r="F790" s="5"/>
      <c r="G790" s="5"/>
      <c r="H790" s="5"/>
    </row>
    <row r="791" spans="1:8" ht="15.75" x14ac:dyDescent="0.25">
      <c r="A791" s="5"/>
      <c r="B791" s="5"/>
      <c r="C791" s="5"/>
      <c r="D791" s="5"/>
      <c r="E791" s="5"/>
      <c r="F791" s="5"/>
      <c r="G791" s="5"/>
      <c r="H791" s="5"/>
    </row>
    <row r="792" spans="1:8" ht="15.75" x14ac:dyDescent="0.25">
      <c r="A792" s="5"/>
      <c r="B792" s="5"/>
      <c r="C792" s="5"/>
      <c r="D792" s="5"/>
      <c r="E792" s="5"/>
      <c r="F792" s="5"/>
      <c r="G792" s="5"/>
      <c r="H792" s="5"/>
    </row>
    <row r="793" spans="1:8" ht="15.75" x14ac:dyDescent="0.25">
      <c r="A793" s="5"/>
      <c r="B793" s="5"/>
      <c r="C793" s="5"/>
      <c r="D793" s="5"/>
      <c r="E793" s="5"/>
      <c r="F793" s="5"/>
      <c r="G793" s="5"/>
      <c r="H793" s="5"/>
    </row>
    <row r="794" spans="1:8" ht="15.75" x14ac:dyDescent="0.25">
      <c r="A794" s="5"/>
      <c r="B794" s="5"/>
      <c r="C794" s="5"/>
      <c r="D794" s="5"/>
      <c r="E794" s="5"/>
      <c r="F794" s="5"/>
      <c r="G794" s="5"/>
      <c r="H794" s="5"/>
    </row>
    <row r="795" spans="1:8" ht="15.75" x14ac:dyDescent="0.25">
      <c r="A795" s="5"/>
      <c r="B795" s="5"/>
      <c r="C795" s="5"/>
      <c r="D795" s="5"/>
      <c r="E795" s="5"/>
      <c r="F795" s="5"/>
      <c r="G795" s="5"/>
      <c r="H795" s="5"/>
    </row>
    <row r="796" spans="1:8" ht="15.75" x14ac:dyDescent="0.25">
      <c r="A796" s="5"/>
      <c r="B796" s="5"/>
      <c r="C796" s="5"/>
      <c r="D796" s="5"/>
      <c r="E796" s="5"/>
      <c r="F796" s="5"/>
      <c r="G796" s="5"/>
      <c r="H796" s="5"/>
    </row>
    <row r="797" spans="1:8" ht="15.75" x14ac:dyDescent="0.25">
      <c r="A797" s="5"/>
      <c r="B797" s="5"/>
      <c r="C797" s="5"/>
      <c r="D797" s="5"/>
      <c r="E797" s="5"/>
      <c r="F797" s="5"/>
      <c r="G797" s="5"/>
      <c r="H797" s="5"/>
    </row>
    <row r="798" spans="1:8" ht="15.75" x14ac:dyDescent="0.25">
      <c r="A798" s="5"/>
      <c r="B798" s="5"/>
      <c r="C798" s="5"/>
      <c r="D798" s="5"/>
      <c r="E798" s="5"/>
      <c r="F798" s="5"/>
      <c r="G798" s="5"/>
      <c r="H798" s="5"/>
    </row>
    <row r="799" spans="1:8" ht="15.75" x14ac:dyDescent="0.25">
      <c r="A799" s="5"/>
      <c r="B799" s="5"/>
      <c r="C799" s="5"/>
      <c r="D799" s="5"/>
      <c r="E799" s="5"/>
      <c r="F799" s="5"/>
      <c r="G799" s="5"/>
      <c r="H799" s="5"/>
    </row>
    <row r="800" spans="1:8" ht="15.75" x14ac:dyDescent="0.25">
      <c r="A800" s="5"/>
      <c r="B800" s="5"/>
      <c r="C800" s="5"/>
      <c r="D800" s="5"/>
      <c r="E800" s="5"/>
      <c r="F800" s="5"/>
      <c r="G800" s="5"/>
      <c r="H800" s="5"/>
    </row>
    <row r="801" spans="1:8" ht="15.75" x14ac:dyDescent="0.25">
      <c r="A801" s="5"/>
      <c r="B801" s="5"/>
      <c r="C801" s="5"/>
      <c r="D801" s="5"/>
      <c r="E801" s="5"/>
      <c r="F801" s="5"/>
      <c r="G801" s="5"/>
      <c r="H801" s="5"/>
    </row>
    <row r="802" spans="1:8" ht="15.75" x14ac:dyDescent="0.25">
      <c r="A802" s="5"/>
      <c r="B802" s="5"/>
      <c r="C802" s="5"/>
      <c r="D802" s="5"/>
      <c r="E802" s="5"/>
      <c r="F802" s="5"/>
      <c r="G802" s="5"/>
      <c r="H802" s="5"/>
    </row>
    <row r="803" spans="1:8" ht="15.75" x14ac:dyDescent="0.25">
      <c r="A803" s="5"/>
      <c r="B803" s="5"/>
      <c r="C803" s="5"/>
      <c r="D803" s="5"/>
      <c r="E803" s="5"/>
      <c r="F803" s="5"/>
      <c r="G803" s="5"/>
      <c r="H803" s="5"/>
    </row>
    <row r="804" spans="1:8" ht="15.75" x14ac:dyDescent="0.25">
      <c r="A804" s="5"/>
      <c r="B804" s="5"/>
      <c r="C804" s="5"/>
      <c r="D804" s="5"/>
      <c r="E804" s="5"/>
      <c r="F804" s="5"/>
      <c r="G804" s="5"/>
      <c r="H804" s="5"/>
    </row>
    <row r="805" spans="1:8" ht="15.75" x14ac:dyDescent="0.25">
      <c r="A805" s="5"/>
      <c r="B805" s="5"/>
      <c r="C805" s="5"/>
      <c r="D805" s="5"/>
      <c r="E805" s="5"/>
      <c r="F805" s="5"/>
      <c r="G805" s="5"/>
      <c r="H805" s="5"/>
    </row>
    <row r="806" spans="1:8" ht="15.75" x14ac:dyDescent="0.25">
      <c r="A806" s="5"/>
      <c r="B806" s="5"/>
      <c r="C806" s="5"/>
      <c r="D806" s="5"/>
      <c r="E806" s="5"/>
      <c r="F806" s="5"/>
      <c r="G806" s="5"/>
      <c r="H806" s="5"/>
    </row>
    <row r="807" spans="1:8" ht="15.75" x14ac:dyDescent="0.25">
      <c r="A807" s="5"/>
      <c r="B807" s="5"/>
      <c r="C807" s="5"/>
      <c r="D807" s="5"/>
      <c r="E807" s="5"/>
      <c r="F807" s="5"/>
      <c r="G807" s="5"/>
      <c r="H807" s="5"/>
    </row>
    <row r="808" spans="1:8" ht="15.75" x14ac:dyDescent="0.25">
      <c r="A808" s="5"/>
      <c r="B808" s="5"/>
      <c r="C808" s="5"/>
      <c r="D808" s="5"/>
      <c r="E808" s="5"/>
      <c r="F808" s="5"/>
      <c r="G808" s="5"/>
      <c r="H808" s="5"/>
    </row>
    <row r="809" spans="1:8" ht="15.75" x14ac:dyDescent="0.25">
      <c r="A809" s="5"/>
      <c r="B809" s="5"/>
      <c r="C809" s="5"/>
      <c r="D809" s="5"/>
      <c r="E809" s="5"/>
      <c r="F809" s="5"/>
      <c r="G809" s="5"/>
      <c r="H809" s="5"/>
    </row>
    <row r="810" spans="1:8" ht="15.75" x14ac:dyDescent="0.25">
      <c r="A810" s="5"/>
      <c r="B810" s="5"/>
      <c r="C810" s="5"/>
      <c r="D810" s="5"/>
      <c r="E810" s="5"/>
      <c r="F810" s="5"/>
      <c r="G810" s="5"/>
      <c r="H810" s="5"/>
    </row>
    <row r="811" spans="1:8" ht="15.75" x14ac:dyDescent="0.25">
      <c r="A811" s="5"/>
      <c r="B811" s="5"/>
      <c r="C811" s="5"/>
      <c r="D811" s="5"/>
      <c r="E811" s="5"/>
      <c r="F811" s="5"/>
      <c r="G811" s="5"/>
      <c r="H811" s="5"/>
    </row>
    <row r="812" spans="1:8" ht="15.75" x14ac:dyDescent="0.25">
      <c r="A812" s="5"/>
      <c r="B812" s="5"/>
      <c r="C812" s="5"/>
      <c r="D812" s="5"/>
      <c r="E812" s="5"/>
      <c r="F812" s="5"/>
      <c r="G812" s="5"/>
      <c r="H812" s="5"/>
    </row>
    <row r="813" spans="1:8" ht="15.75" x14ac:dyDescent="0.25">
      <c r="A813" s="5"/>
      <c r="B813" s="5"/>
      <c r="C813" s="5"/>
      <c r="D813" s="5"/>
      <c r="E813" s="5"/>
      <c r="F813" s="5"/>
      <c r="G813" s="5"/>
      <c r="H813" s="5"/>
    </row>
    <row r="814" spans="1:8" ht="15.75" x14ac:dyDescent="0.25">
      <c r="A814" s="5"/>
      <c r="B814" s="5"/>
      <c r="C814" s="5"/>
      <c r="D814" s="5"/>
      <c r="E814" s="5"/>
      <c r="F814" s="5"/>
      <c r="G814" s="5"/>
      <c r="H814" s="5"/>
    </row>
    <row r="815" spans="1:8" ht="15.75" x14ac:dyDescent="0.25">
      <c r="A815" s="5"/>
      <c r="B815" s="5"/>
      <c r="C815" s="5"/>
      <c r="D815" s="5"/>
      <c r="E815" s="5"/>
      <c r="F815" s="5"/>
      <c r="G815" s="5"/>
      <c r="H815" s="5"/>
    </row>
    <row r="816" spans="1:8" ht="15.75" x14ac:dyDescent="0.25">
      <c r="A816" s="5"/>
      <c r="B816" s="5"/>
      <c r="C816" s="5"/>
      <c r="D816" s="5"/>
      <c r="E816" s="5"/>
      <c r="F816" s="5"/>
      <c r="G816" s="5"/>
      <c r="H816" s="5"/>
    </row>
    <row r="817" spans="1:8" ht="15.75" x14ac:dyDescent="0.25">
      <c r="A817" s="5"/>
      <c r="B817" s="5"/>
      <c r="C817" s="5"/>
      <c r="D817" s="5"/>
      <c r="E817" s="5"/>
      <c r="F817" s="5"/>
      <c r="G817" s="5"/>
      <c r="H817" s="5"/>
    </row>
    <row r="818" spans="1:8" ht="15.75" x14ac:dyDescent="0.25">
      <c r="A818" s="5"/>
      <c r="B818" s="5"/>
      <c r="C818" s="5"/>
      <c r="D818" s="5"/>
      <c r="E818" s="5"/>
      <c r="F818" s="5"/>
      <c r="G818" s="5"/>
      <c r="H818" s="5"/>
    </row>
    <row r="819" spans="1:8" ht="15.75" x14ac:dyDescent="0.25">
      <c r="A819" s="5"/>
      <c r="B819" s="5"/>
      <c r="C819" s="5"/>
      <c r="D819" s="5"/>
      <c r="E819" s="5"/>
      <c r="F819" s="5"/>
      <c r="G819" s="5"/>
      <c r="H819" s="5"/>
    </row>
    <row r="820" spans="1:8" ht="15.75" x14ac:dyDescent="0.25">
      <c r="A820" s="5"/>
      <c r="B820" s="5"/>
      <c r="C820" s="5"/>
      <c r="D820" s="5"/>
      <c r="E820" s="5"/>
      <c r="F820" s="5"/>
      <c r="G820" s="5"/>
      <c r="H820" s="5"/>
    </row>
    <row r="821" spans="1:8" ht="15.75" x14ac:dyDescent="0.25">
      <c r="A821" s="5"/>
      <c r="B821" s="5"/>
      <c r="C821" s="5"/>
      <c r="D821" s="5"/>
      <c r="E821" s="5"/>
      <c r="F821" s="5"/>
      <c r="G821" s="5"/>
      <c r="H821" s="5"/>
    </row>
    <row r="822" spans="1:8" ht="15.75" x14ac:dyDescent="0.25">
      <c r="A822" s="5"/>
      <c r="B822" s="5"/>
      <c r="C822" s="5"/>
      <c r="D822" s="5"/>
      <c r="E822" s="5"/>
      <c r="F822" s="5"/>
      <c r="G822" s="5"/>
      <c r="H822" s="5"/>
    </row>
    <row r="823" spans="1:8" ht="15.75" x14ac:dyDescent="0.25">
      <c r="A823" s="5"/>
      <c r="B823" s="5"/>
      <c r="C823" s="5"/>
      <c r="D823" s="5"/>
      <c r="E823" s="5"/>
      <c r="F823" s="5"/>
      <c r="G823" s="5"/>
      <c r="H823" s="5"/>
    </row>
    <row r="824" spans="1:8" ht="15.75" x14ac:dyDescent="0.25">
      <c r="A824" s="5"/>
      <c r="B824" s="5"/>
      <c r="C824" s="5"/>
      <c r="D824" s="5"/>
      <c r="E824" s="5"/>
      <c r="F824" s="5"/>
      <c r="G824" s="5"/>
      <c r="H824" s="5"/>
    </row>
    <row r="825" spans="1:8" ht="15.75" x14ac:dyDescent="0.25">
      <c r="A825" s="5"/>
      <c r="B825" s="5"/>
      <c r="C825" s="5"/>
      <c r="D825" s="5"/>
      <c r="E825" s="5"/>
      <c r="F825" s="5"/>
      <c r="G825" s="5"/>
      <c r="H825" s="5"/>
    </row>
    <row r="826" spans="1:8" ht="15.75" x14ac:dyDescent="0.25">
      <c r="A826" s="5"/>
      <c r="B826" s="5"/>
      <c r="C826" s="5"/>
      <c r="D826" s="5"/>
      <c r="E826" s="5"/>
      <c r="F826" s="5"/>
      <c r="G826" s="5"/>
      <c r="H826" s="5"/>
    </row>
    <row r="827" spans="1:8" ht="15.75" x14ac:dyDescent="0.25">
      <c r="A827" s="5"/>
      <c r="B827" s="5"/>
      <c r="C827" s="5"/>
      <c r="D827" s="5"/>
      <c r="E827" s="5"/>
      <c r="F827" s="5"/>
      <c r="G827" s="5"/>
      <c r="H827" s="5"/>
    </row>
    <row r="828" spans="1:8" ht="15.75" x14ac:dyDescent="0.25">
      <c r="A828" s="5"/>
      <c r="B828" s="5"/>
      <c r="C828" s="5"/>
      <c r="D828" s="5"/>
      <c r="E828" s="5"/>
      <c r="F828" s="5"/>
      <c r="G828" s="5"/>
      <c r="H828" s="5"/>
    </row>
    <row r="829" spans="1:8" ht="15.75" x14ac:dyDescent="0.25">
      <c r="A829" s="5"/>
      <c r="B829" s="5"/>
      <c r="C829" s="5"/>
      <c r="D829" s="5"/>
      <c r="E829" s="5"/>
      <c r="F829" s="5"/>
      <c r="G829" s="5"/>
      <c r="H829" s="5"/>
    </row>
    <row r="830" spans="1:8" ht="15.75" x14ac:dyDescent="0.25">
      <c r="A830" s="5"/>
      <c r="B830" s="5"/>
      <c r="C830" s="5"/>
      <c r="D830" s="5"/>
      <c r="E830" s="5"/>
      <c r="F830" s="5"/>
      <c r="G830" s="5"/>
      <c r="H830" s="5"/>
    </row>
    <row r="831" spans="1:8" ht="15.75" x14ac:dyDescent="0.25">
      <c r="A831" s="5"/>
      <c r="B831" s="5"/>
      <c r="C831" s="5"/>
      <c r="D831" s="5"/>
      <c r="E831" s="5"/>
      <c r="F831" s="5"/>
      <c r="G831" s="5"/>
      <c r="H831" s="5"/>
    </row>
    <row r="832" spans="1:8" ht="15.75" x14ac:dyDescent="0.25">
      <c r="A832" s="5"/>
      <c r="B832" s="5"/>
      <c r="C832" s="5"/>
      <c r="D832" s="5"/>
      <c r="E832" s="5"/>
      <c r="F832" s="5"/>
      <c r="G832" s="5"/>
      <c r="H832" s="5"/>
    </row>
    <row r="833" spans="1:8" ht="15.75" x14ac:dyDescent="0.25">
      <c r="A833" s="5"/>
      <c r="B833" s="5"/>
      <c r="C833" s="5"/>
      <c r="D833" s="5"/>
      <c r="E833" s="5"/>
      <c r="F833" s="5"/>
      <c r="G833" s="5"/>
      <c r="H833" s="5"/>
    </row>
    <row r="834" spans="1:8" ht="15.75" x14ac:dyDescent="0.25">
      <c r="A834" s="5"/>
      <c r="B834" s="5"/>
      <c r="C834" s="5"/>
      <c r="D834" s="5"/>
      <c r="E834" s="5"/>
      <c r="F834" s="5"/>
      <c r="G834" s="5"/>
      <c r="H834" s="5"/>
    </row>
    <row r="835" spans="1:8" ht="15.75" x14ac:dyDescent="0.25">
      <c r="A835" s="5"/>
      <c r="B835" s="5"/>
      <c r="C835" s="5"/>
      <c r="D835" s="5"/>
      <c r="E835" s="5"/>
      <c r="F835" s="5"/>
      <c r="G835" s="5"/>
      <c r="H835" s="5"/>
    </row>
    <row r="836" spans="1:8" ht="15.75" x14ac:dyDescent="0.25">
      <c r="A836" s="5"/>
      <c r="B836" s="5"/>
      <c r="C836" s="5"/>
      <c r="D836" s="5"/>
      <c r="E836" s="5"/>
      <c r="F836" s="5"/>
      <c r="G836" s="5"/>
      <c r="H836" s="5"/>
    </row>
    <row r="837" spans="1:8" ht="15.75" x14ac:dyDescent="0.25">
      <c r="A837" s="5"/>
      <c r="B837" s="5"/>
      <c r="C837" s="5"/>
      <c r="D837" s="5"/>
      <c r="E837" s="5"/>
      <c r="F837" s="5"/>
      <c r="G837" s="5"/>
      <c r="H837" s="5"/>
    </row>
    <row r="838" spans="1:8" ht="15.75" x14ac:dyDescent="0.25">
      <c r="A838" s="5"/>
      <c r="B838" s="5"/>
      <c r="C838" s="5"/>
      <c r="D838" s="5"/>
      <c r="E838" s="5"/>
      <c r="F838" s="5"/>
      <c r="G838" s="5"/>
      <c r="H838" s="5"/>
    </row>
    <row r="839" spans="1:8" ht="15.75" x14ac:dyDescent="0.25">
      <c r="A839" s="5"/>
      <c r="B839" s="5"/>
      <c r="C839" s="5"/>
      <c r="D839" s="5"/>
      <c r="E839" s="5"/>
      <c r="F839" s="5"/>
      <c r="G839" s="5"/>
      <c r="H839" s="5"/>
    </row>
    <row r="840" spans="1:8" ht="15.75" x14ac:dyDescent="0.25">
      <c r="A840" s="5"/>
      <c r="B840" s="5"/>
      <c r="C840" s="5"/>
      <c r="D840" s="5"/>
      <c r="E840" s="5"/>
      <c r="F840" s="5"/>
      <c r="G840" s="5"/>
      <c r="H840" s="5"/>
    </row>
    <row r="841" spans="1:8" ht="15.75" x14ac:dyDescent="0.25">
      <c r="A841" s="5"/>
      <c r="B841" s="5"/>
      <c r="C841" s="5"/>
      <c r="D841" s="5"/>
      <c r="E841" s="5"/>
      <c r="F841" s="5"/>
      <c r="G841" s="5"/>
      <c r="H841" s="5"/>
    </row>
    <row r="842" spans="1:8" ht="15.75" x14ac:dyDescent="0.25">
      <c r="A842" s="5"/>
      <c r="B842" s="5"/>
      <c r="C842" s="5"/>
      <c r="D842" s="5"/>
      <c r="E842" s="5"/>
      <c r="F842" s="5"/>
      <c r="G842" s="5"/>
      <c r="H842" s="5"/>
    </row>
    <row r="843" spans="1:8" ht="15.75" x14ac:dyDescent="0.25">
      <c r="A843" s="5"/>
      <c r="B843" s="5"/>
      <c r="C843" s="5"/>
      <c r="D843" s="5"/>
      <c r="E843" s="5"/>
      <c r="F843" s="5"/>
      <c r="G843" s="5"/>
      <c r="H843" s="5"/>
    </row>
    <row r="844" spans="1:8" ht="15.75" x14ac:dyDescent="0.25">
      <c r="A844" s="5"/>
      <c r="B844" s="5"/>
      <c r="C844" s="5"/>
      <c r="D844" s="5"/>
      <c r="E844" s="5"/>
      <c r="F844" s="5"/>
      <c r="G844" s="5"/>
      <c r="H844" s="5"/>
    </row>
    <row r="845" spans="1:8" ht="15.75" x14ac:dyDescent="0.25">
      <c r="A845" s="5"/>
      <c r="B845" s="5"/>
      <c r="C845" s="5"/>
      <c r="D845" s="5"/>
      <c r="E845" s="5"/>
      <c r="F845" s="5"/>
      <c r="G845" s="5"/>
      <c r="H845" s="5"/>
    </row>
    <row r="846" spans="1:8" ht="15.75" x14ac:dyDescent="0.25">
      <c r="A846" s="5"/>
      <c r="B846" s="5"/>
      <c r="C846" s="5"/>
      <c r="D846" s="5"/>
      <c r="E846" s="5"/>
      <c r="F846" s="5"/>
      <c r="G846" s="5"/>
      <c r="H846" s="5"/>
    </row>
    <row r="847" spans="1:8" ht="15.75" x14ac:dyDescent="0.25">
      <c r="A847" s="5"/>
      <c r="B847" s="5"/>
      <c r="C847" s="5"/>
      <c r="D847" s="5"/>
      <c r="E847" s="5"/>
      <c r="F847" s="5"/>
      <c r="G847" s="5"/>
      <c r="H847" s="5"/>
    </row>
    <row r="848" spans="1:8" ht="15.75" x14ac:dyDescent="0.25">
      <c r="A848" s="5"/>
      <c r="B848" s="5"/>
      <c r="C848" s="5"/>
      <c r="D848" s="5"/>
      <c r="E848" s="5"/>
      <c r="F848" s="5"/>
      <c r="G848" s="5"/>
      <c r="H848" s="5"/>
    </row>
    <row r="849" spans="1:8" ht="15.75" x14ac:dyDescent="0.25">
      <c r="A849" s="5"/>
      <c r="B849" s="5"/>
      <c r="C849" s="5"/>
      <c r="D849" s="5"/>
      <c r="E849" s="5"/>
      <c r="F849" s="5"/>
      <c r="G849" s="5"/>
      <c r="H849" s="5"/>
    </row>
    <row r="850" spans="1:8" ht="15.75" x14ac:dyDescent="0.25">
      <c r="A850" s="5"/>
      <c r="B850" s="5"/>
      <c r="C850" s="5"/>
      <c r="D850" s="5"/>
      <c r="E850" s="5"/>
      <c r="F850" s="5"/>
      <c r="G850" s="5"/>
      <c r="H850" s="5"/>
    </row>
    <row r="851" spans="1:8" ht="15.75" x14ac:dyDescent="0.25">
      <c r="A851" s="5"/>
      <c r="B851" s="5"/>
      <c r="C851" s="5"/>
      <c r="D851" s="5"/>
      <c r="E851" s="5"/>
      <c r="F851" s="5"/>
      <c r="G851" s="5"/>
      <c r="H851" s="5"/>
    </row>
    <row r="852" spans="1:8" ht="15.75" x14ac:dyDescent="0.25">
      <c r="A852" s="5"/>
      <c r="B852" s="5"/>
      <c r="C852" s="5"/>
      <c r="D852" s="5"/>
      <c r="E852" s="5"/>
      <c r="F852" s="5"/>
      <c r="G852" s="5"/>
      <c r="H852" s="5"/>
    </row>
    <row r="853" spans="1:8" ht="15.75" x14ac:dyDescent="0.25">
      <c r="A853" s="5"/>
      <c r="B853" s="5"/>
      <c r="C853" s="5"/>
      <c r="D853" s="5"/>
      <c r="E853" s="5"/>
      <c r="F853" s="5"/>
      <c r="G853" s="5"/>
      <c r="H853" s="5"/>
    </row>
    <row r="854" spans="1:8" ht="15.75" x14ac:dyDescent="0.25">
      <c r="A854" s="5"/>
      <c r="B854" s="5"/>
      <c r="C854" s="5"/>
      <c r="D854" s="5"/>
      <c r="E854" s="5"/>
      <c r="F854" s="5"/>
      <c r="G854" s="5"/>
      <c r="H854" s="5"/>
    </row>
    <row r="855" spans="1:8" ht="15.75" x14ac:dyDescent="0.25">
      <c r="A855" s="5"/>
      <c r="B855" s="5"/>
      <c r="C855" s="5"/>
      <c r="D855" s="5"/>
      <c r="E855" s="5"/>
      <c r="F855" s="5"/>
      <c r="G855" s="5"/>
      <c r="H855" s="5"/>
    </row>
    <row r="856" spans="1:8" ht="15.75" x14ac:dyDescent="0.25">
      <c r="A856" s="5"/>
      <c r="B856" s="5"/>
      <c r="C856" s="5"/>
      <c r="D856" s="5"/>
      <c r="E856" s="5"/>
      <c r="F856" s="5"/>
      <c r="G856" s="5"/>
      <c r="H856" s="5"/>
    </row>
    <row r="857" spans="1:8" ht="15.75" x14ac:dyDescent="0.25">
      <c r="A857" s="5"/>
      <c r="B857" s="5"/>
      <c r="C857" s="5"/>
      <c r="D857" s="5"/>
      <c r="E857" s="5"/>
      <c r="F857" s="5"/>
      <c r="G857" s="5"/>
      <c r="H857" s="5"/>
    </row>
    <row r="858" spans="1:8" ht="15.75" x14ac:dyDescent="0.25">
      <c r="A858" s="5"/>
      <c r="B858" s="5"/>
      <c r="C858" s="5"/>
      <c r="D858" s="5"/>
      <c r="E858" s="5"/>
      <c r="F858" s="5"/>
      <c r="G858" s="5"/>
      <c r="H858" s="5"/>
    </row>
    <row r="859" spans="1:8" ht="15.75" x14ac:dyDescent="0.25">
      <c r="A859" s="5"/>
      <c r="B859" s="5"/>
      <c r="C859" s="5"/>
      <c r="D859" s="5"/>
      <c r="E859" s="5"/>
      <c r="F859" s="5"/>
      <c r="G859" s="5"/>
      <c r="H859" s="5"/>
    </row>
    <row r="860" spans="1:8" ht="15.75" x14ac:dyDescent="0.25">
      <c r="A860" s="5"/>
      <c r="B860" s="5"/>
      <c r="C860" s="5"/>
      <c r="D860" s="5"/>
      <c r="E860" s="5"/>
      <c r="F860" s="5"/>
      <c r="G860" s="5"/>
      <c r="H860" s="5"/>
    </row>
    <row r="861" spans="1:8" ht="15.75" x14ac:dyDescent="0.25">
      <c r="A861" s="5"/>
      <c r="B861" s="5"/>
      <c r="C861" s="5"/>
      <c r="D861" s="5"/>
      <c r="E861" s="5"/>
      <c r="F861" s="5"/>
      <c r="G861" s="5"/>
      <c r="H861" s="5"/>
    </row>
    <row r="862" spans="1:8" ht="15.75" x14ac:dyDescent="0.25">
      <c r="A862" s="5"/>
      <c r="B862" s="5"/>
      <c r="C862" s="5"/>
      <c r="D862" s="5"/>
      <c r="E862" s="5"/>
      <c r="F862" s="5"/>
      <c r="G862" s="5"/>
      <c r="H862" s="5"/>
    </row>
    <row r="863" spans="1:8" ht="15.75" x14ac:dyDescent="0.25">
      <c r="A863" s="5"/>
      <c r="B863" s="5"/>
      <c r="C863" s="5"/>
      <c r="D863" s="5"/>
      <c r="E863" s="5"/>
      <c r="F863" s="5"/>
      <c r="G863" s="5"/>
      <c r="H863" s="5"/>
    </row>
    <row r="864" spans="1:8" ht="15.75" x14ac:dyDescent="0.25">
      <c r="A864" s="5"/>
      <c r="B864" s="5"/>
      <c r="C864" s="5"/>
      <c r="D864" s="5"/>
      <c r="E864" s="5"/>
      <c r="F864" s="5"/>
      <c r="G864" s="5"/>
      <c r="H864" s="5"/>
    </row>
    <row r="865" spans="1:8" ht="15.75" x14ac:dyDescent="0.25">
      <c r="A865" s="5"/>
      <c r="B865" s="5"/>
      <c r="C865" s="5"/>
      <c r="D865" s="5"/>
      <c r="E865" s="5"/>
      <c r="F865" s="5"/>
      <c r="G865" s="5"/>
      <c r="H865" s="5"/>
    </row>
    <row r="866" spans="1:8" ht="15.75" x14ac:dyDescent="0.25">
      <c r="A866" s="5"/>
      <c r="B866" s="5"/>
      <c r="C866" s="5"/>
      <c r="D866" s="5"/>
      <c r="E866" s="5"/>
      <c r="F866" s="5"/>
      <c r="G866" s="5"/>
      <c r="H866" s="5"/>
    </row>
    <row r="867" spans="1:8" ht="15.75" x14ac:dyDescent="0.25">
      <c r="A867" s="5"/>
      <c r="B867" s="5"/>
      <c r="C867" s="5"/>
      <c r="D867" s="5"/>
      <c r="E867" s="5"/>
      <c r="F867" s="5"/>
      <c r="G867" s="5"/>
      <c r="H867" s="5"/>
    </row>
    <row r="868" spans="1:8" ht="15.75" x14ac:dyDescent="0.25">
      <c r="A868" s="5"/>
      <c r="B868" s="5"/>
      <c r="C868" s="5"/>
      <c r="D868" s="5"/>
      <c r="E868" s="5"/>
      <c r="F868" s="5"/>
      <c r="G868" s="5"/>
      <c r="H868" s="5"/>
    </row>
    <row r="869" spans="1:8" ht="15.75" x14ac:dyDescent="0.25">
      <c r="A869" s="5"/>
      <c r="B869" s="5"/>
      <c r="C869" s="5"/>
      <c r="D869" s="5"/>
      <c r="E869" s="5"/>
      <c r="F869" s="5"/>
      <c r="G869" s="5"/>
      <c r="H869" s="5"/>
    </row>
    <row r="870" spans="1:8" ht="15.75" x14ac:dyDescent="0.25">
      <c r="A870" s="5"/>
      <c r="B870" s="5"/>
      <c r="C870" s="5"/>
      <c r="D870" s="5"/>
      <c r="E870" s="5"/>
      <c r="F870" s="5"/>
      <c r="G870" s="5"/>
      <c r="H870" s="5"/>
    </row>
    <row r="871" spans="1:8" ht="15.75" x14ac:dyDescent="0.25">
      <c r="A871" s="5"/>
      <c r="B871" s="5"/>
      <c r="C871" s="5"/>
      <c r="D871" s="5"/>
      <c r="E871" s="5"/>
      <c r="F871" s="5"/>
      <c r="G871" s="5"/>
      <c r="H871" s="5"/>
    </row>
    <row r="872" spans="1:8" ht="15.75" x14ac:dyDescent="0.25">
      <c r="A872" s="5"/>
      <c r="B872" s="5"/>
      <c r="C872" s="5"/>
      <c r="D872" s="5"/>
      <c r="E872" s="5"/>
      <c r="F872" s="5"/>
      <c r="G872" s="5"/>
      <c r="H872" s="5"/>
    </row>
    <row r="873" spans="1:8" ht="15.75" x14ac:dyDescent="0.25">
      <c r="A873" s="5"/>
      <c r="B873" s="5"/>
      <c r="C873" s="5"/>
      <c r="D873" s="5"/>
      <c r="E873" s="5"/>
      <c r="F873" s="5"/>
      <c r="G873" s="5"/>
      <c r="H873" s="5"/>
    </row>
    <row r="874" spans="1:8" ht="15.75" x14ac:dyDescent="0.25">
      <c r="A874" s="5"/>
      <c r="B874" s="5"/>
      <c r="C874" s="5"/>
      <c r="D874" s="5"/>
      <c r="E874" s="5"/>
      <c r="F874" s="5"/>
      <c r="G874" s="5"/>
      <c r="H874" s="5"/>
    </row>
    <row r="875" spans="1:8" ht="15.75" x14ac:dyDescent="0.25">
      <c r="A875" s="5"/>
      <c r="B875" s="5"/>
      <c r="C875" s="5"/>
      <c r="D875" s="5"/>
      <c r="E875" s="5"/>
      <c r="F875" s="5"/>
      <c r="G875" s="5"/>
      <c r="H875" s="5"/>
    </row>
    <row r="876" spans="1:8" ht="15.75" x14ac:dyDescent="0.25">
      <c r="A876" s="5"/>
      <c r="B876" s="5"/>
      <c r="C876" s="5"/>
      <c r="D876" s="5"/>
      <c r="E876" s="5"/>
      <c r="F876" s="5"/>
      <c r="G876" s="5"/>
      <c r="H876" s="5"/>
    </row>
    <row r="877" spans="1:8" ht="15.75" x14ac:dyDescent="0.25">
      <c r="A877" s="5"/>
      <c r="B877" s="5"/>
      <c r="C877" s="5"/>
      <c r="D877" s="5"/>
      <c r="E877" s="5"/>
      <c r="F877" s="5"/>
      <c r="G877" s="5"/>
      <c r="H877" s="5"/>
    </row>
    <row r="878" spans="1:8" ht="15.75" x14ac:dyDescent="0.25">
      <c r="A878" s="5"/>
      <c r="B878" s="5"/>
      <c r="C878" s="5"/>
      <c r="D878" s="5"/>
      <c r="E878" s="5"/>
      <c r="F878" s="5"/>
      <c r="G878" s="5"/>
      <c r="H878" s="5"/>
    </row>
    <row r="879" spans="1:8" ht="15.75" x14ac:dyDescent="0.25">
      <c r="A879" s="5"/>
      <c r="B879" s="5"/>
      <c r="C879" s="5"/>
      <c r="D879" s="5"/>
      <c r="E879" s="5"/>
      <c r="F879" s="5"/>
      <c r="G879" s="5"/>
      <c r="H879" s="5"/>
    </row>
    <row r="880" spans="1:8" ht="15.75" x14ac:dyDescent="0.25">
      <c r="A880" s="5"/>
      <c r="B880" s="5"/>
      <c r="C880" s="5"/>
      <c r="D880" s="5"/>
      <c r="E880" s="5"/>
      <c r="F880" s="5"/>
      <c r="G880" s="5"/>
      <c r="H880" s="5"/>
    </row>
    <row r="881" spans="1:8" ht="15.75" x14ac:dyDescent="0.25">
      <c r="A881" s="5"/>
      <c r="B881" s="5"/>
      <c r="C881" s="5"/>
      <c r="D881" s="5"/>
      <c r="E881" s="5"/>
      <c r="F881" s="5"/>
      <c r="G881" s="5"/>
      <c r="H881" s="5"/>
    </row>
    <row r="882" spans="1:8" ht="15.75" x14ac:dyDescent="0.25">
      <c r="A882" s="5"/>
      <c r="B882" s="5"/>
      <c r="C882" s="5"/>
      <c r="D882" s="5"/>
      <c r="E882" s="5"/>
      <c r="F882" s="5"/>
      <c r="G882" s="5"/>
      <c r="H882" s="5"/>
    </row>
    <row r="883" spans="1:8" ht="15.75" x14ac:dyDescent="0.25">
      <c r="A883" s="5"/>
      <c r="B883" s="5"/>
      <c r="C883" s="5"/>
      <c r="D883" s="5"/>
      <c r="E883" s="5"/>
      <c r="F883" s="5"/>
      <c r="G883" s="5"/>
      <c r="H883" s="5"/>
    </row>
    <row r="884" spans="1:8" ht="15.75" x14ac:dyDescent="0.25">
      <c r="A884" s="5"/>
      <c r="B884" s="5"/>
      <c r="C884" s="5"/>
      <c r="D884" s="5"/>
      <c r="E884" s="5"/>
      <c r="F884" s="5"/>
      <c r="G884" s="5"/>
      <c r="H884" s="5"/>
    </row>
    <row r="885" spans="1:8" ht="15.75" x14ac:dyDescent="0.25">
      <c r="A885" s="5"/>
      <c r="B885" s="5"/>
      <c r="C885" s="5"/>
      <c r="D885" s="5"/>
      <c r="E885" s="5"/>
      <c r="F885" s="5"/>
      <c r="G885" s="5"/>
      <c r="H885" s="5"/>
    </row>
    <row r="886" spans="1:8" ht="15.75" x14ac:dyDescent="0.25">
      <c r="A886" s="5"/>
      <c r="B886" s="5"/>
      <c r="C886" s="5"/>
      <c r="D886" s="5"/>
      <c r="E886" s="5"/>
      <c r="F886" s="5"/>
      <c r="G886" s="5"/>
      <c r="H886" s="5"/>
    </row>
    <row r="887" spans="1:8" ht="15.75" x14ac:dyDescent="0.25">
      <c r="A887" s="5"/>
      <c r="B887" s="5"/>
      <c r="C887" s="5"/>
      <c r="D887" s="5"/>
      <c r="E887" s="5"/>
      <c r="F887" s="5"/>
      <c r="G887" s="5"/>
      <c r="H887" s="5"/>
    </row>
    <row r="888" spans="1:8" ht="15.75" x14ac:dyDescent="0.25">
      <c r="A888" s="5"/>
      <c r="B888" s="5"/>
      <c r="C888" s="5"/>
      <c r="D888" s="5"/>
      <c r="E888" s="5"/>
      <c r="F888" s="5"/>
      <c r="G888" s="5"/>
      <c r="H888" s="5"/>
    </row>
    <row r="889" spans="1:8" ht="15.75" x14ac:dyDescent="0.25">
      <c r="A889" s="5"/>
      <c r="B889" s="5"/>
      <c r="C889" s="5"/>
      <c r="D889" s="5"/>
      <c r="E889" s="5"/>
      <c r="F889" s="5"/>
      <c r="G889" s="5"/>
      <c r="H889" s="5"/>
    </row>
    <row r="890" spans="1:8" ht="15.75" x14ac:dyDescent="0.25">
      <c r="A890" s="5"/>
      <c r="B890" s="5"/>
      <c r="C890" s="5"/>
      <c r="D890" s="5"/>
      <c r="E890" s="5"/>
      <c r="F890" s="5"/>
      <c r="G890" s="5"/>
      <c r="H890" s="5"/>
    </row>
    <row r="891" spans="1:8" ht="15.75" x14ac:dyDescent="0.25">
      <c r="A891" s="5"/>
      <c r="B891" s="5"/>
      <c r="C891" s="5"/>
      <c r="D891" s="5"/>
      <c r="E891" s="5"/>
      <c r="F891" s="5"/>
      <c r="G891" s="5"/>
      <c r="H891" s="5"/>
    </row>
    <row r="892" spans="1:8" ht="15.75" x14ac:dyDescent="0.25">
      <c r="A892" s="5"/>
      <c r="B892" s="5"/>
      <c r="C892" s="5"/>
      <c r="D892" s="5"/>
      <c r="E892" s="5"/>
      <c r="F892" s="5"/>
      <c r="G892" s="5"/>
      <c r="H892" s="5"/>
    </row>
    <row r="893" spans="1:8" ht="15.75" x14ac:dyDescent="0.25">
      <c r="A893" s="5"/>
      <c r="B893" s="5"/>
      <c r="C893" s="5"/>
      <c r="D893" s="5"/>
      <c r="E893" s="5"/>
      <c r="F893" s="5"/>
      <c r="G893" s="5"/>
      <c r="H893" s="5"/>
    </row>
    <row r="894" spans="1:8" ht="15.75" x14ac:dyDescent="0.25">
      <c r="A894" s="5"/>
      <c r="B894" s="5"/>
      <c r="C894" s="5"/>
      <c r="D894" s="5"/>
      <c r="E894" s="5"/>
      <c r="F894" s="5"/>
      <c r="G894" s="5"/>
      <c r="H894" s="5"/>
    </row>
    <row r="895" spans="1:8" ht="15.75" x14ac:dyDescent="0.25">
      <c r="A895" s="5"/>
      <c r="B895" s="5"/>
      <c r="C895" s="5"/>
      <c r="D895" s="5"/>
      <c r="E895" s="5"/>
      <c r="F895" s="5"/>
      <c r="G895" s="5"/>
      <c r="H895" s="5"/>
    </row>
    <row r="896" spans="1:8" ht="15.75" x14ac:dyDescent="0.25">
      <c r="A896" s="5"/>
      <c r="B896" s="5"/>
      <c r="C896" s="5"/>
      <c r="D896" s="5"/>
      <c r="E896" s="5"/>
      <c r="F896" s="5"/>
      <c r="G896" s="5"/>
      <c r="H896" s="5"/>
    </row>
    <row r="897" spans="1:8" ht="15.75" x14ac:dyDescent="0.25">
      <c r="A897" s="5"/>
      <c r="B897" s="5"/>
      <c r="C897" s="5"/>
      <c r="D897" s="5"/>
      <c r="E897" s="5"/>
      <c r="F897" s="5"/>
      <c r="G897" s="5"/>
      <c r="H897" s="5"/>
    </row>
    <row r="898" spans="1:8" ht="15.75" x14ac:dyDescent="0.25">
      <c r="A898" s="5"/>
      <c r="B898" s="5"/>
      <c r="C898" s="5"/>
      <c r="D898" s="5"/>
      <c r="E898" s="5"/>
      <c r="F898" s="5"/>
      <c r="G898" s="5"/>
      <c r="H898" s="5"/>
    </row>
    <row r="899" spans="1:8" ht="15.75" x14ac:dyDescent="0.25">
      <c r="A899" s="5"/>
      <c r="B899" s="5"/>
      <c r="C899" s="5"/>
      <c r="D899" s="5"/>
      <c r="E899" s="5"/>
      <c r="F899" s="5"/>
      <c r="G899" s="5"/>
      <c r="H899" s="5"/>
    </row>
    <row r="900" spans="1:8" ht="15.75" x14ac:dyDescent="0.25">
      <c r="A900" s="5"/>
      <c r="B900" s="5"/>
      <c r="C900" s="5"/>
      <c r="D900" s="5"/>
      <c r="E900" s="5"/>
      <c r="F900" s="5"/>
      <c r="G900" s="5"/>
      <c r="H900" s="5"/>
    </row>
    <row r="901" spans="1:8" ht="15.75" x14ac:dyDescent="0.25">
      <c r="A901" s="5"/>
      <c r="B901" s="5"/>
      <c r="C901" s="5"/>
      <c r="D901" s="5"/>
      <c r="E901" s="5"/>
      <c r="F901" s="5"/>
      <c r="G901" s="5"/>
      <c r="H901" s="5"/>
    </row>
    <row r="902" spans="1:8" ht="15.75" x14ac:dyDescent="0.25">
      <c r="A902" s="5"/>
      <c r="B902" s="5"/>
      <c r="C902" s="5"/>
      <c r="D902" s="5"/>
      <c r="E902" s="5"/>
      <c r="F902" s="5"/>
      <c r="G902" s="5"/>
      <c r="H902" s="5"/>
    </row>
    <row r="903" spans="1:8" ht="15.75" x14ac:dyDescent="0.25">
      <c r="A903" s="5"/>
      <c r="B903" s="5"/>
      <c r="C903" s="5"/>
      <c r="D903" s="5"/>
      <c r="E903" s="5"/>
      <c r="F903" s="5"/>
      <c r="G903" s="5"/>
      <c r="H903" s="5"/>
    </row>
    <row r="904" spans="1:8" ht="15.75" x14ac:dyDescent="0.25">
      <c r="A904" s="5"/>
      <c r="B904" s="5"/>
      <c r="C904" s="5"/>
      <c r="D904" s="5"/>
      <c r="E904" s="5"/>
      <c r="F904" s="5"/>
      <c r="G904" s="5"/>
      <c r="H904" s="5"/>
    </row>
    <row r="905" spans="1:8" ht="15.75" x14ac:dyDescent="0.25">
      <c r="A905" s="5"/>
      <c r="B905" s="5"/>
      <c r="C905" s="5"/>
      <c r="D905" s="5"/>
      <c r="E905" s="5"/>
      <c r="F905" s="5"/>
      <c r="G905" s="5"/>
      <c r="H905" s="5"/>
    </row>
    <row r="906" spans="1:8" ht="15.75" x14ac:dyDescent="0.25">
      <c r="A906" s="5"/>
      <c r="B906" s="5"/>
      <c r="C906" s="5"/>
      <c r="D906" s="5"/>
      <c r="E906" s="5"/>
      <c r="F906" s="5"/>
      <c r="G906" s="5"/>
      <c r="H906" s="5"/>
    </row>
    <row r="907" spans="1:8" ht="15.75" x14ac:dyDescent="0.25">
      <c r="A907" s="5"/>
      <c r="B907" s="5"/>
      <c r="C907" s="5"/>
      <c r="D907" s="5"/>
      <c r="E907" s="5"/>
      <c r="F907" s="5"/>
      <c r="G907" s="5"/>
      <c r="H907" s="5"/>
    </row>
    <row r="908" spans="1:8" ht="15.75" x14ac:dyDescent="0.25">
      <c r="A908" s="5"/>
      <c r="B908" s="5"/>
      <c r="C908" s="5"/>
      <c r="D908" s="5"/>
      <c r="E908" s="5"/>
      <c r="F908" s="5"/>
      <c r="G908" s="5"/>
      <c r="H908" s="5"/>
    </row>
    <row r="909" spans="1:8" ht="15.75" x14ac:dyDescent="0.25">
      <c r="A909" s="5"/>
      <c r="B909" s="5"/>
      <c r="C909" s="5"/>
      <c r="D909" s="5"/>
      <c r="E909" s="5"/>
      <c r="F909" s="5"/>
      <c r="G909" s="5"/>
      <c r="H909" s="5"/>
    </row>
    <row r="910" spans="1:8" ht="15.75" x14ac:dyDescent="0.25">
      <c r="A910" s="5"/>
      <c r="B910" s="5"/>
      <c r="C910" s="5"/>
      <c r="D910" s="5"/>
      <c r="E910" s="5"/>
      <c r="F910" s="5"/>
      <c r="G910" s="5"/>
      <c r="H910" s="5"/>
    </row>
    <row r="911" spans="1:8" ht="15.75" x14ac:dyDescent="0.25">
      <c r="A911" s="5"/>
      <c r="B911" s="5"/>
      <c r="C911" s="5"/>
      <c r="D911" s="5"/>
      <c r="E911" s="5"/>
      <c r="F911" s="5"/>
      <c r="G911" s="5"/>
      <c r="H911" s="5"/>
    </row>
    <row r="912" spans="1:8" ht="15.75" x14ac:dyDescent="0.25">
      <c r="A912" s="5"/>
      <c r="B912" s="5"/>
      <c r="C912" s="5"/>
      <c r="D912" s="5"/>
      <c r="E912" s="5"/>
      <c r="F912" s="5"/>
      <c r="G912" s="5"/>
      <c r="H912" s="5"/>
    </row>
    <row r="913" spans="1:8" ht="15.75" x14ac:dyDescent="0.25">
      <c r="A913" s="5"/>
      <c r="B913" s="5"/>
      <c r="C913" s="5"/>
      <c r="D913" s="5"/>
      <c r="E913" s="5"/>
      <c r="F913" s="5"/>
      <c r="G913" s="5"/>
      <c r="H913" s="5"/>
    </row>
    <row r="914" spans="1:8" ht="15.75" x14ac:dyDescent="0.25">
      <c r="A914" s="5"/>
      <c r="B914" s="5"/>
      <c r="C914" s="5"/>
      <c r="D914" s="5"/>
      <c r="E914" s="5"/>
      <c r="F914" s="5"/>
      <c r="G914" s="5"/>
      <c r="H914" s="5"/>
    </row>
    <row r="915" spans="1:8" ht="15.75" x14ac:dyDescent="0.25">
      <c r="A915" s="5"/>
      <c r="B915" s="5"/>
      <c r="C915" s="5"/>
      <c r="D915" s="5"/>
      <c r="E915" s="5"/>
      <c r="F915" s="5"/>
      <c r="G915" s="5"/>
      <c r="H915" s="5"/>
    </row>
    <row r="916" spans="1:8" ht="15.75" x14ac:dyDescent="0.25">
      <c r="A916" s="5"/>
      <c r="B916" s="5"/>
      <c r="C916" s="5"/>
      <c r="D916" s="5"/>
      <c r="E916" s="5"/>
      <c r="F916" s="5"/>
      <c r="G916" s="5"/>
      <c r="H916" s="5"/>
    </row>
    <row r="917" spans="1:8" ht="15.75" x14ac:dyDescent="0.25">
      <c r="A917" s="5"/>
      <c r="B917" s="5"/>
      <c r="C917" s="5"/>
      <c r="D917" s="5"/>
      <c r="E917" s="5"/>
      <c r="F917" s="5"/>
      <c r="G917" s="5"/>
      <c r="H917" s="5"/>
    </row>
    <row r="918" spans="1:8" ht="15.75" x14ac:dyDescent="0.25">
      <c r="A918" s="5"/>
      <c r="B918" s="5"/>
      <c r="C918" s="5"/>
      <c r="D918" s="5"/>
      <c r="E918" s="5"/>
      <c r="F918" s="5"/>
      <c r="G918" s="5"/>
      <c r="H918" s="5"/>
    </row>
    <row r="919" spans="1:8" ht="15.75" x14ac:dyDescent="0.25">
      <c r="A919" s="5"/>
      <c r="B919" s="5"/>
      <c r="C919" s="5"/>
      <c r="D919" s="5"/>
      <c r="E919" s="5"/>
      <c r="F919" s="5"/>
      <c r="G919" s="5"/>
      <c r="H919" s="5"/>
    </row>
    <row r="920" spans="1:8" ht="15.75" x14ac:dyDescent="0.25">
      <c r="A920" s="5"/>
      <c r="B920" s="5"/>
      <c r="C920" s="5"/>
      <c r="D920" s="5"/>
      <c r="E920" s="5"/>
      <c r="F920" s="5"/>
      <c r="G920" s="5"/>
      <c r="H920" s="5"/>
    </row>
    <row r="921" spans="1:8" ht="15.75" x14ac:dyDescent="0.25">
      <c r="A921" s="5"/>
      <c r="B921" s="5"/>
      <c r="C921" s="5"/>
      <c r="D921" s="5"/>
      <c r="E921" s="5"/>
      <c r="F921" s="5"/>
      <c r="G921" s="5"/>
      <c r="H921" s="5"/>
    </row>
    <row r="922" spans="1:8" ht="15.75" x14ac:dyDescent="0.25">
      <c r="A922" s="5"/>
      <c r="B922" s="5"/>
      <c r="C922" s="5"/>
      <c r="D922" s="5"/>
      <c r="E922" s="5"/>
      <c r="F922" s="5"/>
      <c r="G922" s="5"/>
      <c r="H922" s="5"/>
    </row>
    <row r="923" spans="1:8" ht="15.75" x14ac:dyDescent="0.25">
      <c r="A923" s="5"/>
      <c r="B923" s="5"/>
      <c r="C923" s="5"/>
      <c r="D923" s="5"/>
      <c r="E923" s="5"/>
      <c r="F923" s="5"/>
      <c r="G923" s="5"/>
      <c r="H923" s="5"/>
    </row>
    <row r="924" spans="1:8" ht="15.75" x14ac:dyDescent="0.25">
      <c r="A924" s="5"/>
      <c r="B924" s="5"/>
      <c r="C924" s="5"/>
      <c r="D924" s="5"/>
      <c r="E924" s="5"/>
      <c r="F924" s="5"/>
      <c r="G924" s="5"/>
      <c r="H924" s="5"/>
    </row>
    <row r="925" spans="1:8" ht="15.75" x14ac:dyDescent="0.25">
      <c r="A925" s="5"/>
      <c r="B925" s="5"/>
      <c r="C925" s="5"/>
      <c r="D925" s="5"/>
      <c r="E925" s="5"/>
      <c r="F925" s="5"/>
      <c r="G925" s="5"/>
      <c r="H925" s="5"/>
    </row>
    <row r="926" spans="1:8" ht="15.75" x14ac:dyDescent="0.25">
      <c r="A926" s="5"/>
      <c r="B926" s="5"/>
      <c r="C926" s="5"/>
      <c r="D926" s="5"/>
      <c r="E926" s="5"/>
      <c r="F926" s="5"/>
      <c r="G926" s="5"/>
      <c r="H926" s="5"/>
    </row>
    <row r="927" spans="1:8" ht="15.75" x14ac:dyDescent="0.25">
      <c r="A927" s="5"/>
      <c r="B927" s="5"/>
      <c r="C927" s="5"/>
      <c r="D927" s="5"/>
      <c r="E927" s="5"/>
      <c r="F927" s="5"/>
      <c r="G927" s="5"/>
      <c r="H927" s="5"/>
    </row>
    <row r="928" spans="1:8" ht="15.75" x14ac:dyDescent="0.25">
      <c r="A928" s="5"/>
      <c r="B928" s="5"/>
      <c r="C928" s="5"/>
      <c r="D928" s="5"/>
      <c r="E928" s="5"/>
      <c r="F928" s="5"/>
      <c r="G928" s="5"/>
      <c r="H928" s="5"/>
    </row>
    <row r="929" spans="1:8" ht="15.75" x14ac:dyDescent="0.25">
      <c r="A929" s="5"/>
      <c r="B929" s="5"/>
      <c r="C929" s="5"/>
      <c r="D929" s="5"/>
      <c r="E929" s="5"/>
      <c r="F929" s="5"/>
      <c r="G929" s="5"/>
      <c r="H929" s="5"/>
    </row>
    <row r="930" spans="1:8" ht="15.75" x14ac:dyDescent="0.25">
      <c r="A930" s="5"/>
      <c r="B930" s="5"/>
      <c r="C930" s="5"/>
      <c r="D930" s="5"/>
      <c r="E930" s="5"/>
      <c r="F930" s="5"/>
      <c r="G930" s="5"/>
      <c r="H930" s="5"/>
    </row>
    <row r="931" spans="1:8" ht="15.75" x14ac:dyDescent="0.25">
      <c r="A931" s="5"/>
      <c r="B931" s="5"/>
      <c r="C931" s="5"/>
      <c r="D931" s="5"/>
      <c r="E931" s="5"/>
      <c r="F931" s="5"/>
      <c r="G931" s="5"/>
      <c r="H931" s="5"/>
    </row>
    <row r="932" spans="1:8" ht="15.75" x14ac:dyDescent="0.25">
      <c r="A932" s="5"/>
      <c r="B932" s="5"/>
      <c r="C932" s="5"/>
      <c r="D932" s="5"/>
      <c r="E932" s="5"/>
      <c r="F932" s="5"/>
      <c r="G932" s="5"/>
      <c r="H932" s="5"/>
    </row>
    <row r="933" spans="1:8" ht="15.75" x14ac:dyDescent="0.25">
      <c r="A933" s="5"/>
      <c r="B933" s="5"/>
      <c r="C933" s="5"/>
      <c r="D933" s="5"/>
      <c r="E933" s="5"/>
      <c r="F933" s="5"/>
      <c r="G933" s="5"/>
      <c r="H933" s="5"/>
    </row>
    <row r="934" spans="1:8" ht="15.75" x14ac:dyDescent="0.25">
      <c r="A934" s="5"/>
      <c r="B934" s="5"/>
      <c r="C934" s="5"/>
      <c r="D934" s="5"/>
      <c r="E934" s="5"/>
      <c r="F934" s="5"/>
      <c r="G934" s="5"/>
      <c r="H934" s="5"/>
    </row>
    <row r="935" spans="1:8" ht="15.75" x14ac:dyDescent="0.25">
      <c r="A935" s="5"/>
      <c r="B935" s="5"/>
      <c r="C935" s="5"/>
      <c r="D935" s="5"/>
      <c r="E935" s="5"/>
      <c r="F935" s="5"/>
      <c r="G935" s="5"/>
      <c r="H935" s="5"/>
    </row>
    <row r="936" spans="1:8" ht="15.75" x14ac:dyDescent="0.25">
      <c r="A936" s="5"/>
      <c r="B936" s="5"/>
      <c r="C936" s="5"/>
      <c r="D936" s="5"/>
      <c r="E936" s="5"/>
      <c r="F936" s="5"/>
      <c r="G936" s="5"/>
      <c r="H936" s="5"/>
    </row>
    <row r="937" spans="1:8" ht="15.75" x14ac:dyDescent="0.25">
      <c r="A937" s="5"/>
      <c r="B937" s="5"/>
      <c r="C937" s="5"/>
      <c r="D937" s="5"/>
      <c r="E937" s="5"/>
      <c r="F937" s="5"/>
      <c r="G937" s="5"/>
      <c r="H937" s="5"/>
    </row>
    <row r="938" spans="1:8" ht="15.75" x14ac:dyDescent="0.25">
      <c r="A938" s="5"/>
      <c r="B938" s="5"/>
      <c r="C938" s="5"/>
      <c r="D938" s="5"/>
      <c r="E938" s="5"/>
      <c r="F938" s="5"/>
      <c r="G938" s="5"/>
      <c r="H938" s="5"/>
    </row>
    <row r="939" spans="1:8" ht="15.75" x14ac:dyDescent="0.25">
      <c r="A939" s="5"/>
      <c r="B939" s="5"/>
      <c r="C939" s="5"/>
      <c r="D939" s="5"/>
      <c r="E939" s="5"/>
      <c r="F939" s="5"/>
      <c r="G939" s="5"/>
      <c r="H939" s="5"/>
    </row>
    <row r="940" spans="1:8" ht="15.75" x14ac:dyDescent="0.25">
      <c r="A940" s="5"/>
      <c r="B940" s="5"/>
      <c r="C940" s="5"/>
      <c r="D940" s="5"/>
      <c r="E940" s="5"/>
      <c r="F940" s="5"/>
      <c r="G940" s="5"/>
      <c r="H940" s="5"/>
    </row>
    <row r="941" spans="1:8" ht="15.75" x14ac:dyDescent="0.25">
      <c r="A941" s="5"/>
      <c r="B941" s="5"/>
      <c r="C941" s="5"/>
      <c r="D941" s="5"/>
      <c r="E941" s="5"/>
      <c r="F941" s="5"/>
      <c r="G941" s="5"/>
      <c r="H941" s="5"/>
    </row>
    <row r="942" spans="1:8" ht="15.75" x14ac:dyDescent="0.25">
      <c r="A942" s="5"/>
      <c r="B942" s="5"/>
      <c r="C942" s="5"/>
      <c r="D942" s="5"/>
      <c r="E942" s="5"/>
      <c r="F942" s="5"/>
      <c r="G942" s="5"/>
      <c r="H942" s="5"/>
    </row>
    <row r="943" spans="1:8" ht="15.75" x14ac:dyDescent="0.25">
      <c r="A943" s="5"/>
      <c r="B943" s="5"/>
      <c r="C943" s="5"/>
      <c r="D943" s="5"/>
      <c r="E943" s="5"/>
      <c r="F943" s="5"/>
      <c r="G943" s="5"/>
      <c r="H943" s="5"/>
    </row>
    <row r="944" spans="1:8" ht="15.75" x14ac:dyDescent="0.25">
      <c r="A944" s="5"/>
      <c r="B944" s="5"/>
      <c r="C944" s="5"/>
      <c r="D944" s="5"/>
      <c r="E944" s="5"/>
      <c r="F944" s="5"/>
      <c r="G944" s="5"/>
      <c r="H944" s="5"/>
    </row>
    <row r="945" spans="1:8" ht="15.75" x14ac:dyDescent="0.25">
      <c r="A945" s="5"/>
      <c r="B945" s="5"/>
      <c r="C945" s="5"/>
      <c r="D945" s="5"/>
      <c r="E945" s="5"/>
      <c r="F945" s="5"/>
      <c r="G945" s="5"/>
      <c r="H945" s="5"/>
    </row>
    <row r="946" spans="1:8" ht="15.75" x14ac:dyDescent="0.25">
      <c r="A946" s="5"/>
      <c r="B946" s="5"/>
      <c r="C946" s="5"/>
      <c r="D946" s="5"/>
      <c r="E946" s="5"/>
      <c r="F946" s="5"/>
      <c r="G946" s="5"/>
      <c r="H946" s="5"/>
    </row>
    <row r="947" spans="1:8" ht="15.75" x14ac:dyDescent="0.25">
      <c r="A947" s="5"/>
      <c r="B947" s="5"/>
      <c r="C947" s="5"/>
      <c r="D947" s="5"/>
      <c r="E947" s="5"/>
      <c r="F947" s="5"/>
      <c r="G947" s="5"/>
      <c r="H947" s="5"/>
    </row>
    <row r="948" spans="1:8" ht="15.75" x14ac:dyDescent="0.25">
      <c r="A948" s="5"/>
      <c r="B948" s="5"/>
      <c r="C948" s="5"/>
      <c r="D948" s="5"/>
      <c r="E948" s="5"/>
      <c r="F948" s="5"/>
      <c r="G948" s="5"/>
      <c r="H948" s="5"/>
    </row>
    <row r="949" spans="1:8" ht="15.75" x14ac:dyDescent="0.25">
      <c r="A949" s="5"/>
      <c r="B949" s="5"/>
      <c r="C949" s="5"/>
      <c r="D949" s="5"/>
      <c r="E949" s="5"/>
      <c r="F949" s="5"/>
      <c r="G949" s="5"/>
      <c r="H949" s="5"/>
    </row>
    <row r="950" spans="1:8" ht="15.75" x14ac:dyDescent="0.25">
      <c r="A950" s="5"/>
      <c r="B950" s="5"/>
      <c r="C950" s="5"/>
      <c r="D950" s="5"/>
      <c r="E950" s="5"/>
      <c r="F950" s="5"/>
      <c r="G950" s="5"/>
      <c r="H950" s="5"/>
    </row>
    <row r="951" spans="1:8" ht="15.75" x14ac:dyDescent="0.25">
      <c r="A951" s="5"/>
      <c r="B951" s="5"/>
      <c r="C951" s="5"/>
      <c r="D951" s="5"/>
      <c r="E951" s="5"/>
      <c r="F951" s="5"/>
      <c r="G951" s="5"/>
      <c r="H951" s="5"/>
    </row>
    <row r="952" spans="1:8" ht="15.75" x14ac:dyDescent="0.25">
      <c r="A952" s="5"/>
      <c r="B952" s="5"/>
      <c r="C952" s="5"/>
      <c r="D952" s="5"/>
      <c r="E952" s="5"/>
      <c r="F952" s="5"/>
      <c r="G952" s="5"/>
      <c r="H952" s="5"/>
    </row>
    <row r="953" spans="1:8" ht="15.75" x14ac:dyDescent="0.25">
      <c r="A953" s="5"/>
      <c r="B953" s="5"/>
      <c r="C953" s="5"/>
      <c r="D953" s="5"/>
      <c r="E953" s="5"/>
      <c r="F953" s="5"/>
      <c r="G953" s="5"/>
      <c r="H953" s="5"/>
    </row>
    <row r="954" spans="1:8" ht="15.75" x14ac:dyDescent="0.25">
      <c r="A954" s="5"/>
      <c r="B954" s="5"/>
      <c r="C954" s="5"/>
      <c r="D954" s="5"/>
      <c r="E954" s="5"/>
      <c r="F954" s="5"/>
      <c r="G954" s="5"/>
      <c r="H954" s="5"/>
    </row>
    <row r="955" spans="1:8" ht="15.75" x14ac:dyDescent="0.25">
      <c r="A955" s="5"/>
      <c r="B955" s="5"/>
      <c r="C955" s="5"/>
      <c r="D955" s="5"/>
      <c r="E955" s="5"/>
      <c r="F955" s="5"/>
      <c r="G955" s="5"/>
      <c r="H955" s="5"/>
    </row>
    <row r="956" spans="1:8" ht="15.75" x14ac:dyDescent="0.25">
      <c r="A956" s="5"/>
      <c r="B956" s="5"/>
      <c r="C956" s="5"/>
      <c r="D956" s="5"/>
      <c r="E956" s="5"/>
      <c r="F956" s="5"/>
      <c r="G956" s="5"/>
      <c r="H956" s="5"/>
    </row>
    <row r="957" spans="1:8" ht="15.75" x14ac:dyDescent="0.25">
      <c r="A957" s="5"/>
      <c r="B957" s="5"/>
      <c r="C957" s="5"/>
      <c r="D957" s="5"/>
      <c r="E957" s="5"/>
      <c r="F957" s="5"/>
      <c r="G957" s="5"/>
      <c r="H957" s="5"/>
    </row>
    <row r="958" spans="1:8" ht="15.75" x14ac:dyDescent="0.25">
      <c r="A958" s="5"/>
      <c r="B958" s="5"/>
      <c r="C958" s="5"/>
      <c r="D958" s="5"/>
      <c r="E958" s="5"/>
      <c r="F958" s="5"/>
      <c r="G958" s="5"/>
      <c r="H958" s="5"/>
    </row>
    <row r="959" spans="1:8" ht="15.75" x14ac:dyDescent="0.25">
      <c r="A959" s="5"/>
      <c r="B959" s="5"/>
      <c r="C959" s="5"/>
      <c r="D959" s="5"/>
      <c r="E959" s="5"/>
      <c r="F959" s="5"/>
      <c r="G959" s="5"/>
      <c r="H959" s="5"/>
    </row>
    <row r="960" spans="1:8" ht="15.75" x14ac:dyDescent="0.25">
      <c r="A960" s="5"/>
      <c r="B960" s="5"/>
      <c r="C960" s="5"/>
      <c r="D960" s="5"/>
      <c r="E960" s="5"/>
      <c r="F960" s="5"/>
      <c r="G960" s="5"/>
      <c r="H960" s="5"/>
    </row>
    <row r="961" spans="1:8" ht="15.75" x14ac:dyDescent="0.25">
      <c r="A961" s="5"/>
      <c r="B961" s="5"/>
      <c r="C961" s="5"/>
      <c r="D961" s="5"/>
      <c r="E961" s="5"/>
      <c r="F961" s="5"/>
      <c r="G961" s="5"/>
      <c r="H961" s="5"/>
    </row>
    <row r="962" spans="1:8" ht="15.75" x14ac:dyDescent="0.25">
      <c r="A962" s="5"/>
      <c r="B962" s="5"/>
      <c r="C962" s="5"/>
      <c r="D962" s="5"/>
      <c r="E962" s="5"/>
      <c r="F962" s="5"/>
      <c r="G962" s="5"/>
      <c r="H962" s="5"/>
    </row>
    <row r="963" spans="1:8" ht="15.75" x14ac:dyDescent="0.25">
      <c r="A963" s="5"/>
      <c r="B963" s="5"/>
      <c r="C963" s="5"/>
      <c r="D963" s="5"/>
      <c r="E963" s="5"/>
      <c r="F963" s="5"/>
      <c r="G963" s="5"/>
      <c r="H963" s="5"/>
    </row>
    <row r="964" spans="1:8" ht="15.75" x14ac:dyDescent="0.25">
      <c r="A964" s="5"/>
      <c r="B964" s="5"/>
      <c r="C964" s="5"/>
      <c r="D964" s="5"/>
      <c r="E964" s="5"/>
      <c r="F964" s="5"/>
      <c r="G964" s="5"/>
      <c r="H964" s="5"/>
    </row>
    <row r="965" spans="1:8" ht="15.75" x14ac:dyDescent="0.25">
      <c r="A965" s="5"/>
      <c r="B965" s="5"/>
      <c r="C965" s="5"/>
      <c r="D965" s="5"/>
      <c r="E965" s="5"/>
      <c r="F965" s="5"/>
      <c r="G965" s="5"/>
      <c r="H965" s="5"/>
    </row>
    <row r="966" spans="1:8" ht="15.75" x14ac:dyDescent="0.25">
      <c r="A966" s="5"/>
      <c r="B966" s="5"/>
      <c r="C966" s="5"/>
      <c r="D966" s="5"/>
      <c r="E966" s="5"/>
      <c r="F966" s="5"/>
      <c r="G966" s="5"/>
      <c r="H966" s="5"/>
    </row>
    <row r="967" spans="1:8" ht="15.75" x14ac:dyDescent="0.25">
      <c r="A967" s="5"/>
      <c r="B967" s="5"/>
      <c r="C967" s="5"/>
      <c r="D967" s="5"/>
      <c r="E967" s="5"/>
      <c r="F967" s="5"/>
      <c r="G967" s="5"/>
      <c r="H967" s="5"/>
    </row>
    <row r="968" spans="1:8" ht="15.75" x14ac:dyDescent="0.25">
      <c r="A968" s="5"/>
      <c r="B968" s="5"/>
      <c r="C968" s="5"/>
      <c r="D968" s="5"/>
      <c r="E968" s="5"/>
      <c r="F968" s="5"/>
      <c r="G968" s="5"/>
      <c r="H968" s="5"/>
    </row>
    <row r="969" spans="1:8" ht="15.75" x14ac:dyDescent="0.25">
      <c r="A969" s="5"/>
      <c r="B969" s="5"/>
      <c r="C969" s="5"/>
      <c r="D969" s="5"/>
      <c r="E969" s="5"/>
      <c r="F969" s="5"/>
      <c r="G969" s="5"/>
      <c r="H969" s="5"/>
    </row>
    <row r="970" spans="1:8" ht="15.75" x14ac:dyDescent="0.25">
      <c r="A970" s="5"/>
      <c r="B970" s="5"/>
      <c r="C970" s="5"/>
      <c r="D970" s="5"/>
      <c r="E970" s="5"/>
      <c r="F970" s="5"/>
      <c r="G970" s="5"/>
      <c r="H970" s="5"/>
    </row>
    <row r="971" spans="1:8" ht="15.75" x14ac:dyDescent="0.25">
      <c r="A971" s="5"/>
      <c r="B971" s="5"/>
      <c r="C971" s="5"/>
      <c r="D971" s="5"/>
      <c r="E971" s="5"/>
      <c r="F971" s="5"/>
      <c r="G971" s="5"/>
      <c r="H971" s="5"/>
    </row>
    <row r="972" spans="1:8" ht="15.75" x14ac:dyDescent="0.25">
      <c r="A972" s="5"/>
      <c r="B972" s="5"/>
      <c r="C972" s="5"/>
      <c r="D972" s="5"/>
      <c r="E972" s="5"/>
      <c r="F972" s="5"/>
      <c r="G972" s="5"/>
      <c r="H972" s="5"/>
    </row>
    <row r="973" spans="1:8" ht="15.75" x14ac:dyDescent="0.25">
      <c r="A973" s="5"/>
      <c r="B973" s="5"/>
      <c r="C973" s="5"/>
      <c r="D973" s="5"/>
      <c r="E973" s="5"/>
      <c r="F973" s="5"/>
      <c r="G973" s="5"/>
      <c r="H973" s="5"/>
    </row>
    <row r="974" spans="1:8" ht="15.75" x14ac:dyDescent="0.25">
      <c r="A974" s="5"/>
      <c r="B974" s="5"/>
      <c r="C974" s="5"/>
      <c r="D974" s="5"/>
      <c r="E974" s="5"/>
      <c r="F974" s="5"/>
      <c r="G974" s="5"/>
      <c r="H974" s="5"/>
    </row>
    <row r="975" spans="1:8" ht="15.75" x14ac:dyDescent="0.25">
      <c r="A975" s="5"/>
      <c r="B975" s="5"/>
      <c r="C975" s="5"/>
      <c r="D975" s="5"/>
      <c r="E975" s="5"/>
      <c r="F975" s="5"/>
      <c r="G975" s="5"/>
      <c r="H975" s="5"/>
    </row>
    <row r="976" spans="1:8" ht="15.75" x14ac:dyDescent="0.25">
      <c r="A976" s="5"/>
      <c r="B976" s="5"/>
      <c r="C976" s="5"/>
      <c r="D976" s="5"/>
      <c r="E976" s="5"/>
      <c r="F976" s="5"/>
      <c r="G976" s="5"/>
      <c r="H976" s="5"/>
    </row>
    <row r="977" spans="1:8" ht="15.75" x14ac:dyDescent="0.25">
      <c r="A977" s="5"/>
      <c r="B977" s="5"/>
      <c r="C977" s="5"/>
      <c r="D977" s="5"/>
      <c r="E977" s="5"/>
      <c r="F977" s="5"/>
      <c r="G977" s="5"/>
      <c r="H977" s="5"/>
    </row>
    <row r="978" spans="1:8" ht="15.75" x14ac:dyDescent="0.25">
      <c r="A978" s="5"/>
      <c r="B978" s="5"/>
      <c r="C978" s="5"/>
      <c r="D978" s="5"/>
      <c r="E978" s="5"/>
      <c r="F978" s="5"/>
      <c r="G978" s="5"/>
      <c r="H978" s="5"/>
    </row>
    <row r="979" spans="1:8" ht="15.75" x14ac:dyDescent="0.25">
      <c r="A979" s="5"/>
      <c r="B979" s="5"/>
      <c r="C979" s="5"/>
      <c r="D979" s="5"/>
      <c r="E979" s="5"/>
      <c r="F979" s="5"/>
      <c r="G979" s="5"/>
      <c r="H979" s="5"/>
    </row>
    <row r="980" spans="1:8" ht="15.75" x14ac:dyDescent="0.25">
      <c r="A980" s="5"/>
      <c r="B980" s="5"/>
      <c r="C980" s="5"/>
      <c r="D980" s="5"/>
      <c r="E980" s="5"/>
      <c r="F980" s="5"/>
      <c r="G980" s="5"/>
      <c r="H980" s="5"/>
    </row>
    <row r="981" spans="1:8" ht="15.75" x14ac:dyDescent="0.25">
      <c r="A981" s="5"/>
      <c r="B981" s="5"/>
      <c r="C981" s="5"/>
      <c r="D981" s="5"/>
      <c r="E981" s="5"/>
      <c r="F981" s="5"/>
      <c r="G981" s="5"/>
      <c r="H981" s="5"/>
    </row>
    <row r="982" spans="1:8" ht="15.75" x14ac:dyDescent="0.25">
      <c r="A982" s="5"/>
      <c r="B982" s="5"/>
      <c r="C982" s="5"/>
      <c r="D982" s="5"/>
      <c r="E982" s="5"/>
      <c r="F982" s="5"/>
      <c r="G982" s="5"/>
      <c r="H982" s="5"/>
    </row>
    <row r="983" spans="1:8" ht="15.75" x14ac:dyDescent="0.25">
      <c r="A983" s="5"/>
      <c r="B983" s="5"/>
      <c r="C983" s="5"/>
      <c r="D983" s="5"/>
      <c r="E983" s="5"/>
      <c r="F983" s="5"/>
      <c r="G983" s="5"/>
      <c r="H983" s="5"/>
    </row>
    <row r="984" spans="1:8" ht="15.75" x14ac:dyDescent="0.25">
      <c r="A984" s="5"/>
      <c r="B984" s="5"/>
      <c r="C984" s="5"/>
      <c r="D984" s="5"/>
      <c r="E984" s="5"/>
      <c r="F984" s="5"/>
      <c r="G984" s="5"/>
      <c r="H984" s="5"/>
    </row>
    <row r="985" spans="1:8" ht="15.75" x14ac:dyDescent="0.25">
      <c r="A985" s="5"/>
      <c r="B985" s="5"/>
      <c r="C985" s="5"/>
      <c r="D985" s="5"/>
      <c r="E985" s="5"/>
      <c r="F985" s="5"/>
      <c r="G985" s="5"/>
      <c r="H985" s="5"/>
    </row>
    <row r="986" spans="1:8" ht="15.75" x14ac:dyDescent="0.25">
      <c r="A986" s="5"/>
      <c r="B986" s="5"/>
      <c r="C986" s="5"/>
      <c r="D986" s="5"/>
      <c r="E986" s="5"/>
      <c r="F986" s="5"/>
      <c r="G986" s="5"/>
      <c r="H986" s="5"/>
    </row>
    <row r="987" spans="1:8" ht="15.75" x14ac:dyDescent="0.25">
      <c r="A987" s="5"/>
      <c r="B987" s="5"/>
      <c r="C987" s="5"/>
      <c r="D987" s="5"/>
      <c r="E987" s="5"/>
      <c r="F987" s="5"/>
      <c r="G987" s="5"/>
      <c r="H987" s="5"/>
    </row>
    <row r="988" spans="1:8" ht="15.75" x14ac:dyDescent="0.25">
      <c r="A988" s="5"/>
      <c r="B988" s="5"/>
      <c r="C988" s="5"/>
      <c r="D988" s="5"/>
      <c r="E988" s="5"/>
      <c r="F988" s="5"/>
      <c r="G988" s="5"/>
      <c r="H988" s="5"/>
    </row>
    <row r="989" spans="1:8" ht="15.75" x14ac:dyDescent="0.25">
      <c r="A989" s="5"/>
      <c r="B989" s="5"/>
      <c r="C989" s="5"/>
      <c r="D989" s="5"/>
      <c r="E989" s="5"/>
      <c r="F989" s="5"/>
      <c r="G989" s="5"/>
      <c r="H989" s="5"/>
    </row>
    <row r="990" spans="1:8" ht="15.75" x14ac:dyDescent="0.25">
      <c r="A990" s="5"/>
      <c r="B990" s="5"/>
      <c r="C990" s="5"/>
      <c r="D990" s="5"/>
      <c r="E990" s="5"/>
      <c r="F990" s="5"/>
      <c r="G990" s="5"/>
      <c r="H990" s="5"/>
    </row>
    <row r="991" spans="1:8" ht="15.75" x14ac:dyDescent="0.25">
      <c r="A991" s="5"/>
      <c r="B991" s="5"/>
      <c r="C991" s="5"/>
      <c r="D991" s="5"/>
      <c r="E991" s="5"/>
      <c r="F991" s="5"/>
      <c r="G991" s="5"/>
      <c r="H991" s="5"/>
    </row>
    <row r="992" spans="1:8" ht="15.75" x14ac:dyDescent="0.25">
      <c r="A992" s="5"/>
      <c r="B992" s="5"/>
      <c r="C992" s="5"/>
      <c r="D992" s="5"/>
      <c r="E992" s="5"/>
      <c r="F992" s="5"/>
      <c r="G992" s="5"/>
      <c r="H992" s="5"/>
    </row>
    <row r="993" spans="1:8" ht="15.75" x14ac:dyDescent="0.25">
      <c r="A993" s="5"/>
      <c r="B993" s="5"/>
      <c r="C993" s="5"/>
      <c r="D993" s="5"/>
      <c r="E993" s="5"/>
      <c r="F993" s="5"/>
      <c r="G993" s="5"/>
      <c r="H993" s="5"/>
    </row>
    <row r="994" spans="1:8" ht="15.75" x14ac:dyDescent="0.25">
      <c r="A994" s="5"/>
      <c r="B994" s="5"/>
      <c r="C994" s="5"/>
      <c r="D994" s="5"/>
      <c r="E994" s="5"/>
      <c r="F994" s="5"/>
      <c r="G994" s="5"/>
      <c r="H994" s="5"/>
    </row>
    <row r="995" spans="1:8" ht="15.75" x14ac:dyDescent="0.25">
      <c r="A995" s="5"/>
      <c r="B995" s="5"/>
      <c r="C995" s="5"/>
      <c r="D995" s="5"/>
      <c r="E995" s="5"/>
      <c r="F995" s="5"/>
      <c r="G995" s="5"/>
      <c r="H995" s="5"/>
    </row>
    <row r="996" spans="1:8" ht="15.75" x14ac:dyDescent="0.25">
      <c r="A996" s="5"/>
      <c r="B996" s="5"/>
      <c r="C996" s="5"/>
      <c r="D996" s="5"/>
      <c r="E996" s="5"/>
      <c r="F996" s="5"/>
      <c r="G996" s="5"/>
      <c r="H996" s="5"/>
    </row>
    <row r="997" spans="1:8" ht="15.75" x14ac:dyDescent="0.25">
      <c r="A997" s="5"/>
      <c r="B997" s="5"/>
      <c r="C997" s="5"/>
      <c r="D997" s="5"/>
      <c r="E997" s="5"/>
      <c r="F997" s="5"/>
      <c r="G997" s="5"/>
      <c r="H997" s="5"/>
    </row>
    <row r="998" spans="1:8" ht="15.75" x14ac:dyDescent="0.25">
      <c r="A998" s="5"/>
      <c r="B998" s="5"/>
      <c r="C998" s="5"/>
      <c r="D998" s="5"/>
      <c r="E998" s="5"/>
      <c r="F998" s="5"/>
      <c r="G998" s="5"/>
      <c r="H998" s="5"/>
    </row>
    <row r="999" spans="1:8" ht="15.75" x14ac:dyDescent="0.25">
      <c r="A999" s="5"/>
      <c r="B999" s="5"/>
      <c r="C999" s="5"/>
      <c r="D999" s="5"/>
      <c r="E999" s="5"/>
      <c r="F999" s="5"/>
      <c r="G999" s="5"/>
      <c r="H999" s="5"/>
    </row>
    <row r="1000" spans="1:8" ht="15.75" x14ac:dyDescent="0.25">
      <c r="A1000" s="5"/>
      <c r="B1000" s="5"/>
      <c r="C1000" s="5"/>
      <c r="D1000" s="5"/>
      <c r="E1000" s="5"/>
      <c r="F1000" s="5"/>
      <c r="G1000" s="5"/>
      <c r="H1000" s="5"/>
    </row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00"/>
  <sheetViews>
    <sheetView tabSelected="1" zoomScale="112" zoomScaleNormal="85" workbookViewId="0">
      <pane xSplit="1" ySplit="1" topLeftCell="AA34" activePane="bottomRight" state="frozen"/>
      <selection pane="topRight" activeCell="B1" sqref="B1"/>
      <selection pane="bottomLeft" activeCell="A2" sqref="A2"/>
      <selection pane="bottomRight" activeCell="AF36" sqref="AF36"/>
    </sheetView>
  </sheetViews>
  <sheetFormatPr defaultColWidth="11.25" defaultRowHeight="15" customHeight="1" x14ac:dyDescent="0.25"/>
  <cols>
    <col min="1" max="1" width="6.625" customWidth="1"/>
    <col min="2" max="2" width="7.25" customWidth="1"/>
    <col min="3" max="3" width="20.5" customWidth="1"/>
    <col min="4" max="4" width="7.25" customWidth="1"/>
    <col min="5" max="5" width="21.5" customWidth="1"/>
    <col min="6" max="6" width="7.25" customWidth="1"/>
    <col min="7" max="7" width="10.75" customWidth="1"/>
    <col min="8" max="8" width="7.25" customWidth="1"/>
    <col min="9" max="9" width="21.5" customWidth="1"/>
    <col min="10" max="10" width="9.25" customWidth="1"/>
    <col min="11" max="11" width="20.5" customWidth="1"/>
    <col min="12" max="12" width="7.25" customWidth="1"/>
    <col min="13" max="13" width="21.5" customWidth="1"/>
    <col min="14" max="14" width="7.25" customWidth="1"/>
    <col min="15" max="15" width="19.375" customWidth="1"/>
    <col min="16" max="16" width="10.25" customWidth="1"/>
    <col min="17" max="17" width="21.5" customWidth="1"/>
    <col min="18" max="18" width="10.75" customWidth="1"/>
    <col min="19" max="19" width="22.5" customWidth="1"/>
    <col min="20" max="20" width="7.125" customWidth="1"/>
    <col min="21" max="21" width="19.375" customWidth="1"/>
    <col min="22" max="22" width="22.25" customWidth="1"/>
    <col min="23" max="23" width="10" customWidth="1"/>
    <col min="24" max="24" width="18.5" customWidth="1"/>
    <col min="25" max="25" width="20.5" customWidth="1"/>
    <col min="26" max="26" width="24.625" customWidth="1"/>
    <col min="27" max="27" width="16" customWidth="1"/>
    <col min="28" max="28" width="25.75" customWidth="1"/>
    <col min="29" max="30" width="10.75" customWidth="1"/>
  </cols>
  <sheetData>
    <row r="1" spans="1:30" ht="63" x14ac:dyDescent="0.25">
      <c r="A1" s="6" t="s">
        <v>0</v>
      </c>
      <c r="B1" s="6" t="s">
        <v>16</v>
      </c>
      <c r="C1" s="6" t="s">
        <v>1</v>
      </c>
      <c r="D1" s="6" t="s">
        <v>16</v>
      </c>
      <c r="E1" s="6" t="s">
        <v>2</v>
      </c>
      <c r="F1" s="6" t="s">
        <v>16</v>
      </c>
      <c r="G1" s="6" t="s">
        <v>3</v>
      </c>
      <c r="H1" s="6" t="s">
        <v>16</v>
      </c>
      <c r="I1" s="6" t="s">
        <v>4</v>
      </c>
      <c r="J1" s="6" t="s">
        <v>16</v>
      </c>
      <c r="K1" s="6" t="s">
        <v>5</v>
      </c>
      <c r="L1" s="6" t="s">
        <v>16</v>
      </c>
      <c r="M1" s="6" t="s">
        <v>6</v>
      </c>
      <c r="N1" s="6" t="s">
        <v>16</v>
      </c>
      <c r="O1" s="6" t="s">
        <v>7</v>
      </c>
      <c r="P1" s="6" t="s">
        <v>16</v>
      </c>
      <c r="Q1" s="6"/>
      <c r="R1" s="7"/>
      <c r="S1" s="7"/>
      <c r="T1" s="7" t="str">
        <f>A1</f>
        <v>Age</v>
      </c>
      <c r="U1" s="7" t="str">
        <f>C1</f>
        <v>Average daily food allowance (for yourself only)</v>
      </c>
      <c r="V1" s="7" t="str">
        <f>E1</f>
        <v>Average daily travel time from home to work/school (in hrs)</v>
      </c>
      <c r="W1" s="7" t="str">
        <f>G1</f>
        <v>Number of siblings</v>
      </c>
      <c r="X1" s="7" t="str">
        <f>I1</f>
        <v>Mode of Transportation going to work/school</v>
      </c>
      <c r="Y1" s="7" t="str">
        <f>K1</f>
        <v>Number of hours spend on social media platforms per day</v>
      </c>
      <c r="Z1" s="7" t="str">
        <f>M1</f>
        <v>Average number of hours spend using mobile phone per day</v>
      </c>
      <c r="AA1" s="7" t="str">
        <f>O1</f>
        <v>Level of Proficiency in Data Analytics</v>
      </c>
      <c r="AB1" s="6" t="s">
        <v>17</v>
      </c>
      <c r="AC1" s="6"/>
      <c r="AD1" s="6"/>
    </row>
    <row r="2" spans="1:30" ht="15.75" x14ac:dyDescent="0.25">
      <c r="A2" s="8">
        <f>'Raw Data'!A2</f>
        <v>41</v>
      </c>
      <c r="B2" s="8" t="b">
        <f t="shared" ref="B2:B256" si="0">OR(A2&gt;$T$28,A2&lt;$T$29)</f>
        <v>0</v>
      </c>
      <c r="C2" s="8">
        <f>'Raw Data'!B2</f>
        <v>300</v>
      </c>
      <c r="D2" s="8" t="b">
        <f t="shared" ref="D2:D256" si="1">OR(C2&gt;$U$28,C2&lt;$U$29)</f>
        <v>0</v>
      </c>
      <c r="E2" s="8">
        <f>'Raw Data'!C2</f>
        <v>3</v>
      </c>
      <c r="F2" s="8" t="b">
        <f t="shared" ref="F2:F256" si="2">OR(E2&gt;$V$28,E2&lt;$V$29)</f>
        <v>0</v>
      </c>
      <c r="G2" s="8">
        <f>'Raw Data'!D2</f>
        <v>3</v>
      </c>
      <c r="H2" s="8" t="b">
        <f t="shared" ref="H2:H256" si="3">OR(G2&gt;$W$28,G2&lt;$W$29)</f>
        <v>0</v>
      </c>
      <c r="I2" s="8" t="str">
        <f>'Raw Data'!E2</f>
        <v>Jeepney</v>
      </c>
      <c r="J2" s="8"/>
      <c r="K2" s="8">
        <f>'Raw Data'!F2</f>
        <v>4</v>
      </c>
      <c r="L2" s="8" t="b">
        <f t="shared" ref="L2:L256" si="4">OR(K2&gt;$Y$28,K2&lt;$Y$29)</f>
        <v>0</v>
      </c>
      <c r="M2" s="8">
        <f>'Raw Data'!G2</f>
        <v>8</v>
      </c>
      <c r="N2" s="8" t="b">
        <f t="shared" ref="N2:N256" si="5">OR(M2&gt;$Z$28,M2&lt;$Z$29)</f>
        <v>0</v>
      </c>
      <c r="O2" s="8">
        <f>'Raw Data'!H2</f>
        <v>5</v>
      </c>
      <c r="P2" s="8" t="b">
        <f t="shared" ref="P2:P256" si="6">OR(O2&gt;$AA$28,O2&lt;$AA$29)</f>
        <v>0</v>
      </c>
      <c r="Q2" s="8"/>
      <c r="R2" s="23" t="s">
        <v>18</v>
      </c>
      <c r="S2" s="7" t="s">
        <v>19</v>
      </c>
      <c r="T2" s="9">
        <f>AVERAGE(A2:A305)</f>
        <v>28.691029900332225</v>
      </c>
      <c r="U2" s="9">
        <f>AVERAGE(C2:C305)</f>
        <v>314.78405315614617</v>
      </c>
      <c r="V2" s="9">
        <f>AVERAGE(E2:E305)</f>
        <v>14.82588766666667</v>
      </c>
      <c r="W2" s="9">
        <f>AVERAGE(G2:G305)</f>
        <v>3.1262458471760799</v>
      </c>
      <c r="X2" s="29" t="e">
        <f t="shared" ref="X2" si="7">AVERAGE(H2:H305)</f>
        <v>#DIV/0!</v>
      </c>
      <c r="Y2" s="9">
        <f>AVERAGE(K2:K305)</f>
        <v>4.7475083056478402</v>
      </c>
      <c r="Z2" s="9">
        <f>AVERAGE(M2:M305)</f>
        <v>7.1960132890365447</v>
      </c>
      <c r="AA2" s="9">
        <f>AVERAGE(O2:O305)</f>
        <v>4.2126245847176076</v>
      </c>
      <c r="AB2" s="10" t="s">
        <v>20</v>
      </c>
      <c r="AC2" s="10"/>
      <c r="AD2" s="10"/>
    </row>
    <row r="3" spans="1:30" ht="15.75" x14ac:dyDescent="0.25">
      <c r="A3" s="8">
        <f>'Raw Data'!A3</f>
        <v>26</v>
      </c>
      <c r="B3" s="8" t="b">
        <f t="shared" si="0"/>
        <v>0</v>
      </c>
      <c r="C3" s="8">
        <f>'Raw Data'!B3</f>
        <v>100</v>
      </c>
      <c r="D3" s="8" t="b">
        <f t="shared" si="1"/>
        <v>0</v>
      </c>
      <c r="E3" s="8">
        <f>'Raw Data'!C3</f>
        <v>1</v>
      </c>
      <c r="F3" s="8" t="b">
        <f t="shared" si="2"/>
        <v>0</v>
      </c>
      <c r="G3" s="8">
        <f>'Raw Data'!D3</f>
        <v>0</v>
      </c>
      <c r="H3" s="8" t="b">
        <f t="shared" si="3"/>
        <v>0</v>
      </c>
      <c r="I3" s="8" t="str">
        <f>'Raw Data'!E3</f>
        <v>Jeepney</v>
      </c>
      <c r="J3" s="8"/>
      <c r="K3" s="8">
        <f>'Raw Data'!F3</f>
        <v>3</v>
      </c>
      <c r="L3" s="8" t="b">
        <f t="shared" si="4"/>
        <v>0</v>
      </c>
      <c r="M3" s="8">
        <f>'Raw Data'!G3</f>
        <v>3</v>
      </c>
      <c r="N3" s="8" t="b">
        <f t="shared" si="5"/>
        <v>0</v>
      </c>
      <c r="O3" s="8">
        <f>'Raw Data'!H3</f>
        <v>5</v>
      </c>
      <c r="P3" s="8" t="b">
        <f t="shared" si="6"/>
        <v>0</v>
      </c>
      <c r="Q3" s="8"/>
      <c r="R3" s="24"/>
      <c r="S3" s="7" t="s">
        <v>21</v>
      </c>
      <c r="T3" s="9">
        <f>MEDIAN(A3:A306)</f>
        <v>26</v>
      </c>
      <c r="U3" s="9">
        <f>MEDIAN(C3:C306)</f>
        <v>200</v>
      </c>
      <c r="V3" s="9">
        <f>MEDIAN(E3:E306)</f>
        <v>1</v>
      </c>
      <c r="W3" s="9">
        <f>MEDIAN(G3:G306)</f>
        <v>3</v>
      </c>
      <c r="X3" s="9"/>
      <c r="Y3" s="9">
        <f>MEDIAN(K3:K306)</f>
        <v>4</v>
      </c>
      <c r="Z3" s="9">
        <f>MEDIAN(M3:M306)</f>
        <v>6</v>
      </c>
      <c r="AA3" s="9">
        <f>MEDIAN(O3:O306)</f>
        <v>4</v>
      </c>
      <c r="AB3" s="10" t="s">
        <v>22</v>
      </c>
      <c r="AC3" s="10"/>
      <c r="AD3" s="10"/>
    </row>
    <row r="4" spans="1:30" ht="15.75" x14ac:dyDescent="0.25">
      <c r="A4" s="8">
        <f>'Raw Data'!A4</f>
        <v>35</v>
      </c>
      <c r="B4" s="8" t="b">
        <f t="shared" si="0"/>
        <v>0</v>
      </c>
      <c r="C4" s="8">
        <f>'Raw Data'!B4</f>
        <v>400</v>
      </c>
      <c r="D4" s="8" t="b">
        <f t="shared" si="1"/>
        <v>0</v>
      </c>
      <c r="E4" s="8">
        <f>'Raw Data'!C4</f>
        <v>2</v>
      </c>
      <c r="F4" s="8" t="b">
        <f t="shared" si="2"/>
        <v>0</v>
      </c>
      <c r="G4" s="8">
        <f>'Raw Data'!D4</f>
        <v>4</v>
      </c>
      <c r="H4" s="8" t="b">
        <f t="shared" si="3"/>
        <v>0</v>
      </c>
      <c r="I4" s="8" t="str">
        <f>'Raw Data'!E4</f>
        <v>Bus</v>
      </c>
      <c r="J4" s="8"/>
      <c r="K4" s="8">
        <f>'Raw Data'!F4</f>
        <v>1</v>
      </c>
      <c r="L4" s="8" t="b">
        <f t="shared" si="4"/>
        <v>0</v>
      </c>
      <c r="M4" s="8">
        <f>'Raw Data'!G4</f>
        <v>1</v>
      </c>
      <c r="N4" s="8" t="b">
        <f t="shared" si="5"/>
        <v>0</v>
      </c>
      <c r="O4" s="8">
        <f>'Raw Data'!H4</f>
        <v>3</v>
      </c>
      <c r="P4" s="8" t="b">
        <f t="shared" si="6"/>
        <v>0</v>
      </c>
      <c r="Q4" s="8"/>
      <c r="R4" s="24"/>
      <c r="S4" s="7" t="s">
        <v>23</v>
      </c>
      <c r="T4" s="9">
        <f>MODE(A2:A305)</f>
        <v>22</v>
      </c>
      <c r="U4" s="9">
        <f>MODE(C4:C307)</f>
        <v>200</v>
      </c>
      <c r="V4" s="9">
        <f>MODE(E4:E307)</f>
        <v>1</v>
      </c>
      <c r="W4" s="9">
        <f>MODE(G4:G307)</f>
        <v>2</v>
      </c>
      <c r="X4" s="9"/>
      <c r="Y4" s="9">
        <f>MODE(K4:K307)</f>
        <v>3</v>
      </c>
      <c r="Z4" s="9">
        <f>MODE(M4:M307)</f>
        <v>5</v>
      </c>
      <c r="AA4" s="9">
        <f>MODE(O4:O307)</f>
        <v>5</v>
      </c>
      <c r="AB4" s="10" t="s">
        <v>24</v>
      </c>
      <c r="AC4" s="10"/>
      <c r="AD4" s="10"/>
    </row>
    <row r="5" spans="1:30" ht="15.75" x14ac:dyDescent="0.25">
      <c r="A5" s="8">
        <f>'Raw Data'!A5</f>
        <v>36</v>
      </c>
      <c r="B5" s="8" t="b">
        <f t="shared" si="0"/>
        <v>0</v>
      </c>
      <c r="C5" s="8">
        <f>'Raw Data'!B5</f>
        <v>70</v>
      </c>
      <c r="D5" s="8" t="b">
        <f t="shared" si="1"/>
        <v>0</v>
      </c>
      <c r="E5" s="8">
        <f>'Raw Data'!C5</f>
        <v>1</v>
      </c>
      <c r="F5" s="8" t="b">
        <f t="shared" si="2"/>
        <v>0</v>
      </c>
      <c r="G5" s="8">
        <f>'Raw Data'!D5</f>
        <v>2</v>
      </c>
      <c r="H5" s="8" t="b">
        <f t="shared" si="3"/>
        <v>0</v>
      </c>
      <c r="I5" s="8" t="str">
        <f>'Raw Data'!E5</f>
        <v>Bicycle</v>
      </c>
      <c r="J5" s="8"/>
      <c r="K5" s="8">
        <f>'Raw Data'!F5</f>
        <v>6</v>
      </c>
      <c r="L5" s="8" t="b">
        <f t="shared" si="4"/>
        <v>0</v>
      </c>
      <c r="M5" s="8">
        <f>'Raw Data'!G5</f>
        <v>4</v>
      </c>
      <c r="N5" s="8" t="b">
        <f t="shared" si="5"/>
        <v>0</v>
      </c>
      <c r="O5" s="8">
        <f>'Raw Data'!H5</f>
        <v>5</v>
      </c>
      <c r="P5" s="8" t="b">
        <f t="shared" si="6"/>
        <v>0</v>
      </c>
      <c r="Q5" s="8"/>
      <c r="R5" s="25"/>
      <c r="S5" s="7" t="s">
        <v>25</v>
      </c>
      <c r="T5" s="9">
        <f>(MAX(A2:A305)+MIN(A2:A305))/2</f>
        <v>32</v>
      </c>
      <c r="U5" s="9">
        <f>(MAX(C2:C305)+MIN(C2:C305))/2</f>
        <v>3275</v>
      </c>
      <c r="V5" s="9">
        <f>(MAX(E2:E305)+MIN(E2:E305))/2</f>
        <v>250</v>
      </c>
      <c r="W5" s="9">
        <f>(MAX(G2:G305)+MIN(G2:G305))/2</f>
        <v>5</v>
      </c>
      <c r="X5" s="9"/>
      <c r="Y5" s="9">
        <f>(MAX(K2:K305)+MIN(K2:K305))/2</f>
        <v>12.5</v>
      </c>
      <c r="Z5" s="9">
        <f>(MAX(M2:M305)+MIN(M2:M305))/2</f>
        <v>40</v>
      </c>
      <c r="AA5" s="9">
        <f>(MAX(O2:O305)+MIN(O2:O305))/2</f>
        <v>5.5</v>
      </c>
      <c r="AB5" s="10" t="s">
        <v>26</v>
      </c>
      <c r="AC5" s="11"/>
      <c r="AD5" s="10"/>
    </row>
    <row r="6" spans="1:30" ht="16.5" customHeight="1" x14ac:dyDescent="0.25">
      <c r="A6" s="8">
        <f>'Raw Data'!A6</f>
        <v>40</v>
      </c>
      <c r="B6" s="8" t="b">
        <f t="shared" si="0"/>
        <v>0</v>
      </c>
      <c r="C6" s="8">
        <f>'Raw Data'!B6</f>
        <v>200</v>
      </c>
      <c r="D6" s="8" t="b">
        <f t="shared" si="1"/>
        <v>0</v>
      </c>
      <c r="E6" s="8">
        <f>'Raw Data'!C6</f>
        <v>2</v>
      </c>
      <c r="F6" s="8" t="b">
        <f t="shared" si="2"/>
        <v>0</v>
      </c>
      <c r="G6" s="8">
        <f>'Raw Data'!D6</f>
        <v>2</v>
      </c>
      <c r="H6" s="8" t="b">
        <f t="shared" si="3"/>
        <v>0</v>
      </c>
      <c r="I6" s="8" t="str">
        <f>'Raw Data'!E6</f>
        <v>Bus</v>
      </c>
      <c r="J6" s="8"/>
      <c r="K6" s="8">
        <f>'Raw Data'!F6</f>
        <v>3</v>
      </c>
      <c r="L6" s="8" t="b">
        <f t="shared" si="4"/>
        <v>0</v>
      </c>
      <c r="M6" s="8">
        <f>'Raw Data'!G6</f>
        <v>4</v>
      </c>
      <c r="N6" s="8" t="b">
        <f t="shared" si="5"/>
        <v>0</v>
      </c>
      <c r="O6" s="8">
        <f>'Raw Data'!H6</f>
        <v>1</v>
      </c>
      <c r="P6" s="8" t="b">
        <f t="shared" si="6"/>
        <v>0</v>
      </c>
      <c r="Q6" s="8"/>
      <c r="R6" s="23" t="s">
        <v>27</v>
      </c>
      <c r="S6" s="7" t="s">
        <v>28</v>
      </c>
      <c r="T6" s="9">
        <f>MAX(A2:A305)-MIN(A2:A305)</f>
        <v>60</v>
      </c>
      <c r="U6" s="9">
        <f>MAX(C2:C305)-MIN(C2:C305)</f>
        <v>6450</v>
      </c>
      <c r="V6" s="9">
        <f>MAX(E2:E305)-MIN(E2:E305)</f>
        <v>500</v>
      </c>
      <c r="W6" s="9">
        <f>MAX(G2:G305)-MIN(G2:G305)</f>
        <v>10</v>
      </c>
      <c r="X6" s="9"/>
      <c r="Y6" s="9">
        <f>MAX(K2:K305)-MIN(K2:K305)</f>
        <v>23</v>
      </c>
      <c r="Z6" s="9">
        <f>MAX(M2:M305)-MIN(M2:M305)</f>
        <v>80</v>
      </c>
      <c r="AA6" s="9">
        <f>MAX(O2:O305)-MIN(O2:O305)</f>
        <v>9</v>
      </c>
      <c r="AB6" s="10" t="s">
        <v>29</v>
      </c>
      <c r="AC6" s="10"/>
      <c r="AD6" s="10"/>
    </row>
    <row r="7" spans="1:30" ht="15.75" x14ac:dyDescent="0.25">
      <c r="A7" s="8">
        <f>'Raw Data'!A7</f>
        <v>20</v>
      </c>
      <c r="B7" s="8" t="b">
        <f t="shared" si="0"/>
        <v>0</v>
      </c>
      <c r="C7" s="8">
        <f>'Raw Data'!B7</f>
        <v>50</v>
      </c>
      <c r="D7" s="8" t="b">
        <f t="shared" si="1"/>
        <v>0</v>
      </c>
      <c r="E7" s="8">
        <f>'Raw Data'!C7</f>
        <v>0.5</v>
      </c>
      <c r="F7" s="8" t="b">
        <f t="shared" si="2"/>
        <v>0</v>
      </c>
      <c r="G7" s="8">
        <f>'Raw Data'!D7</f>
        <v>5</v>
      </c>
      <c r="H7" s="8" t="b">
        <f t="shared" si="3"/>
        <v>0</v>
      </c>
      <c r="I7" s="8" t="str">
        <f>'Raw Data'!E7</f>
        <v>Tricycle</v>
      </c>
      <c r="J7" s="8"/>
      <c r="K7" s="8">
        <f>'Raw Data'!F7</f>
        <v>10</v>
      </c>
      <c r="L7" s="8" t="b">
        <f t="shared" si="4"/>
        <v>0</v>
      </c>
      <c r="M7" s="8">
        <f>'Raw Data'!G7</f>
        <v>12</v>
      </c>
      <c r="N7" s="8" t="b">
        <f t="shared" si="5"/>
        <v>0</v>
      </c>
      <c r="O7" s="8">
        <f>'Raw Data'!H7</f>
        <v>3</v>
      </c>
      <c r="P7" s="8" t="b">
        <f t="shared" si="6"/>
        <v>0</v>
      </c>
      <c r="Q7" s="8"/>
      <c r="R7" s="24"/>
      <c r="S7" s="7" t="s">
        <v>30</v>
      </c>
      <c r="T7" s="9">
        <f>AVEDEV(A2:A305)</f>
        <v>6.805465723336396</v>
      </c>
      <c r="U7" s="9">
        <f>AVEDEV(C2:C305)</f>
        <v>212.17050584430592</v>
      </c>
      <c r="V7" s="9">
        <f>AVEDEV(E2:E305)</f>
        <v>23.771638046666755</v>
      </c>
      <c r="W7" s="9">
        <f>AVEDEV(G2:G305)</f>
        <v>1.5613734947737932</v>
      </c>
      <c r="X7" s="9"/>
      <c r="Y7" s="9">
        <f>AVEDEV(K2:K305)</f>
        <v>2.2114546197061826</v>
      </c>
      <c r="Z7" s="9">
        <f>AVEDEV(M2:M305)</f>
        <v>3.4505137912385053</v>
      </c>
      <c r="AA7" s="9">
        <f>AVEDEV(O2:O305)</f>
        <v>1.8354322799969098</v>
      </c>
      <c r="AB7" s="10" t="s">
        <v>31</v>
      </c>
      <c r="AC7" s="10"/>
      <c r="AD7" s="10"/>
    </row>
    <row r="8" spans="1:30" ht="15.75" x14ac:dyDescent="0.25">
      <c r="A8" s="8">
        <f>'Raw Data'!A8</f>
        <v>29</v>
      </c>
      <c r="B8" s="8" t="b">
        <f t="shared" si="0"/>
        <v>0</v>
      </c>
      <c r="C8" s="8">
        <f>'Raw Data'!B8</f>
        <v>350</v>
      </c>
      <c r="D8" s="8" t="b">
        <f t="shared" si="1"/>
        <v>0</v>
      </c>
      <c r="E8" s="8">
        <f>'Raw Data'!C8</f>
        <v>4.5</v>
      </c>
      <c r="F8" s="8" t="b">
        <f t="shared" si="2"/>
        <v>0</v>
      </c>
      <c r="G8" s="8">
        <f>'Raw Data'!D8</f>
        <v>3</v>
      </c>
      <c r="H8" s="8" t="b">
        <f t="shared" si="3"/>
        <v>0</v>
      </c>
      <c r="I8" s="8" t="str">
        <f>'Raw Data'!E8</f>
        <v>Bus</v>
      </c>
      <c r="J8" s="8"/>
      <c r="K8" s="8">
        <f>'Raw Data'!F8</f>
        <v>1</v>
      </c>
      <c r="L8" s="8" t="b">
        <f t="shared" si="4"/>
        <v>0</v>
      </c>
      <c r="M8" s="8">
        <f>'Raw Data'!G8</f>
        <v>3</v>
      </c>
      <c r="N8" s="8" t="b">
        <f t="shared" si="5"/>
        <v>0</v>
      </c>
      <c r="O8" s="8">
        <f>'Raw Data'!H8</f>
        <v>6</v>
      </c>
      <c r="P8" s="8" t="b">
        <f t="shared" si="6"/>
        <v>0</v>
      </c>
      <c r="Q8" s="8"/>
      <c r="R8" s="24"/>
      <c r="S8" s="7" t="s">
        <v>32</v>
      </c>
      <c r="T8" s="9">
        <f>STDEV(A2:B305)^2</f>
        <v>77.980885935769663</v>
      </c>
      <c r="U8" s="9">
        <f>STDEV(C4:C307)^2</f>
        <v>288659.0065318399</v>
      </c>
      <c r="V8" s="9">
        <f>STDEV(E4:E307)^2</f>
        <v>2555.2610815096782</v>
      </c>
      <c r="W8" s="9">
        <f>STDEV(G4:G307)^2</f>
        <v>3.964355457789948</v>
      </c>
      <c r="X8" s="9"/>
      <c r="Y8" s="9">
        <f>STDEV(K4:K307)^2</f>
        <v>8.8344874413593413</v>
      </c>
      <c r="Z8" s="9">
        <f>STDEV(M4:M307)^2</f>
        <v>38.366254405063856</v>
      </c>
      <c r="AA8" s="9">
        <f>STDEV(O4:O307)^2</f>
        <v>4.7957846064061433</v>
      </c>
      <c r="AB8" s="10" t="s">
        <v>33</v>
      </c>
      <c r="AC8" s="10"/>
      <c r="AD8" s="10"/>
    </row>
    <row r="9" spans="1:30" ht="15.75" x14ac:dyDescent="0.25">
      <c r="A9" s="8">
        <f>'Raw Data'!A9</f>
        <v>23</v>
      </c>
      <c r="B9" s="8" t="b">
        <f t="shared" si="0"/>
        <v>0</v>
      </c>
      <c r="C9" s="8">
        <f>'Raw Data'!B9</f>
        <v>200</v>
      </c>
      <c r="D9" s="8" t="b">
        <f t="shared" si="1"/>
        <v>0</v>
      </c>
      <c r="E9" s="8">
        <f>'Raw Data'!C9</f>
        <v>1</v>
      </c>
      <c r="F9" s="8" t="b">
        <f t="shared" si="2"/>
        <v>0</v>
      </c>
      <c r="G9" s="8">
        <f>'Raw Data'!D9</f>
        <v>3</v>
      </c>
      <c r="H9" s="8" t="b">
        <f t="shared" si="3"/>
        <v>0</v>
      </c>
      <c r="I9" s="8" t="str">
        <f>'Raw Data'!E9</f>
        <v>Tricycle</v>
      </c>
      <c r="J9" s="8"/>
      <c r="K9" s="8">
        <f>'Raw Data'!F9</f>
        <v>6</v>
      </c>
      <c r="L9" s="8" t="b">
        <f t="shared" si="4"/>
        <v>0</v>
      </c>
      <c r="M9" s="8">
        <f>'Raw Data'!G9</f>
        <v>8</v>
      </c>
      <c r="N9" s="8" t="b">
        <f t="shared" si="5"/>
        <v>0</v>
      </c>
      <c r="O9" s="8">
        <f>'Raw Data'!H9</f>
        <v>2</v>
      </c>
      <c r="P9" s="8" t="b">
        <f t="shared" si="6"/>
        <v>0</v>
      </c>
      <c r="Q9" s="8"/>
      <c r="R9" s="24"/>
      <c r="S9" s="7" t="s">
        <v>34</v>
      </c>
      <c r="T9" s="9">
        <f>STDEV(A2:B305)</f>
        <v>8.8306786792278693</v>
      </c>
      <c r="U9" s="9">
        <f>STDEV(C5:C308)</f>
        <v>538.15130776150738</v>
      </c>
      <c r="V9" s="9">
        <f>STDEV(E5:E308)</f>
        <v>50.629325339476466</v>
      </c>
      <c r="W9" s="9">
        <f>STDEV(G5:G308)</f>
        <v>1.9937873815527898</v>
      </c>
      <c r="X9" s="9"/>
      <c r="Y9" s="9">
        <f>STDEV(K5:K308)</f>
        <v>2.9692722015977981</v>
      </c>
      <c r="Z9" s="9">
        <f>STDEV(M5:M308)</f>
        <v>6.1939699201703249</v>
      </c>
      <c r="AA9" s="9">
        <f>STDEV(O5:O308)</f>
        <v>2.1924888675941352</v>
      </c>
      <c r="AB9" s="10" t="s">
        <v>35</v>
      </c>
      <c r="AC9" s="11"/>
      <c r="AD9" s="11"/>
    </row>
    <row r="10" spans="1:30" ht="16.5" customHeight="1" x14ac:dyDescent="0.25">
      <c r="A10" s="8">
        <f>'Raw Data'!A10</f>
        <v>41</v>
      </c>
      <c r="B10" s="8" t="b">
        <f t="shared" si="0"/>
        <v>0</v>
      </c>
      <c r="C10" s="8">
        <f>'Raw Data'!B10</f>
        <v>200</v>
      </c>
      <c r="D10" s="8" t="b">
        <f t="shared" si="1"/>
        <v>0</v>
      </c>
      <c r="E10" s="8">
        <f>'Raw Data'!C10</f>
        <v>0.5</v>
      </c>
      <c r="F10" s="8" t="b">
        <f t="shared" si="2"/>
        <v>0</v>
      </c>
      <c r="G10" s="8">
        <f>'Raw Data'!D10</f>
        <v>5</v>
      </c>
      <c r="H10" s="8" t="b">
        <f t="shared" si="3"/>
        <v>0</v>
      </c>
      <c r="I10" s="8" t="str">
        <f>'Raw Data'!E10</f>
        <v>Tricycle</v>
      </c>
      <c r="J10" s="8"/>
      <c r="K10" s="8">
        <f>'Raw Data'!F10</f>
        <v>5</v>
      </c>
      <c r="L10" s="8" t="b">
        <f t="shared" si="4"/>
        <v>0</v>
      </c>
      <c r="M10" s="8">
        <f>'Raw Data'!G10</f>
        <v>15</v>
      </c>
      <c r="N10" s="8" t="b">
        <f t="shared" si="5"/>
        <v>0</v>
      </c>
      <c r="O10" s="8">
        <f>'Raw Data'!H10</f>
        <v>1</v>
      </c>
      <c r="P10" s="8" t="b">
        <f t="shared" si="6"/>
        <v>0</v>
      </c>
      <c r="Q10" s="8"/>
      <c r="R10" s="24"/>
      <c r="S10" s="7" t="s">
        <v>36</v>
      </c>
      <c r="T10" s="9">
        <f>_xlfn.QUARTILE.EXC(A2:A305,1)</f>
        <v>22</v>
      </c>
      <c r="U10" s="9">
        <f>_xlfn.QUARTILE.EXC(C6:C309,1)</f>
        <v>150</v>
      </c>
      <c r="V10" s="9">
        <f>_xlfn.QUARTILE.EXC(E6:E309,1)</f>
        <v>1</v>
      </c>
      <c r="W10" s="9">
        <f>_xlfn.QUARTILE.EXC(G6:G309,1)</f>
        <v>2</v>
      </c>
      <c r="X10" s="9"/>
      <c r="Y10" s="9">
        <f>_xlfn.QUARTILE.EXC(K6:K309,1)</f>
        <v>3</v>
      </c>
      <c r="Z10" s="9">
        <f>_xlfn.QUARTILE.EXC(M6:M309,1)</f>
        <v>4</v>
      </c>
      <c r="AA10" s="9">
        <f>_xlfn.QUARTILE.EXC(O6:O309,1)</f>
        <v>2</v>
      </c>
      <c r="AB10" s="10" t="s">
        <v>37</v>
      </c>
      <c r="AC10" s="10"/>
      <c r="AD10" s="10"/>
    </row>
    <row r="11" spans="1:30" ht="15.75" x14ac:dyDescent="0.25">
      <c r="A11" s="8">
        <f>'Raw Data'!A11</f>
        <v>22</v>
      </c>
      <c r="B11" s="8" t="b">
        <f t="shared" si="0"/>
        <v>0</v>
      </c>
      <c r="C11" s="8">
        <f>'Raw Data'!B11</f>
        <v>1000</v>
      </c>
      <c r="D11" s="8" t="b">
        <f t="shared" si="1"/>
        <v>1</v>
      </c>
      <c r="E11" s="8">
        <f>'Raw Data'!C11</f>
        <v>1</v>
      </c>
      <c r="F11" s="8" t="b">
        <f t="shared" si="2"/>
        <v>0</v>
      </c>
      <c r="G11" s="8">
        <f>'Raw Data'!D11</f>
        <v>3</v>
      </c>
      <c r="H11" s="8" t="b">
        <f t="shared" si="3"/>
        <v>0</v>
      </c>
      <c r="I11" s="8" t="str">
        <f>'Raw Data'!E11</f>
        <v>Tricycle</v>
      </c>
      <c r="J11" s="8"/>
      <c r="K11" s="8">
        <f>'Raw Data'!F11</f>
        <v>4</v>
      </c>
      <c r="L11" s="8" t="b">
        <f t="shared" si="4"/>
        <v>0</v>
      </c>
      <c r="M11" s="8">
        <f>'Raw Data'!G11</f>
        <v>5</v>
      </c>
      <c r="N11" s="8" t="b">
        <f t="shared" si="5"/>
        <v>0</v>
      </c>
      <c r="O11" s="8">
        <f>'Raw Data'!H11</f>
        <v>1</v>
      </c>
      <c r="P11" s="8" t="b">
        <f t="shared" si="6"/>
        <v>0</v>
      </c>
      <c r="Q11" s="8"/>
      <c r="R11" s="24"/>
      <c r="S11" s="7" t="s">
        <v>38</v>
      </c>
      <c r="T11" s="9">
        <f>_xlfn.QUARTILE.EXC(A2:A305,2)</f>
        <v>26</v>
      </c>
      <c r="U11" s="9">
        <f>_xlfn.QUARTILE.EXC(C7:C310,2)</f>
        <v>200</v>
      </c>
      <c r="V11" s="9">
        <f>_xlfn.QUARTILE.EXC(E7:E310,2)</f>
        <v>1</v>
      </c>
      <c r="W11" s="9">
        <f>_xlfn.QUARTILE.EXC(G7:G310,2)</f>
        <v>3</v>
      </c>
      <c r="X11" s="9"/>
      <c r="Y11" s="9">
        <f>_xlfn.QUARTILE.EXC(K7:K310,2)</f>
        <v>4</v>
      </c>
      <c r="Z11" s="9">
        <f>_xlfn.QUARTILE.EXC(M7:M310,2)</f>
        <v>6</v>
      </c>
      <c r="AA11" s="9">
        <f>_xlfn.QUARTILE.EXC(O7:O310,2)</f>
        <v>4</v>
      </c>
      <c r="AB11" s="10" t="s">
        <v>39</v>
      </c>
      <c r="AC11" s="10"/>
      <c r="AD11" s="10"/>
    </row>
    <row r="12" spans="1:30" ht="15.75" x14ac:dyDescent="0.25">
      <c r="A12" s="8">
        <f>'Raw Data'!A12</f>
        <v>23</v>
      </c>
      <c r="B12" s="8" t="b">
        <f t="shared" si="0"/>
        <v>0</v>
      </c>
      <c r="C12" s="8">
        <f>'Raw Data'!B12</f>
        <v>150</v>
      </c>
      <c r="D12" s="8" t="b">
        <f t="shared" si="1"/>
        <v>0</v>
      </c>
      <c r="E12" s="8">
        <f>'Raw Data'!C12</f>
        <v>1</v>
      </c>
      <c r="F12" s="8" t="b">
        <f t="shared" si="2"/>
        <v>0</v>
      </c>
      <c r="G12" s="8">
        <f>'Raw Data'!D12</f>
        <v>9</v>
      </c>
      <c r="H12" s="8" t="b">
        <f t="shared" si="3"/>
        <v>0</v>
      </c>
      <c r="I12" s="8" t="str">
        <f>'Raw Data'!E12</f>
        <v>Tricycle</v>
      </c>
      <c r="J12" s="8"/>
      <c r="K12" s="8">
        <f>'Raw Data'!F12</f>
        <v>4</v>
      </c>
      <c r="L12" s="8" t="b">
        <f t="shared" si="4"/>
        <v>0</v>
      </c>
      <c r="M12" s="8">
        <f>'Raw Data'!G12</f>
        <v>18</v>
      </c>
      <c r="N12" s="8" t="b">
        <f t="shared" si="5"/>
        <v>0</v>
      </c>
      <c r="O12" s="8">
        <f>'Raw Data'!H12</f>
        <v>8</v>
      </c>
      <c r="P12" s="8" t="b">
        <f t="shared" si="6"/>
        <v>0</v>
      </c>
      <c r="Q12" s="8"/>
      <c r="R12" s="24"/>
      <c r="S12" s="7" t="s">
        <v>40</v>
      </c>
      <c r="T12" s="9">
        <f>_xlfn.QUARTILE.EXC(A2:A305,3)</f>
        <v>33</v>
      </c>
      <c r="U12" s="9">
        <f>_xlfn.QUARTILE.EXC(C8:C311,3)</f>
        <v>300</v>
      </c>
      <c r="V12" s="9">
        <f>_xlfn.QUARTILE.EXC(E8:E311,3)</f>
        <v>2</v>
      </c>
      <c r="W12" s="9">
        <f>_xlfn.QUARTILE.EXC(G8:G311,3)</f>
        <v>4</v>
      </c>
      <c r="X12" s="9"/>
      <c r="Y12" s="9">
        <f>_xlfn.QUARTILE.EXC(K8:K311,3)</f>
        <v>6</v>
      </c>
      <c r="Z12" s="9">
        <f>_xlfn.QUARTILE.EXC(M8:M311,3)</f>
        <v>10</v>
      </c>
      <c r="AA12" s="9">
        <f>_xlfn.QUARTILE.EXC(O8:O311,3)</f>
        <v>6</v>
      </c>
      <c r="AB12" s="10" t="s">
        <v>41</v>
      </c>
      <c r="AC12" s="10"/>
      <c r="AD12" s="10"/>
    </row>
    <row r="13" spans="1:30" ht="15.75" x14ac:dyDescent="0.25">
      <c r="A13" s="8">
        <f>'Raw Data'!A13</f>
        <v>28</v>
      </c>
      <c r="B13" s="8" t="b">
        <f t="shared" si="0"/>
        <v>0</v>
      </c>
      <c r="C13" s="8">
        <f>'Raw Data'!B13</f>
        <v>200</v>
      </c>
      <c r="D13" s="8" t="b">
        <f t="shared" si="1"/>
        <v>0</v>
      </c>
      <c r="E13" s="8">
        <f>'Raw Data'!C13</f>
        <v>150</v>
      </c>
      <c r="F13" s="8" t="b">
        <f t="shared" si="2"/>
        <v>1</v>
      </c>
      <c r="G13" s="8">
        <f>'Raw Data'!D13</f>
        <v>4</v>
      </c>
      <c r="H13" s="8" t="b">
        <f t="shared" si="3"/>
        <v>0</v>
      </c>
      <c r="I13" s="8" t="str">
        <f>'Raw Data'!E13</f>
        <v>Jeepney</v>
      </c>
      <c r="J13" s="8"/>
      <c r="K13" s="8">
        <f>'Raw Data'!F13</f>
        <v>4</v>
      </c>
      <c r="L13" s="8" t="b">
        <f t="shared" si="4"/>
        <v>0</v>
      </c>
      <c r="M13" s="8">
        <f>'Raw Data'!G13</f>
        <v>4</v>
      </c>
      <c r="N13" s="8" t="b">
        <f t="shared" si="5"/>
        <v>0</v>
      </c>
      <c r="O13" s="8">
        <f>'Raw Data'!H13</f>
        <v>8</v>
      </c>
      <c r="P13" s="8" t="b">
        <f t="shared" si="6"/>
        <v>0</v>
      </c>
      <c r="Q13" s="8"/>
      <c r="R13" s="24"/>
      <c r="S13" s="12" t="s">
        <v>42</v>
      </c>
      <c r="T13" s="9">
        <f>_xlfn.PERCENTILE.EXC(A2:A305,0.25)</f>
        <v>22</v>
      </c>
      <c r="U13" s="9">
        <f>_xlfn.PERCENTILE.EXC(C9:C312,0.25)</f>
        <v>150</v>
      </c>
      <c r="V13" s="9">
        <f>_xlfn.PERCENTILE.EXC(E9:E312,0.25)</f>
        <v>1</v>
      </c>
      <c r="W13" s="9">
        <f>_xlfn.PERCENTILE.EXC(G9:G312,0.25)</f>
        <v>2</v>
      </c>
      <c r="X13" s="9"/>
      <c r="Y13" s="9">
        <f>_xlfn.PERCENTILE.EXC(K9:K312,0.25)</f>
        <v>3</v>
      </c>
      <c r="Z13" s="9">
        <f>_xlfn.PERCENTILE.EXC(M9:M312,0.25)</f>
        <v>4</v>
      </c>
      <c r="AA13" s="9">
        <f>_xlfn.PERCENTILE.EXC(O9:O312,0.25)</f>
        <v>2</v>
      </c>
      <c r="AB13" s="10" t="s">
        <v>43</v>
      </c>
      <c r="AC13" s="13" t="s">
        <v>44</v>
      </c>
      <c r="AD13" s="10"/>
    </row>
    <row r="14" spans="1:30" ht="15.75" x14ac:dyDescent="0.25">
      <c r="A14" s="8">
        <f>'Raw Data'!A14</f>
        <v>24</v>
      </c>
      <c r="B14" s="8" t="b">
        <f t="shared" si="0"/>
        <v>0</v>
      </c>
      <c r="C14" s="8">
        <f>'Raw Data'!B14</f>
        <v>100</v>
      </c>
      <c r="D14" s="8" t="b">
        <f t="shared" si="1"/>
        <v>0</v>
      </c>
      <c r="E14" s="8">
        <f>'Raw Data'!C14</f>
        <v>1</v>
      </c>
      <c r="F14" s="8" t="b">
        <f t="shared" si="2"/>
        <v>0</v>
      </c>
      <c r="G14" s="8">
        <f>'Raw Data'!D14</f>
        <v>5</v>
      </c>
      <c r="H14" s="8" t="b">
        <f t="shared" si="3"/>
        <v>0</v>
      </c>
      <c r="I14" s="8" t="str">
        <f>'Raw Data'!E14</f>
        <v>Tricycle</v>
      </c>
      <c r="J14" s="8"/>
      <c r="K14" s="8">
        <f>'Raw Data'!F14</f>
        <v>3</v>
      </c>
      <c r="L14" s="8" t="b">
        <f t="shared" si="4"/>
        <v>0</v>
      </c>
      <c r="M14" s="8">
        <f>'Raw Data'!G14</f>
        <v>2</v>
      </c>
      <c r="N14" s="8" t="b">
        <f t="shared" si="5"/>
        <v>0</v>
      </c>
      <c r="O14" s="8">
        <f>'Raw Data'!H14</f>
        <v>7</v>
      </c>
      <c r="P14" s="8" t="b">
        <f t="shared" si="6"/>
        <v>0</v>
      </c>
      <c r="Q14" s="8"/>
      <c r="R14" s="24"/>
      <c r="S14" s="12" t="s">
        <v>45</v>
      </c>
      <c r="T14" s="9">
        <f>_xlfn.PERCENTILE.EXC(A3:A306,0.4)</f>
        <v>24</v>
      </c>
      <c r="U14" s="9">
        <f>_xlfn.PERCENTILE.EXC(C10:C313,0.4)</f>
        <v>200</v>
      </c>
      <c r="V14" s="9">
        <f>_xlfn.PERCENTILE.EXC(E10:E313,0.4)</f>
        <v>1</v>
      </c>
      <c r="W14" s="9">
        <f>_xlfn.PERCENTILE.EXC(G10:G313,0.4)</f>
        <v>2</v>
      </c>
      <c r="X14" s="9"/>
      <c r="Y14" s="9">
        <f>_xlfn.PERCENTILE.EXC(K10:K313,0.4)</f>
        <v>3</v>
      </c>
      <c r="Z14" s="9">
        <f>_xlfn.PERCENTILE.EXC(M10:M313,0.4)</f>
        <v>5</v>
      </c>
      <c r="AA14" s="9">
        <f>_xlfn.PERCENTILE.EXC(O10:O313,0.4)</f>
        <v>3.6000000000000085</v>
      </c>
      <c r="AB14" s="10" t="s">
        <v>46</v>
      </c>
      <c r="AC14" s="10"/>
      <c r="AD14" s="10"/>
    </row>
    <row r="15" spans="1:30" ht="15.75" x14ac:dyDescent="0.25">
      <c r="A15" s="8">
        <f>'Raw Data'!A15</f>
        <v>39</v>
      </c>
      <c r="B15" s="8" t="b">
        <f t="shared" si="0"/>
        <v>0</v>
      </c>
      <c r="C15" s="8">
        <f>'Raw Data'!B15</f>
        <v>200</v>
      </c>
      <c r="D15" s="8" t="b">
        <f t="shared" si="1"/>
        <v>0</v>
      </c>
      <c r="E15" s="8">
        <f>'Raw Data'!C15</f>
        <v>0</v>
      </c>
      <c r="F15" s="8" t="b">
        <f t="shared" si="2"/>
        <v>0</v>
      </c>
      <c r="G15" s="8">
        <f>'Raw Data'!D15</f>
        <v>1</v>
      </c>
      <c r="H15" s="8" t="b">
        <f t="shared" si="3"/>
        <v>0</v>
      </c>
      <c r="I15" s="8" t="str">
        <f>'Raw Data'!E15</f>
        <v>Tricycle</v>
      </c>
      <c r="J15" s="8"/>
      <c r="K15" s="8">
        <f>'Raw Data'!F15</f>
        <v>4</v>
      </c>
      <c r="L15" s="8" t="b">
        <f t="shared" si="4"/>
        <v>0</v>
      </c>
      <c r="M15" s="8">
        <f>'Raw Data'!G15</f>
        <v>4</v>
      </c>
      <c r="N15" s="8" t="b">
        <f t="shared" si="5"/>
        <v>0</v>
      </c>
      <c r="O15" s="8">
        <f>'Raw Data'!H15</f>
        <v>2</v>
      </c>
      <c r="P15" s="8" t="b">
        <f t="shared" si="6"/>
        <v>0</v>
      </c>
      <c r="Q15" s="8"/>
      <c r="R15" s="24"/>
      <c r="S15" s="12" t="s">
        <v>47</v>
      </c>
      <c r="T15" s="9">
        <f>_xlfn.PERCENTILE.EXC(A4:A307,0.5)</f>
        <v>26</v>
      </c>
      <c r="U15" s="9">
        <f>_xlfn.PERCENTILE.EXC(C11:C314,0.5)</f>
        <v>200</v>
      </c>
      <c r="V15" s="9">
        <f>_xlfn.PERCENTILE.EXC(E11:E314,0.5)</f>
        <v>1</v>
      </c>
      <c r="W15" s="9">
        <f>_xlfn.PERCENTILE.EXC(G11:G314,0.5)</f>
        <v>3</v>
      </c>
      <c r="X15" s="9"/>
      <c r="Y15" s="9">
        <f>_xlfn.PERCENTILE.EXC(K11:K314,0.5)</f>
        <v>4</v>
      </c>
      <c r="Z15" s="9">
        <f>_xlfn.PERCENTILE.EXC(M11:M314,0.5)</f>
        <v>6</v>
      </c>
      <c r="AA15" s="9">
        <f>_xlfn.PERCENTILE.EXC(O11:O314,0.5)</f>
        <v>4</v>
      </c>
      <c r="AB15" s="10" t="s">
        <v>48</v>
      </c>
      <c r="AC15" s="10"/>
      <c r="AD15" s="10"/>
    </row>
    <row r="16" spans="1:30" ht="15.75" x14ac:dyDescent="0.25">
      <c r="A16" s="8">
        <f>'Raw Data'!A16</f>
        <v>50</v>
      </c>
      <c r="B16" s="8" t="b">
        <f t="shared" si="0"/>
        <v>0</v>
      </c>
      <c r="C16" s="8">
        <f>'Raw Data'!B16</f>
        <v>300</v>
      </c>
      <c r="D16" s="8" t="b">
        <f t="shared" si="1"/>
        <v>0</v>
      </c>
      <c r="E16" s="8">
        <f>'Raw Data'!C16</f>
        <v>1</v>
      </c>
      <c r="F16" s="8" t="b">
        <f t="shared" si="2"/>
        <v>0</v>
      </c>
      <c r="G16" s="8">
        <f>'Raw Data'!D16</f>
        <v>2</v>
      </c>
      <c r="H16" s="8" t="b">
        <f t="shared" si="3"/>
        <v>0</v>
      </c>
      <c r="I16" s="8" t="str">
        <f>'Raw Data'!E16</f>
        <v>Tricycle</v>
      </c>
      <c r="J16" s="8"/>
      <c r="K16" s="8">
        <f>'Raw Data'!F16</f>
        <v>6</v>
      </c>
      <c r="L16" s="8" t="b">
        <f t="shared" si="4"/>
        <v>0</v>
      </c>
      <c r="M16" s="8">
        <f>'Raw Data'!G16</f>
        <v>6</v>
      </c>
      <c r="N16" s="8" t="b">
        <f t="shared" si="5"/>
        <v>0</v>
      </c>
      <c r="O16" s="8">
        <f>'Raw Data'!H16</f>
        <v>7</v>
      </c>
      <c r="P16" s="8" t="b">
        <f t="shared" si="6"/>
        <v>0</v>
      </c>
      <c r="Q16" s="8"/>
      <c r="R16" s="24"/>
      <c r="S16" s="12" t="s">
        <v>49</v>
      </c>
      <c r="T16" s="9">
        <f>_xlfn.PERCENTILE.EXC(A5:A308,0.6)</f>
        <v>28</v>
      </c>
      <c r="U16" s="9">
        <f>_xlfn.PERCENTILE.EXC(C12:C315,0.6)</f>
        <v>200</v>
      </c>
      <c r="V16" s="9">
        <f>_xlfn.PERCENTILE.EXC(E12:E315,0.6)</f>
        <v>2</v>
      </c>
      <c r="W16" s="9">
        <f>_xlfn.PERCENTILE.EXC(G12:G315,0.6)</f>
        <v>3</v>
      </c>
      <c r="X16" s="9"/>
      <c r="Y16" s="9">
        <f>_xlfn.PERCENTILE.EXC(K12:K315,0.6)</f>
        <v>5</v>
      </c>
      <c r="Z16" s="9">
        <f>_xlfn.PERCENTILE.EXC(M12:M315,0.6)</f>
        <v>8</v>
      </c>
      <c r="AA16" s="9">
        <f>_xlfn.PERCENTILE.EXC(O12:O315,0.6)</f>
        <v>5</v>
      </c>
      <c r="AB16" s="10" t="s">
        <v>50</v>
      </c>
      <c r="AC16" s="10"/>
      <c r="AD16" s="10"/>
    </row>
    <row r="17" spans="1:30" ht="15.75" x14ac:dyDescent="0.25">
      <c r="A17" s="8">
        <f>'Raw Data'!A17</f>
        <v>30</v>
      </c>
      <c r="B17" s="8" t="b">
        <f t="shared" si="0"/>
        <v>0</v>
      </c>
      <c r="C17" s="8">
        <f>'Raw Data'!B17</f>
        <v>100</v>
      </c>
      <c r="D17" s="8" t="b">
        <f t="shared" si="1"/>
        <v>0</v>
      </c>
      <c r="E17" s="8">
        <f>'Raw Data'!C17</f>
        <v>1</v>
      </c>
      <c r="F17" s="8" t="b">
        <f t="shared" si="2"/>
        <v>0</v>
      </c>
      <c r="G17" s="8">
        <f>'Raw Data'!D17</f>
        <v>3</v>
      </c>
      <c r="H17" s="8" t="b">
        <f t="shared" si="3"/>
        <v>0</v>
      </c>
      <c r="I17" s="8" t="str">
        <f>'Raw Data'!E17</f>
        <v>Jeepney</v>
      </c>
      <c r="J17" s="8"/>
      <c r="K17" s="8">
        <f>'Raw Data'!F17</f>
        <v>8</v>
      </c>
      <c r="L17" s="8" t="b">
        <f t="shared" si="4"/>
        <v>0</v>
      </c>
      <c r="M17" s="8">
        <f>'Raw Data'!G17</f>
        <v>8</v>
      </c>
      <c r="N17" s="8" t="b">
        <f t="shared" si="5"/>
        <v>0</v>
      </c>
      <c r="O17" s="8">
        <f>'Raw Data'!H17</f>
        <v>4</v>
      </c>
      <c r="P17" s="8" t="b">
        <f t="shared" si="6"/>
        <v>0</v>
      </c>
      <c r="Q17" s="8"/>
      <c r="R17" s="24"/>
      <c r="S17" s="12" t="s">
        <v>51</v>
      </c>
      <c r="T17" s="31">
        <f>_xlfn.PERCENTILE.EXC(A6:A309,0.75)</f>
        <v>32</v>
      </c>
      <c r="U17" s="31">
        <f>_xlfn.PERCENTILE.EXC(C13:C316,0.75)</f>
        <v>300</v>
      </c>
      <c r="V17" s="31">
        <f>_xlfn.PERCENTILE.EXC(E13:E316,0.75)</f>
        <v>2</v>
      </c>
      <c r="W17" s="31">
        <f>_xlfn.PERCENTILE.EXC(G13:G316,0.75)</f>
        <v>4</v>
      </c>
      <c r="X17" s="31"/>
      <c r="Y17" s="31">
        <f>_xlfn.PERCENTILE.EXC(K13:K316,0.75)</f>
        <v>6</v>
      </c>
      <c r="Z17" s="31">
        <f>_xlfn.PERCENTILE.EXC(M13:M316,0.75)</f>
        <v>10</v>
      </c>
      <c r="AA17" s="31">
        <f>_xlfn.PERCENTILE.EXC(O13:O316,0.75)</f>
        <v>6</v>
      </c>
      <c r="AB17" s="10" t="s">
        <v>52</v>
      </c>
      <c r="AC17" s="10"/>
      <c r="AD17" s="10"/>
    </row>
    <row r="18" spans="1:30" ht="15.75" x14ac:dyDescent="0.25">
      <c r="A18" s="8">
        <f>'Raw Data'!A18</f>
        <v>26</v>
      </c>
      <c r="B18" s="8" t="b">
        <f t="shared" si="0"/>
        <v>0</v>
      </c>
      <c r="C18" s="8">
        <f>'Raw Data'!B18</f>
        <v>150</v>
      </c>
      <c r="D18" s="8" t="b">
        <f t="shared" si="1"/>
        <v>0</v>
      </c>
      <c r="E18" s="8">
        <f>'Raw Data'!C18</f>
        <v>120</v>
      </c>
      <c r="F18" s="8" t="b">
        <f t="shared" si="2"/>
        <v>1</v>
      </c>
      <c r="G18" s="8">
        <f>'Raw Data'!D18</f>
        <v>2</v>
      </c>
      <c r="H18" s="8" t="b">
        <f t="shared" si="3"/>
        <v>0</v>
      </c>
      <c r="I18" s="8" t="str">
        <f>'Raw Data'!E18</f>
        <v>Jeepney</v>
      </c>
      <c r="J18" s="8"/>
      <c r="K18" s="8">
        <f>'Raw Data'!F18</f>
        <v>3</v>
      </c>
      <c r="L18" s="8" t="b">
        <f t="shared" si="4"/>
        <v>0</v>
      </c>
      <c r="M18" s="8">
        <f>'Raw Data'!G18</f>
        <v>5</v>
      </c>
      <c r="N18" s="8" t="b">
        <f t="shared" si="5"/>
        <v>0</v>
      </c>
      <c r="O18" s="8">
        <f>'Raw Data'!H18</f>
        <v>5</v>
      </c>
      <c r="P18" s="8" t="b">
        <f t="shared" si="6"/>
        <v>0</v>
      </c>
      <c r="Q18" s="8"/>
      <c r="R18" s="24"/>
      <c r="S18" s="30" t="s">
        <v>53</v>
      </c>
      <c r="T18" s="32">
        <f>AVERAGE(T10,T12)</f>
        <v>27.5</v>
      </c>
      <c r="U18" s="32">
        <f>AVERAGE(U10,U12)</f>
        <v>225</v>
      </c>
      <c r="V18" s="32">
        <f>AVERAGE(V10,V12)</f>
        <v>1.5</v>
      </c>
      <c r="W18" s="32">
        <f>AVERAGE(W10,W12)</f>
        <v>3</v>
      </c>
      <c r="X18" s="32"/>
      <c r="Y18" s="32">
        <f>AVERAGE(Y10,Y12)</f>
        <v>4.5</v>
      </c>
      <c r="Z18" s="32">
        <f>AVERAGE(Z10,Z12)</f>
        <v>7</v>
      </c>
      <c r="AA18" s="32">
        <f>AVERAGE(AA10,AA12)</f>
        <v>4</v>
      </c>
      <c r="AB18" s="10" t="s">
        <v>54</v>
      </c>
      <c r="AC18" s="10"/>
      <c r="AD18" s="10"/>
    </row>
    <row r="19" spans="1:30" ht="15.75" x14ac:dyDescent="0.25">
      <c r="A19" s="8">
        <f>'Raw Data'!A19</f>
        <v>25</v>
      </c>
      <c r="B19" s="8" t="b">
        <f t="shared" si="0"/>
        <v>0</v>
      </c>
      <c r="C19" s="8">
        <f>'Raw Data'!B19</f>
        <v>150</v>
      </c>
      <c r="D19" s="8" t="b">
        <f t="shared" si="1"/>
        <v>0</v>
      </c>
      <c r="E19" s="8">
        <f>'Raw Data'!C19</f>
        <v>0</v>
      </c>
      <c r="F19" s="8" t="b">
        <f t="shared" si="2"/>
        <v>0</v>
      </c>
      <c r="G19" s="8">
        <f>'Raw Data'!D19</f>
        <v>2</v>
      </c>
      <c r="H19" s="8" t="b">
        <f t="shared" si="3"/>
        <v>0</v>
      </c>
      <c r="I19" s="8" t="str">
        <f>'Raw Data'!E19</f>
        <v>Walking</v>
      </c>
      <c r="J19" s="8"/>
      <c r="K19" s="8">
        <f>'Raw Data'!F19</f>
        <v>6</v>
      </c>
      <c r="L19" s="8" t="b">
        <f t="shared" si="4"/>
        <v>0</v>
      </c>
      <c r="M19" s="8">
        <f>'Raw Data'!G19</f>
        <v>9</v>
      </c>
      <c r="N19" s="8" t="b">
        <f t="shared" si="5"/>
        <v>0</v>
      </c>
      <c r="O19" s="8">
        <f>'Raw Data'!H19</f>
        <v>2</v>
      </c>
      <c r="P19" s="8" t="b">
        <f t="shared" si="6"/>
        <v>0</v>
      </c>
      <c r="Q19" s="8"/>
      <c r="R19" s="24"/>
      <c r="S19" s="30" t="s">
        <v>55</v>
      </c>
      <c r="T19" s="32">
        <f>T12-T10</f>
        <v>11</v>
      </c>
      <c r="U19" s="32">
        <f>U12-U10</f>
        <v>150</v>
      </c>
      <c r="V19" s="32">
        <f>V12-V10</f>
        <v>1</v>
      </c>
      <c r="W19" s="32">
        <f>W12-W10</f>
        <v>2</v>
      </c>
      <c r="X19" s="32"/>
      <c r="Y19" s="32">
        <f>Y12-Y10</f>
        <v>3</v>
      </c>
      <c r="Z19" s="32">
        <f>Z12-Z10</f>
        <v>6</v>
      </c>
      <c r="AA19" s="32">
        <f>AA12-AA10</f>
        <v>4</v>
      </c>
      <c r="AB19" s="10" t="s">
        <v>56</v>
      </c>
      <c r="AC19" s="10"/>
      <c r="AD19" s="10"/>
    </row>
    <row r="20" spans="1:30" ht="15.75" x14ac:dyDescent="0.25">
      <c r="A20" s="8">
        <f>'Raw Data'!A20</f>
        <v>39</v>
      </c>
      <c r="B20" s="8" t="b">
        <f t="shared" si="0"/>
        <v>0</v>
      </c>
      <c r="C20" s="8">
        <f>'Raw Data'!B20</f>
        <v>250</v>
      </c>
      <c r="D20" s="8" t="b">
        <f t="shared" si="1"/>
        <v>0</v>
      </c>
      <c r="E20" s="8">
        <f>'Raw Data'!C20</f>
        <v>1</v>
      </c>
      <c r="F20" s="8" t="b">
        <f t="shared" si="2"/>
        <v>0</v>
      </c>
      <c r="G20" s="8">
        <f>'Raw Data'!D20</f>
        <v>4</v>
      </c>
      <c r="H20" s="8" t="b">
        <f t="shared" si="3"/>
        <v>0</v>
      </c>
      <c r="I20" s="8" t="str">
        <f>'Raw Data'!E20</f>
        <v>Jeepney</v>
      </c>
      <c r="J20" s="8"/>
      <c r="K20" s="8">
        <f>'Raw Data'!F20</f>
        <v>4</v>
      </c>
      <c r="L20" s="8" t="b">
        <f t="shared" si="4"/>
        <v>0</v>
      </c>
      <c r="M20" s="8">
        <f>'Raw Data'!G20</f>
        <v>4</v>
      </c>
      <c r="N20" s="8" t="b">
        <f t="shared" si="5"/>
        <v>0</v>
      </c>
      <c r="O20" s="8">
        <f>'Raw Data'!H20</f>
        <v>5</v>
      </c>
      <c r="P20" s="8" t="b">
        <f t="shared" si="6"/>
        <v>0</v>
      </c>
      <c r="Q20" s="8"/>
      <c r="R20" s="24"/>
      <c r="S20" s="30" t="s">
        <v>57</v>
      </c>
      <c r="T20" s="33">
        <f>(T12-T10)/2</f>
        <v>5.5</v>
      </c>
      <c r="U20" s="33">
        <f>(U12-U10)/2</f>
        <v>75</v>
      </c>
      <c r="V20" s="33">
        <f>(V12-V10)/2</f>
        <v>0.5</v>
      </c>
      <c r="W20" s="33">
        <f>(W12-W10)/2</f>
        <v>1</v>
      </c>
      <c r="X20" s="32"/>
      <c r="Y20" s="33">
        <f>(Y12-Y10)/2</f>
        <v>1.5</v>
      </c>
      <c r="Z20" s="33">
        <f>(Z12-Z10)/2</f>
        <v>3</v>
      </c>
      <c r="AA20" s="33">
        <f>(AA12-AA10)/2</f>
        <v>2</v>
      </c>
      <c r="AB20" s="10" t="s">
        <v>58</v>
      </c>
      <c r="AC20" s="10"/>
      <c r="AD20" s="10"/>
    </row>
    <row r="21" spans="1:30" ht="15.75" x14ac:dyDescent="0.25">
      <c r="A21" s="8">
        <f>'Raw Data'!A21</f>
        <v>32</v>
      </c>
      <c r="B21" s="8" t="b">
        <f t="shared" si="0"/>
        <v>0</v>
      </c>
      <c r="C21" s="8">
        <f>'Raw Data'!B21</f>
        <v>200</v>
      </c>
      <c r="D21" s="8" t="b">
        <f t="shared" si="1"/>
        <v>0</v>
      </c>
      <c r="E21" s="8">
        <f>'Raw Data'!C21</f>
        <v>3</v>
      </c>
      <c r="F21" s="8" t="b">
        <f t="shared" si="2"/>
        <v>0</v>
      </c>
      <c r="G21" s="8">
        <f>'Raw Data'!D21</f>
        <v>3</v>
      </c>
      <c r="H21" s="8" t="b">
        <f t="shared" si="3"/>
        <v>0</v>
      </c>
      <c r="I21" s="8" t="str">
        <f>'Raw Data'!E21</f>
        <v>Own Car</v>
      </c>
      <c r="J21" s="8"/>
      <c r="K21" s="8">
        <f>'Raw Data'!F21</f>
        <v>5</v>
      </c>
      <c r="L21" s="8" t="b">
        <f t="shared" si="4"/>
        <v>0</v>
      </c>
      <c r="M21" s="8">
        <f>'Raw Data'!G21</f>
        <v>7</v>
      </c>
      <c r="N21" s="8" t="b">
        <f t="shared" si="5"/>
        <v>0</v>
      </c>
      <c r="O21" s="8">
        <f>'Raw Data'!H21</f>
        <v>4</v>
      </c>
      <c r="P21" s="8" t="b">
        <f t="shared" si="6"/>
        <v>0</v>
      </c>
      <c r="Q21" s="8"/>
      <c r="R21" s="24"/>
      <c r="S21" s="30" t="s">
        <v>59</v>
      </c>
      <c r="T21" s="34">
        <f>T9/T2</f>
        <v>0.30778534998235163</v>
      </c>
      <c r="U21" s="34">
        <f>U9/U2</f>
        <v>1.7095888510418336</v>
      </c>
      <c r="V21" s="34">
        <f>V9/V2</f>
        <v>3.4149270841507424</v>
      </c>
      <c r="W21" s="34">
        <f>W9/W2</f>
        <v>0.63775770653282648</v>
      </c>
      <c r="X21" s="35"/>
      <c r="Y21" s="34">
        <f>Y9/Y2</f>
        <v>0.6254380214702151</v>
      </c>
      <c r="Z21" s="34">
        <f>Z9/Z2</f>
        <v>0.86075020589624551</v>
      </c>
      <c r="AA21" s="34">
        <f>AA9/AA2</f>
        <v>0.5204567422285763</v>
      </c>
      <c r="AB21" s="10" t="s">
        <v>60</v>
      </c>
      <c r="AC21" s="10"/>
      <c r="AD21" s="10"/>
    </row>
    <row r="22" spans="1:30" ht="15.75" x14ac:dyDescent="0.25">
      <c r="A22" s="8">
        <f>'Raw Data'!A22</f>
        <v>31</v>
      </c>
      <c r="B22" s="8" t="b">
        <f t="shared" si="0"/>
        <v>0</v>
      </c>
      <c r="C22" s="8">
        <f>'Raw Data'!B22</f>
        <v>200</v>
      </c>
      <c r="D22" s="8" t="b">
        <f t="shared" si="1"/>
        <v>0</v>
      </c>
      <c r="E22" s="8">
        <f>'Raw Data'!C22</f>
        <v>0.25</v>
      </c>
      <c r="F22" s="8" t="b">
        <f t="shared" si="2"/>
        <v>0</v>
      </c>
      <c r="G22" s="8">
        <f>'Raw Data'!D22</f>
        <v>3</v>
      </c>
      <c r="H22" s="8" t="b">
        <f t="shared" si="3"/>
        <v>0</v>
      </c>
      <c r="I22" s="8" t="str">
        <f>'Raw Data'!E22</f>
        <v>Own Car</v>
      </c>
      <c r="J22" s="8"/>
      <c r="K22" s="8">
        <f>'Raw Data'!F22</f>
        <v>3</v>
      </c>
      <c r="L22" s="8" t="b">
        <f t="shared" si="4"/>
        <v>0</v>
      </c>
      <c r="M22" s="8">
        <f>'Raw Data'!G22</f>
        <v>5</v>
      </c>
      <c r="N22" s="8" t="b">
        <f t="shared" si="5"/>
        <v>0</v>
      </c>
      <c r="O22" s="8">
        <f>'Raw Data'!H22</f>
        <v>5</v>
      </c>
      <c r="P22" s="8" t="b">
        <f t="shared" si="6"/>
        <v>0</v>
      </c>
      <c r="Q22" s="8"/>
      <c r="R22" s="24"/>
      <c r="S22" s="30" t="s">
        <v>61</v>
      </c>
      <c r="T22" s="32">
        <f>KURT(A2:A305)</f>
        <v>1.6070098384622202</v>
      </c>
      <c r="U22" s="32">
        <f>KURT(C2:C305)</f>
        <v>70.74981238899835</v>
      </c>
      <c r="V22" s="32">
        <f>KURT(E2:E305)</f>
        <v>37.075171994227048</v>
      </c>
      <c r="W22" s="32">
        <f>KURT(G2:G305)</f>
        <v>0.62037639798557942</v>
      </c>
      <c r="X22" s="32"/>
      <c r="Y22" s="32">
        <f>KURT(K2:K305)</f>
        <v>5.9017834883049609</v>
      </c>
      <c r="Z22" s="32">
        <f>KURT(M2:M305)</f>
        <v>71.038177914588516</v>
      </c>
      <c r="AA22" s="32">
        <f>KURT(O2:O305)</f>
        <v>-0.81477248467671393</v>
      </c>
      <c r="AB22" s="10" t="s">
        <v>62</v>
      </c>
      <c r="AC22" s="10"/>
      <c r="AD22" s="10"/>
    </row>
    <row r="23" spans="1:30" ht="15.75" x14ac:dyDescent="0.25">
      <c r="A23" s="8">
        <f>'Raw Data'!A23</f>
        <v>22</v>
      </c>
      <c r="B23" s="8" t="b">
        <f t="shared" si="0"/>
        <v>0</v>
      </c>
      <c r="C23" s="8">
        <f>'Raw Data'!B23</f>
        <v>150</v>
      </c>
      <c r="D23" s="8" t="b">
        <f t="shared" si="1"/>
        <v>0</v>
      </c>
      <c r="E23" s="8">
        <f>'Raw Data'!C23</f>
        <v>1</v>
      </c>
      <c r="F23" s="8" t="b">
        <f t="shared" si="2"/>
        <v>0</v>
      </c>
      <c r="G23" s="8">
        <f>'Raw Data'!D23</f>
        <v>4</v>
      </c>
      <c r="H23" s="8" t="b">
        <f t="shared" si="3"/>
        <v>0</v>
      </c>
      <c r="I23" s="8" t="str">
        <f>'Raw Data'!E23</f>
        <v>Jeepney</v>
      </c>
      <c r="J23" s="8"/>
      <c r="K23" s="8">
        <f>'Raw Data'!F23</f>
        <v>3</v>
      </c>
      <c r="L23" s="8" t="b">
        <f t="shared" si="4"/>
        <v>0</v>
      </c>
      <c r="M23" s="8">
        <f>'Raw Data'!G23</f>
        <v>9</v>
      </c>
      <c r="N23" s="8" t="b">
        <f t="shared" si="5"/>
        <v>0</v>
      </c>
      <c r="O23" s="8">
        <f>'Raw Data'!H23</f>
        <v>5</v>
      </c>
      <c r="P23" s="8" t="b">
        <f t="shared" si="6"/>
        <v>0</v>
      </c>
      <c r="Q23" s="8"/>
      <c r="R23" s="25"/>
      <c r="S23" s="30" t="s">
        <v>63</v>
      </c>
      <c r="T23" s="32">
        <f>SKEW(A2:A305)</f>
        <v>1.2277503603847564</v>
      </c>
      <c r="U23" s="32">
        <f>SKEW(C2:C305)</f>
        <v>7.5252820260833095</v>
      </c>
      <c r="V23" s="32">
        <f>SKEW(E2:E305)</f>
        <v>5.4044517464348401</v>
      </c>
      <c r="W23" s="32">
        <f>SKEW(G2:G305)</f>
        <v>0.75331981442508145</v>
      </c>
      <c r="X23" s="32"/>
      <c r="Y23" s="32">
        <f>SKEW(K2:K305)</f>
        <v>1.7195346333544863</v>
      </c>
      <c r="Z23" s="32">
        <f>SKEW(M2:M305)</f>
        <v>6.7928346855974553</v>
      </c>
      <c r="AA23" s="32">
        <f>SKEW(O2:O305)</f>
        <v>0.17620574611156373</v>
      </c>
      <c r="AB23" s="10" t="s">
        <v>64</v>
      </c>
      <c r="AC23" s="10"/>
      <c r="AD23" s="10"/>
    </row>
    <row r="24" spans="1:30" ht="15.75" x14ac:dyDescent="0.25">
      <c r="A24" s="8">
        <f>'Raw Data'!A24</f>
        <v>28</v>
      </c>
      <c r="B24" s="8" t="b">
        <f t="shared" si="0"/>
        <v>0</v>
      </c>
      <c r="C24" s="8">
        <f>'Raw Data'!B24</f>
        <v>100</v>
      </c>
      <c r="D24" s="8" t="b">
        <f t="shared" si="1"/>
        <v>0</v>
      </c>
      <c r="E24" s="8">
        <f>'Raw Data'!C24</f>
        <v>120</v>
      </c>
      <c r="F24" s="8" t="b">
        <f t="shared" si="2"/>
        <v>1</v>
      </c>
      <c r="G24" s="8">
        <f>'Raw Data'!D24</f>
        <v>5</v>
      </c>
      <c r="H24" s="8" t="b">
        <f t="shared" si="3"/>
        <v>0</v>
      </c>
      <c r="I24" s="8" t="str">
        <f>'Raw Data'!E24</f>
        <v>Jeepney</v>
      </c>
      <c r="J24" s="8"/>
      <c r="K24" s="8">
        <f>'Raw Data'!F24</f>
        <v>10</v>
      </c>
      <c r="L24" s="8" t="b">
        <f t="shared" si="4"/>
        <v>0</v>
      </c>
      <c r="M24" s="8">
        <f>'Raw Data'!G24</f>
        <v>10</v>
      </c>
      <c r="N24" s="8" t="b">
        <f t="shared" si="5"/>
        <v>0</v>
      </c>
      <c r="O24" s="8">
        <f>'Raw Data'!H24</f>
        <v>5</v>
      </c>
      <c r="P24" s="8" t="b">
        <f t="shared" si="6"/>
        <v>0</v>
      </c>
      <c r="Q24" s="8"/>
      <c r="R24" s="14"/>
      <c r="S24" s="22" t="s">
        <v>78</v>
      </c>
      <c r="T24" s="32">
        <f>MAX(A2:A305)</f>
        <v>62</v>
      </c>
      <c r="U24" s="32">
        <f>MAX(C2:C305)</f>
        <v>6500</v>
      </c>
      <c r="V24" s="32">
        <f>MAX(E2:E305)</f>
        <v>500</v>
      </c>
      <c r="W24" s="32">
        <f>MAX(G2:G305)</f>
        <v>10</v>
      </c>
      <c r="X24" s="32"/>
      <c r="Y24" s="32">
        <f>MAX(K2:K305)</f>
        <v>24</v>
      </c>
      <c r="Z24" s="32">
        <f>MAX(M2:M305)</f>
        <v>80</v>
      </c>
      <c r="AA24" s="32">
        <f>MAX(O2:O305)</f>
        <v>10</v>
      </c>
      <c r="AB24" s="10"/>
      <c r="AC24" s="10"/>
      <c r="AD24" s="10"/>
    </row>
    <row r="25" spans="1:30" ht="33.75" customHeight="1" x14ac:dyDescent="0.25">
      <c r="A25" s="8">
        <f>'Raw Data'!A25</f>
        <v>32</v>
      </c>
      <c r="B25" s="8" t="b">
        <f t="shared" si="0"/>
        <v>0</v>
      </c>
      <c r="C25" s="8">
        <f>'Raw Data'!B25</f>
        <v>150</v>
      </c>
      <c r="D25" s="8" t="b">
        <f t="shared" si="1"/>
        <v>0</v>
      </c>
      <c r="E25" s="8">
        <f>'Raw Data'!C25</f>
        <v>1</v>
      </c>
      <c r="F25" s="8" t="b">
        <f t="shared" si="2"/>
        <v>0</v>
      </c>
      <c r="G25" s="8">
        <f>'Raw Data'!D25</f>
        <v>2</v>
      </c>
      <c r="H25" s="8" t="b">
        <f t="shared" si="3"/>
        <v>0</v>
      </c>
      <c r="I25" s="8" t="str">
        <f>'Raw Data'!E25</f>
        <v>MRT/LRT</v>
      </c>
      <c r="J25" s="8"/>
      <c r="K25" s="8">
        <f>'Raw Data'!F25</f>
        <v>3</v>
      </c>
      <c r="L25" s="8" t="b">
        <f t="shared" si="4"/>
        <v>0</v>
      </c>
      <c r="M25" s="8">
        <f>'Raw Data'!G25</f>
        <v>5</v>
      </c>
      <c r="N25" s="8" t="b">
        <f t="shared" si="5"/>
        <v>0</v>
      </c>
      <c r="O25" s="8">
        <f>'Raw Data'!H25</f>
        <v>7</v>
      </c>
      <c r="P25" s="8" t="b">
        <f t="shared" si="6"/>
        <v>0</v>
      </c>
      <c r="Q25" s="8"/>
      <c r="R25" s="26" t="s">
        <v>65</v>
      </c>
      <c r="S25" s="30" t="s">
        <v>66</v>
      </c>
      <c r="T25" s="33">
        <f>T12+(1.5*T19)</f>
        <v>49.5</v>
      </c>
      <c r="U25" s="33">
        <f>U12+(1.5*U19)</f>
        <v>525</v>
      </c>
      <c r="V25" s="33">
        <f>V12+(1.5*V19)</f>
        <v>3.5</v>
      </c>
      <c r="W25" s="33">
        <f>W12+(1.5*W19)</f>
        <v>7</v>
      </c>
      <c r="X25" s="32"/>
      <c r="Y25" s="33">
        <f>Y12+(1.5*Y19)</f>
        <v>10.5</v>
      </c>
      <c r="Z25" s="33">
        <f>Z12+(1.5*Z19)</f>
        <v>19</v>
      </c>
      <c r="AA25" s="33">
        <f>AA12+(1.5*AA19)</f>
        <v>12</v>
      </c>
      <c r="AB25" s="10" t="s">
        <v>67</v>
      </c>
      <c r="AC25" s="10"/>
      <c r="AD25" s="10"/>
    </row>
    <row r="26" spans="1:30" ht="15.75" x14ac:dyDescent="0.25">
      <c r="A26" s="8">
        <f>'Raw Data'!A26</f>
        <v>21</v>
      </c>
      <c r="B26" s="8" t="b">
        <f t="shared" si="0"/>
        <v>0</v>
      </c>
      <c r="C26" s="8">
        <f>'Raw Data'!B26</f>
        <v>300</v>
      </c>
      <c r="D26" s="8" t="b">
        <f t="shared" si="1"/>
        <v>0</v>
      </c>
      <c r="E26" s="8">
        <f>'Raw Data'!C26</f>
        <v>4</v>
      </c>
      <c r="F26" s="8" t="b">
        <f t="shared" si="2"/>
        <v>0</v>
      </c>
      <c r="G26" s="8">
        <f>'Raw Data'!D26</f>
        <v>2</v>
      </c>
      <c r="H26" s="8" t="b">
        <f t="shared" si="3"/>
        <v>0</v>
      </c>
      <c r="I26" s="8" t="str">
        <f>'Raw Data'!E26</f>
        <v>Bus</v>
      </c>
      <c r="J26" s="8"/>
      <c r="K26" s="8">
        <f>'Raw Data'!F26</f>
        <v>2</v>
      </c>
      <c r="L26" s="8" t="b">
        <f t="shared" si="4"/>
        <v>0</v>
      </c>
      <c r="M26" s="8">
        <f>'Raw Data'!G26</f>
        <v>2</v>
      </c>
      <c r="N26" s="8" t="b">
        <f t="shared" si="5"/>
        <v>0</v>
      </c>
      <c r="O26" s="8">
        <f>'Raw Data'!H26</f>
        <v>4</v>
      </c>
      <c r="P26" s="8" t="b">
        <f t="shared" si="6"/>
        <v>0</v>
      </c>
      <c r="Q26" s="8"/>
      <c r="R26" s="25"/>
      <c r="S26" s="30" t="s">
        <v>68</v>
      </c>
      <c r="T26" s="33">
        <f>T10-(1.5*T19)</f>
        <v>5.5</v>
      </c>
      <c r="U26" s="33">
        <f>U10-(1.5*U19)</f>
        <v>-75</v>
      </c>
      <c r="V26" s="33">
        <f>V10-(1.5*V19)</f>
        <v>-0.5</v>
      </c>
      <c r="W26" s="33">
        <f>W10-(1.5*W19)</f>
        <v>-1</v>
      </c>
      <c r="X26" s="32"/>
      <c r="Y26" s="33">
        <f>Y10-(1.5*Y19)</f>
        <v>-1.5</v>
      </c>
      <c r="Z26" s="33">
        <f>Z10-(1.5*Z19)</f>
        <v>-5</v>
      </c>
      <c r="AA26" s="33">
        <f>AA10-(1.5*AA19)</f>
        <v>-4</v>
      </c>
      <c r="AB26" s="10" t="s">
        <v>69</v>
      </c>
      <c r="AC26" s="10"/>
      <c r="AD26" s="10"/>
    </row>
    <row r="27" spans="1:30" ht="15.75" x14ac:dyDescent="0.25">
      <c r="A27" s="8">
        <f>'Raw Data'!A27</f>
        <v>23</v>
      </c>
      <c r="B27" s="8" t="b">
        <f t="shared" si="0"/>
        <v>0</v>
      </c>
      <c r="C27" s="8">
        <f>'Raw Data'!B27</f>
        <v>250</v>
      </c>
      <c r="D27" s="8" t="b">
        <f t="shared" si="1"/>
        <v>0</v>
      </c>
      <c r="E27" s="8">
        <f>'Raw Data'!C27</f>
        <v>2</v>
      </c>
      <c r="F27" s="8" t="b">
        <f t="shared" si="2"/>
        <v>0</v>
      </c>
      <c r="G27" s="8">
        <f>'Raw Data'!D27</f>
        <v>1</v>
      </c>
      <c r="H27" s="8" t="b">
        <f t="shared" si="3"/>
        <v>0</v>
      </c>
      <c r="I27" s="8" t="str">
        <f>'Raw Data'!E27</f>
        <v>MRT/LRT</v>
      </c>
      <c r="J27" s="8"/>
      <c r="K27" s="8">
        <f>'Raw Data'!F27</f>
        <v>5</v>
      </c>
      <c r="L27" s="8" t="b">
        <f t="shared" si="4"/>
        <v>0</v>
      </c>
      <c r="M27" s="8">
        <f>'Raw Data'!G27</f>
        <v>5</v>
      </c>
      <c r="N27" s="8" t="b">
        <f t="shared" si="5"/>
        <v>0</v>
      </c>
      <c r="O27" s="8">
        <f>'Raw Data'!H27</f>
        <v>4</v>
      </c>
      <c r="P27" s="8" t="b">
        <f t="shared" si="6"/>
        <v>0</v>
      </c>
      <c r="Q27" s="8"/>
      <c r="R27" s="14"/>
      <c r="S27" s="15"/>
      <c r="T27" s="32"/>
      <c r="U27" s="32"/>
      <c r="V27" s="32"/>
      <c r="W27" s="32"/>
      <c r="X27" s="32"/>
      <c r="Y27" s="32"/>
      <c r="Z27" s="32"/>
      <c r="AA27" s="32"/>
      <c r="AB27" s="10"/>
      <c r="AC27" s="10"/>
      <c r="AD27" s="10"/>
    </row>
    <row r="28" spans="1:30" ht="33.75" customHeight="1" x14ac:dyDescent="0.25">
      <c r="A28" s="8">
        <f>'Raw Data'!A28</f>
        <v>22</v>
      </c>
      <c r="B28" s="8" t="b">
        <f t="shared" si="0"/>
        <v>0</v>
      </c>
      <c r="C28" s="8">
        <f>'Raw Data'!B28</f>
        <v>150</v>
      </c>
      <c r="D28" s="8" t="b">
        <f t="shared" si="1"/>
        <v>0</v>
      </c>
      <c r="E28" s="8">
        <f>'Raw Data'!C28</f>
        <v>1</v>
      </c>
      <c r="F28" s="8" t="b">
        <f t="shared" si="2"/>
        <v>0</v>
      </c>
      <c r="G28" s="8">
        <f>'Raw Data'!D28</f>
        <v>4</v>
      </c>
      <c r="H28" s="8" t="b">
        <f t="shared" si="3"/>
        <v>0</v>
      </c>
      <c r="I28" s="8" t="str">
        <f>'Raw Data'!E28</f>
        <v>Jeepney</v>
      </c>
      <c r="J28" s="8"/>
      <c r="K28" s="8">
        <f>'Raw Data'!F28</f>
        <v>8</v>
      </c>
      <c r="L28" s="8" t="b">
        <f t="shared" si="4"/>
        <v>0</v>
      </c>
      <c r="M28" s="8">
        <f>'Raw Data'!G28</f>
        <v>10</v>
      </c>
      <c r="N28" s="8" t="b">
        <f t="shared" si="5"/>
        <v>0</v>
      </c>
      <c r="O28" s="8">
        <f>'Raw Data'!H28</f>
        <v>5</v>
      </c>
      <c r="P28" s="8" t="b">
        <f t="shared" si="6"/>
        <v>0</v>
      </c>
      <c r="Q28" s="8"/>
      <c r="R28" s="27" t="s">
        <v>70</v>
      </c>
      <c r="S28" s="30" t="s">
        <v>66</v>
      </c>
      <c r="T28" s="32">
        <f>T12+(3*T19)</f>
        <v>66</v>
      </c>
      <c r="U28" s="32">
        <f>U12+(3*U19)</f>
        <v>750</v>
      </c>
      <c r="V28" s="32">
        <f>V12+(3*V19)</f>
        <v>5</v>
      </c>
      <c r="W28" s="32">
        <f>W12+(3*W19)</f>
        <v>10</v>
      </c>
      <c r="X28" s="32"/>
      <c r="Y28" s="32">
        <f>Y12+(3*Y19)</f>
        <v>15</v>
      </c>
      <c r="Z28" s="32">
        <f>Z12+(3*Z19)</f>
        <v>28</v>
      </c>
      <c r="AA28" s="32">
        <f>AA12+(3*AA19)</f>
        <v>18</v>
      </c>
      <c r="AB28" s="10" t="s">
        <v>71</v>
      </c>
      <c r="AC28" s="10"/>
      <c r="AD28" s="10"/>
    </row>
    <row r="29" spans="1:30" ht="16.5" customHeight="1" x14ac:dyDescent="0.25">
      <c r="A29" s="8">
        <f>'Raw Data'!A29</f>
        <v>22</v>
      </c>
      <c r="B29" s="8" t="b">
        <f t="shared" si="0"/>
        <v>0</v>
      </c>
      <c r="C29" s="8">
        <f>'Raw Data'!B29</f>
        <v>100</v>
      </c>
      <c r="D29" s="8" t="b">
        <f t="shared" si="1"/>
        <v>0</v>
      </c>
      <c r="E29" s="8">
        <f>'Raw Data'!C29</f>
        <v>1</v>
      </c>
      <c r="F29" s="8" t="b">
        <f t="shared" si="2"/>
        <v>0</v>
      </c>
      <c r="G29" s="8">
        <f>'Raw Data'!D29</f>
        <v>2</v>
      </c>
      <c r="H29" s="8" t="b">
        <f t="shared" si="3"/>
        <v>0</v>
      </c>
      <c r="I29" s="8" t="str">
        <f>'Raw Data'!E29</f>
        <v>Tricycle</v>
      </c>
      <c r="J29" s="8"/>
      <c r="K29" s="8">
        <f>'Raw Data'!F29</f>
        <v>7</v>
      </c>
      <c r="L29" s="8" t="b">
        <f t="shared" si="4"/>
        <v>0</v>
      </c>
      <c r="M29" s="8">
        <f>'Raw Data'!G29</f>
        <v>12</v>
      </c>
      <c r="N29" s="8" t="b">
        <f t="shared" si="5"/>
        <v>0</v>
      </c>
      <c r="O29" s="8">
        <f>'Raw Data'!H29</f>
        <v>2</v>
      </c>
      <c r="P29" s="8" t="b">
        <f t="shared" si="6"/>
        <v>0</v>
      </c>
      <c r="Q29" s="8"/>
      <c r="R29" s="25"/>
      <c r="S29" s="30" t="s">
        <v>68</v>
      </c>
      <c r="T29" s="33">
        <f>T10-(3*T19)</f>
        <v>-11</v>
      </c>
      <c r="U29" s="33">
        <f>U10-(3*U19)</f>
        <v>-300</v>
      </c>
      <c r="V29" s="33">
        <f>V10-(3*V19)</f>
        <v>-2</v>
      </c>
      <c r="W29" s="33">
        <f>W10-(3*W19)</f>
        <v>-4</v>
      </c>
      <c r="X29" s="32"/>
      <c r="Y29" s="33">
        <f>Y10-(3*Y19)</f>
        <v>-6</v>
      </c>
      <c r="Z29" s="33">
        <f>Z10-(3*Z19)</f>
        <v>-14</v>
      </c>
      <c r="AA29" s="33">
        <f>AA10-(3*AA19)</f>
        <v>-10</v>
      </c>
      <c r="AB29" s="10" t="s">
        <v>72</v>
      </c>
      <c r="AC29" s="10"/>
      <c r="AD29" s="10"/>
    </row>
    <row r="30" spans="1:30" ht="15.75" x14ac:dyDescent="0.25">
      <c r="A30" s="8">
        <f>'Raw Data'!A30</f>
        <v>20</v>
      </c>
      <c r="B30" s="8" t="b">
        <f t="shared" si="0"/>
        <v>0</v>
      </c>
      <c r="C30" s="8">
        <f>'Raw Data'!B30</f>
        <v>100</v>
      </c>
      <c r="D30" s="8" t="b">
        <f t="shared" si="1"/>
        <v>0</v>
      </c>
      <c r="E30" s="8">
        <f>'Raw Data'!C30</f>
        <v>1</v>
      </c>
      <c r="F30" s="8" t="b">
        <f t="shared" si="2"/>
        <v>0</v>
      </c>
      <c r="G30" s="8">
        <f>'Raw Data'!D30</f>
        <v>4</v>
      </c>
      <c r="H30" s="8" t="b">
        <f t="shared" si="3"/>
        <v>0</v>
      </c>
      <c r="I30" s="8" t="str">
        <f>'Raw Data'!E30</f>
        <v>Jeepney</v>
      </c>
      <c r="J30" s="8"/>
      <c r="K30" s="8">
        <f>'Raw Data'!F30</f>
        <v>5</v>
      </c>
      <c r="L30" s="8" t="b">
        <f t="shared" si="4"/>
        <v>0</v>
      </c>
      <c r="M30" s="8">
        <f>'Raw Data'!G30</f>
        <v>8</v>
      </c>
      <c r="N30" s="8" t="b">
        <f t="shared" si="5"/>
        <v>0</v>
      </c>
      <c r="O30" s="8">
        <f>'Raw Data'!H30</f>
        <v>4</v>
      </c>
      <c r="P30" s="8" t="b">
        <f t="shared" si="6"/>
        <v>0</v>
      </c>
      <c r="Q30" s="8"/>
      <c r="R30" s="14"/>
      <c r="S30" s="15"/>
      <c r="T30" s="11"/>
      <c r="U30" s="11"/>
      <c r="V30" s="11"/>
      <c r="W30" s="11"/>
      <c r="X30" s="11"/>
      <c r="Y30" s="11"/>
      <c r="Z30" s="11"/>
      <c r="AA30" s="11"/>
      <c r="AB30" s="10"/>
      <c r="AC30" s="10"/>
      <c r="AD30" s="10"/>
    </row>
    <row r="31" spans="1:30" ht="15.75" x14ac:dyDescent="0.25">
      <c r="A31" s="8">
        <f>'Raw Data'!A31</f>
        <v>35</v>
      </c>
      <c r="B31" s="8" t="b">
        <f t="shared" si="0"/>
        <v>0</v>
      </c>
      <c r="C31" s="8">
        <f>'Raw Data'!B31</f>
        <v>200</v>
      </c>
      <c r="D31" s="8" t="b">
        <f t="shared" si="1"/>
        <v>0</v>
      </c>
      <c r="E31" s="8">
        <f>'Raw Data'!C31</f>
        <v>1</v>
      </c>
      <c r="F31" s="8" t="b">
        <f t="shared" si="2"/>
        <v>0</v>
      </c>
      <c r="G31" s="8">
        <f>'Raw Data'!D31</f>
        <v>2</v>
      </c>
      <c r="H31" s="8" t="b">
        <f t="shared" si="3"/>
        <v>0</v>
      </c>
      <c r="I31" s="8" t="str">
        <f>'Raw Data'!E31</f>
        <v>Tricycle</v>
      </c>
      <c r="J31" s="8"/>
      <c r="K31" s="8">
        <f>'Raw Data'!F31</f>
        <v>3</v>
      </c>
      <c r="L31" s="8" t="b">
        <f t="shared" si="4"/>
        <v>0</v>
      </c>
      <c r="M31" s="8">
        <f>'Raw Data'!G31</f>
        <v>4</v>
      </c>
      <c r="N31" s="8" t="b">
        <f t="shared" si="5"/>
        <v>0</v>
      </c>
      <c r="O31" s="8">
        <f>'Raw Data'!H31</f>
        <v>2</v>
      </c>
      <c r="P31" s="8" t="b">
        <f t="shared" si="6"/>
        <v>0</v>
      </c>
      <c r="Q31" s="8"/>
      <c r="R31" s="16" t="s">
        <v>73</v>
      </c>
      <c r="S31" s="15"/>
      <c r="T31" s="11"/>
      <c r="U31" s="11"/>
      <c r="V31" s="11"/>
      <c r="W31" s="11"/>
      <c r="X31" s="11"/>
      <c r="Y31" s="11"/>
      <c r="Z31" s="11"/>
      <c r="AA31" s="11"/>
      <c r="AB31" s="10"/>
      <c r="AC31" s="10"/>
      <c r="AD31" s="10"/>
    </row>
    <row r="32" spans="1:30" ht="15.75" x14ac:dyDescent="0.25">
      <c r="A32" s="8">
        <f>'Raw Data'!A32</f>
        <v>20</v>
      </c>
      <c r="B32" s="8" t="b">
        <f t="shared" si="0"/>
        <v>0</v>
      </c>
      <c r="C32" s="8">
        <f>'Raw Data'!B32</f>
        <v>200</v>
      </c>
      <c r="D32" s="8" t="b">
        <f t="shared" si="1"/>
        <v>0</v>
      </c>
      <c r="E32" s="8">
        <f>'Raw Data'!C32</f>
        <v>0.5</v>
      </c>
      <c r="F32" s="8" t="b">
        <f t="shared" si="2"/>
        <v>0</v>
      </c>
      <c r="G32" s="8">
        <f>'Raw Data'!D32</f>
        <v>0</v>
      </c>
      <c r="H32" s="8" t="b">
        <f t="shared" si="3"/>
        <v>0</v>
      </c>
      <c r="I32" s="8" t="str">
        <f>'Raw Data'!E32</f>
        <v>Own Car</v>
      </c>
      <c r="J32" s="8"/>
      <c r="K32" s="8">
        <f>'Raw Data'!F32</f>
        <v>10</v>
      </c>
      <c r="L32" s="8" t="b">
        <f t="shared" si="4"/>
        <v>0</v>
      </c>
      <c r="M32" s="8">
        <f>'Raw Data'!G32</f>
        <v>12</v>
      </c>
      <c r="N32" s="8" t="b">
        <f t="shared" si="5"/>
        <v>0</v>
      </c>
      <c r="O32" s="8">
        <f>'Raw Data'!H32</f>
        <v>3</v>
      </c>
      <c r="P32" s="8" t="b">
        <f t="shared" si="6"/>
        <v>0</v>
      </c>
      <c r="Q32" s="8"/>
      <c r="R32" s="17"/>
      <c r="S32" s="15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1:30" ht="31.5" x14ac:dyDescent="0.25">
      <c r="A33" s="8">
        <f>'Raw Data'!A33</f>
        <v>19</v>
      </c>
      <c r="B33" s="8" t="b">
        <f t="shared" si="0"/>
        <v>0</v>
      </c>
      <c r="C33" s="8">
        <f>'Raw Data'!B33</f>
        <v>500</v>
      </c>
      <c r="D33" s="8" t="b">
        <f t="shared" si="1"/>
        <v>0</v>
      </c>
      <c r="E33" s="8">
        <f>'Raw Data'!C33</f>
        <v>2</v>
      </c>
      <c r="F33" s="8" t="b">
        <f t="shared" si="2"/>
        <v>0</v>
      </c>
      <c r="G33" s="8">
        <f>'Raw Data'!D33</f>
        <v>1</v>
      </c>
      <c r="H33" s="8" t="b">
        <f t="shared" si="3"/>
        <v>0</v>
      </c>
      <c r="I33" s="8" t="str">
        <f>'Raw Data'!E33</f>
        <v>Jeepney</v>
      </c>
      <c r="J33" s="8"/>
      <c r="K33" s="8">
        <f>'Raw Data'!F33</f>
        <v>8</v>
      </c>
      <c r="L33" s="8" t="b">
        <f t="shared" si="4"/>
        <v>0</v>
      </c>
      <c r="M33" s="8">
        <f>'Raw Data'!G33</f>
        <v>6</v>
      </c>
      <c r="N33" s="8" t="b">
        <f t="shared" si="5"/>
        <v>0</v>
      </c>
      <c r="O33" s="8">
        <f>'Raw Data'!H33</f>
        <v>3</v>
      </c>
      <c r="P33" s="8" t="b">
        <f t="shared" si="6"/>
        <v>0</v>
      </c>
      <c r="Q33" s="8"/>
      <c r="R33" s="17"/>
      <c r="S33" s="7" t="str">
        <f>I1</f>
        <v>Mode of Transportation going to work/school</v>
      </c>
      <c r="T33" s="12" t="s">
        <v>74</v>
      </c>
      <c r="U33" s="12" t="s">
        <v>23</v>
      </c>
      <c r="V33" s="15" t="s">
        <v>17</v>
      </c>
      <c r="W33" s="10"/>
      <c r="X33" s="10"/>
      <c r="Y33" s="10"/>
      <c r="Z33" s="10"/>
      <c r="AA33" s="10"/>
      <c r="AB33" s="10"/>
      <c r="AC33" s="10"/>
      <c r="AD33" s="10"/>
    </row>
    <row r="34" spans="1:30" ht="15.75" x14ac:dyDescent="0.25">
      <c r="A34" s="8">
        <f>'Raw Data'!A34</f>
        <v>25</v>
      </c>
      <c r="B34" s="8" t="b">
        <f t="shared" si="0"/>
        <v>0</v>
      </c>
      <c r="C34" s="8">
        <f>'Raw Data'!B34</f>
        <v>250</v>
      </c>
      <c r="D34" s="8" t="b">
        <f t="shared" si="1"/>
        <v>0</v>
      </c>
      <c r="E34" s="8">
        <f>'Raw Data'!C34</f>
        <v>4</v>
      </c>
      <c r="F34" s="8" t="b">
        <f t="shared" si="2"/>
        <v>0</v>
      </c>
      <c r="G34" s="8">
        <f>'Raw Data'!D34</f>
        <v>1</v>
      </c>
      <c r="H34" s="8" t="b">
        <f t="shared" si="3"/>
        <v>0</v>
      </c>
      <c r="I34" s="8" t="str">
        <f>'Raw Data'!E34</f>
        <v>Own Car</v>
      </c>
      <c r="J34" s="8"/>
      <c r="K34" s="8">
        <f>'Raw Data'!F34</f>
        <v>4</v>
      </c>
      <c r="L34" s="8" t="b">
        <f t="shared" si="4"/>
        <v>0</v>
      </c>
      <c r="M34" s="8">
        <f>'Raw Data'!G34</f>
        <v>3</v>
      </c>
      <c r="N34" s="8" t="b">
        <f t="shared" si="5"/>
        <v>0</v>
      </c>
      <c r="O34" s="8">
        <f>'Raw Data'!H34</f>
        <v>4</v>
      </c>
      <c r="P34" s="8" t="b">
        <f t="shared" si="6"/>
        <v>0</v>
      </c>
      <c r="Q34" s="8"/>
      <c r="R34" s="10"/>
      <c r="S34" s="12" t="s">
        <v>12</v>
      </c>
      <c r="T34" s="10">
        <f>COUNTIF(I2:I305,"Walking")</f>
        <v>16</v>
      </c>
      <c r="U34" s="28">
        <f>MAX(T34:T41)</f>
        <v>114</v>
      </c>
      <c r="V34" s="10" t="s">
        <v>75</v>
      </c>
      <c r="W34" s="10"/>
      <c r="X34" s="10"/>
      <c r="Y34" s="10"/>
      <c r="Z34" s="10"/>
      <c r="AA34" s="10"/>
      <c r="AB34" s="10"/>
      <c r="AC34" s="10"/>
      <c r="AD34" s="10"/>
    </row>
    <row r="35" spans="1:30" ht="15.75" x14ac:dyDescent="0.25">
      <c r="A35" s="8">
        <f>'Raw Data'!A35</f>
        <v>35</v>
      </c>
      <c r="B35" s="8" t="b">
        <f t="shared" si="0"/>
        <v>0</v>
      </c>
      <c r="C35" s="8">
        <f>'Raw Data'!B35</f>
        <v>250</v>
      </c>
      <c r="D35" s="8" t="b">
        <f t="shared" si="1"/>
        <v>0</v>
      </c>
      <c r="E35" s="8">
        <f>'Raw Data'!C35</f>
        <v>4.5</v>
      </c>
      <c r="F35" s="8" t="b">
        <f t="shared" si="2"/>
        <v>0</v>
      </c>
      <c r="G35" s="8">
        <f>'Raw Data'!D35</f>
        <v>5</v>
      </c>
      <c r="H35" s="8" t="b">
        <f t="shared" si="3"/>
        <v>0</v>
      </c>
      <c r="I35" s="8" t="str">
        <f>'Raw Data'!E35</f>
        <v>Bus</v>
      </c>
      <c r="J35" s="8"/>
      <c r="K35" s="8">
        <f>'Raw Data'!F35</f>
        <v>3</v>
      </c>
      <c r="L35" s="8" t="b">
        <f t="shared" si="4"/>
        <v>0</v>
      </c>
      <c r="M35" s="8">
        <f>'Raw Data'!G35</f>
        <v>3</v>
      </c>
      <c r="N35" s="8" t="b">
        <f t="shared" si="5"/>
        <v>0</v>
      </c>
      <c r="O35" s="8">
        <f>'Raw Data'!H35</f>
        <v>1</v>
      </c>
      <c r="P35" s="8" t="b">
        <f t="shared" si="6"/>
        <v>0</v>
      </c>
      <c r="Q35" s="8"/>
      <c r="R35" s="10"/>
      <c r="S35" s="20" t="s">
        <v>8</v>
      </c>
      <c r="T35" s="21">
        <f>COUNTIF(I3:I306,"Jeepney")</f>
        <v>114</v>
      </c>
      <c r="U35" s="24"/>
      <c r="V35" s="10" t="s">
        <v>75</v>
      </c>
      <c r="W35" s="10"/>
      <c r="X35" s="10"/>
      <c r="Y35" s="10"/>
      <c r="Z35" s="10"/>
      <c r="AA35" s="10"/>
      <c r="AB35" s="10"/>
      <c r="AC35" s="10"/>
      <c r="AD35" s="10"/>
    </row>
    <row r="36" spans="1:30" ht="15.75" x14ac:dyDescent="0.25">
      <c r="A36" s="8">
        <f>'Raw Data'!A36</f>
        <v>44</v>
      </c>
      <c r="B36" s="8" t="b">
        <f t="shared" si="0"/>
        <v>0</v>
      </c>
      <c r="C36" s="8">
        <f>'Raw Data'!B36</f>
        <v>150</v>
      </c>
      <c r="D36" s="8" t="b">
        <f t="shared" si="1"/>
        <v>0</v>
      </c>
      <c r="E36" s="8">
        <f>'Raw Data'!C36</f>
        <v>0.25</v>
      </c>
      <c r="F36" s="8" t="b">
        <f t="shared" si="2"/>
        <v>0</v>
      </c>
      <c r="G36" s="8">
        <f>'Raw Data'!D36</f>
        <v>3</v>
      </c>
      <c r="H36" s="8" t="b">
        <f t="shared" si="3"/>
        <v>0</v>
      </c>
      <c r="I36" s="8" t="str">
        <f>'Raw Data'!E36</f>
        <v>Own Car</v>
      </c>
      <c r="J36" s="8"/>
      <c r="K36" s="8">
        <f>'Raw Data'!F36</f>
        <v>2</v>
      </c>
      <c r="L36" s="8" t="b">
        <f t="shared" si="4"/>
        <v>0</v>
      </c>
      <c r="M36" s="8">
        <f>'Raw Data'!G36</f>
        <v>8</v>
      </c>
      <c r="N36" s="8" t="b">
        <f t="shared" si="5"/>
        <v>0</v>
      </c>
      <c r="O36" s="8">
        <f>'Raw Data'!H36</f>
        <v>7</v>
      </c>
      <c r="P36" s="8" t="b">
        <f t="shared" si="6"/>
        <v>0</v>
      </c>
      <c r="Q36" s="8"/>
      <c r="R36" s="10"/>
      <c r="S36" s="12" t="s">
        <v>10</v>
      </c>
      <c r="T36" s="10">
        <f>COUNTIF(I4:I307,"Bicycle")</f>
        <v>6</v>
      </c>
      <c r="U36" s="24"/>
      <c r="V36" s="10" t="s">
        <v>75</v>
      </c>
      <c r="W36" s="10"/>
      <c r="X36" s="10"/>
      <c r="Y36" s="10"/>
      <c r="Z36" s="10"/>
      <c r="AA36" s="10"/>
      <c r="AB36" s="10"/>
      <c r="AC36" s="10"/>
      <c r="AD36" s="10"/>
    </row>
    <row r="37" spans="1:30" ht="15.75" x14ac:dyDescent="0.25">
      <c r="A37" s="8">
        <f>'Raw Data'!A37</f>
        <v>35</v>
      </c>
      <c r="B37" s="8" t="b">
        <f t="shared" si="0"/>
        <v>0</v>
      </c>
      <c r="C37" s="8">
        <f>'Raw Data'!B37</f>
        <v>200</v>
      </c>
      <c r="D37" s="8" t="b">
        <f t="shared" si="1"/>
        <v>0</v>
      </c>
      <c r="E37" s="8">
        <f>'Raw Data'!C37</f>
        <v>1</v>
      </c>
      <c r="F37" s="8" t="b">
        <f t="shared" si="2"/>
        <v>0</v>
      </c>
      <c r="G37" s="8">
        <f>'Raw Data'!D37</f>
        <v>5</v>
      </c>
      <c r="H37" s="8" t="b">
        <f t="shared" si="3"/>
        <v>0</v>
      </c>
      <c r="I37" s="8" t="str">
        <f>'Raw Data'!E37</f>
        <v>Walking</v>
      </c>
      <c r="J37" s="8"/>
      <c r="K37" s="8">
        <f>'Raw Data'!F37</f>
        <v>6</v>
      </c>
      <c r="L37" s="8" t="b">
        <f t="shared" si="4"/>
        <v>0</v>
      </c>
      <c r="M37" s="8">
        <f>'Raw Data'!G37</f>
        <v>6</v>
      </c>
      <c r="N37" s="8" t="b">
        <f t="shared" si="5"/>
        <v>0</v>
      </c>
      <c r="O37" s="8">
        <f>'Raw Data'!H37</f>
        <v>1</v>
      </c>
      <c r="P37" s="8" t="b">
        <f t="shared" si="6"/>
        <v>0</v>
      </c>
      <c r="Q37" s="8"/>
      <c r="R37" s="10"/>
      <c r="S37" s="12" t="s">
        <v>13</v>
      </c>
      <c r="T37" s="10">
        <f>COUNTIF(I5:I308,"Own Car")</f>
        <v>29</v>
      </c>
      <c r="U37" s="24"/>
      <c r="V37" s="10" t="s">
        <v>75</v>
      </c>
      <c r="W37" s="10"/>
      <c r="X37" s="10"/>
      <c r="Y37" s="10"/>
      <c r="Z37" s="10"/>
      <c r="AA37" s="10"/>
      <c r="AB37" s="10"/>
      <c r="AC37" s="10"/>
      <c r="AD37" s="10"/>
    </row>
    <row r="38" spans="1:30" ht="15.75" x14ac:dyDescent="0.25">
      <c r="A38" s="8">
        <f>'Raw Data'!A38</f>
        <v>62</v>
      </c>
      <c r="B38" s="8" t="b">
        <f t="shared" si="0"/>
        <v>0</v>
      </c>
      <c r="C38" s="8">
        <f>'Raw Data'!B38</f>
        <v>400</v>
      </c>
      <c r="D38" s="8" t="b">
        <f t="shared" si="1"/>
        <v>0</v>
      </c>
      <c r="E38" s="8">
        <f>'Raw Data'!C38</f>
        <v>1</v>
      </c>
      <c r="F38" s="8" t="b">
        <f t="shared" si="2"/>
        <v>0</v>
      </c>
      <c r="G38" s="8">
        <f>'Raw Data'!D38</f>
        <v>6</v>
      </c>
      <c r="H38" s="8" t="b">
        <f t="shared" si="3"/>
        <v>0</v>
      </c>
      <c r="I38" s="8" t="str">
        <f>'Raw Data'!E38</f>
        <v>Jeepney</v>
      </c>
      <c r="J38" s="8"/>
      <c r="K38" s="8">
        <f>'Raw Data'!F38</f>
        <v>8</v>
      </c>
      <c r="L38" s="8" t="b">
        <f t="shared" si="4"/>
        <v>0</v>
      </c>
      <c r="M38" s="8">
        <f>'Raw Data'!G38</f>
        <v>10</v>
      </c>
      <c r="N38" s="8" t="b">
        <f t="shared" si="5"/>
        <v>0</v>
      </c>
      <c r="O38" s="8">
        <f>'Raw Data'!H38</f>
        <v>5</v>
      </c>
      <c r="P38" s="8" t="b">
        <f t="shared" si="6"/>
        <v>0</v>
      </c>
      <c r="Q38" s="8"/>
      <c r="R38" s="10"/>
      <c r="S38" s="12" t="s">
        <v>14</v>
      </c>
      <c r="T38" s="10">
        <f>COUNTIF(I6:I309,"MRT/LRT")</f>
        <v>32</v>
      </c>
      <c r="U38" s="24"/>
      <c r="V38" s="10" t="s">
        <v>75</v>
      </c>
      <c r="W38" s="10"/>
      <c r="X38" s="10"/>
      <c r="Y38" s="10"/>
      <c r="Z38" s="10"/>
      <c r="AA38" s="10"/>
      <c r="AB38" s="10"/>
      <c r="AC38" s="10"/>
      <c r="AD38" s="10"/>
    </row>
    <row r="39" spans="1:30" ht="15.75" x14ac:dyDescent="0.25">
      <c r="A39" s="8">
        <f>'Raw Data'!A39</f>
        <v>21</v>
      </c>
      <c r="B39" s="8" t="b">
        <f t="shared" si="0"/>
        <v>0</v>
      </c>
      <c r="C39" s="8">
        <f>'Raw Data'!B39</f>
        <v>150</v>
      </c>
      <c r="D39" s="8" t="b">
        <f t="shared" si="1"/>
        <v>0</v>
      </c>
      <c r="E39" s="8">
        <f>'Raw Data'!C39</f>
        <v>1.5</v>
      </c>
      <c r="F39" s="8" t="b">
        <f t="shared" si="2"/>
        <v>0</v>
      </c>
      <c r="G39" s="8">
        <f>'Raw Data'!D39</f>
        <v>2</v>
      </c>
      <c r="H39" s="8" t="b">
        <f t="shared" si="3"/>
        <v>0</v>
      </c>
      <c r="I39" s="8" t="str">
        <f>'Raw Data'!E39</f>
        <v>Jeepney</v>
      </c>
      <c r="J39" s="8"/>
      <c r="K39" s="8">
        <f>'Raw Data'!F39</f>
        <v>1.5</v>
      </c>
      <c r="L39" s="8" t="b">
        <f t="shared" si="4"/>
        <v>0</v>
      </c>
      <c r="M39" s="8">
        <f>'Raw Data'!G39</f>
        <v>3</v>
      </c>
      <c r="N39" s="8" t="b">
        <f t="shared" si="5"/>
        <v>0</v>
      </c>
      <c r="O39" s="8">
        <f>'Raw Data'!H39</f>
        <v>1</v>
      </c>
      <c r="P39" s="8" t="b">
        <f t="shared" si="6"/>
        <v>0</v>
      </c>
      <c r="Q39" s="8"/>
      <c r="R39" s="10"/>
      <c r="S39" s="12" t="s">
        <v>9</v>
      </c>
      <c r="T39" s="10">
        <f>COUNTIF(I7:I310,"Bus")</f>
        <v>42</v>
      </c>
      <c r="U39" s="24"/>
      <c r="V39" s="10" t="s">
        <v>75</v>
      </c>
      <c r="W39" s="10"/>
      <c r="X39" s="10"/>
      <c r="Y39" s="10"/>
      <c r="Z39" s="10"/>
      <c r="AA39" s="10"/>
      <c r="AB39" s="10"/>
      <c r="AC39" s="10"/>
      <c r="AD39" s="10"/>
    </row>
    <row r="40" spans="1:30" ht="15.75" x14ac:dyDescent="0.25">
      <c r="A40" s="8">
        <f>'Raw Data'!A40</f>
        <v>31</v>
      </c>
      <c r="B40" s="8" t="b">
        <f t="shared" si="0"/>
        <v>0</v>
      </c>
      <c r="C40" s="8">
        <f>'Raw Data'!B40</f>
        <v>100</v>
      </c>
      <c r="D40" s="8" t="b">
        <f t="shared" si="1"/>
        <v>0</v>
      </c>
      <c r="E40" s="8">
        <f>'Raw Data'!C40</f>
        <v>1</v>
      </c>
      <c r="F40" s="8" t="b">
        <f t="shared" si="2"/>
        <v>0</v>
      </c>
      <c r="G40" s="8">
        <f>'Raw Data'!D40</f>
        <v>3</v>
      </c>
      <c r="H40" s="8" t="b">
        <f t="shared" si="3"/>
        <v>0</v>
      </c>
      <c r="I40" s="8" t="str">
        <f>'Raw Data'!E40</f>
        <v>Tricycle</v>
      </c>
      <c r="J40" s="8"/>
      <c r="K40" s="8">
        <f>'Raw Data'!F40</f>
        <v>3</v>
      </c>
      <c r="L40" s="8" t="b">
        <f t="shared" si="4"/>
        <v>0</v>
      </c>
      <c r="M40" s="8">
        <f>'Raw Data'!G40</f>
        <v>5</v>
      </c>
      <c r="N40" s="8" t="b">
        <f t="shared" si="5"/>
        <v>0</v>
      </c>
      <c r="O40" s="8">
        <f>'Raw Data'!H40</f>
        <v>6</v>
      </c>
      <c r="P40" s="8" t="b">
        <f t="shared" si="6"/>
        <v>0</v>
      </c>
      <c r="Q40" s="8"/>
      <c r="R40" s="10"/>
      <c r="S40" s="12" t="s">
        <v>11</v>
      </c>
      <c r="T40" s="10">
        <f>COUNTIF(I8:I311,"Tricycle")</f>
        <v>58</v>
      </c>
      <c r="U40" s="24"/>
      <c r="V40" s="10" t="s">
        <v>75</v>
      </c>
      <c r="W40" s="10"/>
      <c r="X40" s="10"/>
      <c r="Y40" s="10"/>
      <c r="Z40" s="10"/>
      <c r="AA40" s="10"/>
      <c r="AB40" s="10"/>
      <c r="AC40" s="10"/>
      <c r="AD40" s="10"/>
    </row>
    <row r="41" spans="1:30" ht="15.75" x14ac:dyDescent="0.25">
      <c r="A41" s="8">
        <f>'Raw Data'!A41</f>
        <v>40</v>
      </c>
      <c r="B41" s="8" t="b">
        <f t="shared" si="0"/>
        <v>0</v>
      </c>
      <c r="C41" s="8">
        <f>'Raw Data'!B41</f>
        <v>300</v>
      </c>
      <c r="D41" s="8" t="b">
        <f t="shared" si="1"/>
        <v>0</v>
      </c>
      <c r="E41" s="8">
        <f>'Raw Data'!C41</f>
        <v>0.5</v>
      </c>
      <c r="F41" s="8" t="b">
        <f t="shared" si="2"/>
        <v>0</v>
      </c>
      <c r="G41" s="8">
        <f>'Raw Data'!D41</f>
        <v>9</v>
      </c>
      <c r="H41" s="8" t="b">
        <f t="shared" si="3"/>
        <v>0</v>
      </c>
      <c r="I41" s="8" t="str">
        <f>'Raw Data'!E41</f>
        <v>Own Car</v>
      </c>
      <c r="J41" s="8"/>
      <c r="K41" s="8">
        <f>'Raw Data'!F41</f>
        <v>2</v>
      </c>
      <c r="L41" s="8" t="b">
        <f t="shared" si="4"/>
        <v>0</v>
      </c>
      <c r="M41" s="8">
        <f>'Raw Data'!G41</f>
        <v>2</v>
      </c>
      <c r="N41" s="8" t="b">
        <f t="shared" si="5"/>
        <v>0</v>
      </c>
      <c r="O41" s="8">
        <f>'Raw Data'!H41</f>
        <v>5</v>
      </c>
      <c r="P41" s="8" t="b">
        <f t="shared" si="6"/>
        <v>0</v>
      </c>
      <c r="Q41" s="8"/>
      <c r="R41" s="10"/>
      <c r="S41" s="12" t="s">
        <v>76</v>
      </c>
      <c r="T41" s="10">
        <f>COUNTIF(I9:I312,"Others")</f>
        <v>0</v>
      </c>
      <c r="U41" s="25"/>
      <c r="V41" s="10" t="s">
        <v>75</v>
      </c>
      <c r="W41" s="10"/>
      <c r="X41" s="10"/>
      <c r="Y41" s="10"/>
      <c r="Z41" s="10"/>
      <c r="AA41" s="10"/>
      <c r="AB41" s="10"/>
      <c r="AC41" s="10"/>
      <c r="AD41" s="10"/>
    </row>
    <row r="42" spans="1:30" ht="15.75" x14ac:dyDescent="0.25">
      <c r="A42" s="8">
        <f>'Raw Data'!A42</f>
        <v>28</v>
      </c>
      <c r="B42" s="8" t="b">
        <f t="shared" si="0"/>
        <v>0</v>
      </c>
      <c r="C42" s="8">
        <f>'Raw Data'!B42</f>
        <v>450</v>
      </c>
      <c r="D42" s="8" t="b">
        <f t="shared" si="1"/>
        <v>0</v>
      </c>
      <c r="E42" s="8">
        <f>'Raw Data'!C42</f>
        <v>0.25</v>
      </c>
      <c r="F42" s="8" t="b">
        <f t="shared" si="2"/>
        <v>0</v>
      </c>
      <c r="G42" s="8">
        <f>'Raw Data'!D42</f>
        <v>4</v>
      </c>
      <c r="H42" s="8" t="b">
        <f t="shared" si="3"/>
        <v>0</v>
      </c>
      <c r="I42" s="8" t="str">
        <f>'Raw Data'!E42</f>
        <v>Jeepney</v>
      </c>
      <c r="J42" s="8"/>
      <c r="K42" s="8">
        <f>'Raw Data'!F42</f>
        <v>1</v>
      </c>
      <c r="L42" s="8" t="b">
        <f t="shared" si="4"/>
        <v>0</v>
      </c>
      <c r="M42" s="8">
        <f>'Raw Data'!G42</f>
        <v>5</v>
      </c>
      <c r="N42" s="8" t="b">
        <f t="shared" si="5"/>
        <v>0</v>
      </c>
      <c r="O42" s="8">
        <f>'Raw Data'!H42</f>
        <v>6</v>
      </c>
      <c r="P42" s="8" t="b">
        <f t="shared" si="6"/>
        <v>0</v>
      </c>
      <c r="Q42" s="8"/>
      <c r="R42" s="10"/>
      <c r="S42" s="18" t="s">
        <v>77</v>
      </c>
      <c r="T42" s="19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r="43" spans="1:30" ht="15.75" x14ac:dyDescent="0.25">
      <c r="A43" s="8">
        <f>'Raw Data'!A43</f>
        <v>23</v>
      </c>
      <c r="B43" s="8" t="b">
        <f t="shared" si="0"/>
        <v>0</v>
      </c>
      <c r="C43" s="8">
        <f>'Raw Data'!B43</f>
        <v>250</v>
      </c>
      <c r="D43" s="8" t="b">
        <f t="shared" si="1"/>
        <v>0</v>
      </c>
      <c r="E43" s="8">
        <f>'Raw Data'!C43</f>
        <v>1</v>
      </c>
      <c r="F43" s="8" t="b">
        <f t="shared" si="2"/>
        <v>0</v>
      </c>
      <c r="G43" s="8">
        <f>'Raw Data'!D43</f>
        <v>6</v>
      </c>
      <c r="H43" s="8" t="b">
        <f t="shared" si="3"/>
        <v>0</v>
      </c>
      <c r="I43" s="8" t="str">
        <f>'Raw Data'!E43</f>
        <v>Jeepney</v>
      </c>
      <c r="J43" s="8"/>
      <c r="K43" s="8">
        <f>'Raw Data'!F43</f>
        <v>2</v>
      </c>
      <c r="L43" s="8" t="b">
        <f t="shared" si="4"/>
        <v>0</v>
      </c>
      <c r="M43" s="8">
        <f>'Raw Data'!G43</f>
        <v>4</v>
      </c>
      <c r="N43" s="8" t="b">
        <f t="shared" si="5"/>
        <v>0</v>
      </c>
      <c r="O43" s="8">
        <f>'Raw Data'!H43</f>
        <v>4</v>
      </c>
      <c r="P43" s="8" t="b">
        <f t="shared" si="6"/>
        <v>0</v>
      </c>
      <c r="Q43" s="8"/>
      <c r="R43" s="10"/>
      <c r="S43" s="15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r="44" spans="1:30" ht="15.75" x14ac:dyDescent="0.25">
      <c r="A44" s="8">
        <f>'Raw Data'!A44</f>
        <v>27</v>
      </c>
      <c r="B44" s="8" t="b">
        <f t="shared" si="0"/>
        <v>0</v>
      </c>
      <c r="C44" s="8">
        <f>'Raw Data'!B44</f>
        <v>300</v>
      </c>
      <c r="D44" s="8" t="b">
        <f t="shared" si="1"/>
        <v>0</v>
      </c>
      <c r="E44" s="8">
        <f>'Raw Data'!C44</f>
        <v>150</v>
      </c>
      <c r="F44" s="8" t="b">
        <f t="shared" si="2"/>
        <v>1</v>
      </c>
      <c r="G44" s="8">
        <f>'Raw Data'!D44</f>
        <v>3</v>
      </c>
      <c r="H44" s="8" t="b">
        <f t="shared" si="3"/>
        <v>0</v>
      </c>
      <c r="I44" s="8" t="str">
        <f>'Raw Data'!E44</f>
        <v>Own Car</v>
      </c>
      <c r="J44" s="8"/>
      <c r="K44" s="8">
        <f>'Raw Data'!F44</f>
        <v>6</v>
      </c>
      <c r="L44" s="8" t="b">
        <f t="shared" si="4"/>
        <v>0</v>
      </c>
      <c r="M44" s="8">
        <f>'Raw Data'!G44</f>
        <v>6</v>
      </c>
      <c r="N44" s="8" t="b">
        <f t="shared" si="5"/>
        <v>0</v>
      </c>
      <c r="O44" s="8">
        <f>'Raw Data'!H44</f>
        <v>5</v>
      </c>
      <c r="P44" s="8" t="b">
        <f t="shared" si="6"/>
        <v>0</v>
      </c>
      <c r="Q44" s="8"/>
      <c r="R44" s="10"/>
      <c r="S44" s="15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spans="1:30" ht="15.75" x14ac:dyDescent="0.25">
      <c r="A45" s="8">
        <f>'Raw Data'!A45</f>
        <v>28</v>
      </c>
      <c r="B45" s="8" t="b">
        <f t="shared" si="0"/>
        <v>0</v>
      </c>
      <c r="C45" s="8">
        <f>'Raw Data'!B45</f>
        <v>120</v>
      </c>
      <c r="D45" s="8" t="b">
        <f t="shared" si="1"/>
        <v>0</v>
      </c>
      <c r="E45" s="8">
        <f>'Raw Data'!C45</f>
        <v>2.5</v>
      </c>
      <c r="F45" s="8" t="b">
        <f t="shared" si="2"/>
        <v>0</v>
      </c>
      <c r="G45" s="8">
        <f>'Raw Data'!D45</f>
        <v>2</v>
      </c>
      <c r="H45" s="8" t="b">
        <f t="shared" si="3"/>
        <v>0</v>
      </c>
      <c r="I45" s="8" t="str">
        <f>'Raw Data'!E45</f>
        <v>Bus</v>
      </c>
      <c r="J45" s="8"/>
      <c r="K45" s="8">
        <f>'Raw Data'!F45</f>
        <v>2</v>
      </c>
      <c r="L45" s="8" t="b">
        <f t="shared" si="4"/>
        <v>0</v>
      </c>
      <c r="M45" s="8">
        <f>'Raw Data'!G45</f>
        <v>8</v>
      </c>
      <c r="N45" s="8" t="b">
        <f t="shared" si="5"/>
        <v>0</v>
      </c>
      <c r="O45" s="8">
        <f>'Raw Data'!H45</f>
        <v>3</v>
      </c>
      <c r="P45" s="8" t="b">
        <f t="shared" si="6"/>
        <v>0</v>
      </c>
      <c r="Q45" s="8"/>
      <c r="R45" s="10"/>
      <c r="S45" s="15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</row>
    <row r="46" spans="1:30" ht="15.75" x14ac:dyDescent="0.25">
      <c r="A46" s="8">
        <f>'Raw Data'!A46</f>
        <v>38</v>
      </c>
      <c r="B46" s="8" t="b">
        <f t="shared" si="0"/>
        <v>0</v>
      </c>
      <c r="C46" s="8">
        <f>'Raw Data'!B46</f>
        <v>3000</v>
      </c>
      <c r="D46" s="8" t="b">
        <f t="shared" si="1"/>
        <v>1</v>
      </c>
      <c r="E46" s="8">
        <f>'Raw Data'!C46</f>
        <v>1</v>
      </c>
      <c r="F46" s="8" t="b">
        <f t="shared" si="2"/>
        <v>0</v>
      </c>
      <c r="G46" s="8">
        <f>'Raw Data'!D46</f>
        <v>5</v>
      </c>
      <c r="H46" s="8" t="b">
        <f t="shared" si="3"/>
        <v>0</v>
      </c>
      <c r="I46" s="8" t="str">
        <f>'Raw Data'!E46</f>
        <v>Own Car</v>
      </c>
      <c r="J46" s="8"/>
      <c r="K46" s="8">
        <f>'Raw Data'!F46</f>
        <v>6</v>
      </c>
      <c r="L46" s="8" t="b">
        <f t="shared" si="4"/>
        <v>0</v>
      </c>
      <c r="M46" s="8">
        <f>'Raw Data'!G46</f>
        <v>6</v>
      </c>
      <c r="N46" s="8" t="b">
        <f t="shared" si="5"/>
        <v>0</v>
      </c>
      <c r="O46" s="8">
        <f>'Raw Data'!H46</f>
        <v>4</v>
      </c>
      <c r="P46" s="8" t="b">
        <f t="shared" si="6"/>
        <v>0</v>
      </c>
      <c r="Q46" s="8"/>
      <c r="R46" s="10"/>
      <c r="S46" s="15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</row>
    <row r="47" spans="1:30" ht="15.75" x14ac:dyDescent="0.25">
      <c r="A47" s="8">
        <f>'Raw Data'!A47</f>
        <v>21</v>
      </c>
      <c r="B47" s="8" t="b">
        <f t="shared" si="0"/>
        <v>0</v>
      </c>
      <c r="C47" s="8">
        <f>'Raw Data'!B47</f>
        <v>200</v>
      </c>
      <c r="D47" s="8" t="b">
        <f t="shared" si="1"/>
        <v>0</v>
      </c>
      <c r="E47" s="8">
        <f>'Raw Data'!C47</f>
        <v>70</v>
      </c>
      <c r="F47" s="8" t="b">
        <f t="shared" si="2"/>
        <v>1</v>
      </c>
      <c r="G47" s="8">
        <f>'Raw Data'!D47</f>
        <v>2</v>
      </c>
      <c r="H47" s="8" t="b">
        <f t="shared" si="3"/>
        <v>0</v>
      </c>
      <c r="I47" s="8" t="str">
        <f>'Raw Data'!E47</f>
        <v>Tricycle</v>
      </c>
      <c r="J47" s="8"/>
      <c r="K47" s="8">
        <f>'Raw Data'!F47</f>
        <v>3</v>
      </c>
      <c r="L47" s="8" t="b">
        <f t="shared" si="4"/>
        <v>0</v>
      </c>
      <c r="M47" s="8">
        <f>'Raw Data'!G47</f>
        <v>8</v>
      </c>
      <c r="N47" s="8" t="b">
        <f t="shared" si="5"/>
        <v>0</v>
      </c>
      <c r="O47" s="8">
        <f>'Raw Data'!H47</f>
        <v>5</v>
      </c>
      <c r="P47" s="8" t="b">
        <f t="shared" si="6"/>
        <v>0</v>
      </c>
      <c r="Q47" s="8"/>
      <c r="R47" s="10"/>
      <c r="S47" s="15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</row>
    <row r="48" spans="1:30" ht="15.75" x14ac:dyDescent="0.25">
      <c r="A48" s="8">
        <f>'Raw Data'!A48</f>
        <v>34</v>
      </c>
      <c r="B48" s="8" t="b">
        <f t="shared" si="0"/>
        <v>0</v>
      </c>
      <c r="C48" s="8">
        <f>'Raw Data'!B48</f>
        <v>350</v>
      </c>
      <c r="D48" s="8" t="b">
        <f t="shared" si="1"/>
        <v>0</v>
      </c>
      <c r="E48" s="8">
        <f>'Raw Data'!C48</f>
        <v>2</v>
      </c>
      <c r="F48" s="8" t="b">
        <f t="shared" si="2"/>
        <v>0</v>
      </c>
      <c r="G48" s="8">
        <f>'Raw Data'!D48</f>
        <v>1</v>
      </c>
      <c r="H48" s="8" t="b">
        <f t="shared" si="3"/>
        <v>0</v>
      </c>
      <c r="I48" s="8" t="str">
        <f>'Raw Data'!E48</f>
        <v>Jeepney</v>
      </c>
      <c r="J48" s="8"/>
      <c r="K48" s="8">
        <f>'Raw Data'!F48</f>
        <v>3</v>
      </c>
      <c r="L48" s="8" t="b">
        <f t="shared" si="4"/>
        <v>0</v>
      </c>
      <c r="M48" s="8">
        <f>'Raw Data'!G48</f>
        <v>5</v>
      </c>
      <c r="N48" s="8" t="b">
        <f t="shared" si="5"/>
        <v>0</v>
      </c>
      <c r="O48" s="8">
        <f>'Raw Data'!H48</f>
        <v>7</v>
      </c>
      <c r="P48" s="8" t="b">
        <f t="shared" si="6"/>
        <v>0</v>
      </c>
      <c r="Q48" s="8"/>
      <c r="R48" s="10"/>
      <c r="S48" s="15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</row>
    <row r="49" spans="1:30" ht="15.75" x14ac:dyDescent="0.25">
      <c r="A49" s="8">
        <f>'Raw Data'!A49</f>
        <v>28</v>
      </c>
      <c r="B49" s="8" t="b">
        <f t="shared" si="0"/>
        <v>0</v>
      </c>
      <c r="C49" s="8">
        <f>'Raw Data'!B49</f>
        <v>500</v>
      </c>
      <c r="D49" s="8" t="b">
        <f t="shared" si="1"/>
        <v>0</v>
      </c>
      <c r="E49" s="8">
        <f>'Raw Data'!C49</f>
        <v>2</v>
      </c>
      <c r="F49" s="8" t="b">
        <f t="shared" si="2"/>
        <v>0</v>
      </c>
      <c r="G49" s="8">
        <f>'Raw Data'!D49</f>
        <v>2</v>
      </c>
      <c r="H49" s="8" t="b">
        <f t="shared" si="3"/>
        <v>0</v>
      </c>
      <c r="I49" s="8" t="str">
        <f>'Raw Data'!E49</f>
        <v>MRT/LRT</v>
      </c>
      <c r="J49" s="8"/>
      <c r="K49" s="8">
        <f>'Raw Data'!F49</f>
        <v>5</v>
      </c>
      <c r="L49" s="8" t="b">
        <f t="shared" si="4"/>
        <v>0</v>
      </c>
      <c r="M49" s="8">
        <f>'Raw Data'!G49</f>
        <v>8</v>
      </c>
      <c r="N49" s="8" t="b">
        <f t="shared" si="5"/>
        <v>0</v>
      </c>
      <c r="O49" s="8">
        <f>'Raw Data'!H49</f>
        <v>1</v>
      </c>
      <c r="P49" s="8" t="b">
        <f t="shared" si="6"/>
        <v>0</v>
      </c>
      <c r="Q49" s="8"/>
      <c r="R49" s="10"/>
      <c r="S49" s="15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 spans="1:30" ht="15.75" x14ac:dyDescent="0.25">
      <c r="A50" s="8">
        <f>'Raw Data'!A50</f>
        <v>27</v>
      </c>
      <c r="B50" s="8" t="b">
        <f t="shared" si="0"/>
        <v>0</v>
      </c>
      <c r="C50" s="8">
        <f>'Raw Data'!B50</f>
        <v>100</v>
      </c>
      <c r="D50" s="8" t="b">
        <f t="shared" si="1"/>
        <v>0</v>
      </c>
      <c r="E50" s="8">
        <f>'Raw Data'!C50</f>
        <v>0</v>
      </c>
      <c r="F50" s="8" t="b">
        <f t="shared" si="2"/>
        <v>0</v>
      </c>
      <c r="G50" s="8">
        <f>'Raw Data'!D50</f>
        <v>0</v>
      </c>
      <c r="H50" s="8" t="b">
        <f t="shared" si="3"/>
        <v>0</v>
      </c>
      <c r="I50" s="8" t="str">
        <f>'Raw Data'!E50</f>
        <v>Walking</v>
      </c>
      <c r="J50" s="8"/>
      <c r="K50" s="8">
        <f>'Raw Data'!F50</f>
        <v>8</v>
      </c>
      <c r="L50" s="8" t="b">
        <f t="shared" si="4"/>
        <v>0</v>
      </c>
      <c r="M50" s="8">
        <f>'Raw Data'!G50</f>
        <v>12</v>
      </c>
      <c r="N50" s="8" t="b">
        <f t="shared" si="5"/>
        <v>0</v>
      </c>
      <c r="O50" s="8">
        <f>'Raw Data'!H50</f>
        <v>4</v>
      </c>
      <c r="P50" s="8" t="b">
        <f t="shared" si="6"/>
        <v>0</v>
      </c>
      <c r="Q50" s="8"/>
      <c r="R50" s="10"/>
      <c r="S50" s="15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 spans="1:30" ht="15.75" x14ac:dyDescent="0.25">
      <c r="A51" s="8">
        <f>'Raw Data'!A51</f>
        <v>53</v>
      </c>
      <c r="B51" s="8" t="b">
        <f t="shared" si="0"/>
        <v>0</v>
      </c>
      <c r="C51" s="8">
        <f>'Raw Data'!B51</f>
        <v>300</v>
      </c>
      <c r="D51" s="8" t="b">
        <f t="shared" si="1"/>
        <v>0</v>
      </c>
      <c r="E51" s="8">
        <f>'Raw Data'!C51</f>
        <v>2</v>
      </c>
      <c r="F51" s="8" t="b">
        <f t="shared" si="2"/>
        <v>0</v>
      </c>
      <c r="G51" s="8">
        <f>'Raw Data'!D51</f>
        <v>3</v>
      </c>
      <c r="H51" s="8" t="b">
        <f t="shared" si="3"/>
        <v>0</v>
      </c>
      <c r="I51" s="8" t="str">
        <f>'Raw Data'!E51</f>
        <v>MRT/LRT</v>
      </c>
      <c r="J51" s="8"/>
      <c r="K51" s="8">
        <f>'Raw Data'!F51</f>
        <v>4</v>
      </c>
      <c r="L51" s="8" t="b">
        <f t="shared" si="4"/>
        <v>0</v>
      </c>
      <c r="M51" s="8">
        <f>'Raw Data'!G51</f>
        <v>3</v>
      </c>
      <c r="N51" s="8" t="b">
        <f t="shared" si="5"/>
        <v>0</v>
      </c>
      <c r="O51" s="8">
        <f>'Raw Data'!H51</f>
        <v>1</v>
      </c>
      <c r="P51" s="8" t="b">
        <f t="shared" si="6"/>
        <v>0</v>
      </c>
      <c r="Q51" s="8"/>
      <c r="R51" s="10"/>
      <c r="S51" s="15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</row>
    <row r="52" spans="1:30" ht="15.75" x14ac:dyDescent="0.25">
      <c r="A52" s="8">
        <f>'Raw Data'!A52</f>
        <v>22</v>
      </c>
      <c r="B52" s="8" t="b">
        <f t="shared" si="0"/>
        <v>0</v>
      </c>
      <c r="C52" s="8">
        <f>'Raw Data'!B52</f>
        <v>200</v>
      </c>
      <c r="D52" s="8" t="b">
        <f t="shared" si="1"/>
        <v>0</v>
      </c>
      <c r="E52" s="8">
        <f>'Raw Data'!C52</f>
        <v>4</v>
      </c>
      <c r="F52" s="8" t="b">
        <f t="shared" si="2"/>
        <v>0</v>
      </c>
      <c r="G52" s="8">
        <f>'Raw Data'!D52</f>
        <v>6</v>
      </c>
      <c r="H52" s="8" t="b">
        <f t="shared" si="3"/>
        <v>0</v>
      </c>
      <c r="I52" s="8" t="str">
        <f>'Raw Data'!E52</f>
        <v>Jeepney</v>
      </c>
      <c r="J52" s="8"/>
      <c r="K52" s="8">
        <f>'Raw Data'!F52</f>
        <v>8</v>
      </c>
      <c r="L52" s="8" t="b">
        <f t="shared" si="4"/>
        <v>0</v>
      </c>
      <c r="M52" s="8">
        <f>'Raw Data'!G52</f>
        <v>10</v>
      </c>
      <c r="N52" s="8" t="b">
        <f t="shared" si="5"/>
        <v>0</v>
      </c>
      <c r="O52" s="8">
        <f>'Raw Data'!H52</f>
        <v>7</v>
      </c>
      <c r="P52" s="8" t="b">
        <f t="shared" si="6"/>
        <v>0</v>
      </c>
      <c r="Q52" s="8"/>
      <c r="R52" s="10"/>
      <c r="S52" s="15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</row>
    <row r="53" spans="1:30" ht="15.75" x14ac:dyDescent="0.25">
      <c r="A53" s="8">
        <f>'Raw Data'!A53</f>
        <v>24</v>
      </c>
      <c r="B53" s="8" t="b">
        <f t="shared" si="0"/>
        <v>0</v>
      </c>
      <c r="C53" s="8">
        <f>'Raw Data'!B53</f>
        <v>200</v>
      </c>
      <c r="D53" s="8" t="b">
        <f t="shared" si="1"/>
        <v>0</v>
      </c>
      <c r="E53" s="8">
        <f>'Raw Data'!C53</f>
        <v>0.5</v>
      </c>
      <c r="F53" s="8" t="b">
        <f t="shared" si="2"/>
        <v>0</v>
      </c>
      <c r="G53" s="8">
        <f>'Raw Data'!D53</f>
        <v>4</v>
      </c>
      <c r="H53" s="8" t="b">
        <f t="shared" si="3"/>
        <v>0</v>
      </c>
      <c r="I53" s="8" t="str">
        <f>'Raw Data'!E53</f>
        <v>Bus</v>
      </c>
      <c r="J53" s="8"/>
      <c r="K53" s="8">
        <f>'Raw Data'!F53</f>
        <v>4</v>
      </c>
      <c r="L53" s="8" t="b">
        <f t="shared" si="4"/>
        <v>0</v>
      </c>
      <c r="M53" s="8">
        <f>'Raw Data'!G53</f>
        <v>4</v>
      </c>
      <c r="N53" s="8" t="b">
        <f t="shared" si="5"/>
        <v>0</v>
      </c>
      <c r="O53" s="8">
        <f>'Raw Data'!H53</f>
        <v>3</v>
      </c>
      <c r="P53" s="8" t="b">
        <f t="shared" si="6"/>
        <v>0</v>
      </c>
      <c r="Q53" s="8"/>
      <c r="R53" s="10"/>
      <c r="S53" s="15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</row>
    <row r="54" spans="1:30" ht="15.75" x14ac:dyDescent="0.25">
      <c r="A54" s="8">
        <f>'Raw Data'!A54</f>
        <v>26</v>
      </c>
      <c r="B54" s="8" t="b">
        <f t="shared" si="0"/>
        <v>0</v>
      </c>
      <c r="C54" s="8">
        <f>'Raw Data'!B54</f>
        <v>250</v>
      </c>
      <c r="D54" s="8" t="b">
        <f t="shared" si="1"/>
        <v>0</v>
      </c>
      <c r="E54" s="8">
        <f>'Raw Data'!C54</f>
        <v>0.33</v>
      </c>
      <c r="F54" s="8" t="b">
        <f t="shared" si="2"/>
        <v>0</v>
      </c>
      <c r="G54" s="8">
        <f>'Raw Data'!D54</f>
        <v>2</v>
      </c>
      <c r="H54" s="8" t="b">
        <f t="shared" si="3"/>
        <v>0</v>
      </c>
      <c r="I54" s="8" t="str">
        <f>'Raw Data'!E54</f>
        <v>Own Car</v>
      </c>
      <c r="J54" s="8"/>
      <c r="K54" s="8">
        <f>'Raw Data'!F54</f>
        <v>4</v>
      </c>
      <c r="L54" s="8" t="b">
        <f t="shared" si="4"/>
        <v>0</v>
      </c>
      <c r="M54" s="8">
        <f>'Raw Data'!G54</f>
        <v>2</v>
      </c>
      <c r="N54" s="8" t="b">
        <f t="shared" si="5"/>
        <v>0</v>
      </c>
      <c r="O54" s="8">
        <f>'Raw Data'!H54</f>
        <v>8</v>
      </c>
      <c r="P54" s="8" t="b">
        <f t="shared" si="6"/>
        <v>0</v>
      </c>
      <c r="Q54" s="8"/>
      <c r="R54" s="10"/>
      <c r="S54" s="15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</row>
    <row r="55" spans="1:30" ht="15.75" x14ac:dyDescent="0.25">
      <c r="A55" s="8">
        <f>'Raw Data'!A55</f>
        <v>30</v>
      </c>
      <c r="B55" s="8" t="b">
        <f t="shared" si="0"/>
        <v>0</v>
      </c>
      <c r="C55" s="8">
        <f>'Raw Data'!B55</f>
        <v>300</v>
      </c>
      <c r="D55" s="8" t="b">
        <f t="shared" si="1"/>
        <v>0</v>
      </c>
      <c r="E55" s="8">
        <f>'Raw Data'!C55</f>
        <v>1</v>
      </c>
      <c r="F55" s="8" t="b">
        <f t="shared" si="2"/>
        <v>0</v>
      </c>
      <c r="G55" s="8">
        <f>'Raw Data'!D55</f>
        <v>6</v>
      </c>
      <c r="H55" s="8" t="b">
        <f t="shared" si="3"/>
        <v>0</v>
      </c>
      <c r="I55" s="8" t="str">
        <f>'Raw Data'!E55</f>
        <v>Walking</v>
      </c>
      <c r="J55" s="8"/>
      <c r="K55" s="8">
        <f>'Raw Data'!F55</f>
        <v>3</v>
      </c>
      <c r="L55" s="8" t="b">
        <f t="shared" si="4"/>
        <v>0</v>
      </c>
      <c r="M55" s="8">
        <f>'Raw Data'!G55</f>
        <v>7</v>
      </c>
      <c r="N55" s="8" t="b">
        <f t="shared" si="5"/>
        <v>0</v>
      </c>
      <c r="O55" s="8">
        <f>'Raw Data'!H55</f>
        <v>5</v>
      </c>
      <c r="P55" s="8" t="b">
        <f t="shared" si="6"/>
        <v>0</v>
      </c>
      <c r="Q55" s="8"/>
      <c r="R55" s="10"/>
      <c r="S55" s="15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</row>
    <row r="56" spans="1:30" ht="15.75" x14ac:dyDescent="0.25">
      <c r="A56" s="8">
        <f>'Raw Data'!A56</f>
        <v>25</v>
      </c>
      <c r="B56" s="8" t="b">
        <f t="shared" si="0"/>
        <v>0</v>
      </c>
      <c r="C56" s="8">
        <f>'Raw Data'!B56</f>
        <v>200</v>
      </c>
      <c r="D56" s="8" t="b">
        <f t="shared" si="1"/>
        <v>0</v>
      </c>
      <c r="E56" s="8">
        <f>'Raw Data'!C56</f>
        <v>2</v>
      </c>
      <c r="F56" s="8" t="b">
        <f t="shared" si="2"/>
        <v>0</v>
      </c>
      <c r="G56" s="8">
        <f>'Raw Data'!D56</f>
        <v>0</v>
      </c>
      <c r="H56" s="8" t="b">
        <f t="shared" si="3"/>
        <v>0</v>
      </c>
      <c r="I56" s="8" t="str">
        <f>'Raw Data'!E56</f>
        <v>Bicycle</v>
      </c>
      <c r="J56" s="8"/>
      <c r="K56" s="8">
        <f>'Raw Data'!F56</f>
        <v>2</v>
      </c>
      <c r="L56" s="8" t="b">
        <f t="shared" si="4"/>
        <v>0</v>
      </c>
      <c r="M56" s="8">
        <f>'Raw Data'!G56</f>
        <v>4</v>
      </c>
      <c r="N56" s="8" t="b">
        <f t="shared" si="5"/>
        <v>0</v>
      </c>
      <c r="O56" s="8">
        <f>'Raw Data'!H56</f>
        <v>2</v>
      </c>
      <c r="P56" s="8" t="b">
        <f t="shared" si="6"/>
        <v>0</v>
      </c>
      <c r="Q56" s="8"/>
      <c r="R56" s="10"/>
      <c r="S56" s="15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</row>
    <row r="57" spans="1:30" ht="15.75" x14ac:dyDescent="0.25">
      <c r="A57" s="8">
        <f>'Raw Data'!A57</f>
        <v>24</v>
      </c>
      <c r="B57" s="8" t="b">
        <f t="shared" si="0"/>
        <v>0</v>
      </c>
      <c r="C57" s="8">
        <f>'Raw Data'!B57</f>
        <v>350</v>
      </c>
      <c r="D57" s="8" t="b">
        <f t="shared" si="1"/>
        <v>0</v>
      </c>
      <c r="E57" s="8">
        <f>'Raw Data'!C57</f>
        <v>2</v>
      </c>
      <c r="F57" s="8" t="b">
        <f t="shared" si="2"/>
        <v>0</v>
      </c>
      <c r="G57" s="8">
        <f>'Raw Data'!D57</f>
        <v>2</v>
      </c>
      <c r="H57" s="8" t="b">
        <f t="shared" si="3"/>
        <v>0</v>
      </c>
      <c r="I57" s="8" t="str">
        <f>'Raw Data'!E57</f>
        <v>Bus</v>
      </c>
      <c r="J57" s="8"/>
      <c r="K57" s="8">
        <f>'Raw Data'!F57</f>
        <v>2</v>
      </c>
      <c r="L57" s="8" t="b">
        <f t="shared" si="4"/>
        <v>0</v>
      </c>
      <c r="M57" s="8">
        <f>'Raw Data'!G57</f>
        <v>3</v>
      </c>
      <c r="N57" s="8" t="b">
        <f t="shared" si="5"/>
        <v>0</v>
      </c>
      <c r="O57" s="8">
        <f>'Raw Data'!H57</f>
        <v>4</v>
      </c>
      <c r="P57" s="8" t="b">
        <f t="shared" si="6"/>
        <v>0</v>
      </c>
      <c r="Q57" s="8"/>
      <c r="R57" s="10"/>
      <c r="S57" s="15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</row>
    <row r="58" spans="1:30" ht="15.75" x14ac:dyDescent="0.25">
      <c r="A58" s="8">
        <f>'Raw Data'!A58</f>
        <v>20</v>
      </c>
      <c r="B58" s="8" t="b">
        <f t="shared" si="0"/>
        <v>0</v>
      </c>
      <c r="C58" s="8">
        <f>'Raw Data'!B58</f>
        <v>120</v>
      </c>
      <c r="D58" s="8" t="b">
        <f t="shared" si="1"/>
        <v>0</v>
      </c>
      <c r="E58" s="8">
        <f>'Raw Data'!C58</f>
        <v>0.25</v>
      </c>
      <c r="F58" s="8" t="b">
        <f t="shared" si="2"/>
        <v>0</v>
      </c>
      <c r="G58" s="8">
        <f>'Raw Data'!D58</f>
        <v>2</v>
      </c>
      <c r="H58" s="8" t="b">
        <f t="shared" si="3"/>
        <v>0</v>
      </c>
      <c r="I58" s="8" t="str">
        <f>'Raw Data'!E58</f>
        <v>Jeepney</v>
      </c>
      <c r="J58" s="8"/>
      <c r="K58" s="8">
        <f>'Raw Data'!F58</f>
        <v>8</v>
      </c>
      <c r="L58" s="8" t="b">
        <f t="shared" si="4"/>
        <v>0</v>
      </c>
      <c r="M58" s="8">
        <f>'Raw Data'!G58</f>
        <v>14</v>
      </c>
      <c r="N58" s="8" t="b">
        <f t="shared" si="5"/>
        <v>0</v>
      </c>
      <c r="O58" s="8">
        <f>'Raw Data'!H58</f>
        <v>4</v>
      </c>
      <c r="P58" s="8" t="b">
        <f t="shared" si="6"/>
        <v>0</v>
      </c>
      <c r="Q58" s="8"/>
      <c r="R58" s="10"/>
      <c r="S58" s="15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</row>
    <row r="59" spans="1:30" ht="15.75" x14ac:dyDescent="0.25">
      <c r="A59" s="8">
        <f>'Raw Data'!A59</f>
        <v>45</v>
      </c>
      <c r="B59" s="8" t="b">
        <f t="shared" si="0"/>
        <v>0</v>
      </c>
      <c r="C59" s="8">
        <f>'Raw Data'!B59</f>
        <v>300</v>
      </c>
      <c r="D59" s="8" t="b">
        <f t="shared" si="1"/>
        <v>0</v>
      </c>
      <c r="E59" s="8">
        <f>'Raw Data'!C59</f>
        <v>0.5</v>
      </c>
      <c r="F59" s="8" t="b">
        <f t="shared" si="2"/>
        <v>0</v>
      </c>
      <c r="G59" s="8">
        <f>'Raw Data'!D59</f>
        <v>3</v>
      </c>
      <c r="H59" s="8" t="b">
        <f t="shared" si="3"/>
        <v>0</v>
      </c>
      <c r="I59" s="8" t="str">
        <f>'Raw Data'!E59</f>
        <v>Own Car</v>
      </c>
      <c r="J59" s="8"/>
      <c r="K59" s="8">
        <f>'Raw Data'!F59</f>
        <v>4</v>
      </c>
      <c r="L59" s="8" t="b">
        <f t="shared" si="4"/>
        <v>0</v>
      </c>
      <c r="M59" s="8">
        <f>'Raw Data'!G59</f>
        <v>8</v>
      </c>
      <c r="N59" s="8" t="b">
        <f t="shared" si="5"/>
        <v>0</v>
      </c>
      <c r="O59" s="8">
        <f>'Raw Data'!H59</f>
        <v>4</v>
      </c>
      <c r="P59" s="8" t="b">
        <f t="shared" si="6"/>
        <v>0</v>
      </c>
      <c r="Q59" s="8"/>
      <c r="R59" s="10"/>
      <c r="S59" s="15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</row>
    <row r="60" spans="1:30" ht="15.75" x14ac:dyDescent="0.25">
      <c r="A60" s="8">
        <f>'Raw Data'!A60</f>
        <v>22</v>
      </c>
      <c r="B60" s="8" t="b">
        <f t="shared" si="0"/>
        <v>0</v>
      </c>
      <c r="C60" s="8">
        <f>'Raw Data'!B60</f>
        <v>200</v>
      </c>
      <c r="D60" s="8" t="b">
        <f t="shared" si="1"/>
        <v>0</v>
      </c>
      <c r="E60" s="8">
        <f>'Raw Data'!C60</f>
        <v>30</v>
      </c>
      <c r="F60" s="8" t="b">
        <f t="shared" si="2"/>
        <v>1</v>
      </c>
      <c r="G60" s="8">
        <f>'Raw Data'!D60</f>
        <v>7</v>
      </c>
      <c r="H60" s="8" t="b">
        <f t="shared" si="3"/>
        <v>0</v>
      </c>
      <c r="I60" s="8" t="str">
        <f>'Raw Data'!E60</f>
        <v>Jeepney</v>
      </c>
      <c r="J60" s="8"/>
      <c r="K60" s="8">
        <f>'Raw Data'!F60</f>
        <v>8</v>
      </c>
      <c r="L60" s="8" t="b">
        <f t="shared" si="4"/>
        <v>0</v>
      </c>
      <c r="M60" s="8">
        <f>'Raw Data'!G60</f>
        <v>8</v>
      </c>
      <c r="N60" s="8" t="b">
        <f t="shared" si="5"/>
        <v>0</v>
      </c>
      <c r="O60" s="8">
        <f>'Raw Data'!H60</f>
        <v>3</v>
      </c>
      <c r="P60" s="8" t="b">
        <f t="shared" si="6"/>
        <v>0</v>
      </c>
      <c r="Q60" s="8"/>
      <c r="R60" s="10"/>
      <c r="S60" s="15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 spans="1:30" ht="15.75" x14ac:dyDescent="0.25">
      <c r="A61" s="8">
        <f>'Raw Data'!A61</f>
        <v>24</v>
      </c>
      <c r="B61" s="8" t="b">
        <f t="shared" si="0"/>
        <v>0</v>
      </c>
      <c r="C61" s="8">
        <f>'Raw Data'!B61</f>
        <v>150</v>
      </c>
      <c r="D61" s="8" t="b">
        <f t="shared" si="1"/>
        <v>0</v>
      </c>
      <c r="E61" s="8">
        <f>'Raw Data'!C61</f>
        <v>30</v>
      </c>
      <c r="F61" s="8" t="b">
        <f t="shared" si="2"/>
        <v>1</v>
      </c>
      <c r="G61" s="8">
        <f>'Raw Data'!D61</f>
        <v>9</v>
      </c>
      <c r="H61" s="8" t="b">
        <f t="shared" si="3"/>
        <v>0</v>
      </c>
      <c r="I61" s="8" t="str">
        <f>'Raw Data'!E61</f>
        <v>Tricycle</v>
      </c>
      <c r="J61" s="8"/>
      <c r="K61" s="8">
        <f>'Raw Data'!F61</f>
        <v>7</v>
      </c>
      <c r="L61" s="8" t="b">
        <f t="shared" si="4"/>
        <v>0</v>
      </c>
      <c r="M61" s="8">
        <f>'Raw Data'!G61</f>
        <v>13</v>
      </c>
      <c r="N61" s="8" t="b">
        <f t="shared" si="5"/>
        <v>0</v>
      </c>
      <c r="O61" s="8">
        <f>'Raw Data'!H61</f>
        <v>5</v>
      </c>
      <c r="P61" s="8" t="b">
        <f t="shared" si="6"/>
        <v>0</v>
      </c>
      <c r="Q61" s="8"/>
      <c r="R61" s="10"/>
      <c r="S61" s="15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 spans="1:30" ht="15.75" x14ac:dyDescent="0.25">
      <c r="A62" s="8">
        <f>'Raw Data'!A62</f>
        <v>19</v>
      </c>
      <c r="B62" s="8" t="b">
        <f t="shared" si="0"/>
        <v>0</v>
      </c>
      <c r="C62" s="8">
        <f>'Raw Data'!B62</f>
        <v>200</v>
      </c>
      <c r="D62" s="8" t="b">
        <f t="shared" si="1"/>
        <v>0</v>
      </c>
      <c r="E62" s="8">
        <f>'Raw Data'!C62</f>
        <v>1</v>
      </c>
      <c r="F62" s="8" t="b">
        <f t="shared" si="2"/>
        <v>0</v>
      </c>
      <c r="G62" s="8">
        <f>'Raw Data'!D62</f>
        <v>2</v>
      </c>
      <c r="H62" s="8" t="b">
        <f t="shared" si="3"/>
        <v>0</v>
      </c>
      <c r="I62" s="8" t="str">
        <f>'Raw Data'!E62</f>
        <v>Tricycle</v>
      </c>
      <c r="J62" s="8"/>
      <c r="K62" s="8">
        <f>'Raw Data'!F62</f>
        <v>3</v>
      </c>
      <c r="L62" s="8" t="b">
        <f t="shared" si="4"/>
        <v>0</v>
      </c>
      <c r="M62" s="8">
        <f>'Raw Data'!G62</f>
        <v>3</v>
      </c>
      <c r="N62" s="8" t="b">
        <f t="shared" si="5"/>
        <v>0</v>
      </c>
      <c r="O62" s="8">
        <f>'Raw Data'!H62</f>
        <v>7</v>
      </c>
      <c r="P62" s="8" t="b">
        <f t="shared" si="6"/>
        <v>0</v>
      </c>
      <c r="Q62" s="8"/>
      <c r="R62" s="10"/>
      <c r="S62" s="15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 spans="1:30" ht="15.75" x14ac:dyDescent="0.25">
      <c r="A63" s="8">
        <f>'Raw Data'!A63</f>
        <v>24</v>
      </c>
      <c r="B63" s="8" t="b">
        <f t="shared" si="0"/>
        <v>0</v>
      </c>
      <c r="C63" s="8">
        <f>'Raw Data'!B63</f>
        <v>150</v>
      </c>
      <c r="D63" s="8" t="b">
        <f t="shared" si="1"/>
        <v>0</v>
      </c>
      <c r="E63" s="8">
        <f>'Raw Data'!C63</f>
        <v>1</v>
      </c>
      <c r="F63" s="8" t="b">
        <f t="shared" si="2"/>
        <v>0</v>
      </c>
      <c r="G63" s="8">
        <f>'Raw Data'!D63</f>
        <v>1</v>
      </c>
      <c r="H63" s="8" t="b">
        <f t="shared" si="3"/>
        <v>0</v>
      </c>
      <c r="I63" s="8" t="str">
        <f>'Raw Data'!E63</f>
        <v>Jeepney</v>
      </c>
      <c r="J63" s="8"/>
      <c r="K63" s="8">
        <f>'Raw Data'!F63</f>
        <v>2</v>
      </c>
      <c r="L63" s="8" t="b">
        <f t="shared" si="4"/>
        <v>0</v>
      </c>
      <c r="M63" s="8">
        <f>'Raw Data'!G63</f>
        <v>2</v>
      </c>
      <c r="N63" s="8" t="b">
        <f t="shared" si="5"/>
        <v>0</v>
      </c>
      <c r="O63" s="8">
        <f>'Raw Data'!H63</f>
        <v>7</v>
      </c>
      <c r="P63" s="8" t="b">
        <f t="shared" si="6"/>
        <v>0</v>
      </c>
      <c r="Q63" s="8"/>
      <c r="R63" s="10"/>
      <c r="S63" s="15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</row>
    <row r="64" spans="1:30" ht="15.75" x14ac:dyDescent="0.25">
      <c r="A64" s="8">
        <f>'Raw Data'!A64</f>
        <v>24</v>
      </c>
      <c r="B64" s="8" t="b">
        <f t="shared" si="0"/>
        <v>0</v>
      </c>
      <c r="C64" s="8">
        <f>'Raw Data'!B64</f>
        <v>50</v>
      </c>
      <c r="D64" s="8" t="b">
        <f t="shared" si="1"/>
        <v>0</v>
      </c>
      <c r="E64" s="8">
        <f>'Raw Data'!C64</f>
        <v>1</v>
      </c>
      <c r="F64" s="8" t="b">
        <f t="shared" si="2"/>
        <v>0</v>
      </c>
      <c r="G64" s="8">
        <f>'Raw Data'!D64</f>
        <v>3</v>
      </c>
      <c r="H64" s="8" t="b">
        <f t="shared" si="3"/>
        <v>0</v>
      </c>
      <c r="I64" s="8" t="str">
        <f>'Raw Data'!E64</f>
        <v>Tricycle</v>
      </c>
      <c r="J64" s="8"/>
      <c r="K64" s="8">
        <f>'Raw Data'!F64</f>
        <v>8</v>
      </c>
      <c r="L64" s="8" t="b">
        <f t="shared" si="4"/>
        <v>0</v>
      </c>
      <c r="M64" s="8">
        <f>'Raw Data'!G64</f>
        <v>10</v>
      </c>
      <c r="N64" s="8" t="b">
        <f t="shared" si="5"/>
        <v>0</v>
      </c>
      <c r="O64" s="8">
        <f>'Raw Data'!H64</f>
        <v>6</v>
      </c>
      <c r="P64" s="8" t="b">
        <f t="shared" si="6"/>
        <v>0</v>
      </c>
      <c r="Q64" s="8"/>
      <c r="R64" s="10"/>
      <c r="S64" s="15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</row>
    <row r="65" spans="1:30" ht="15.75" x14ac:dyDescent="0.25">
      <c r="A65" s="8">
        <f>'Raw Data'!A65</f>
        <v>22</v>
      </c>
      <c r="B65" s="8" t="b">
        <f t="shared" si="0"/>
        <v>0</v>
      </c>
      <c r="C65" s="8">
        <f>'Raw Data'!B65</f>
        <v>200</v>
      </c>
      <c r="D65" s="8" t="b">
        <f t="shared" si="1"/>
        <v>0</v>
      </c>
      <c r="E65" s="8">
        <f>'Raw Data'!C65</f>
        <v>1</v>
      </c>
      <c r="F65" s="8" t="b">
        <f t="shared" si="2"/>
        <v>0</v>
      </c>
      <c r="G65" s="8">
        <f>'Raw Data'!D65</f>
        <v>3</v>
      </c>
      <c r="H65" s="8" t="b">
        <f t="shared" si="3"/>
        <v>0</v>
      </c>
      <c r="I65" s="8" t="str">
        <f>'Raw Data'!E65</f>
        <v>Jeepney</v>
      </c>
      <c r="J65" s="8"/>
      <c r="K65" s="8">
        <f>'Raw Data'!F65</f>
        <v>4</v>
      </c>
      <c r="L65" s="8" t="b">
        <f t="shared" si="4"/>
        <v>0</v>
      </c>
      <c r="M65" s="8">
        <f>'Raw Data'!G65</f>
        <v>4</v>
      </c>
      <c r="N65" s="8" t="b">
        <f t="shared" si="5"/>
        <v>0</v>
      </c>
      <c r="O65" s="8">
        <f>'Raw Data'!H65</f>
        <v>4</v>
      </c>
      <c r="P65" s="8" t="b">
        <f t="shared" si="6"/>
        <v>0</v>
      </c>
      <c r="Q65" s="8"/>
      <c r="R65" s="10"/>
      <c r="S65" s="15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</row>
    <row r="66" spans="1:30" ht="15.75" x14ac:dyDescent="0.25">
      <c r="A66" s="8">
        <f>'Raw Data'!A66</f>
        <v>25</v>
      </c>
      <c r="B66" s="8" t="b">
        <f t="shared" si="0"/>
        <v>0</v>
      </c>
      <c r="C66" s="8">
        <f>'Raw Data'!B66</f>
        <v>300</v>
      </c>
      <c r="D66" s="8" t="b">
        <f t="shared" si="1"/>
        <v>0</v>
      </c>
      <c r="E66" s="8">
        <f>'Raw Data'!C66</f>
        <v>2</v>
      </c>
      <c r="F66" s="8" t="b">
        <f t="shared" si="2"/>
        <v>0</v>
      </c>
      <c r="G66" s="8">
        <f>'Raw Data'!D66</f>
        <v>3</v>
      </c>
      <c r="H66" s="8" t="b">
        <f t="shared" si="3"/>
        <v>0</v>
      </c>
      <c r="I66" s="8" t="str">
        <f>'Raw Data'!E66</f>
        <v>Jeepney</v>
      </c>
      <c r="J66" s="8"/>
      <c r="K66" s="8">
        <f>'Raw Data'!F66</f>
        <v>3</v>
      </c>
      <c r="L66" s="8" t="b">
        <f t="shared" si="4"/>
        <v>0</v>
      </c>
      <c r="M66" s="8">
        <f>'Raw Data'!G66</f>
        <v>10</v>
      </c>
      <c r="N66" s="8" t="b">
        <f t="shared" si="5"/>
        <v>0</v>
      </c>
      <c r="O66" s="8">
        <f>'Raw Data'!H66</f>
        <v>2</v>
      </c>
      <c r="P66" s="8" t="b">
        <f t="shared" si="6"/>
        <v>0</v>
      </c>
      <c r="Q66" s="8"/>
      <c r="R66" s="10"/>
      <c r="S66" s="15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</row>
    <row r="67" spans="1:30" ht="15.75" x14ac:dyDescent="0.25">
      <c r="A67" s="8">
        <f>'Raw Data'!A67</f>
        <v>37</v>
      </c>
      <c r="B67" s="8" t="b">
        <f t="shared" si="0"/>
        <v>0</v>
      </c>
      <c r="C67" s="8">
        <f>'Raw Data'!B67</f>
        <v>600</v>
      </c>
      <c r="D67" s="8" t="b">
        <f t="shared" si="1"/>
        <v>0</v>
      </c>
      <c r="E67" s="8">
        <f>'Raw Data'!C67</f>
        <v>2</v>
      </c>
      <c r="F67" s="8" t="b">
        <f t="shared" si="2"/>
        <v>0</v>
      </c>
      <c r="G67" s="8">
        <f>'Raw Data'!D67</f>
        <v>4</v>
      </c>
      <c r="H67" s="8" t="b">
        <f t="shared" si="3"/>
        <v>0</v>
      </c>
      <c r="I67" s="8" t="str">
        <f>'Raw Data'!E67</f>
        <v>MRT/LRT</v>
      </c>
      <c r="J67" s="8"/>
      <c r="K67" s="8">
        <f>'Raw Data'!F67</f>
        <v>6</v>
      </c>
      <c r="L67" s="8" t="b">
        <f t="shared" si="4"/>
        <v>0</v>
      </c>
      <c r="M67" s="8">
        <f>'Raw Data'!G67</f>
        <v>12</v>
      </c>
      <c r="N67" s="8" t="b">
        <f t="shared" si="5"/>
        <v>0</v>
      </c>
      <c r="O67" s="8">
        <f>'Raw Data'!H67</f>
        <v>1</v>
      </c>
      <c r="P67" s="8" t="b">
        <f t="shared" si="6"/>
        <v>0</v>
      </c>
      <c r="Q67" s="8"/>
      <c r="R67" s="10"/>
      <c r="S67" s="15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</row>
    <row r="68" spans="1:30" ht="15.75" x14ac:dyDescent="0.25">
      <c r="A68" s="8">
        <f>'Raw Data'!A68</f>
        <v>26</v>
      </c>
      <c r="B68" s="8" t="b">
        <f t="shared" si="0"/>
        <v>0</v>
      </c>
      <c r="C68" s="8">
        <f>'Raw Data'!B68</f>
        <v>500</v>
      </c>
      <c r="D68" s="8" t="b">
        <f t="shared" si="1"/>
        <v>0</v>
      </c>
      <c r="E68" s="8">
        <f>'Raw Data'!C68</f>
        <v>1</v>
      </c>
      <c r="F68" s="8" t="b">
        <f t="shared" si="2"/>
        <v>0</v>
      </c>
      <c r="G68" s="8">
        <f>'Raw Data'!D68</f>
        <v>0</v>
      </c>
      <c r="H68" s="8" t="b">
        <f t="shared" si="3"/>
        <v>0</v>
      </c>
      <c r="I68" s="8" t="str">
        <f>'Raw Data'!E68</f>
        <v>Jeepney</v>
      </c>
      <c r="J68" s="8"/>
      <c r="K68" s="8">
        <f>'Raw Data'!F68</f>
        <v>4</v>
      </c>
      <c r="L68" s="8" t="b">
        <f t="shared" si="4"/>
        <v>0</v>
      </c>
      <c r="M68" s="8">
        <f>'Raw Data'!G68</f>
        <v>8</v>
      </c>
      <c r="N68" s="8" t="b">
        <f t="shared" si="5"/>
        <v>0</v>
      </c>
      <c r="O68" s="8">
        <f>'Raw Data'!H68</f>
        <v>1</v>
      </c>
      <c r="P68" s="8" t="b">
        <f t="shared" si="6"/>
        <v>0</v>
      </c>
      <c r="Q68" s="8"/>
      <c r="R68" s="10"/>
      <c r="S68" s="15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</row>
    <row r="69" spans="1:30" ht="15.75" x14ac:dyDescent="0.25">
      <c r="A69" s="8">
        <f>'Raw Data'!A69</f>
        <v>29</v>
      </c>
      <c r="B69" s="8" t="b">
        <f t="shared" si="0"/>
        <v>0</v>
      </c>
      <c r="C69" s="8">
        <f>'Raw Data'!B69</f>
        <v>300</v>
      </c>
      <c r="D69" s="8" t="b">
        <f t="shared" si="1"/>
        <v>0</v>
      </c>
      <c r="E69" s="8">
        <f>'Raw Data'!C69</f>
        <v>2</v>
      </c>
      <c r="F69" s="8" t="b">
        <f t="shared" si="2"/>
        <v>0</v>
      </c>
      <c r="G69" s="8">
        <f>'Raw Data'!D69</f>
        <v>0</v>
      </c>
      <c r="H69" s="8" t="b">
        <f t="shared" si="3"/>
        <v>0</v>
      </c>
      <c r="I69" s="8" t="str">
        <f>'Raw Data'!E69</f>
        <v>Tricycle</v>
      </c>
      <c r="J69" s="8"/>
      <c r="K69" s="8">
        <f>'Raw Data'!F69</f>
        <v>3</v>
      </c>
      <c r="L69" s="8" t="b">
        <f t="shared" si="4"/>
        <v>0</v>
      </c>
      <c r="M69" s="8">
        <f>'Raw Data'!G69</f>
        <v>8</v>
      </c>
      <c r="N69" s="8" t="b">
        <f t="shared" si="5"/>
        <v>0</v>
      </c>
      <c r="O69" s="8">
        <f>'Raw Data'!H69</f>
        <v>1</v>
      </c>
      <c r="P69" s="8" t="b">
        <f t="shared" si="6"/>
        <v>0</v>
      </c>
      <c r="Q69" s="8"/>
      <c r="R69" s="10"/>
      <c r="S69" s="15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</row>
    <row r="70" spans="1:30" ht="15.75" x14ac:dyDescent="0.25">
      <c r="A70" s="8">
        <f>'Raw Data'!A70</f>
        <v>23</v>
      </c>
      <c r="B70" s="8" t="b">
        <f t="shared" si="0"/>
        <v>0</v>
      </c>
      <c r="C70" s="8">
        <f>'Raw Data'!B70</f>
        <v>200</v>
      </c>
      <c r="D70" s="8" t="b">
        <f t="shared" si="1"/>
        <v>0</v>
      </c>
      <c r="E70" s="8">
        <f>'Raw Data'!C70</f>
        <v>2</v>
      </c>
      <c r="F70" s="8" t="b">
        <f t="shared" si="2"/>
        <v>0</v>
      </c>
      <c r="G70" s="8">
        <f>'Raw Data'!D70</f>
        <v>6</v>
      </c>
      <c r="H70" s="8" t="b">
        <f t="shared" si="3"/>
        <v>0</v>
      </c>
      <c r="I70" s="8" t="str">
        <f>'Raw Data'!E70</f>
        <v>Bus</v>
      </c>
      <c r="J70" s="8"/>
      <c r="K70" s="8">
        <f>'Raw Data'!F70</f>
        <v>8</v>
      </c>
      <c r="L70" s="8" t="b">
        <f t="shared" si="4"/>
        <v>0</v>
      </c>
      <c r="M70" s="8">
        <f>'Raw Data'!G70</f>
        <v>8</v>
      </c>
      <c r="N70" s="8" t="b">
        <f t="shared" si="5"/>
        <v>0</v>
      </c>
      <c r="O70" s="8">
        <f>'Raw Data'!H70</f>
        <v>7</v>
      </c>
      <c r="P70" s="8" t="b">
        <f t="shared" si="6"/>
        <v>0</v>
      </c>
      <c r="Q70" s="8"/>
      <c r="R70" s="10"/>
      <c r="S70" s="15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</row>
    <row r="71" spans="1:30" ht="15.75" x14ac:dyDescent="0.25">
      <c r="A71" s="8">
        <f>'Raw Data'!A71</f>
        <v>46</v>
      </c>
      <c r="B71" s="8" t="b">
        <f t="shared" si="0"/>
        <v>0</v>
      </c>
      <c r="C71" s="8">
        <f>'Raw Data'!B71</f>
        <v>150</v>
      </c>
      <c r="D71" s="8" t="b">
        <f t="shared" si="1"/>
        <v>0</v>
      </c>
      <c r="E71" s="8">
        <f>'Raw Data'!C71</f>
        <v>0.3</v>
      </c>
      <c r="F71" s="8" t="b">
        <f t="shared" si="2"/>
        <v>0</v>
      </c>
      <c r="G71" s="8">
        <f>'Raw Data'!D71</f>
        <v>8</v>
      </c>
      <c r="H71" s="8" t="b">
        <f t="shared" si="3"/>
        <v>0</v>
      </c>
      <c r="I71" s="8" t="str">
        <f>'Raw Data'!E71</f>
        <v>Tricycle</v>
      </c>
      <c r="J71" s="8"/>
      <c r="K71" s="8">
        <f>'Raw Data'!F71</f>
        <v>3</v>
      </c>
      <c r="L71" s="8" t="b">
        <f t="shared" si="4"/>
        <v>0</v>
      </c>
      <c r="M71" s="8">
        <f>'Raw Data'!G71</f>
        <v>4</v>
      </c>
      <c r="N71" s="8" t="b">
        <f t="shared" si="5"/>
        <v>0</v>
      </c>
      <c r="O71" s="8">
        <f>'Raw Data'!H71</f>
        <v>3</v>
      </c>
      <c r="P71" s="8" t="b">
        <f t="shared" si="6"/>
        <v>0</v>
      </c>
      <c r="Q71" s="8"/>
      <c r="R71" s="10"/>
      <c r="S71" s="15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</row>
    <row r="72" spans="1:30" ht="15.75" x14ac:dyDescent="0.25">
      <c r="A72" s="8">
        <f>'Raw Data'!A72</f>
        <v>39</v>
      </c>
      <c r="B72" s="8" t="b">
        <f t="shared" si="0"/>
        <v>0</v>
      </c>
      <c r="C72" s="8">
        <f>'Raw Data'!B72</f>
        <v>200</v>
      </c>
      <c r="D72" s="8" t="b">
        <f t="shared" si="1"/>
        <v>0</v>
      </c>
      <c r="E72" s="8">
        <f>'Raw Data'!C72</f>
        <v>0.5</v>
      </c>
      <c r="F72" s="8" t="b">
        <f t="shared" si="2"/>
        <v>0</v>
      </c>
      <c r="G72" s="8">
        <f>'Raw Data'!D72</f>
        <v>2</v>
      </c>
      <c r="H72" s="8" t="b">
        <f t="shared" si="3"/>
        <v>0</v>
      </c>
      <c r="I72" s="8" t="str">
        <f>'Raw Data'!E72</f>
        <v>Walking</v>
      </c>
      <c r="J72" s="8"/>
      <c r="K72" s="8">
        <f>'Raw Data'!F72</f>
        <v>2</v>
      </c>
      <c r="L72" s="8" t="b">
        <f t="shared" si="4"/>
        <v>0</v>
      </c>
      <c r="M72" s="8">
        <f>'Raw Data'!G72</f>
        <v>2</v>
      </c>
      <c r="N72" s="8" t="b">
        <f t="shared" si="5"/>
        <v>0</v>
      </c>
      <c r="O72" s="8">
        <f>'Raw Data'!H72</f>
        <v>4</v>
      </c>
      <c r="P72" s="8" t="b">
        <f t="shared" si="6"/>
        <v>0</v>
      </c>
      <c r="Q72" s="8"/>
      <c r="R72" s="10"/>
      <c r="S72" s="15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</row>
    <row r="73" spans="1:30" ht="15.75" x14ac:dyDescent="0.25">
      <c r="A73" s="8">
        <f>'Raw Data'!A73</f>
        <v>22</v>
      </c>
      <c r="B73" s="8" t="b">
        <f t="shared" si="0"/>
        <v>0</v>
      </c>
      <c r="C73" s="8">
        <f>'Raw Data'!B73</f>
        <v>500</v>
      </c>
      <c r="D73" s="8" t="b">
        <f t="shared" si="1"/>
        <v>0</v>
      </c>
      <c r="E73" s="8">
        <f>'Raw Data'!C73</f>
        <v>1.5</v>
      </c>
      <c r="F73" s="8" t="b">
        <f t="shared" si="2"/>
        <v>0</v>
      </c>
      <c r="G73" s="8">
        <f>'Raw Data'!D73</f>
        <v>4</v>
      </c>
      <c r="H73" s="8" t="b">
        <f t="shared" si="3"/>
        <v>0</v>
      </c>
      <c r="I73" s="8" t="str">
        <f>'Raw Data'!E73</f>
        <v>Jeepney</v>
      </c>
      <c r="J73" s="8"/>
      <c r="K73" s="8">
        <f>'Raw Data'!F73</f>
        <v>8</v>
      </c>
      <c r="L73" s="8" t="b">
        <f t="shared" si="4"/>
        <v>0</v>
      </c>
      <c r="M73" s="8">
        <f>'Raw Data'!G73</f>
        <v>8</v>
      </c>
      <c r="N73" s="8" t="b">
        <f t="shared" si="5"/>
        <v>0</v>
      </c>
      <c r="O73" s="8">
        <f>'Raw Data'!H73</f>
        <v>5</v>
      </c>
      <c r="P73" s="8" t="b">
        <f t="shared" si="6"/>
        <v>0</v>
      </c>
      <c r="Q73" s="8"/>
      <c r="R73" s="10"/>
      <c r="S73" s="15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 ht="15.75" x14ac:dyDescent="0.25">
      <c r="A74" s="8">
        <f>'Raw Data'!A74</f>
        <v>26</v>
      </c>
      <c r="B74" s="8" t="b">
        <f t="shared" si="0"/>
        <v>0</v>
      </c>
      <c r="C74" s="8">
        <f>'Raw Data'!B74</f>
        <v>100</v>
      </c>
      <c r="D74" s="8" t="b">
        <f t="shared" si="1"/>
        <v>0</v>
      </c>
      <c r="E74" s="8">
        <f>'Raw Data'!C74</f>
        <v>200</v>
      </c>
      <c r="F74" s="8" t="b">
        <f t="shared" si="2"/>
        <v>1</v>
      </c>
      <c r="G74" s="8">
        <f>'Raw Data'!D74</f>
        <v>5</v>
      </c>
      <c r="H74" s="8" t="b">
        <f t="shared" si="3"/>
        <v>0</v>
      </c>
      <c r="I74" s="8" t="str">
        <f>'Raw Data'!E74</f>
        <v>Bus</v>
      </c>
      <c r="J74" s="8"/>
      <c r="K74" s="8">
        <f>'Raw Data'!F74</f>
        <v>10</v>
      </c>
      <c r="L74" s="8" t="b">
        <f t="shared" si="4"/>
        <v>0</v>
      </c>
      <c r="M74" s="8">
        <f>'Raw Data'!G74</f>
        <v>24</v>
      </c>
      <c r="N74" s="8" t="b">
        <f t="shared" si="5"/>
        <v>0</v>
      </c>
      <c r="O74" s="8">
        <f>'Raw Data'!H74</f>
        <v>7</v>
      </c>
      <c r="P74" s="8" t="b">
        <f t="shared" si="6"/>
        <v>0</v>
      </c>
      <c r="Q74" s="8"/>
      <c r="R74" s="10"/>
      <c r="S74" s="15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</row>
    <row r="75" spans="1:30" ht="15.75" x14ac:dyDescent="0.25">
      <c r="A75" s="8">
        <f>'Raw Data'!A75</f>
        <v>22</v>
      </c>
      <c r="B75" s="8" t="b">
        <f t="shared" si="0"/>
        <v>0</v>
      </c>
      <c r="C75" s="8">
        <f>'Raw Data'!B75</f>
        <v>2000</v>
      </c>
      <c r="D75" s="8" t="b">
        <f t="shared" si="1"/>
        <v>1</v>
      </c>
      <c r="E75" s="8">
        <f>'Raw Data'!C75</f>
        <v>2</v>
      </c>
      <c r="F75" s="8" t="b">
        <f t="shared" si="2"/>
        <v>0</v>
      </c>
      <c r="G75" s="8">
        <f>'Raw Data'!D75</f>
        <v>5</v>
      </c>
      <c r="H75" s="8" t="b">
        <f t="shared" si="3"/>
        <v>0</v>
      </c>
      <c r="I75" s="8" t="str">
        <f>'Raw Data'!E75</f>
        <v>Tricycle</v>
      </c>
      <c r="J75" s="8"/>
      <c r="K75" s="8">
        <f>'Raw Data'!F75</f>
        <v>3</v>
      </c>
      <c r="L75" s="8" t="b">
        <f t="shared" si="4"/>
        <v>0</v>
      </c>
      <c r="M75" s="8">
        <f>'Raw Data'!G75</f>
        <v>3</v>
      </c>
      <c r="N75" s="8" t="b">
        <f t="shared" si="5"/>
        <v>0</v>
      </c>
      <c r="O75" s="8">
        <f>'Raw Data'!H75</f>
        <v>8</v>
      </c>
      <c r="P75" s="8" t="b">
        <f t="shared" si="6"/>
        <v>0</v>
      </c>
      <c r="Q75" s="8"/>
      <c r="R75" s="10"/>
      <c r="S75" s="15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</row>
    <row r="76" spans="1:30" ht="15.75" x14ac:dyDescent="0.25">
      <c r="A76" s="8">
        <f>'Raw Data'!A76</f>
        <v>19</v>
      </c>
      <c r="B76" s="8" t="b">
        <f t="shared" si="0"/>
        <v>0</v>
      </c>
      <c r="C76" s="8">
        <f>'Raw Data'!B76</f>
        <v>350</v>
      </c>
      <c r="D76" s="8" t="b">
        <f t="shared" si="1"/>
        <v>0</v>
      </c>
      <c r="E76" s="8">
        <f>'Raw Data'!C76</f>
        <v>2</v>
      </c>
      <c r="F76" s="8" t="b">
        <f t="shared" si="2"/>
        <v>0</v>
      </c>
      <c r="G76" s="8">
        <f>'Raw Data'!D76</f>
        <v>2</v>
      </c>
      <c r="H76" s="8" t="b">
        <f t="shared" si="3"/>
        <v>0</v>
      </c>
      <c r="I76" s="8" t="str">
        <f>'Raw Data'!E76</f>
        <v>Bus</v>
      </c>
      <c r="J76" s="8"/>
      <c r="K76" s="8">
        <f>'Raw Data'!F76</f>
        <v>4</v>
      </c>
      <c r="L76" s="8" t="b">
        <f t="shared" si="4"/>
        <v>0</v>
      </c>
      <c r="M76" s="8">
        <f>'Raw Data'!G76</f>
        <v>6</v>
      </c>
      <c r="N76" s="8" t="b">
        <f t="shared" si="5"/>
        <v>0</v>
      </c>
      <c r="O76" s="8">
        <f>'Raw Data'!H76</f>
        <v>6</v>
      </c>
      <c r="P76" s="8" t="b">
        <f t="shared" si="6"/>
        <v>0</v>
      </c>
      <c r="Q76" s="8"/>
      <c r="R76" s="10"/>
      <c r="S76" s="15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</row>
    <row r="77" spans="1:30" ht="15.75" x14ac:dyDescent="0.25">
      <c r="A77" s="8">
        <f>'Raw Data'!A77</f>
        <v>21</v>
      </c>
      <c r="B77" s="8" t="b">
        <f t="shared" si="0"/>
        <v>0</v>
      </c>
      <c r="C77" s="8">
        <f>'Raw Data'!B77</f>
        <v>300</v>
      </c>
      <c r="D77" s="8" t="b">
        <f t="shared" si="1"/>
        <v>0</v>
      </c>
      <c r="E77" s="8">
        <f>'Raw Data'!C77</f>
        <v>100</v>
      </c>
      <c r="F77" s="8" t="b">
        <f t="shared" si="2"/>
        <v>1</v>
      </c>
      <c r="G77" s="8">
        <f>'Raw Data'!D77</f>
        <v>6</v>
      </c>
      <c r="H77" s="8" t="b">
        <f t="shared" si="3"/>
        <v>0</v>
      </c>
      <c r="I77" s="8" t="str">
        <f>'Raw Data'!E77</f>
        <v>Jeepney</v>
      </c>
      <c r="J77" s="8"/>
      <c r="K77" s="8">
        <f>'Raw Data'!F77</f>
        <v>3</v>
      </c>
      <c r="L77" s="8" t="b">
        <f t="shared" si="4"/>
        <v>0</v>
      </c>
      <c r="M77" s="8">
        <f>'Raw Data'!G77</f>
        <v>7</v>
      </c>
      <c r="N77" s="8" t="b">
        <f t="shared" si="5"/>
        <v>0</v>
      </c>
      <c r="O77" s="8">
        <f>'Raw Data'!H77</f>
        <v>3</v>
      </c>
      <c r="P77" s="8" t="b">
        <f t="shared" si="6"/>
        <v>0</v>
      </c>
      <c r="Q77" s="8"/>
      <c r="R77" s="10"/>
      <c r="S77" s="15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spans="1:30" ht="15.75" x14ac:dyDescent="0.25">
      <c r="A78" s="8">
        <f>'Raw Data'!A78</f>
        <v>28</v>
      </c>
      <c r="B78" s="8" t="b">
        <f t="shared" si="0"/>
        <v>0</v>
      </c>
      <c r="C78" s="8">
        <f>'Raw Data'!B78</f>
        <v>80</v>
      </c>
      <c r="D78" s="8" t="b">
        <f t="shared" si="1"/>
        <v>0</v>
      </c>
      <c r="E78" s="8">
        <f>'Raw Data'!C78</f>
        <v>1</v>
      </c>
      <c r="F78" s="8" t="b">
        <f t="shared" si="2"/>
        <v>0</v>
      </c>
      <c r="G78" s="8">
        <f>'Raw Data'!D78</f>
        <v>3</v>
      </c>
      <c r="H78" s="8" t="b">
        <f t="shared" si="3"/>
        <v>0</v>
      </c>
      <c r="I78" s="8" t="str">
        <f>'Raw Data'!E78</f>
        <v>Jeepney</v>
      </c>
      <c r="J78" s="8"/>
      <c r="K78" s="8">
        <f>'Raw Data'!F78</f>
        <v>5</v>
      </c>
      <c r="L78" s="8" t="b">
        <f t="shared" si="4"/>
        <v>0</v>
      </c>
      <c r="M78" s="8">
        <f>'Raw Data'!G78</f>
        <v>10</v>
      </c>
      <c r="N78" s="8" t="b">
        <f t="shared" si="5"/>
        <v>0</v>
      </c>
      <c r="O78" s="8">
        <f>'Raw Data'!H78</f>
        <v>3</v>
      </c>
      <c r="P78" s="8" t="b">
        <f t="shared" si="6"/>
        <v>0</v>
      </c>
      <c r="Q78" s="8"/>
      <c r="R78" s="10"/>
      <c r="S78" s="15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</row>
    <row r="79" spans="1:30" ht="15.75" x14ac:dyDescent="0.25">
      <c r="A79" s="8">
        <f>'Raw Data'!A79</f>
        <v>31</v>
      </c>
      <c r="B79" s="8" t="b">
        <f t="shared" si="0"/>
        <v>0</v>
      </c>
      <c r="C79" s="8">
        <f>'Raw Data'!B79</f>
        <v>100</v>
      </c>
      <c r="D79" s="8" t="b">
        <f t="shared" si="1"/>
        <v>0</v>
      </c>
      <c r="E79" s="8">
        <f>'Raw Data'!C79</f>
        <v>0.5</v>
      </c>
      <c r="F79" s="8" t="b">
        <f t="shared" si="2"/>
        <v>0</v>
      </c>
      <c r="G79" s="8">
        <f>'Raw Data'!D79</f>
        <v>6</v>
      </c>
      <c r="H79" s="8" t="b">
        <f t="shared" si="3"/>
        <v>0</v>
      </c>
      <c r="I79" s="8" t="str">
        <f>'Raw Data'!E79</f>
        <v>Bicycle</v>
      </c>
      <c r="J79" s="8"/>
      <c r="K79" s="8">
        <f>'Raw Data'!F79</f>
        <v>1</v>
      </c>
      <c r="L79" s="8" t="b">
        <f t="shared" si="4"/>
        <v>0</v>
      </c>
      <c r="M79" s="8">
        <f>'Raw Data'!G79</f>
        <v>2</v>
      </c>
      <c r="N79" s="8" t="b">
        <f t="shared" si="5"/>
        <v>0</v>
      </c>
      <c r="O79" s="8">
        <f>'Raw Data'!H79</f>
        <v>3</v>
      </c>
      <c r="P79" s="8" t="b">
        <f t="shared" si="6"/>
        <v>0</v>
      </c>
      <c r="Q79" s="8"/>
      <c r="R79" s="10"/>
      <c r="S79" s="15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</row>
    <row r="80" spans="1:30" ht="15.75" x14ac:dyDescent="0.25">
      <c r="A80" s="8">
        <f>'Raw Data'!A80</f>
        <v>24</v>
      </c>
      <c r="B80" s="8" t="b">
        <f t="shared" si="0"/>
        <v>0</v>
      </c>
      <c r="C80" s="8">
        <f>'Raw Data'!B80</f>
        <v>300</v>
      </c>
      <c r="D80" s="8" t="b">
        <f t="shared" si="1"/>
        <v>0</v>
      </c>
      <c r="E80" s="8">
        <f>'Raw Data'!C80</f>
        <v>3</v>
      </c>
      <c r="F80" s="8" t="b">
        <f t="shared" si="2"/>
        <v>0</v>
      </c>
      <c r="G80" s="8">
        <f>'Raw Data'!D80</f>
        <v>4</v>
      </c>
      <c r="H80" s="8" t="b">
        <f t="shared" si="3"/>
        <v>0</v>
      </c>
      <c r="I80" s="8" t="str">
        <f>'Raw Data'!E80</f>
        <v>Tricycle</v>
      </c>
      <c r="J80" s="8"/>
      <c r="K80" s="8">
        <f>'Raw Data'!F80</f>
        <v>2</v>
      </c>
      <c r="L80" s="8" t="b">
        <f t="shared" si="4"/>
        <v>0</v>
      </c>
      <c r="M80" s="8">
        <f>'Raw Data'!G80</f>
        <v>3</v>
      </c>
      <c r="N80" s="8" t="b">
        <f t="shared" si="5"/>
        <v>0</v>
      </c>
      <c r="O80" s="8">
        <f>'Raw Data'!H80</f>
        <v>4</v>
      </c>
      <c r="P80" s="8" t="b">
        <f t="shared" si="6"/>
        <v>0</v>
      </c>
      <c r="Q80" s="8"/>
      <c r="R80" s="10"/>
      <c r="S80" s="15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</row>
    <row r="81" spans="1:30" ht="15.75" x14ac:dyDescent="0.25">
      <c r="A81" s="8">
        <f>'Raw Data'!A81</f>
        <v>23</v>
      </c>
      <c r="B81" s="8" t="b">
        <f t="shared" si="0"/>
        <v>0</v>
      </c>
      <c r="C81" s="8">
        <f>'Raw Data'!B81</f>
        <v>500</v>
      </c>
      <c r="D81" s="8" t="b">
        <f t="shared" si="1"/>
        <v>0</v>
      </c>
      <c r="E81" s="8">
        <f>'Raw Data'!C81</f>
        <v>2</v>
      </c>
      <c r="F81" s="8" t="b">
        <f t="shared" si="2"/>
        <v>0</v>
      </c>
      <c r="G81" s="8">
        <f>'Raw Data'!D81</f>
        <v>3</v>
      </c>
      <c r="H81" s="8" t="b">
        <f t="shared" si="3"/>
        <v>0</v>
      </c>
      <c r="I81" s="8" t="str">
        <f>'Raw Data'!E81</f>
        <v>Bus</v>
      </c>
      <c r="J81" s="8"/>
      <c r="K81" s="8">
        <f>'Raw Data'!F81</f>
        <v>10</v>
      </c>
      <c r="L81" s="8" t="b">
        <f t="shared" si="4"/>
        <v>0</v>
      </c>
      <c r="M81" s="8">
        <f>'Raw Data'!G81</f>
        <v>10</v>
      </c>
      <c r="N81" s="8" t="b">
        <f t="shared" si="5"/>
        <v>0</v>
      </c>
      <c r="O81" s="8">
        <f>'Raw Data'!H81</f>
        <v>5</v>
      </c>
      <c r="P81" s="8" t="b">
        <f t="shared" si="6"/>
        <v>0</v>
      </c>
      <c r="Q81" s="8"/>
      <c r="R81" s="10"/>
      <c r="S81" s="15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</row>
    <row r="82" spans="1:30" ht="15.75" x14ac:dyDescent="0.25">
      <c r="A82" s="8">
        <f>'Raw Data'!A82</f>
        <v>45</v>
      </c>
      <c r="B82" s="8" t="b">
        <f t="shared" si="0"/>
        <v>0</v>
      </c>
      <c r="C82" s="8">
        <f>'Raw Data'!B82</f>
        <v>200</v>
      </c>
      <c r="D82" s="8" t="b">
        <f t="shared" si="1"/>
        <v>0</v>
      </c>
      <c r="E82" s="8">
        <f>'Raw Data'!C82</f>
        <v>0.5</v>
      </c>
      <c r="F82" s="8" t="b">
        <f t="shared" si="2"/>
        <v>0</v>
      </c>
      <c r="G82" s="8">
        <f>'Raw Data'!D82</f>
        <v>2</v>
      </c>
      <c r="H82" s="8" t="b">
        <f t="shared" si="3"/>
        <v>0</v>
      </c>
      <c r="I82" s="8" t="str">
        <f>'Raw Data'!E82</f>
        <v>Own Car</v>
      </c>
      <c r="J82" s="8"/>
      <c r="K82" s="8">
        <f>'Raw Data'!F82</f>
        <v>3</v>
      </c>
      <c r="L82" s="8" t="b">
        <f t="shared" si="4"/>
        <v>0</v>
      </c>
      <c r="M82" s="8">
        <f>'Raw Data'!G82</f>
        <v>5</v>
      </c>
      <c r="N82" s="8" t="b">
        <f t="shared" si="5"/>
        <v>0</v>
      </c>
      <c r="O82" s="8">
        <f>'Raw Data'!H82</f>
        <v>1</v>
      </c>
      <c r="P82" s="8" t="b">
        <f t="shared" si="6"/>
        <v>0</v>
      </c>
      <c r="Q82" s="8"/>
      <c r="R82" s="10"/>
      <c r="S82" s="15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</row>
    <row r="83" spans="1:30" ht="15.75" x14ac:dyDescent="0.25">
      <c r="A83" s="8">
        <f>'Raw Data'!A83</f>
        <v>22</v>
      </c>
      <c r="B83" s="8" t="b">
        <f t="shared" si="0"/>
        <v>0</v>
      </c>
      <c r="C83" s="8">
        <f>'Raw Data'!B83</f>
        <v>200</v>
      </c>
      <c r="D83" s="8" t="b">
        <f t="shared" si="1"/>
        <v>0</v>
      </c>
      <c r="E83" s="8">
        <f>'Raw Data'!C83</f>
        <v>0.05</v>
      </c>
      <c r="F83" s="8" t="b">
        <f t="shared" si="2"/>
        <v>0</v>
      </c>
      <c r="G83" s="8">
        <f>'Raw Data'!D83</f>
        <v>4</v>
      </c>
      <c r="H83" s="8" t="b">
        <f t="shared" si="3"/>
        <v>0</v>
      </c>
      <c r="I83" s="8" t="str">
        <f>'Raw Data'!E83</f>
        <v>Walking</v>
      </c>
      <c r="J83" s="8"/>
      <c r="K83" s="8">
        <f>'Raw Data'!F83</f>
        <v>4</v>
      </c>
      <c r="L83" s="8" t="b">
        <f t="shared" si="4"/>
        <v>0</v>
      </c>
      <c r="M83" s="8">
        <f>'Raw Data'!G83</f>
        <v>6</v>
      </c>
      <c r="N83" s="8" t="b">
        <f t="shared" si="5"/>
        <v>0</v>
      </c>
      <c r="O83" s="8">
        <f>'Raw Data'!H83</f>
        <v>3</v>
      </c>
      <c r="P83" s="8" t="b">
        <f t="shared" si="6"/>
        <v>0</v>
      </c>
      <c r="Q83" s="8"/>
      <c r="R83" s="10"/>
      <c r="S83" s="15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</row>
    <row r="84" spans="1:30" ht="15.75" x14ac:dyDescent="0.25">
      <c r="A84" s="8">
        <f>'Raw Data'!A84</f>
        <v>50</v>
      </c>
      <c r="B84" s="8" t="b">
        <f t="shared" si="0"/>
        <v>0</v>
      </c>
      <c r="C84" s="8">
        <f>'Raw Data'!B84</f>
        <v>150</v>
      </c>
      <c r="D84" s="8" t="b">
        <f t="shared" si="1"/>
        <v>0</v>
      </c>
      <c r="E84" s="8">
        <f>'Raw Data'!C84</f>
        <v>1</v>
      </c>
      <c r="F84" s="8" t="b">
        <f t="shared" si="2"/>
        <v>0</v>
      </c>
      <c r="G84" s="8">
        <f>'Raw Data'!D84</f>
        <v>10</v>
      </c>
      <c r="H84" s="8" t="b">
        <f t="shared" si="3"/>
        <v>0</v>
      </c>
      <c r="I84" s="8" t="str">
        <f>'Raw Data'!E84</f>
        <v>Jeepney</v>
      </c>
      <c r="J84" s="8"/>
      <c r="K84" s="8">
        <f>'Raw Data'!F84</f>
        <v>2</v>
      </c>
      <c r="L84" s="8" t="b">
        <f t="shared" si="4"/>
        <v>0</v>
      </c>
      <c r="M84" s="8">
        <f>'Raw Data'!G84</f>
        <v>2</v>
      </c>
      <c r="N84" s="8" t="b">
        <f t="shared" si="5"/>
        <v>0</v>
      </c>
      <c r="O84" s="8">
        <f>'Raw Data'!H84</f>
        <v>2</v>
      </c>
      <c r="P84" s="8" t="b">
        <f t="shared" si="6"/>
        <v>0</v>
      </c>
      <c r="Q84" s="8"/>
      <c r="R84" s="10"/>
      <c r="S84" s="15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</row>
    <row r="85" spans="1:30" ht="15.75" x14ac:dyDescent="0.25">
      <c r="A85" s="8">
        <f>'Raw Data'!A85</f>
        <v>36</v>
      </c>
      <c r="B85" s="8" t="b">
        <f t="shared" si="0"/>
        <v>0</v>
      </c>
      <c r="C85" s="8">
        <f>'Raw Data'!B85</f>
        <v>100</v>
      </c>
      <c r="D85" s="8" t="b">
        <f t="shared" si="1"/>
        <v>0</v>
      </c>
      <c r="E85" s="8">
        <f>'Raw Data'!C85</f>
        <v>1</v>
      </c>
      <c r="F85" s="8" t="b">
        <f t="shared" si="2"/>
        <v>0</v>
      </c>
      <c r="G85" s="8">
        <f>'Raw Data'!D85</f>
        <v>2</v>
      </c>
      <c r="H85" s="8" t="b">
        <f t="shared" si="3"/>
        <v>0</v>
      </c>
      <c r="I85" s="8" t="str">
        <f>'Raw Data'!E85</f>
        <v>Own Car</v>
      </c>
      <c r="J85" s="8"/>
      <c r="K85" s="8">
        <f>'Raw Data'!F85</f>
        <v>3</v>
      </c>
      <c r="L85" s="8" t="b">
        <f t="shared" si="4"/>
        <v>0</v>
      </c>
      <c r="M85" s="8">
        <f>'Raw Data'!G85</f>
        <v>5</v>
      </c>
      <c r="N85" s="8" t="b">
        <f t="shared" si="5"/>
        <v>0</v>
      </c>
      <c r="O85" s="8">
        <f>'Raw Data'!H85</f>
        <v>3</v>
      </c>
      <c r="P85" s="8" t="b">
        <f t="shared" si="6"/>
        <v>0</v>
      </c>
      <c r="Q85" s="8"/>
      <c r="R85" s="10"/>
      <c r="S85" s="15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</row>
    <row r="86" spans="1:30" ht="15.75" x14ac:dyDescent="0.25">
      <c r="A86" s="8">
        <f>'Raw Data'!A86</f>
        <v>22</v>
      </c>
      <c r="B86" s="8" t="b">
        <f t="shared" si="0"/>
        <v>0</v>
      </c>
      <c r="C86" s="8">
        <f>'Raw Data'!B86</f>
        <v>210</v>
      </c>
      <c r="D86" s="8" t="b">
        <f t="shared" si="1"/>
        <v>0</v>
      </c>
      <c r="E86" s="8">
        <f>'Raw Data'!C86</f>
        <v>1</v>
      </c>
      <c r="F86" s="8" t="b">
        <f t="shared" si="2"/>
        <v>0</v>
      </c>
      <c r="G86" s="8">
        <f>'Raw Data'!D86</f>
        <v>1</v>
      </c>
      <c r="H86" s="8" t="b">
        <f t="shared" si="3"/>
        <v>0</v>
      </c>
      <c r="I86" s="8" t="str">
        <f>'Raw Data'!E86</f>
        <v>Bus</v>
      </c>
      <c r="J86" s="8"/>
      <c r="K86" s="8">
        <f>'Raw Data'!F86</f>
        <v>4</v>
      </c>
      <c r="L86" s="8" t="b">
        <f t="shared" si="4"/>
        <v>0</v>
      </c>
      <c r="M86" s="8">
        <f>'Raw Data'!G86</f>
        <v>8</v>
      </c>
      <c r="N86" s="8" t="b">
        <f t="shared" si="5"/>
        <v>0</v>
      </c>
      <c r="O86" s="8">
        <f>'Raw Data'!H86</f>
        <v>6</v>
      </c>
      <c r="P86" s="8" t="b">
        <f t="shared" si="6"/>
        <v>0</v>
      </c>
      <c r="Q86" s="8"/>
      <c r="R86" s="10"/>
      <c r="S86" s="15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</row>
    <row r="87" spans="1:30" ht="15.75" x14ac:dyDescent="0.25">
      <c r="A87" s="8">
        <f>'Raw Data'!A87</f>
        <v>34</v>
      </c>
      <c r="B87" s="8" t="b">
        <f t="shared" si="0"/>
        <v>0</v>
      </c>
      <c r="C87" s="8">
        <f>'Raw Data'!B87</f>
        <v>100</v>
      </c>
      <c r="D87" s="8" t="b">
        <f t="shared" si="1"/>
        <v>0</v>
      </c>
      <c r="E87" s="8">
        <f>'Raw Data'!C87</f>
        <v>1</v>
      </c>
      <c r="F87" s="8" t="b">
        <f t="shared" si="2"/>
        <v>0</v>
      </c>
      <c r="G87" s="8">
        <f>'Raw Data'!D87</f>
        <v>4</v>
      </c>
      <c r="H87" s="8" t="b">
        <f t="shared" si="3"/>
        <v>0</v>
      </c>
      <c r="I87" s="8" t="str">
        <f>'Raw Data'!E87</f>
        <v>Jeepney</v>
      </c>
      <c r="J87" s="8"/>
      <c r="K87" s="8">
        <f>'Raw Data'!F87</f>
        <v>4</v>
      </c>
      <c r="L87" s="8" t="b">
        <f t="shared" si="4"/>
        <v>0</v>
      </c>
      <c r="M87" s="8">
        <f>'Raw Data'!G87</f>
        <v>6</v>
      </c>
      <c r="N87" s="8" t="b">
        <f t="shared" si="5"/>
        <v>0</v>
      </c>
      <c r="O87" s="8">
        <f>'Raw Data'!H87</f>
        <v>3</v>
      </c>
      <c r="P87" s="8" t="b">
        <f t="shared" si="6"/>
        <v>0</v>
      </c>
      <c r="Q87" s="8"/>
      <c r="R87" s="10"/>
      <c r="S87" s="15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</row>
    <row r="88" spans="1:30" ht="15.75" x14ac:dyDescent="0.25">
      <c r="A88" s="8">
        <f>'Raw Data'!A88</f>
        <v>24</v>
      </c>
      <c r="B88" s="8" t="b">
        <f t="shared" si="0"/>
        <v>0</v>
      </c>
      <c r="C88" s="8">
        <f>'Raw Data'!B88</f>
        <v>200</v>
      </c>
      <c r="D88" s="8" t="b">
        <f t="shared" si="1"/>
        <v>0</v>
      </c>
      <c r="E88" s="8">
        <f>'Raw Data'!C88</f>
        <v>1</v>
      </c>
      <c r="F88" s="8" t="b">
        <f t="shared" si="2"/>
        <v>0</v>
      </c>
      <c r="G88" s="8">
        <f>'Raw Data'!D88</f>
        <v>6</v>
      </c>
      <c r="H88" s="8" t="b">
        <f t="shared" si="3"/>
        <v>0</v>
      </c>
      <c r="I88" s="8" t="str">
        <f>'Raw Data'!E88</f>
        <v>Jeepney</v>
      </c>
      <c r="J88" s="8"/>
      <c r="K88" s="8">
        <f>'Raw Data'!F88</f>
        <v>4</v>
      </c>
      <c r="L88" s="8" t="b">
        <f t="shared" si="4"/>
        <v>0</v>
      </c>
      <c r="M88" s="8">
        <f>'Raw Data'!G88</f>
        <v>8</v>
      </c>
      <c r="N88" s="8" t="b">
        <f t="shared" si="5"/>
        <v>0</v>
      </c>
      <c r="O88" s="8">
        <f>'Raw Data'!H88</f>
        <v>1</v>
      </c>
      <c r="P88" s="8" t="b">
        <f t="shared" si="6"/>
        <v>0</v>
      </c>
      <c r="Q88" s="8"/>
      <c r="R88" s="10"/>
      <c r="S88" s="15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1:30" ht="15.75" x14ac:dyDescent="0.25">
      <c r="A89" s="8">
        <f>'Raw Data'!A89</f>
        <v>26</v>
      </c>
      <c r="B89" s="8" t="b">
        <f t="shared" si="0"/>
        <v>0</v>
      </c>
      <c r="C89" s="8">
        <f>'Raw Data'!B89</f>
        <v>300</v>
      </c>
      <c r="D89" s="8" t="b">
        <f t="shared" si="1"/>
        <v>0</v>
      </c>
      <c r="E89" s="8">
        <f>'Raw Data'!C89</f>
        <v>1</v>
      </c>
      <c r="F89" s="8" t="b">
        <f t="shared" si="2"/>
        <v>0</v>
      </c>
      <c r="G89" s="8">
        <f>'Raw Data'!D89</f>
        <v>4</v>
      </c>
      <c r="H89" s="8" t="b">
        <f t="shared" si="3"/>
        <v>0</v>
      </c>
      <c r="I89" s="8" t="str">
        <f>'Raw Data'!E89</f>
        <v>Bus</v>
      </c>
      <c r="J89" s="8"/>
      <c r="K89" s="8">
        <f>'Raw Data'!F89</f>
        <v>5</v>
      </c>
      <c r="L89" s="8" t="b">
        <f t="shared" si="4"/>
        <v>0</v>
      </c>
      <c r="M89" s="8">
        <f>'Raw Data'!G89</f>
        <v>6</v>
      </c>
      <c r="N89" s="8" t="b">
        <f t="shared" si="5"/>
        <v>0</v>
      </c>
      <c r="O89" s="8">
        <f>'Raw Data'!H89</f>
        <v>1</v>
      </c>
      <c r="P89" s="8" t="b">
        <f t="shared" si="6"/>
        <v>0</v>
      </c>
      <c r="Q89" s="8"/>
      <c r="R89" s="10"/>
      <c r="S89" s="15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1:30" ht="15.75" x14ac:dyDescent="0.25">
      <c r="A90" s="8">
        <f>'Raw Data'!A90</f>
        <v>30</v>
      </c>
      <c r="B90" s="8" t="b">
        <f t="shared" si="0"/>
        <v>0</v>
      </c>
      <c r="C90" s="8">
        <f>'Raw Data'!B90</f>
        <v>200</v>
      </c>
      <c r="D90" s="8" t="b">
        <f t="shared" si="1"/>
        <v>0</v>
      </c>
      <c r="E90" s="8">
        <f>'Raw Data'!C90</f>
        <v>0.5</v>
      </c>
      <c r="F90" s="8" t="b">
        <f t="shared" si="2"/>
        <v>0</v>
      </c>
      <c r="G90" s="8">
        <f>'Raw Data'!D90</f>
        <v>3</v>
      </c>
      <c r="H90" s="8" t="b">
        <f t="shared" si="3"/>
        <v>0</v>
      </c>
      <c r="I90" s="8" t="str">
        <f>'Raw Data'!E90</f>
        <v>Jeepney</v>
      </c>
      <c r="J90" s="8"/>
      <c r="K90" s="8">
        <f>'Raw Data'!F90</f>
        <v>5</v>
      </c>
      <c r="L90" s="8" t="b">
        <f t="shared" si="4"/>
        <v>0</v>
      </c>
      <c r="M90" s="8">
        <f>'Raw Data'!G90</f>
        <v>7</v>
      </c>
      <c r="N90" s="8" t="b">
        <f t="shared" si="5"/>
        <v>0</v>
      </c>
      <c r="O90" s="8">
        <f>'Raw Data'!H90</f>
        <v>3</v>
      </c>
      <c r="P90" s="8" t="b">
        <f t="shared" si="6"/>
        <v>0</v>
      </c>
      <c r="Q90" s="8"/>
      <c r="R90" s="10"/>
      <c r="S90" s="15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1:30" ht="15.75" x14ac:dyDescent="0.25">
      <c r="A91" s="8">
        <f>'Raw Data'!A91</f>
        <v>20</v>
      </c>
      <c r="B91" s="8" t="b">
        <f t="shared" si="0"/>
        <v>0</v>
      </c>
      <c r="C91" s="8">
        <f>'Raw Data'!B91</f>
        <v>150</v>
      </c>
      <c r="D91" s="8" t="b">
        <f t="shared" si="1"/>
        <v>0</v>
      </c>
      <c r="E91" s="8">
        <f>'Raw Data'!C91</f>
        <v>2</v>
      </c>
      <c r="F91" s="8" t="b">
        <f t="shared" si="2"/>
        <v>0</v>
      </c>
      <c r="G91" s="8">
        <f>'Raw Data'!D91</f>
        <v>3</v>
      </c>
      <c r="H91" s="8" t="b">
        <f t="shared" si="3"/>
        <v>0</v>
      </c>
      <c r="I91" s="8" t="str">
        <f>'Raw Data'!E91</f>
        <v>MRT/LRT</v>
      </c>
      <c r="J91" s="8"/>
      <c r="K91" s="8">
        <f>'Raw Data'!F91</f>
        <v>2</v>
      </c>
      <c r="L91" s="8" t="b">
        <f t="shared" si="4"/>
        <v>0</v>
      </c>
      <c r="M91" s="8">
        <f>'Raw Data'!G91</f>
        <v>5</v>
      </c>
      <c r="N91" s="8" t="b">
        <f t="shared" si="5"/>
        <v>0</v>
      </c>
      <c r="O91" s="8">
        <f>'Raw Data'!H91</f>
        <v>4</v>
      </c>
      <c r="P91" s="8" t="b">
        <f t="shared" si="6"/>
        <v>0</v>
      </c>
      <c r="Q91" s="8"/>
      <c r="R91" s="10"/>
      <c r="S91" s="15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</row>
    <row r="92" spans="1:30" ht="15.75" x14ac:dyDescent="0.25">
      <c r="A92" s="8">
        <f>'Raw Data'!A92</f>
        <v>23</v>
      </c>
      <c r="B92" s="8" t="b">
        <f t="shared" si="0"/>
        <v>0</v>
      </c>
      <c r="C92" s="8">
        <f>'Raw Data'!B92</f>
        <v>60</v>
      </c>
      <c r="D92" s="8" t="b">
        <f t="shared" si="1"/>
        <v>0</v>
      </c>
      <c r="E92" s="8">
        <f>'Raw Data'!C92</f>
        <v>2</v>
      </c>
      <c r="F92" s="8" t="b">
        <f t="shared" si="2"/>
        <v>0</v>
      </c>
      <c r="G92" s="8">
        <f>'Raw Data'!D92</f>
        <v>1</v>
      </c>
      <c r="H92" s="8" t="b">
        <f t="shared" si="3"/>
        <v>0</v>
      </c>
      <c r="I92" s="8" t="str">
        <f>'Raw Data'!E92</f>
        <v>Jeepney</v>
      </c>
      <c r="J92" s="8"/>
      <c r="K92" s="8">
        <f>'Raw Data'!F92</f>
        <v>7</v>
      </c>
      <c r="L92" s="8" t="b">
        <f t="shared" si="4"/>
        <v>0</v>
      </c>
      <c r="M92" s="8">
        <f>'Raw Data'!G92</f>
        <v>8</v>
      </c>
      <c r="N92" s="8" t="b">
        <f t="shared" si="5"/>
        <v>0</v>
      </c>
      <c r="O92" s="8">
        <f>'Raw Data'!H92</f>
        <v>5</v>
      </c>
      <c r="P92" s="8" t="b">
        <f t="shared" si="6"/>
        <v>0</v>
      </c>
      <c r="Q92" s="8"/>
      <c r="R92" s="10"/>
      <c r="S92" s="15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</row>
    <row r="93" spans="1:30" ht="15.75" x14ac:dyDescent="0.25">
      <c r="A93" s="8">
        <f>'Raw Data'!A93</f>
        <v>22</v>
      </c>
      <c r="B93" s="8" t="b">
        <f t="shared" si="0"/>
        <v>0</v>
      </c>
      <c r="C93" s="8">
        <f>'Raw Data'!B93</f>
        <v>500</v>
      </c>
      <c r="D93" s="8" t="b">
        <f t="shared" si="1"/>
        <v>0</v>
      </c>
      <c r="E93" s="8">
        <f>'Raw Data'!C93</f>
        <v>1</v>
      </c>
      <c r="F93" s="8" t="b">
        <f t="shared" si="2"/>
        <v>0</v>
      </c>
      <c r="G93" s="8">
        <f>'Raw Data'!D93</f>
        <v>4</v>
      </c>
      <c r="H93" s="8" t="b">
        <f t="shared" si="3"/>
        <v>0</v>
      </c>
      <c r="I93" s="8" t="str">
        <f>'Raw Data'!E93</f>
        <v>Jeepney</v>
      </c>
      <c r="J93" s="8"/>
      <c r="K93" s="8">
        <f>'Raw Data'!F93</f>
        <v>3</v>
      </c>
      <c r="L93" s="8" t="b">
        <f t="shared" si="4"/>
        <v>0</v>
      </c>
      <c r="M93" s="8">
        <f>'Raw Data'!G93</f>
        <v>8</v>
      </c>
      <c r="N93" s="8" t="b">
        <f t="shared" si="5"/>
        <v>0</v>
      </c>
      <c r="O93" s="8">
        <f>'Raw Data'!H93</f>
        <v>5</v>
      </c>
      <c r="P93" s="8" t="b">
        <f t="shared" si="6"/>
        <v>0</v>
      </c>
      <c r="Q93" s="8"/>
      <c r="R93" s="10"/>
      <c r="S93" s="15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</row>
    <row r="94" spans="1:30" ht="15.75" x14ac:dyDescent="0.25">
      <c r="A94" s="8">
        <f>'Raw Data'!A94</f>
        <v>22</v>
      </c>
      <c r="B94" s="8" t="b">
        <f t="shared" si="0"/>
        <v>0</v>
      </c>
      <c r="C94" s="8">
        <f>'Raw Data'!B94</f>
        <v>200</v>
      </c>
      <c r="D94" s="8" t="b">
        <f t="shared" si="1"/>
        <v>0</v>
      </c>
      <c r="E94" s="8">
        <f>'Raw Data'!C94</f>
        <v>200</v>
      </c>
      <c r="F94" s="8" t="b">
        <f t="shared" si="2"/>
        <v>1</v>
      </c>
      <c r="G94" s="8">
        <f>'Raw Data'!D94</f>
        <v>0</v>
      </c>
      <c r="H94" s="8" t="b">
        <f t="shared" si="3"/>
        <v>0</v>
      </c>
      <c r="I94" s="8" t="str">
        <f>'Raw Data'!E94</f>
        <v>Jeepney</v>
      </c>
      <c r="J94" s="8"/>
      <c r="K94" s="8">
        <f>'Raw Data'!F94</f>
        <v>2</v>
      </c>
      <c r="L94" s="8" t="b">
        <f t="shared" si="4"/>
        <v>0</v>
      </c>
      <c r="M94" s="8">
        <f>'Raw Data'!G94</f>
        <v>3</v>
      </c>
      <c r="N94" s="8" t="b">
        <f t="shared" si="5"/>
        <v>0</v>
      </c>
      <c r="O94" s="8">
        <f>'Raw Data'!H94</f>
        <v>4</v>
      </c>
      <c r="P94" s="8" t="b">
        <f t="shared" si="6"/>
        <v>0</v>
      </c>
      <c r="Q94" s="8"/>
      <c r="R94" s="10"/>
      <c r="S94" s="15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</row>
    <row r="95" spans="1:30" ht="15.75" x14ac:dyDescent="0.25">
      <c r="A95" s="8">
        <f>'Raw Data'!A95</f>
        <v>40</v>
      </c>
      <c r="B95" s="8" t="b">
        <f t="shared" si="0"/>
        <v>0</v>
      </c>
      <c r="C95" s="8">
        <f>'Raw Data'!B95</f>
        <v>200</v>
      </c>
      <c r="D95" s="8" t="b">
        <f t="shared" si="1"/>
        <v>0</v>
      </c>
      <c r="E95" s="8">
        <f>'Raw Data'!C95</f>
        <v>3</v>
      </c>
      <c r="F95" s="8" t="b">
        <f t="shared" si="2"/>
        <v>0</v>
      </c>
      <c r="G95" s="8">
        <f>'Raw Data'!D95</f>
        <v>2</v>
      </c>
      <c r="H95" s="8" t="b">
        <f t="shared" si="3"/>
        <v>0</v>
      </c>
      <c r="I95" s="8" t="str">
        <f>'Raw Data'!E95</f>
        <v>Bus</v>
      </c>
      <c r="J95" s="8"/>
      <c r="K95" s="8">
        <f>'Raw Data'!F95</f>
        <v>4</v>
      </c>
      <c r="L95" s="8" t="b">
        <f t="shared" si="4"/>
        <v>0</v>
      </c>
      <c r="M95" s="8">
        <f>'Raw Data'!G95</f>
        <v>8</v>
      </c>
      <c r="N95" s="8" t="b">
        <f t="shared" si="5"/>
        <v>0</v>
      </c>
      <c r="O95" s="8">
        <f>'Raw Data'!H95</f>
        <v>2</v>
      </c>
      <c r="P95" s="8" t="b">
        <f t="shared" si="6"/>
        <v>0</v>
      </c>
      <c r="Q95" s="8"/>
      <c r="R95" s="10"/>
      <c r="S95" s="15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</row>
    <row r="96" spans="1:30" ht="15.75" x14ac:dyDescent="0.25">
      <c r="A96" s="8">
        <f>'Raw Data'!A96</f>
        <v>24</v>
      </c>
      <c r="B96" s="8" t="b">
        <f t="shared" si="0"/>
        <v>0</v>
      </c>
      <c r="C96" s="8">
        <f>'Raw Data'!B96</f>
        <v>250</v>
      </c>
      <c r="D96" s="8" t="b">
        <f t="shared" si="1"/>
        <v>0</v>
      </c>
      <c r="E96" s="8">
        <f>'Raw Data'!C96</f>
        <v>0.5</v>
      </c>
      <c r="F96" s="8" t="b">
        <f t="shared" si="2"/>
        <v>0</v>
      </c>
      <c r="G96" s="8">
        <f>'Raw Data'!D96</f>
        <v>2</v>
      </c>
      <c r="H96" s="8" t="b">
        <f t="shared" si="3"/>
        <v>0</v>
      </c>
      <c r="I96" s="8" t="str">
        <f>'Raw Data'!E96</f>
        <v>Jeepney</v>
      </c>
      <c r="J96" s="8"/>
      <c r="K96" s="8">
        <f>'Raw Data'!F96</f>
        <v>2</v>
      </c>
      <c r="L96" s="8" t="b">
        <f t="shared" si="4"/>
        <v>0</v>
      </c>
      <c r="M96" s="8">
        <f>'Raw Data'!G96</f>
        <v>4</v>
      </c>
      <c r="N96" s="8" t="b">
        <f t="shared" si="5"/>
        <v>0</v>
      </c>
      <c r="O96" s="8">
        <f>'Raw Data'!H96</f>
        <v>5</v>
      </c>
      <c r="P96" s="8" t="b">
        <f t="shared" si="6"/>
        <v>0</v>
      </c>
      <c r="Q96" s="8"/>
      <c r="R96" s="10"/>
      <c r="S96" s="15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</row>
    <row r="97" spans="1:30" ht="15.75" x14ac:dyDescent="0.25">
      <c r="A97" s="8">
        <f>'Raw Data'!A97</f>
        <v>39</v>
      </c>
      <c r="B97" s="8" t="b">
        <f t="shared" si="0"/>
        <v>0</v>
      </c>
      <c r="C97" s="8">
        <f>'Raw Data'!B97</f>
        <v>100</v>
      </c>
      <c r="D97" s="8" t="b">
        <f t="shared" si="1"/>
        <v>0</v>
      </c>
      <c r="E97" s="8">
        <f>'Raw Data'!C97</f>
        <v>0.5</v>
      </c>
      <c r="F97" s="8" t="b">
        <f t="shared" si="2"/>
        <v>0</v>
      </c>
      <c r="G97" s="8">
        <f>'Raw Data'!D97</f>
        <v>4</v>
      </c>
      <c r="H97" s="8" t="b">
        <f t="shared" si="3"/>
        <v>0</v>
      </c>
      <c r="I97" s="8" t="str">
        <f>'Raw Data'!E97</f>
        <v>Walking</v>
      </c>
      <c r="J97" s="8"/>
      <c r="K97" s="8">
        <f>'Raw Data'!F97</f>
        <v>8</v>
      </c>
      <c r="L97" s="8" t="b">
        <f t="shared" si="4"/>
        <v>0</v>
      </c>
      <c r="M97" s="8">
        <f>'Raw Data'!G97</f>
        <v>8</v>
      </c>
      <c r="N97" s="8" t="b">
        <f t="shared" si="5"/>
        <v>0</v>
      </c>
      <c r="O97" s="8">
        <f>'Raw Data'!H97</f>
        <v>1</v>
      </c>
      <c r="P97" s="8" t="b">
        <f t="shared" si="6"/>
        <v>0</v>
      </c>
      <c r="Q97" s="8"/>
      <c r="R97" s="10"/>
      <c r="S97" s="15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</row>
    <row r="98" spans="1:30" ht="15.75" x14ac:dyDescent="0.25">
      <c r="A98" s="8">
        <f>'Raw Data'!A98</f>
        <v>32</v>
      </c>
      <c r="B98" s="8" t="b">
        <f t="shared" si="0"/>
        <v>0</v>
      </c>
      <c r="C98" s="8">
        <f>'Raw Data'!B98</f>
        <v>160</v>
      </c>
      <c r="D98" s="8" t="b">
        <f t="shared" si="1"/>
        <v>0</v>
      </c>
      <c r="E98" s="8">
        <f>'Raw Data'!C98</f>
        <v>2</v>
      </c>
      <c r="F98" s="8" t="b">
        <f t="shared" si="2"/>
        <v>0</v>
      </c>
      <c r="G98" s="8">
        <f>'Raw Data'!D98</f>
        <v>2</v>
      </c>
      <c r="H98" s="8" t="b">
        <f t="shared" si="3"/>
        <v>0</v>
      </c>
      <c r="I98" s="8" t="str">
        <f>'Raw Data'!E98</f>
        <v>Tricycle</v>
      </c>
      <c r="J98" s="8"/>
      <c r="K98" s="8">
        <f>'Raw Data'!F98</f>
        <v>3</v>
      </c>
      <c r="L98" s="8" t="b">
        <f t="shared" si="4"/>
        <v>0</v>
      </c>
      <c r="M98" s="8">
        <f>'Raw Data'!G98</f>
        <v>5</v>
      </c>
      <c r="N98" s="8" t="b">
        <f t="shared" si="5"/>
        <v>0</v>
      </c>
      <c r="O98" s="8">
        <f>'Raw Data'!H98</f>
        <v>2</v>
      </c>
      <c r="P98" s="8" t="b">
        <f t="shared" si="6"/>
        <v>0</v>
      </c>
      <c r="Q98" s="8"/>
      <c r="R98" s="10"/>
      <c r="S98" s="15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</row>
    <row r="99" spans="1:30" ht="15.75" x14ac:dyDescent="0.25">
      <c r="A99" s="8">
        <f>'Raw Data'!A99</f>
        <v>25</v>
      </c>
      <c r="B99" s="8" t="b">
        <f t="shared" si="0"/>
        <v>0</v>
      </c>
      <c r="C99" s="8">
        <f>'Raw Data'!B99</f>
        <v>150</v>
      </c>
      <c r="D99" s="8" t="b">
        <f t="shared" si="1"/>
        <v>0</v>
      </c>
      <c r="E99" s="8">
        <f>'Raw Data'!C99</f>
        <v>2</v>
      </c>
      <c r="F99" s="8" t="b">
        <f t="shared" si="2"/>
        <v>0</v>
      </c>
      <c r="G99" s="8">
        <f>'Raw Data'!D99</f>
        <v>6</v>
      </c>
      <c r="H99" s="8" t="b">
        <f t="shared" si="3"/>
        <v>0</v>
      </c>
      <c r="I99" s="8" t="str">
        <f>'Raw Data'!E99</f>
        <v>Tricycle</v>
      </c>
      <c r="J99" s="8"/>
      <c r="K99" s="8">
        <f>'Raw Data'!F99</f>
        <v>5</v>
      </c>
      <c r="L99" s="8" t="b">
        <f t="shared" si="4"/>
        <v>0</v>
      </c>
      <c r="M99" s="8">
        <f>'Raw Data'!G99</f>
        <v>5</v>
      </c>
      <c r="N99" s="8" t="b">
        <f t="shared" si="5"/>
        <v>0</v>
      </c>
      <c r="O99" s="8">
        <f>'Raw Data'!H99</f>
        <v>5</v>
      </c>
      <c r="P99" s="8" t="b">
        <f t="shared" si="6"/>
        <v>0</v>
      </c>
      <c r="Q99" s="8"/>
      <c r="R99" s="10"/>
      <c r="S99" s="15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</row>
    <row r="100" spans="1:30" ht="15.75" x14ac:dyDescent="0.25">
      <c r="A100" s="8">
        <f>'Raw Data'!A100</f>
        <v>20</v>
      </c>
      <c r="B100" s="8" t="b">
        <f t="shared" si="0"/>
        <v>0</v>
      </c>
      <c r="C100" s="8">
        <f>'Raw Data'!B100</f>
        <v>120</v>
      </c>
      <c r="D100" s="8" t="b">
        <f t="shared" si="1"/>
        <v>0</v>
      </c>
      <c r="E100" s="8">
        <f>'Raw Data'!C100</f>
        <v>1.5</v>
      </c>
      <c r="F100" s="8" t="b">
        <f t="shared" si="2"/>
        <v>0</v>
      </c>
      <c r="G100" s="8">
        <f>'Raw Data'!D100</f>
        <v>0</v>
      </c>
      <c r="H100" s="8" t="b">
        <f t="shared" si="3"/>
        <v>0</v>
      </c>
      <c r="I100" s="8" t="str">
        <f>'Raw Data'!E100</f>
        <v>Jeepney</v>
      </c>
      <c r="J100" s="8"/>
      <c r="K100" s="8">
        <f>'Raw Data'!F100</f>
        <v>2</v>
      </c>
      <c r="L100" s="8" t="b">
        <f t="shared" si="4"/>
        <v>0</v>
      </c>
      <c r="M100" s="8">
        <f>'Raw Data'!G100</f>
        <v>4</v>
      </c>
      <c r="N100" s="8" t="b">
        <f t="shared" si="5"/>
        <v>0</v>
      </c>
      <c r="O100" s="8">
        <f>'Raw Data'!H100</f>
        <v>8</v>
      </c>
      <c r="P100" s="8" t="b">
        <f t="shared" si="6"/>
        <v>0</v>
      </c>
      <c r="Q100" s="8"/>
      <c r="R100" s="10"/>
      <c r="S100" s="15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</row>
    <row r="101" spans="1:30" ht="15.75" x14ac:dyDescent="0.25">
      <c r="A101" s="8">
        <f>'Raw Data'!A101</f>
        <v>36</v>
      </c>
      <c r="B101" s="8" t="b">
        <f t="shared" si="0"/>
        <v>0</v>
      </c>
      <c r="C101" s="8">
        <f>'Raw Data'!B101</f>
        <v>300</v>
      </c>
      <c r="D101" s="8" t="b">
        <f t="shared" si="1"/>
        <v>0</v>
      </c>
      <c r="E101" s="8">
        <f>'Raw Data'!C101</f>
        <v>0.25</v>
      </c>
      <c r="F101" s="8" t="b">
        <f t="shared" si="2"/>
        <v>0</v>
      </c>
      <c r="G101" s="8">
        <f>'Raw Data'!D101</f>
        <v>4</v>
      </c>
      <c r="H101" s="8" t="b">
        <f t="shared" si="3"/>
        <v>0</v>
      </c>
      <c r="I101" s="8" t="str">
        <f>'Raw Data'!E101</f>
        <v>Walking</v>
      </c>
      <c r="J101" s="8"/>
      <c r="K101" s="8">
        <f>'Raw Data'!F101</f>
        <v>1</v>
      </c>
      <c r="L101" s="8" t="b">
        <f t="shared" si="4"/>
        <v>0</v>
      </c>
      <c r="M101" s="8">
        <f>'Raw Data'!G101</f>
        <v>1</v>
      </c>
      <c r="N101" s="8" t="b">
        <f t="shared" si="5"/>
        <v>0</v>
      </c>
      <c r="O101" s="8">
        <f>'Raw Data'!H101</f>
        <v>3</v>
      </c>
      <c r="P101" s="8" t="b">
        <f t="shared" si="6"/>
        <v>0</v>
      </c>
      <c r="Q101" s="8"/>
      <c r="R101" s="10"/>
      <c r="S101" s="15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</row>
    <row r="102" spans="1:30" ht="15.75" x14ac:dyDescent="0.25">
      <c r="A102" s="8">
        <f>'Raw Data'!A102</f>
        <v>39</v>
      </c>
      <c r="B102" s="8" t="b">
        <f t="shared" si="0"/>
        <v>0</v>
      </c>
      <c r="C102" s="8">
        <f>'Raw Data'!B102</f>
        <v>200</v>
      </c>
      <c r="D102" s="8" t="b">
        <f t="shared" si="1"/>
        <v>0</v>
      </c>
      <c r="E102" s="8">
        <f>'Raw Data'!C102</f>
        <v>200</v>
      </c>
      <c r="F102" s="8" t="b">
        <f t="shared" si="2"/>
        <v>1</v>
      </c>
      <c r="G102" s="8">
        <f>'Raw Data'!D102</f>
        <v>6</v>
      </c>
      <c r="H102" s="8" t="b">
        <f t="shared" si="3"/>
        <v>0</v>
      </c>
      <c r="I102" s="8" t="str">
        <f>'Raw Data'!E102</f>
        <v>Bus</v>
      </c>
      <c r="J102" s="8"/>
      <c r="K102" s="8">
        <f>'Raw Data'!F102</f>
        <v>1</v>
      </c>
      <c r="L102" s="8" t="b">
        <f t="shared" si="4"/>
        <v>0</v>
      </c>
      <c r="M102" s="8">
        <f>'Raw Data'!G102</f>
        <v>8</v>
      </c>
      <c r="N102" s="8" t="b">
        <f t="shared" si="5"/>
        <v>0</v>
      </c>
      <c r="O102" s="8">
        <f>'Raw Data'!H102</f>
        <v>7</v>
      </c>
      <c r="P102" s="8" t="b">
        <f t="shared" si="6"/>
        <v>0</v>
      </c>
      <c r="Q102" s="8"/>
      <c r="R102" s="10"/>
      <c r="S102" s="15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</row>
    <row r="103" spans="1:30" ht="15.75" x14ac:dyDescent="0.25">
      <c r="A103" s="8">
        <f>'Raw Data'!A103</f>
        <v>21</v>
      </c>
      <c r="B103" s="8" t="b">
        <f t="shared" si="0"/>
        <v>0</v>
      </c>
      <c r="C103" s="8">
        <f>'Raw Data'!B103</f>
        <v>100</v>
      </c>
      <c r="D103" s="8" t="b">
        <f t="shared" si="1"/>
        <v>0</v>
      </c>
      <c r="E103" s="8">
        <f>'Raw Data'!C103</f>
        <v>2</v>
      </c>
      <c r="F103" s="8" t="b">
        <f t="shared" si="2"/>
        <v>0</v>
      </c>
      <c r="G103" s="8">
        <f>'Raw Data'!D103</f>
        <v>1</v>
      </c>
      <c r="H103" s="8" t="b">
        <f t="shared" si="3"/>
        <v>0</v>
      </c>
      <c r="I103" s="8" t="str">
        <f>'Raw Data'!E103</f>
        <v>Jeepney</v>
      </c>
      <c r="J103" s="8"/>
      <c r="K103" s="8">
        <f>'Raw Data'!F103</f>
        <v>3</v>
      </c>
      <c r="L103" s="8" t="b">
        <f t="shared" si="4"/>
        <v>0</v>
      </c>
      <c r="M103" s="8">
        <f>'Raw Data'!G103</f>
        <v>5</v>
      </c>
      <c r="N103" s="8" t="b">
        <f t="shared" si="5"/>
        <v>0</v>
      </c>
      <c r="O103" s="8">
        <f>'Raw Data'!H103</f>
        <v>2</v>
      </c>
      <c r="P103" s="8" t="b">
        <f t="shared" si="6"/>
        <v>0</v>
      </c>
      <c r="Q103" s="8"/>
      <c r="R103" s="10"/>
      <c r="S103" s="15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</row>
    <row r="104" spans="1:30" ht="15.75" x14ac:dyDescent="0.25">
      <c r="A104" s="8">
        <f>'Raw Data'!A104</f>
        <v>24</v>
      </c>
      <c r="B104" s="8" t="b">
        <f t="shared" si="0"/>
        <v>0</v>
      </c>
      <c r="C104" s="8">
        <f>'Raw Data'!B104</f>
        <v>300</v>
      </c>
      <c r="D104" s="8" t="b">
        <f t="shared" si="1"/>
        <v>0</v>
      </c>
      <c r="E104" s="8">
        <f>'Raw Data'!C104</f>
        <v>2.5</v>
      </c>
      <c r="F104" s="8" t="b">
        <f t="shared" si="2"/>
        <v>0</v>
      </c>
      <c r="G104" s="8">
        <f>'Raw Data'!D104</f>
        <v>6</v>
      </c>
      <c r="H104" s="8" t="b">
        <f t="shared" si="3"/>
        <v>0</v>
      </c>
      <c r="I104" s="8" t="str">
        <f>'Raw Data'!E104</f>
        <v>MRT/LRT</v>
      </c>
      <c r="J104" s="8"/>
      <c r="K104" s="8">
        <f>'Raw Data'!F104</f>
        <v>5</v>
      </c>
      <c r="L104" s="8" t="b">
        <f t="shared" si="4"/>
        <v>0</v>
      </c>
      <c r="M104" s="8">
        <f>'Raw Data'!G104</f>
        <v>7</v>
      </c>
      <c r="N104" s="8" t="b">
        <f t="shared" si="5"/>
        <v>0</v>
      </c>
      <c r="O104" s="8">
        <f>'Raw Data'!H104</f>
        <v>3</v>
      </c>
      <c r="P104" s="8" t="b">
        <f t="shared" si="6"/>
        <v>0</v>
      </c>
      <c r="Q104" s="8"/>
      <c r="R104" s="10"/>
      <c r="S104" s="15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</row>
    <row r="105" spans="1:30" ht="15.75" x14ac:dyDescent="0.25">
      <c r="A105" s="8">
        <f>'Raw Data'!A105</f>
        <v>19</v>
      </c>
      <c r="B105" s="8" t="b">
        <f t="shared" si="0"/>
        <v>0</v>
      </c>
      <c r="C105" s="8">
        <f>'Raw Data'!B105</f>
        <v>100</v>
      </c>
      <c r="D105" s="8" t="b">
        <f t="shared" si="1"/>
        <v>0</v>
      </c>
      <c r="E105" s="8">
        <f>'Raw Data'!C105</f>
        <v>1</v>
      </c>
      <c r="F105" s="8" t="b">
        <f t="shared" si="2"/>
        <v>0</v>
      </c>
      <c r="G105" s="8">
        <f>'Raw Data'!D105</f>
        <v>2</v>
      </c>
      <c r="H105" s="8" t="b">
        <f t="shared" si="3"/>
        <v>0</v>
      </c>
      <c r="I105" s="8" t="str">
        <f>'Raw Data'!E105</f>
        <v>Jeepney</v>
      </c>
      <c r="J105" s="8"/>
      <c r="K105" s="8">
        <f>'Raw Data'!F105</f>
        <v>10</v>
      </c>
      <c r="L105" s="8" t="b">
        <f t="shared" si="4"/>
        <v>0</v>
      </c>
      <c r="M105" s="8">
        <f>'Raw Data'!G105</f>
        <v>10</v>
      </c>
      <c r="N105" s="8" t="b">
        <f t="shared" si="5"/>
        <v>0</v>
      </c>
      <c r="O105" s="8">
        <f>'Raw Data'!H105</f>
        <v>6</v>
      </c>
      <c r="P105" s="8" t="b">
        <f t="shared" si="6"/>
        <v>0</v>
      </c>
      <c r="Q105" s="8"/>
      <c r="R105" s="10"/>
      <c r="S105" s="15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</row>
    <row r="106" spans="1:30" ht="15.75" x14ac:dyDescent="0.25">
      <c r="A106" s="8">
        <f>'Raw Data'!A106</f>
        <v>30</v>
      </c>
      <c r="B106" s="8" t="b">
        <f t="shared" si="0"/>
        <v>0</v>
      </c>
      <c r="C106" s="8">
        <f>'Raw Data'!B106</f>
        <v>150</v>
      </c>
      <c r="D106" s="8" t="b">
        <f t="shared" si="1"/>
        <v>0</v>
      </c>
      <c r="E106" s="8">
        <f>'Raw Data'!C106</f>
        <v>1</v>
      </c>
      <c r="F106" s="8" t="b">
        <f t="shared" si="2"/>
        <v>0</v>
      </c>
      <c r="G106" s="8">
        <f>'Raw Data'!D106</f>
        <v>4</v>
      </c>
      <c r="H106" s="8" t="b">
        <f t="shared" si="3"/>
        <v>0</v>
      </c>
      <c r="I106" s="8" t="str">
        <f>'Raw Data'!E106</f>
        <v>Bus</v>
      </c>
      <c r="J106" s="8"/>
      <c r="K106" s="8">
        <f>'Raw Data'!F106</f>
        <v>2</v>
      </c>
      <c r="L106" s="8" t="b">
        <f t="shared" si="4"/>
        <v>0</v>
      </c>
      <c r="M106" s="8">
        <f>'Raw Data'!G106</f>
        <v>3</v>
      </c>
      <c r="N106" s="8" t="b">
        <f t="shared" si="5"/>
        <v>0</v>
      </c>
      <c r="O106" s="8">
        <f>'Raw Data'!H106</f>
        <v>3</v>
      </c>
      <c r="P106" s="8" t="b">
        <f t="shared" si="6"/>
        <v>0</v>
      </c>
      <c r="Q106" s="8"/>
      <c r="R106" s="10"/>
      <c r="S106" s="15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</row>
    <row r="107" spans="1:30" ht="15.75" x14ac:dyDescent="0.25">
      <c r="A107" s="8">
        <f>'Raw Data'!A107</f>
        <v>36</v>
      </c>
      <c r="B107" s="8" t="b">
        <f t="shared" si="0"/>
        <v>0</v>
      </c>
      <c r="C107" s="8">
        <f>'Raw Data'!B107</f>
        <v>100</v>
      </c>
      <c r="D107" s="8" t="b">
        <f t="shared" si="1"/>
        <v>0</v>
      </c>
      <c r="E107" s="8">
        <f>'Raw Data'!C107</f>
        <v>0.5</v>
      </c>
      <c r="F107" s="8" t="b">
        <f t="shared" si="2"/>
        <v>0</v>
      </c>
      <c r="G107" s="8">
        <f>'Raw Data'!D107</f>
        <v>4</v>
      </c>
      <c r="H107" s="8" t="b">
        <f t="shared" si="3"/>
        <v>0</v>
      </c>
      <c r="I107" s="8" t="str">
        <f>'Raw Data'!E107</f>
        <v>Jeepney</v>
      </c>
      <c r="J107" s="8"/>
      <c r="K107" s="8">
        <f>'Raw Data'!F107</f>
        <v>5</v>
      </c>
      <c r="L107" s="8" t="b">
        <f t="shared" si="4"/>
        <v>0</v>
      </c>
      <c r="M107" s="8">
        <f>'Raw Data'!G107</f>
        <v>6</v>
      </c>
      <c r="N107" s="8" t="b">
        <f t="shared" si="5"/>
        <v>0</v>
      </c>
      <c r="O107" s="8">
        <f>'Raw Data'!H107</f>
        <v>3</v>
      </c>
      <c r="P107" s="8" t="b">
        <f t="shared" si="6"/>
        <v>0</v>
      </c>
      <c r="Q107" s="8"/>
      <c r="R107" s="10"/>
      <c r="S107" s="15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</row>
    <row r="108" spans="1:30" ht="15.75" x14ac:dyDescent="0.25">
      <c r="A108" s="8">
        <f>'Raw Data'!A108</f>
        <v>29</v>
      </c>
      <c r="B108" s="8" t="b">
        <f t="shared" si="0"/>
        <v>0</v>
      </c>
      <c r="C108" s="8">
        <f>'Raw Data'!B108</f>
        <v>300</v>
      </c>
      <c r="D108" s="8" t="b">
        <f t="shared" si="1"/>
        <v>0</v>
      </c>
      <c r="E108" s="8">
        <f>'Raw Data'!C108</f>
        <v>0.4</v>
      </c>
      <c r="F108" s="8" t="b">
        <f t="shared" si="2"/>
        <v>0</v>
      </c>
      <c r="G108" s="8">
        <f>'Raw Data'!D108</f>
        <v>4</v>
      </c>
      <c r="H108" s="8" t="b">
        <f t="shared" si="3"/>
        <v>0</v>
      </c>
      <c r="I108" s="8" t="str">
        <f>'Raw Data'!E108</f>
        <v>Tricycle</v>
      </c>
      <c r="J108" s="8"/>
      <c r="K108" s="8">
        <f>'Raw Data'!F108</f>
        <v>4</v>
      </c>
      <c r="L108" s="8" t="b">
        <f t="shared" si="4"/>
        <v>0</v>
      </c>
      <c r="M108" s="8">
        <f>'Raw Data'!G108</f>
        <v>8</v>
      </c>
      <c r="N108" s="8" t="b">
        <f t="shared" si="5"/>
        <v>0</v>
      </c>
      <c r="O108" s="8">
        <f>'Raw Data'!H108</f>
        <v>4</v>
      </c>
      <c r="P108" s="8" t="b">
        <f t="shared" si="6"/>
        <v>0</v>
      </c>
      <c r="Q108" s="8"/>
      <c r="R108" s="10"/>
      <c r="S108" s="15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</row>
    <row r="109" spans="1:30" ht="15.75" x14ac:dyDescent="0.25">
      <c r="A109" s="8">
        <f>'Raw Data'!A109</f>
        <v>22</v>
      </c>
      <c r="B109" s="8" t="b">
        <f t="shared" si="0"/>
        <v>0</v>
      </c>
      <c r="C109" s="8">
        <f>'Raw Data'!B109</f>
        <v>100</v>
      </c>
      <c r="D109" s="8" t="b">
        <f t="shared" si="1"/>
        <v>0</v>
      </c>
      <c r="E109" s="8">
        <f>'Raw Data'!C109</f>
        <v>1</v>
      </c>
      <c r="F109" s="8" t="b">
        <f t="shared" si="2"/>
        <v>0</v>
      </c>
      <c r="G109" s="8">
        <f>'Raw Data'!D109</f>
        <v>6</v>
      </c>
      <c r="H109" s="8" t="b">
        <f t="shared" si="3"/>
        <v>0</v>
      </c>
      <c r="I109" s="8" t="str">
        <f>'Raw Data'!E109</f>
        <v>Jeepney</v>
      </c>
      <c r="J109" s="8"/>
      <c r="K109" s="8">
        <f>'Raw Data'!F109</f>
        <v>3</v>
      </c>
      <c r="L109" s="8" t="b">
        <f t="shared" si="4"/>
        <v>0</v>
      </c>
      <c r="M109" s="8">
        <f>'Raw Data'!G109</f>
        <v>5</v>
      </c>
      <c r="N109" s="8" t="b">
        <f t="shared" si="5"/>
        <v>0</v>
      </c>
      <c r="O109" s="8">
        <f>'Raw Data'!H109</f>
        <v>6</v>
      </c>
      <c r="P109" s="8" t="b">
        <f t="shared" si="6"/>
        <v>0</v>
      </c>
      <c r="Q109" s="8"/>
      <c r="R109" s="10"/>
      <c r="S109" s="15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</row>
    <row r="110" spans="1:30" ht="15.75" x14ac:dyDescent="0.25">
      <c r="A110" s="8">
        <f>'Raw Data'!A110</f>
        <v>22</v>
      </c>
      <c r="B110" s="8" t="b">
        <f t="shared" si="0"/>
        <v>0</v>
      </c>
      <c r="C110" s="8">
        <f>'Raw Data'!B110</f>
        <v>150</v>
      </c>
      <c r="D110" s="8" t="b">
        <f t="shared" si="1"/>
        <v>0</v>
      </c>
      <c r="E110" s="8">
        <f>'Raw Data'!C110</f>
        <v>150</v>
      </c>
      <c r="F110" s="8" t="b">
        <f t="shared" si="2"/>
        <v>1</v>
      </c>
      <c r="G110" s="8">
        <f>'Raw Data'!D110</f>
        <v>1</v>
      </c>
      <c r="H110" s="8" t="b">
        <f t="shared" si="3"/>
        <v>0</v>
      </c>
      <c r="I110" s="8" t="str">
        <f>'Raw Data'!E110</f>
        <v>Bus</v>
      </c>
      <c r="J110" s="8"/>
      <c r="K110" s="8">
        <f>'Raw Data'!F110</f>
        <v>10</v>
      </c>
      <c r="L110" s="8" t="b">
        <f t="shared" si="4"/>
        <v>0</v>
      </c>
      <c r="M110" s="8">
        <f>'Raw Data'!G110</f>
        <v>17</v>
      </c>
      <c r="N110" s="8" t="b">
        <f t="shared" si="5"/>
        <v>0</v>
      </c>
      <c r="O110" s="8">
        <f>'Raw Data'!H110</f>
        <v>5</v>
      </c>
      <c r="P110" s="8" t="b">
        <f t="shared" si="6"/>
        <v>0</v>
      </c>
      <c r="Q110" s="8"/>
      <c r="R110" s="10"/>
      <c r="S110" s="15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</row>
    <row r="111" spans="1:30" ht="15.75" x14ac:dyDescent="0.25">
      <c r="A111" s="8">
        <f>'Raw Data'!A111</f>
        <v>22</v>
      </c>
      <c r="B111" s="8" t="b">
        <f t="shared" si="0"/>
        <v>0</v>
      </c>
      <c r="C111" s="8">
        <f>'Raw Data'!B111</f>
        <v>100</v>
      </c>
      <c r="D111" s="8" t="b">
        <f t="shared" si="1"/>
        <v>0</v>
      </c>
      <c r="E111" s="8">
        <f>'Raw Data'!C111</f>
        <v>1</v>
      </c>
      <c r="F111" s="8" t="b">
        <f t="shared" si="2"/>
        <v>0</v>
      </c>
      <c r="G111" s="8">
        <f>'Raw Data'!D111</f>
        <v>3</v>
      </c>
      <c r="H111" s="8" t="b">
        <f t="shared" si="3"/>
        <v>0</v>
      </c>
      <c r="I111" s="8" t="str">
        <f>'Raw Data'!E111</f>
        <v>Tricycle</v>
      </c>
      <c r="J111" s="8"/>
      <c r="K111" s="8">
        <f>'Raw Data'!F111</f>
        <v>5</v>
      </c>
      <c r="L111" s="8" t="b">
        <f t="shared" si="4"/>
        <v>0</v>
      </c>
      <c r="M111" s="8">
        <f>'Raw Data'!G111</f>
        <v>5</v>
      </c>
      <c r="N111" s="8" t="b">
        <f t="shared" si="5"/>
        <v>0</v>
      </c>
      <c r="O111" s="8">
        <f>'Raw Data'!H111</f>
        <v>7</v>
      </c>
      <c r="P111" s="8" t="b">
        <f t="shared" si="6"/>
        <v>0</v>
      </c>
      <c r="Q111" s="8"/>
      <c r="R111" s="10"/>
      <c r="S111" s="15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</row>
    <row r="112" spans="1:30" ht="15.75" x14ac:dyDescent="0.25">
      <c r="A112" s="8">
        <f>'Raw Data'!A112</f>
        <v>33</v>
      </c>
      <c r="B112" s="8" t="b">
        <f t="shared" si="0"/>
        <v>0</v>
      </c>
      <c r="C112" s="8">
        <f>'Raw Data'!B112</f>
        <v>200</v>
      </c>
      <c r="D112" s="8" t="b">
        <f t="shared" si="1"/>
        <v>0</v>
      </c>
      <c r="E112" s="8">
        <f>'Raw Data'!C112</f>
        <v>1</v>
      </c>
      <c r="F112" s="8" t="b">
        <f t="shared" si="2"/>
        <v>0</v>
      </c>
      <c r="G112" s="8">
        <f>'Raw Data'!D112</f>
        <v>2</v>
      </c>
      <c r="H112" s="8" t="b">
        <f t="shared" si="3"/>
        <v>0</v>
      </c>
      <c r="I112" s="8" t="str">
        <f>'Raw Data'!E112</f>
        <v>Jeepney</v>
      </c>
      <c r="J112" s="8"/>
      <c r="K112" s="8">
        <f>'Raw Data'!F112</f>
        <v>5</v>
      </c>
      <c r="L112" s="8" t="b">
        <f t="shared" si="4"/>
        <v>0</v>
      </c>
      <c r="M112" s="8">
        <f>'Raw Data'!G112</f>
        <v>5</v>
      </c>
      <c r="N112" s="8" t="b">
        <f t="shared" si="5"/>
        <v>0</v>
      </c>
      <c r="O112" s="8">
        <f>'Raw Data'!H112</f>
        <v>5</v>
      </c>
      <c r="P112" s="8" t="b">
        <f t="shared" si="6"/>
        <v>0</v>
      </c>
      <c r="Q112" s="8"/>
      <c r="R112" s="10"/>
      <c r="S112" s="15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</row>
    <row r="113" spans="1:30" ht="15.75" x14ac:dyDescent="0.25">
      <c r="A113" s="8">
        <f>'Raw Data'!A113</f>
        <v>29</v>
      </c>
      <c r="B113" s="8" t="b">
        <f t="shared" si="0"/>
        <v>0</v>
      </c>
      <c r="C113" s="8">
        <f>'Raw Data'!B113</f>
        <v>150</v>
      </c>
      <c r="D113" s="8" t="b">
        <f t="shared" si="1"/>
        <v>0</v>
      </c>
      <c r="E113" s="8">
        <f>'Raw Data'!C113</f>
        <v>1</v>
      </c>
      <c r="F113" s="8" t="b">
        <f t="shared" si="2"/>
        <v>0</v>
      </c>
      <c r="G113" s="8">
        <f>'Raw Data'!D113</f>
        <v>1</v>
      </c>
      <c r="H113" s="8" t="b">
        <f t="shared" si="3"/>
        <v>0</v>
      </c>
      <c r="I113" s="8" t="str">
        <f>'Raw Data'!E113</f>
        <v>Own Car</v>
      </c>
      <c r="J113" s="8"/>
      <c r="K113" s="8">
        <f>'Raw Data'!F113</f>
        <v>1</v>
      </c>
      <c r="L113" s="8" t="b">
        <f t="shared" si="4"/>
        <v>0</v>
      </c>
      <c r="M113" s="8">
        <f>'Raw Data'!G113</f>
        <v>1</v>
      </c>
      <c r="N113" s="8" t="b">
        <f t="shared" si="5"/>
        <v>0</v>
      </c>
      <c r="O113" s="8">
        <f>'Raw Data'!H113</f>
        <v>7</v>
      </c>
      <c r="P113" s="8" t="b">
        <f t="shared" si="6"/>
        <v>0</v>
      </c>
      <c r="Q113" s="8"/>
      <c r="R113" s="10"/>
      <c r="S113" s="15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</row>
    <row r="114" spans="1:30" ht="15.75" x14ac:dyDescent="0.25">
      <c r="A114" s="8">
        <f>'Raw Data'!A114</f>
        <v>22</v>
      </c>
      <c r="B114" s="8" t="b">
        <f t="shared" si="0"/>
        <v>0</v>
      </c>
      <c r="C114" s="8">
        <f>'Raw Data'!B114</f>
        <v>200</v>
      </c>
      <c r="D114" s="8" t="b">
        <f t="shared" si="1"/>
        <v>0</v>
      </c>
      <c r="E114" s="8">
        <f>'Raw Data'!C114</f>
        <v>1</v>
      </c>
      <c r="F114" s="8" t="b">
        <f t="shared" si="2"/>
        <v>0</v>
      </c>
      <c r="G114" s="8">
        <f>'Raw Data'!D114</f>
        <v>2</v>
      </c>
      <c r="H114" s="8" t="b">
        <f t="shared" si="3"/>
        <v>0</v>
      </c>
      <c r="I114" s="8" t="str">
        <f>'Raw Data'!E114</f>
        <v>Bus</v>
      </c>
      <c r="J114" s="8"/>
      <c r="K114" s="8">
        <f>'Raw Data'!F114</f>
        <v>3</v>
      </c>
      <c r="L114" s="8" t="b">
        <f t="shared" si="4"/>
        <v>0</v>
      </c>
      <c r="M114" s="8">
        <f>'Raw Data'!G114</f>
        <v>3</v>
      </c>
      <c r="N114" s="8" t="b">
        <f t="shared" si="5"/>
        <v>0</v>
      </c>
      <c r="O114" s="8">
        <f>'Raw Data'!H114</f>
        <v>6</v>
      </c>
      <c r="P114" s="8" t="b">
        <f t="shared" si="6"/>
        <v>0</v>
      </c>
      <c r="Q114" s="8"/>
      <c r="R114" s="10"/>
      <c r="S114" s="15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</row>
    <row r="115" spans="1:30" ht="15.75" x14ac:dyDescent="0.25">
      <c r="A115" s="8">
        <f>'Raw Data'!A115</f>
        <v>34</v>
      </c>
      <c r="B115" s="8" t="b">
        <f t="shared" si="0"/>
        <v>0</v>
      </c>
      <c r="C115" s="8">
        <f>'Raw Data'!B115</f>
        <v>200</v>
      </c>
      <c r="D115" s="8" t="b">
        <f t="shared" si="1"/>
        <v>0</v>
      </c>
      <c r="E115" s="8">
        <f>'Raw Data'!C115</f>
        <v>2</v>
      </c>
      <c r="F115" s="8" t="b">
        <f t="shared" si="2"/>
        <v>0</v>
      </c>
      <c r="G115" s="8">
        <f>'Raw Data'!D115</f>
        <v>6</v>
      </c>
      <c r="H115" s="8" t="b">
        <f t="shared" si="3"/>
        <v>0</v>
      </c>
      <c r="I115" s="8" t="str">
        <f>'Raw Data'!E115</f>
        <v>Jeepney</v>
      </c>
      <c r="J115" s="8"/>
      <c r="K115" s="8">
        <f>'Raw Data'!F115</f>
        <v>3</v>
      </c>
      <c r="L115" s="8" t="b">
        <f t="shared" si="4"/>
        <v>0</v>
      </c>
      <c r="M115" s="8">
        <f>'Raw Data'!G115</f>
        <v>4</v>
      </c>
      <c r="N115" s="8" t="b">
        <f t="shared" si="5"/>
        <v>0</v>
      </c>
      <c r="O115" s="8">
        <f>'Raw Data'!H115</f>
        <v>6</v>
      </c>
      <c r="P115" s="8" t="b">
        <f t="shared" si="6"/>
        <v>0</v>
      </c>
      <c r="Q115" s="8"/>
      <c r="R115" s="10"/>
      <c r="S115" s="15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</row>
    <row r="116" spans="1:30" ht="15.75" x14ac:dyDescent="0.25">
      <c r="A116" s="8">
        <f>'Raw Data'!A116</f>
        <v>21</v>
      </c>
      <c r="B116" s="8" t="b">
        <f t="shared" si="0"/>
        <v>0</v>
      </c>
      <c r="C116" s="8">
        <f>'Raw Data'!B116</f>
        <v>150</v>
      </c>
      <c r="D116" s="8" t="b">
        <f t="shared" si="1"/>
        <v>0</v>
      </c>
      <c r="E116" s="8">
        <f>'Raw Data'!C116</f>
        <v>1.5</v>
      </c>
      <c r="F116" s="8" t="b">
        <f t="shared" si="2"/>
        <v>0</v>
      </c>
      <c r="G116" s="8">
        <f>'Raw Data'!D116</f>
        <v>2</v>
      </c>
      <c r="H116" s="8" t="b">
        <f t="shared" si="3"/>
        <v>0</v>
      </c>
      <c r="I116" s="8" t="str">
        <f>'Raw Data'!E116</f>
        <v>Bus</v>
      </c>
      <c r="J116" s="8"/>
      <c r="K116" s="8">
        <f>'Raw Data'!F116</f>
        <v>6</v>
      </c>
      <c r="L116" s="8" t="b">
        <f t="shared" si="4"/>
        <v>0</v>
      </c>
      <c r="M116" s="8">
        <f>'Raw Data'!G116</f>
        <v>8</v>
      </c>
      <c r="N116" s="8" t="b">
        <f t="shared" si="5"/>
        <v>0</v>
      </c>
      <c r="O116" s="8">
        <f>'Raw Data'!H116</f>
        <v>10</v>
      </c>
      <c r="P116" s="8" t="b">
        <f t="shared" si="6"/>
        <v>0</v>
      </c>
      <c r="Q116" s="8"/>
      <c r="R116" s="10"/>
      <c r="S116" s="15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</row>
    <row r="117" spans="1:30" ht="15.75" x14ac:dyDescent="0.25">
      <c r="A117" s="8">
        <f>'Raw Data'!A117</f>
        <v>21</v>
      </c>
      <c r="B117" s="8" t="b">
        <f t="shared" si="0"/>
        <v>0</v>
      </c>
      <c r="C117" s="8">
        <f>'Raw Data'!B117</f>
        <v>100</v>
      </c>
      <c r="D117" s="8" t="b">
        <f t="shared" si="1"/>
        <v>0</v>
      </c>
      <c r="E117" s="8">
        <f>'Raw Data'!C117</f>
        <v>2</v>
      </c>
      <c r="F117" s="8" t="b">
        <f t="shared" si="2"/>
        <v>0</v>
      </c>
      <c r="G117" s="8">
        <f>'Raw Data'!D117</f>
        <v>5</v>
      </c>
      <c r="H117" s="8" t="b">
        <f t="shared" si="3"/>
        <v>0</v>
      </c>
      <c r="I117" s="8" t="str">
        <f>'Raw Data'!E117</f>
        <v>Jeepney</v>
      </c>
      <c r="J117" s="8"/>
      <c r="K117" s="8">
        <f>'Raw Data'!F117</f>
        <v>3</v>
      </c>
      <c r="L117" s="8" t="b">
        <f t="shared" si="4"/>
        <v>0</v>
      </c>
      <c r="M117" s="8">
        <f>'Raw Data'!G117</f>
        <v>4</v>
      </c>
      <c r="N117" s="8" t="b">
        <f t="shared" si="5"/>
        <v>0</v>
      </c>
      <c r="O117" s="8">
        <f>'Raw Data'!H117</f>
        <v>2</v>
      </c>
      <c r="P117" s="8" t="b">
        <f t="shared" si="6"/>
        <v>0</v>
      </c>
      <c r="Q117" s="8"/>
      <c r="R117" s="10"/>
      <c r="S117" s="15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</row>
    <row r="118" spans="1:30" ht="15.75" x14ac:dyDescent="0.25">
      <c r="A118" s="8">
        <f>'Raw Data'!A118</f>
        <v>28</v>
      </c>
      <c r="B118" s="8" t="b">
        <f t="shared" si="0"/>
        <v>0</v>
      </c>
      <c r="C118" s="8">
        <f>'Raw Data'!B118</f>
        <v>200</v>
      </c>
      <c r="D118" s="8" t="b">
        <f t="shared" si="1"/>
        <v>0</v>
      </c>
      <c r="E118" s="8">
        <f>'Raw Data'!C118</f>
        <v>3</v>
      </c>
      <c r="F118" s="8" t="b">
        <f t="shared" si="2"/>
        <v>0</v>
      </c>
      <c r="G118" s="8">
        <f>'Raw Data'!D118</f>
        <v>3</v>
      </c>
      <c r="H118" s="8" t="b">
        <f t="shared" si="3"/>
        <v>0</v>
      </c>
      <c r="I118" s="8" t="str">
        <f>'Raw Data'!E118</f>
        <v>Bus</v>
      </c>
      <c r="J118" s="8"/>
      <c r="K118" s="8">
        <f>'Raw Data'!F118</f>
        <v>5</v>
      </c>
      <c r="L118" s="8" t="b">
        <f t="shared" si="4"/>
        <v>0</v>
      </c>
      <c r="M118" s="8">
        <f>'Raw Data'!G118</f>
        <v>8</v>
      </c>
      <c r="N118" s="8" t="b">
        <f t="shared" si="5"/>
        <v>0</v>
      </c>
      <c r="O118" s="8">
        <f>'Raw Data'!H118</f>
        <v>8</v>
      </c>
      <c r="P118" s="8" t="b">
        <f t="shared" si="6"/>
        <v>0</v>
      </c>
      <c r="Q118" s="8"/>
      <c r="R118" s="10"/>
      <c r="S118" s="15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</row>
    <row r="119" spans="1:30" ht="15.75" x14ac:dyDescent="0.25">
      <c r="A119" s="8">
        <f>'Raw Data'!A119</f>
        <v>28</v>
      </c>
      <c r="B119" s="8" t="b">
        <f t="shared" si="0"/>
        <v>0</v>
      </c>
      <c r="C119" s="8">
        <f>'Raw Data'!B119</f>
        <v>100</v>
      </c>
      <c r="D119" s="8" t="b">
        <f t="shared" si="1"/>
        <v>0</v>
      </c>
      <c r="E119" s="8">
        <f>'Raw Data'!C119</f>
        <v>0.5</v>
      </c>
      <c r="F119" s="8" t="b">
        <f t="shared" si="2"/>
        <v>0</v>
      </c>
      <c r="G119" s="8">
        <f>'Raw Data'!D119</f>
        <v>0</v>
      </c>
      <c r="H119" s="8" t="b">
        <f t="shared" si="3"/>
        <v>0</v>
      </c>
      <c r="I119" s="8" t="str">
        <f>'Raw Data'!E119</f>
        <v>Own Car</v>
      </c>
      <c r="J119" s="8"/>
      <c r="K119" s="8">
        <f>'Raw Data'!F119</f>
        <v>4</v>
      </c>
      <c r="L119" s="8" t="b">
        <f t="shared" si="4"/>
        <v>0</v>
      </c>
      <c r="M119" s="8">
        <f>'Raw Data'!G119</f>
        <v>12</v>
      </c>
      <c r="N119" s="8" t="b">
        <f t="shared" si="5"/>
        <v>0</v>
      </c>
      <c r="O119" s="8">
        <f>'Raw Data'!H119</f>
        <v>6</v>
      </c>
      <c r="P119" s="8" t="b">
        <f t="shared" si="6"/>
        <v>0</v>
      </c>
      <c r="Q119" s="8"/>
      <c r="R119" s="10"/>
      <c r="S119" s="15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</row>
    <row r="120" spans="1:30" ht="15.75" x14ac:dyDescent="0.25">
      <c r="A120" s="8">
        <f>'Raw Data'!A120</f>
        <v>21</v>
      </c>
      <c r="B120" s="8" t="b">
        <f t="shared" si="0"/>
        <v>0</v>
      </c>
      <c r="C120" s="8">
        <f>'Raw Data'!B120</f>
        <v>150</v>
      </c>
      <c r="D120" s="8" t="b">
        <f t="shared" si="1"/>
        <v>0</v>
      </c>
      <c r="E120" s="8">
        <f>'Raw Data'!C120</f>
        <v>1</v>
      </c>
      <c r="F120" s="8" t="b">
        <f t="shared" si="2"/>
        <v>0</v>
      </c>
      <c r="G120" s="8">
        <f>'Raw Data'!D120</f>
        <v>9</v>
      </c>
      <c r="H120" s="8" t="b">
        <f t="shared" si="3"/>
        <v>0</v>
      </c>
      <c r="I120" s="8" t="str">
        <f>'Raw Data'!E120</f>
        <v>Jeepney</v>
      </c>
      <c r="J120" s="8"/>
      <c r="K120" s="8">
        <f>'Raw Data'!F120</f>
        <v>3</v>
      </c>
      <c r="L120" s="8" t="b">
        <f t="shared" si="4"/>
        <v>0</v>
      </c>
      <c r="M120" s="8">
        <f>'Raw Data'!G120</f>
        <v>8</v>
      </c>
      <c r="N120" s="8" t="b">
        <f t="shared" si="5"/>
        <v>0</v>
      </c>
      <c r="O120" s="8">
        <f>'Raw Data'!H120</f>
        <v>3</v>
      </c>
      <c r="P120" s="8" t="b">
        <f t="shared" si="6"/>
        <v>0</v>
      </c>
      <c r="Q120" s="8"/>
      <c r="R120" s="10"/>
      <c r="S120" s="15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</row>
    <row r="121" spans="1:30" ht="15.75" x14ac:dyDescent="0.25">
      <c r="A121" s="8">
        <f>'Raw Data'!A121</f>
        <v>35</v>
      </c>
      <c r="B121" s="8" t="b">
        <f t="shared" si="0"/>
        <v>0</v>
      </c>
      <c r="C121" s="8">
        <f>'Raw Data'!B121</f>
        <v>150</v>
      </c>
      <c r="D121" s="8" t="b">
        <f t="shared" si="1"/>
        <v>0</v>
      </c>
      <c r="E121" s="8">
        <f>'Raw Data'!C121</f>
        <v>4</v>
      </c>
      <c r="F121" s="8" t="b">
        <f t="shared" si="2"/>
        <v>0</v>
      </c>
      <c r="G121" s="8">
        <f>'Raw Data'!D121</f>
        <v>2</v>
      </c>
      <c r="H121" s="8" t="b">
        <f t="shared" si="3"/>
        <v>0</v>
      </c>
      <c r="I121" s="8" t="str">
        <f>'Raw Data'!E121</f>
        <v>MRT/LRT</v>
      </c>
      <c r="J121" s="8"/>
      <c r="K121" s="8">
        <f>'Raw Data'!F121</f>
        <v>4</v>
      </c>
      <c r="L121" s="8" t="b">
        <f t="shared" si="4"/>
        <v>0</v>
      </c>
      <c r="M121" s="8">
        <f>'Raw Data'!G121</f>
        <v>8</v>
      </c>
      <c r="N121" s="8" t="b">
        <f t="shared" si="5"/>
        <v>0</v>
      </c>
      <c r="O121" s="8">
        <f>'Raw Data'!H121</f>
        <v>3</v>
      </c>
      <c r="P121" s="8" t="b">
        <f t="shared" si="6"/>
        <v>0</v>
      </c>
      <c r="Q121" s="8"/>
      <c r="R121" s="10"/>
      <c r="S121" s="15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</row>
    <row r="122" spans="1:30" ht="15.75" x14ac:dyDescent="0.25">
      <c r="A122" s="8">
        <f>'Raw Data'!A122</f>
        <v>24</v>
      </c>
      <c r="B122" s="8" t="b">
        <f t="shared" si="0"/>
        <v>0</v>
      </c>
      <c r="C122" s="8">
        <f>'Raw Data'!B122</f>
        <v>300</v>
      </c>
      <c r="D122" s="8" t="b">
        <f t="shared" si="1"/>
        <v>0</v>
      </c>
      <c r="E122" s="8">
        <f>'Raw Data'!C122</f>
        <v>2</v>
      </c>
      <c r="F122" s="8" t="b">
        <f t="shared" si="2"/>
        <v>0</v>
      </c>
      <c r="G122" s="8">
        <f>'Raw Data'!D122</f>
        <v>1</v>
      </c>
      <c r="H122" s="8" t="b">
        <f t="shared" si="3"/>
        <v>0</v>
      </c>
      <c r="I122" s="8" t="str">
        <f>'Raw Data'!E122</f>
        <v>MRT/LRT</v>
      </c>
      <c r="J122" s="8"/>
      <c r="K122" s="8">
        <f>'Raw Data'!F122</f>
        <v>4</v>
      </c>
      <c r="L122" s="8" t="b">
        <f t="shared" si="4"/>
        <v>0</v>
      </c>
      <c r="M122" s="8">
        <f>'Raw Data'!G122</f>
        <v>5</v>
      </c>
      <c r="N122" s="8" t="b">
        <f t="shared" si="5"/>
        <v>0</v>
      </c>
      <c r="O122" s="8">
        <f>'Raw Data'!H122</f>
        <v>5</v>
      </c>
      <c r="P122" s="8" t="b">
        <f t="shared" si="6"/>
        <v>0</v>
      </c>
      <c r="Q122" s="8"/>
      <c r="R122" s="10"/>
      <c r="S122" s="15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</row>
    <row r="123" spans="1:30" ht="15.75" x14ac:dyDescent="0.25">
      <c r="A123" s="8">
        <f>'Raw Data'!A123</f>
        <v>32</v>
      </c>
      <c r="B123" s="8" t="b">
        <f t="shared" si="0"/>
        <v>0</v>
      </c>
      <c r="C123" s="8">
        <f>'Raw Data'!B123</f>
        <v>400</v>
      </c>
      <c r="D123" s="8" t="b">
        <f t="shared" si="1"/>
        <v>0</v>
      </c>
      <c r="E123" s="8">
        <f>'Raw Data'!C123</f>
        <v>1</v>
      </c>
      <c r="F123" s="8" t="b">
        <f t="shared" si="2"/>
        <v>0</v>
      </c>
      <c r="G123" s="8">
        <f>'Raw Data'!D123</f>
        <v>4</v>
      </c>
      <c r="H123" s="8" t="b">
        <f t="shared" si="3"/>
        <v>0</v>
      </c>
      <c r="I123" s="8" t="str">
        <f>'Raw Data'!E123</f>
        <v>Jeepney</v>
      </c>
      <c r="J123" s="8"/>
      <c r="K123" s="8">
        <f>'Raw Data'!F123</f>
        <v>5</v>
      </c>
      <c r="L123" s="8" t="b">
        <f t="shared" si="4"/>
        <v>0</v>
      </c>
      <c r="M123" s="8">
        <f>'Raw Data'!G123</f>
        <v>5</v>
      </c>
      <c r="N123" s="8" t="b">
        <f t="shared" si="5"/>
        <v>0</v>
      </c>
      <c r="O123" s="8">
        <f>'Raw Data'!H123</f>
        <v>4</v>
      </c>
      <c r="P123" s="8" t="b">
        <f t="shared" si="6"/>
        <v>0</v>
      </c>
      <c r="Q123" s="8"/>
      <c r="R123" s="10"/>
      <c r="S123" s="15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</row>
    <row r="124" spans="1:30" ht="15.75" x14ac:dyDescent="0.25">
      <c r="A124" s="8">
        <f>'Raw Data'!A124</f>
        <v>54</v>
      </c>
      <c r="B124" s="8" t="b">
        <f t="shared" si="0"/>
        <v>0</v>
      </c>
      <c r="C124" s="8">
        <f>'Raw Data'!B124</f>
        <v>400</v>
      </c>
      <c r="D124" s="8" t="b">
        <f t="shared" si="1"/>
        <v>0</v>
      </c>
      <c r="E124" s="8">
        <f>'Raw Data'!C124</f>
        <v>1</v>
      </c>
      <c r="F124" s="8" t="b">
        <f t="shared" si="2"/>
        <v>0</v>
      </c>
      <c r="G124" s="8">
        <f>'Raw Data'!D124</f>
        <v>5</v>
      </c>
      <c r="H124" s="8" t="b">
        <f t="shared" si="3"/>
        <v>0</v>
      </c>
      <c r="I124" s="8" t="str">
        <f>'Raw Data'!E124</f>
        <v>Own Car</v>
      </c>
      <c r="J124" s="8"/>
      <c r="K124" s="8">
        <f>'Raw Data'!F124</f>
        <v>2</v>
      </c>
      <c r="L124" s="8" t="b">
        <f t="shared" si="4"/>
        <v>0</v>
      </c>
      <c r="M124" s="8">
        <f>'Raw Data'!G124</f>
        <v>3</v>
      </c>
      <c r="N124" s="8" t="b">
        <f t="shared" si="5"/>
        <v>0</v>
      </c>
      <c r="O124" s="8">
        <f>'Raw Data'!H124</f>
        <v>6</v>
      </c>
      <c r="P124" s="8" t="b">
        <f t="shared" si="6"/>
        <v>0</v>
      </c>
      <c r="Q124" s="8"/>
      <c r="R124" s="10"/>
      <c r="S124" s="15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</row>
    <row r="125" spans="1:30" ht="15.75" x14ac:dyDescent="0.25">
      <c r="A125" s="8">
        <f>'Raw Data'!A125</f>
        <v>26</v>
      </c>
      <c r="B125" s="8" t="b">
        <f t="shared" si="0"/>
        <v>0</v>
      </c>
      <c r="C125" s="8">
        <f>'Raw Data'!B125</f>
        <v>1000</v>
      </c>
      <c r="D125" s="8" t="b">
        <f t="shared" si="1"/>
        <v>1</v>
      </c>
      <c r="E125" s="8">
        <f>'Raw Data'!C125</f>
        <v>0.5</v>
      </c>
      <c r="F125" s="8" t="b">
        <f t="shared" si="2"/>
        <v>0</v>
      </c>
      <c r="G125" s="8">
        <f>'Raw Data'!D125</f>
        <v>3</v>
      </c>
      <c r="H125" s="8" t="b">
        <f t="shared" si="3"/>
        <v>0</v>
      </c>
      <c r="I125" s="8" t="str">
        <f>'Raw Data'!E125</f>
        <v>Tricycle</v>
      </c>
      <c r="J125" s="8"/>
      <c r="K125" s="8">
        <f>'Raw Data'!F125</f>
        <v>6</v>
      </c>
      <c r="L125" s="8" t="b">
        <f t="shared" si="4"/>
        <v>0</v>
      </c>
      <c r="M125" s="8">
        <f>'Raw Data'!G125</f>
        <v>6</v>
      </c>
      <c r="N125" s="8" t="b">
        <f t="shared" si="5"/>
        <v>0</v>
      </c>
      <c r="O125" s="8">
        <f>'Raw Data'!H125</f>
        <v>7</v>
      </c>
      <c r="P125" s="8" t="b">
        <f t="shared" si="6"/>
        <v>0</v>
      </c>
      <c r="Q125" s="8"/>
      <c r="R125" s="10"/>
      <c r="S125" s="15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</row>
    <row r="126" spans="1:30" ht="15.75" x14ac:dyDescent="0.25">
      <c r="A126" s="8">
        <f>'Raw Data'!A126</f>
        <v>58</v>
      </c>
      <c r="B126" s="8" t="b">
        <f t="shared" si="0"/>
        <v>0</v>
      </c>
      <c r="C126" s="8">
        <f>'Raw Data'!B126</f>
        <v>300</v>
      </c>
      <c r="D126" s="8" t="b">
        <f t="shared" si="1"/>
        <v>0</v>
      </c>
      <c r="E126" s="8">
        <f>'Raw Data'!C126</f>
        <v>1</v>
      </c>
      <c r="F126" s="8" t="b">
        <f t="shared" si="2"/>
        <v>0</v>
      </c>
      <c r="G126" s="8">
        <f>'Raw Data'!D126</f>
        <v>6</v>
      </c>
      <c r="H126" s="8" t="b">
        <f t="shared" si="3"/>
        <v>0</v>
      </c>
      <c r="I126" s="8" t="str">
        <f>'Raw Data'!E126</f>
        <v>MRT/LRT</v>
      </c>
      <c r="J126" s="8"/>
      <c r="K126" s="8">
        <f>'Raw Data'!F126</f>
        <v>5</v>
      </c>
      <c r="L126" s="8" t="b">
        <f t="shared" si="4"/>
        <v>0</v>
      </c>
      <c r="M126" s="8">
        <f>'Raw Data'!G126</f>
        <v>12</v>
      </c>
      <c r="N126" s="8" t="b">
        <f t="shared" si="5"/>
        <v>0</v>
      </c>
      <c r="O126" s="8">
        <f>'Raw Data'!H126</f>
        <v>4</v>
      </c>
      <c r="P126" s="8" t="b">
        <f t="shared" si="6"/>
        <v>0</v>
      </c>
      <c r="Q126" s="8"/>
      <c r="R126" s="10"/>
      <c r="S126" s="15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</row>
    <row r="127" spans="1:30" ht="15.75" x14ac:dyDescent="0.25">
      <c r="A127" s="8">
        <f>'Raw Data'!A127</f>
        <v>23</v>
      </c>
      <c r="B127" s="8" t="b">
        <f t="shared" si="0"/>
        <v>0</v>
      </c>
      <c r="C127" s="8">
        <f>'Raw Data'!B127</f>
        <v>100</v>
      </c>
      <c r="D127" s="8" t="b">
        <f t="shared" si="1"/>
        <v>0</v>
      </c>
      <c r="E127" s="8">
        <f>'Raw Data'!C127</f>
        <v>1.5</v>
      </c>
      <c r="F127" s="8" t="b">
        <f t="shared" si="2"/>
        <v>0</v>
      </c>
      <c r="G127" s="8">
        <f>'Raw Data'!D127</f>
        <v>1</v>
      </c>
      <c r="H127" s="8" t="b">
        <f t="shared" si="3"/>
        <v>0</v>
      </c>
      <c r="I127" s="8" t="str">
        <f>'Raw Data'!E127</f>
        <v>MRT/LRT</v>
      </c>
      <c r="J127" s="8"/>
      <c r="K127" s="8">
        <f>'Raw Data'!F127</f>
        <v>1.5</v>
      </c>
      <c r="L127" s="8" t="b">
        <f t="shared" si="4"/>
        <v>0</v>
      </c>
      <c r="M127" s="8">
        <f>'Raw Data'!G127</f>
        <v>3</v>
      </c>
      <c r="N127" s="8" t="b">
        <f t="shared" si="5"/>
        <v>0</v>
      </c>
      <c r="O127" s="8">
        <f>'Raw Data'!H127</f>
        <v>4</v>
      </c>
      <c r="P127" s="8" t="b">
        <f t="shared" si="6"/>
        <v>0</v>
      </c>
      <c r="Q127" s="8"/>
      <c r="R127" s="10"/>
      <c r="S127" s="15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</row>
    <row r="128" spans="1:30" ht="15.75" x14ac:dyDescent="0.25">
      <c r="A128" s="8">
        <f>'Raw Data'!A128</f>
        <v>32</v>
      </c>
      <c r="B128" s="8" t="b">
        <f t="shared" si="0"/>
        <v>0</v>
      </c>
      <c r="C128" s="8">
        <f>'Raw Data'!B128</f>
        <v>150</v>
      </c>
      <c r="D128" s="8" t="b">
        <f t="shared" si="1"/>
        <v>0</v>
      </c>
      <c r="E128" s="8">
        <f>'Raw Data'!C128</f>
        <v>1</v>
      </c>
      <c r="F128" s="8" t="b">
        <f t="shared" si="2"/>
        <v>0</v>
      </c>
      <c r="G128" s="8">
        <f>'Raw Data'!D128</f>
        <v>2</v>
      </c>
      <c r="H128" s="8" t="b">
        <f t="shared" si="3"/>
        <v>0</v>
      </c>
      <c r="I128" s="8" t="str">
        <f>'Raw Data'!E128</f>
        <v>Tricycle</v>
      </c>
      <c r="J128" s="8"/>
      <c r="K128" s="8">
        <f>'Raw Data'!F128</f>
        <v>3</v>
      </c>
      <c r="L128" s="8" t="b">
        <f t="shared" si="4"/>
        <v>0</v>
      </c>
      <c r="M128" s="8">
        <f>'Raw Data'!G128</f>
        <v>8</v>
      </c>
      <c r="N128" s="8" t="b">
        <f t="shared" si="5"/>
        <v>0</v>
      </c>
      <c r="O128" s="8">
        <f>'Raw Data'!H128</f>
        <v>1</v>
      </c>
      <c r="P128" s="8" t="b">
        <f t="shared" si="6"/>
        <v>0</v>
      </c>
      <c r="Q128" s="8"/>
      <c r="R128" s="10"/>
      <c r="S128" s="15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</row>
    <row r="129" spans="1:30" ht="15.75" x14ac:dyDescent="0.25">
      <c r="A129" s="8">
        <f>'Raw Data'!A129</f>
        <v>30</v>
      </c>
      <c r="B129" s="8" t="b">
        <f t="shared" si="0"/>
        <v>0</v>
      </c>
      <c r="C129" s="8">
        <f>'Raw Data'!B129</f>
        <v>500</v>
      </c>
      <c r="D129" s="8" t="b">
        <f t="shared" si="1"/>
        <v>0</v>
      </c>
      <c r="E129" s="8">
        <f>'Raw Data'!C129</f>
        <v>0</v>
      </c>
      <c r="F129" s="8" t="b">
        <f t="shared" si="2"/>
        <v>0</v>
      </c>
      <c r="G129" s="8">
        <f>'Raw Data'!D129</f>
        <v>1</v>
      </c>
      <c r="H129" s="8" t="b">
        <f t="shared" si="3"/>
        <v>0</v>
      </c>
      <c r="I129" s="8" t="str">
        <f>'Raw Data'!E129</f>
        <v>Walking</v>
      </c>
      <c r="J129" s="8"/>
      <c r="K129" s="8">
        <f>'Raw Data'!F129</f>
        <v>5</v>
      </c>
      <c r="L129" s="8" t="b">
        <f t="shared" si="4"/>
        <v>0</v>
      </c>
      <c r="M129" s="8">
        <f>'Raw Data'!G129</f>
        <v>5</v>
      </c>
      <c r="N129" s="8" t="b">
        <f t="shared" si="5"/>
        <v>0</v>
      </c>
      <c r="O129" s="8">
        <f>'Raw Data'!H129</f>
        <v>1</v>
      </c>
      <c r="P129" s="8" t="b">
        <f t="shared" si="6"/>
        <v>0</v>
      </c>
      <c r="Q129" s="8"/>
      <c r="R129" s="10"/>
      <c r="S129" s="15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</row>
    <row r="130" spans="1:30" ht="15.75" x14ac:dyDescent="0.25">
      <c r="A130" s="8">
        <f>'Raw Data'!A130</f>
        <v>27</v>
      </c>
      <c r="B130" s="8" t="b">
        <f t="shared" si="0"/>
        <v>0</v>
      </c>
      <c r="C130" s="8">
        <f>'Raw Data'!B130</f>
        <v>1000</v>
      </c>
      <c r="D130" s="8" t="b">
        <f t="shared" si="1"/>
        <v>1</v>
      </c>
      <c r="E130" s="8">
        <f>'Raw Data'!C130</f>
        <v>2</v>
      </c>
      <c r="F130" s="8" t="b">
        <f t="shared" si="2"/>
        <v>0</v>
      </c>
      <c r="G130" s="8">
        <f>'Raw Data'!D130</f>
        <v>6</v>
      </c>
      <c r="H130" s="8" t="b">
        <f t="shared" si="3"/>
        <v>0</v>
      </c>
      <c r="I130" s="8" t="str">
        <f>'Raw Data'!E130</f>
        <v>Bus</v>
      </c>
      <c r="J130" s="8"/>
      <c r="K130" s="8">
        <f>'Raw Data'!F130</f>
        <v>6</v>
      </c>
      <c r="L130" s="8" t="b">
        <f t="shared" si="4"/>
        <v>0</v>
      </c>
      <c r="M130" s="8">
        <f>'Raw Data'!G130</f>
        <v>8</v>
      </c>
      <c r="N130" s="8" t="b">
        <f t="shared" si="5"/>
        <v>0</v>
      </c>
      <c r="O130" s="8">
        <f>'Raw Data'!H130</f>
        <v>1</v>
      </c>
      <c r="P130" s="8" t="b">
        <f t="shared" si="6"/>
        <v>0</v>
      </c>
      <c r="Q130" s="8"/>
      <c r="R130" s="10"/>
      <c r="S130" s="15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</row>
    <row r="131" spans="1:30" ht="15.75" x14ac:dyDescent="0.25">
      <c r="A131" s="8">
        <f>'Raw Data'!A131</f>
        <v>23</v>
      </c>
      <c r="B131" s="8" t="b">
        <f t="shared" si="0"/>
        <v>0</v>
      </c>
      <c r="C131" s="8">
        <f>'Raw Data'!B131</f>
        <v>50</v>
      </c>
      <c r="D131" s="8" t="b">
        <f t="shared" si="1"/>
        <v>0</v>
      </c>
      <c r="E131" s="8">
        <f>'Raw Data'!C131</f>
        <v>2</v>
      </c>
      <c r="F131" s="8" t="b">
        <f t="shared" si="2"/>
        <v>0</v>
      </c>
      <c r="G131" s="8">
        <f>'Raw Data'!D131</f>
        <v>3</v>
      </c>
      <c r="H131" s="8" t="b">
        <f t="shared" si="3"/>
        <v>0</v>
      </c>
      <c r="I131" s="8" t="str">
        <f>'Raw Data'!E131</f>
        <v>Own Car</v>
      </c>
      <c r="J131" s="8"/>
      <c r="K131" s="8">
        <f>'Raw Data'!F131</f>
        <v>5</v>
      </c>
      <c r="L131" s="8" t="b">
        <f t="shared" si="4"/>
        <v>0</v>
      </c>
      <c r="M131" s="8">
        <f>'Raw Data'!G131</f>
        <v>10</v>
      </c>
      <c r="N131" s="8" t="b">
        <f t="shared" si="5"/>
        <v>0</v>
      </c>
      <c r="O131" s="8">
        <f>'Raw Data'!H131</f>
        <v>4</v>
      </c>
      <c r="P131" s="8" t="b">
        <f t="shared" si="6"/>
        <v>0</v>
      </c>
      <c r="Q131" s="8"/>
      <c r="R131" s="10"/>
      <c r="S131" s="15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</row>
    <row r="132" spans="1:30" ht="15.75" x14ac:dyDescent="0.25">
      <c r="A132" s="8">
        <f>'Raw Data'!A132</f>
        <v>25</v>
      </c>
      <c r="B132" s="8" t="b">
        <f t="shared" si="0"/>
        <v>0</v>
      </c>
      <c r="C132" s="8">
        <f>'Raw Data'!B132</f>
        <v>300</v>
      </c>
      <c r="D132" s="8" t="b">
        <f t="shared" si="1"/>
        <v>0</v>
      </c>
      <c r="E132" s="8">
        <f>'Raw Data'!C132</f>
        <v>3</v>
      </c>
      <c r="F132" s="8" t="b">
        <f t="shared" si="2"/>
        <v>0</v>
      </c>
      <c r="G132" s="8">
        <f>'Raw Data'!D132</f>
        <v>4</v>
      </c>
      <c r="H132" s="8" t="b">
        <f t="shared" si="3"/>
        <v>0</v>
      </c>
      <c r="I132" s="8" t="str">
        <f>'Raw Data'!E132</f>
        <v>Bus</v>
      </c>
      <c r="J132" s="8"/>
      <c r="K132" s="8">
        <f>'Raw Data'!F132</f>
        <v>5</v>
      </c>
      <c r="L132" s="8" t="b">
        <f t="shared" si="4"/>
        <v>0</v>
      </c>
      <c r="M132" s="8">
        <f>'Raw Data'!G132</f>
        <v>8</v>
      </c>
      <c r="N132" s="8" t="b">
        <f t="shared" si="5"/>
        <v>0</v>
      </c>
      <c r="O132" s="8">
        <f>'Raw Data'!H132</f>
        <v>8</v>
      </c>
      <c r="P132" s="8" t="b">
        <f t="shared" si="6"/>
        <v>0</v>
      </c>
      <c r="Q132" s="8"/>
      <c r="R132" s="10"/>
      <c r="S132" s="15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</row>
    <row r="133" spans="1:30" ht="15.75" x14ac:dyDescent="0.25">
      <c r="A133" s="8">
        <f>'Raw Data'!A133</f>
        <v>33</v>
      </c>
      <c r="B133" s="8" t="b">
        <f t="shared" si="0"/>
        <v>0</v>
      </c>
      <c r="C133" s="8">
        <f>'Raw Data'!B133</f>
        <v>300</v>
      </c>
      <c r="D133" s="8" t="b">
        <f t="shared" si="1"/>
        <v>0</v>
      </c>
      <c r="E133" s="8">
        <f>'Raw Data'!C133</f>
        <v>1</v>
      </c>
      <c r="F133" s="8" t="b">
        <f t="shared" si="2"/>
        <v>0</v>
      </c>
      <c r="G133" s="8">
        <f>'Raw Data'!D133</f>
        <v>6</v>
      </c>
      <c r="H133" s="8" t="b">
        <f t="shared" si="3"/>
        <v>0</v>
      </c>
      <c r="I133" s="8" t="str">
        <f>'Raw Data'!E133</f>
        <v>Bus</v>
      </c>
      <c r="J133" s="8"/>
      <c r="K133" s="8">
        <f>'Raw Data'!F133</f>
        <v>3</v>
      </c>
      <c r="L133" s="8" t="b">
        <f t="shared" si="4"/>
        <v>0</v>
      </c>
      <c r="M133" s="8">
        <f>'Raw Data'!G133</f>
        <v>3</v>
      </c>
      <c r="N133" s="8" t="b">
        <f t="shared" si="5"/>
        <v>0</v>
      </c>
      <c r="O133" s="8">
        <f>'Raw Data'!H133</f>
        <v>3</v>
      </c>
      <c r="P133" s="8" t="b">
        <f t="shared" si="6"/>
        <v>0</v>
      </c>
      <c r="Q133" s="8"/>
      <c r="R133" s="10"/>
      <c r="S133" s="15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</row>
    <row r="134" spans="1:30" ht="15.75" x14ac:dyDescent="0.25">
      <c r="A134" s="8">
        <f>'Raw Data'!A134</f>
        <v>21</v>
      </c>
      <c r="B134" s="8" t="b">
        <f t="shared" si="0"/>
        <v>0</v>
      </c>
      <c r="C134" s="8">
        <f>'Raw Data'!B134</f>
        <v>200</v>
      </c>
      <c r="D134" s="8" t="b">
        <f t="shared" si="1"/>
        <v>0</v>
      </c>
      <c r="E134" s="8">
        <f>'Raw Data'!C134</f>
        <v>1.5</v>
      </c>
      <c r="F134" s="8" t="b">
        <f t="shared" si="2"/>
        <v>0</v>
      </c>
      <c r="G134" s="8">
        <f>'Raw Data'!D134</f>
        <v>3</v>
      </c>
      <c r="H134" s="8" t="b">
        <f t="shared" si="3"/>
        <v>0</v>
      </c>
      <c r="I134" s="8" t="str">
        <f>'Raw Data'!E134</f>
        <v>Jeepney</v>
      </c>
      <c r="J134" s="8"/>
      <c r="K134" s="8">
        <f>'Raw Data'!F134</f>
        <v>6</v>
      </c>
      <c r="L134" s="8" t="b">
        <f t="shared" si="4"/>
        <v>0</v>
      </c>
      <c r="M134" s="8">
        <f>'Raw Data'!G134</f>
        <v>10</v>
      </c>
      <c r="N134" s="8" t="b">
        <f t="shared" si="5"/>
        <v>0</v>
      </c>
      <c r="O134" s="8">
        <f>'Raw Data'!H134</f>
        <v>2</v>
      </c>
      <c r="P134" s="8" t="b">
        <f t="shared" si="6"/>
        <v>0</v>
      </c>
      <c r="Q134" s="8"/>
      <c r="R134" s="10"/>
      <c r="S134" s="15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</row>
    <row r="135" spans="1:30" ht="15.75" x14ac:dyDescent="0.25">
      <c r="A135" s="8">
        <f>'Raw Data'!A135</f>
        <v>20</v>
      </c>
      <c r="B135" s="8" t="b">
        <f t="shared" si="0"/>
        <v>0</v>
      </c>
      <c r="C135" s="8">
        <f>'Raw Data'!B135</f>
        <v>100</v>
      </c>
      <c r="D135" s="8" t="b">
        <f t="shared" si="1"/>
        <v>0</v>
      </c>
      <c r="E135" s="8">
        <f>'Raw Data'!C135</f>
        <v>1</v>
      </c>
      <c r="F135" s="8" t="b">
        <f t="shared" si="2"/>
        <v>0</v>
      </c>
      <c r="G135" s="8">
        <f>'Raw Data'!D135</f>
        <v>2</v>
      </c>
      <c r="H135" s="8" t="b">
        <f t="shared" si="3"/>
        <v>0</v>
      </c>
      <c r="I135" s="8" t="str">
        <f>'Raw Data'!E135</f>
        <v>Walking</v>
      </c>
      <c r="J135" s="8"/>
      <c r="K135" s="8">
        <f>'Raw Data'!F135</f>
        <v>3</v>
      </c>
      <c r="L135" s="8" t="b">
        <f t="shared" si="4"/>
        <v>0</v>
      </c>
      <c r="M135" s="8">
        <f>'Raw Data'!G135</f>
        <v>4</v>
      </c>
      <c r="N135" s="8" t="b">
        <f t="shared" si="5"/>
        <v>0</v>
      </c>
      <c r="O135" s="8">
        <f>'Raw Data'!H135</f>
        <v>2</v>
      </c>
      <c r="P135" s="8" t="b">
        <f t="shared" si="6"/>
        <v>0</v>
      </c>
      <c r="Q135" s="8"/>
      <c r="R135" s="10"/>
      <c r="S135" s="15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</row>
    <row r="136" spans="1:30" ht="15.75" x14ac:dyDescent="0.25">
      <c r="A136" s="8">
        <f>'Raw Data'!A136</f>
        <v>28</v>
      </c>
      <c r="B136" s="8" t="b">
        <f t="shared" si="0"/>
        <v>0</v>
      </c>
      <c r="C136" s="8">
        <f>'Raw Data'!B136</f>
        <v>300</v>
      </c>
      <c r="D136" s="8" t="b">
        <f t="shared" si="1"/>
        <v>0</v>
      </c>
      <c r="E136" s="8">
        <f>'Raw Data'!C136</f>
        <v>2</v>
      </c>
      <c r="F136" s="8" t="b">
        <f t="shared" si="2"/>
        <v>0</v>
      </c>
      <c r="G136" s="8">
        <f>'Raw Data'!D136</f>
        <v>2</v>
      </c>
      <c r="H136" s="8" t="b">
        <f t="shared" si="3"/>
        <v>0</v>
      </c>
      <c r="I136" s="8" t="str">
        <f>'Raw Data'!E136</f>
        <v>MRT/LRT</v>
      </c>
      <c r="J136" s="8"/>
      <c r="K136" s="8">
        <f>'Raw Data'!F136</f>
        <v>3</v>
      </c>
      <c r="L136" s="8" t="b">
        <f t="shared" si="4"/>
        <v>0</v>
      </c>
      <c r="M136" s="8">
        <f>'Raw Data'!G136</f>
        <v>5</v>
      </c>
      <c r="N136" s="8" t="b">
        <f t="shared" si="5"/>
        <v>0</v>
      </c>
      <c r="O136" s="8">
        <f>'Raw Data'!H136</f>
        <v>3</v>
      </c>
      <c r="P136" s="8" t="b">
        <f t="shared" si="6"/>
        <v>0</v>
      </c>
      <c r="Q136" s="8"/>
      <c r="R136" s="10"/>
      <c r="S136" s="15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</row>
    <row r="137" spans="1:30" ht="15.75" x14ac:dyDescent="0.25">
      <c r="A137" s="8">
        <f>'Raw Data'!A137</f>
        <v>22</v>
      </c>
      <c r="B137" s="8" t="b">
        <f t="shared" si="0"/>
        <v>0</v>
      </c>
      <c r="C137" s="8">
        <f>'Raw Data'!B137</f>
        <v>200</v>
      </c>
      <c r="D137" s="8" t="b">
        <f t="shared" si="1"/>
        <v>0</v>
      </c>
      <c r="E137" s="8">
        <f>'Raw Data'!C137</f>
        <v>3</v>
      </c>
      <c r="F137" s="8" t="b">
        <f t="shared" si="2"/>
        <v>0</v>
      </c>
      <c r="G137" s="8">
        <f>'Raw Data'!D137</f>
        <v>6</v>
      </c>
      <c r="H137" s="8" t="b">
        <f t="shared" si="3"/>
        <v>0</v>
      </c>
      <c r="I137" s="8" t="str">
        <f>'Raw Data'!E137</f>
        <v>Jeepney</v>
      </c>
      <c r="J137" s="8"/>
      <c r="K137" s="8">
        <f>'Raw Data'!F137</f>
        <v>12</v>
      </c>
      <c r="L137" s="8" t="b">
        <f t="shared" si="4"/>
        <v>0</v>
      </c>
      <c r="M137" s="8">
        <f>'Raw Data'!G137</f>
        <v>12</v>
      </c>
      <c r="N137" s="8" t="b">
        <f t="shared" si="5"/>
        <v>0</v>
      </c>
      <c r="O137" s="8">
        <f>'Raw Data'!H137</f>
        <v>3</v>
      </c>
      <c r="P137" s="8" t="b">
        <f t="shared" si="6"/>
        <v>0</v>
      </c>
      <c r="Q137" s="8"/>
      <c r="R137" s="10"/>
      <c r="S137" s="15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</row>
    <row r="138" spans="1:30" ht="15.75" x14ac:dyDescent="0.25">
      <c r="A138" s="8">
        <f>'Raw Data'!A138</f>
        <v>48</v>
      </c>
      <c r="B138" s="8" t="b">
        <f t="shared" si="0"/>
        <v>0</v>
      </c>
      <c r="C138" s="8">
        <f>'Raw Data'!B138</f>
        <v>200</v>
      </c>
      <c r="D138" s="8" t="b">
        <f t="shared" si="1"/>
        <v>0</v>
      </c>
      <c r="E138" s="8">
        <f>'Raw Data'!C138</f>
        <v>1</v>
      </c>
      <c r="F138" s="8" t="b">
        <f t="shared" si="2"/>
        <v>0</v>
      </c>
      <c r="G138" s="8">
        <f>'Raw Data'!D138</f>
        <v>5</v>
      </c>
      <c r="H138" s="8" t="b">
        <f t="shared" si="3"/>
        <v>0</v>
      </c>
      <c r="I138" s="8" t="str">
        <f>'Raw Data'!E138</f>
        <v>Tricycle</v>
      </c>
      <c r="J138" s="8"/>
      <c r="K138" s="8">
        <f>'Raw Data'!F138</f>
        <v>5</v>
      </c>
      <c r="L138" s="8" t="b">
        <f t="shared" si="4"/>
        <v>0</v>
      </c>
      <c r="M138" s="8">
        <f>'Raw Data'!G138</f>
        <v>5</v>
      </c>
      <c r="N138" s="8" t="b">
        <f t="shared" si="5"/>
        <v>0</v>
      </c>
      <c r="O138" s="8">
        <f>'Raw Data'!H138</f>
        <v>5</v>
      </c>
      <c r="P138" s="8" t="b">
        <f t="shared" si="6"/>
        <v>0</v>
      </c>
      <c r="Q138" s="8"/>
      <c r="R138" s="10"/>
      <c r="S138" s="15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</row>
    <row r="139" spans="1:30" ht="15.75" x14ac:dyDescent="0.25">
      <c r="A139" s="8">
        <f>'Raw Data'!A139</f>
        <v>44</v>
      </c>
      <c r="B139" s="8" t="b">
        <f t="shared" si="0"/>
        <v>0</v>
      </c>
      <c r="C139" s="8">
        <f>'Raw Data'!B139</f>
        <v>500</v>
      </c>
      <c r="D139" s="8" t="b">
        <f t="shared" si="1"/>
        <v>0</v>
      </c>
      <c r="E139" s="8">
        <f>'Raw Data'!C139</f>
        <v>30</v>
      </c>
      <c r="F139" s="8" t="b">
        <f t="shared" si="2"/>
        <v>1</v>
      </c>
      <c r="G139" s="8">
        <f>'Raw Data'!D139</f>
        <v>2</v>
      </c>
      <c r="H139" s="8" t="b">
        <f t="shared" si="3"/>
        <v>0</v>
      </c>
      <c r="I139" s="8" t="str">
        <f>'Raw Data'!E139</f>
        <v>Own Car</v>
      </c>
      <c r="J139" s="8"/>
      <c r="K139" s="8">
        <f>'Raw Data'!F139</f>
        <v>1</v>
      </c>
      <c r="L139" s="8" t="b">
        <f t="shared" si="4"/>
        <v>0</v>
      </c>
      <c r="M139" s="8">
        <f>'Raw Data'!G139</f>
        <v>3</v>
      </c>
      <c r="N139" s="8" t="b">
        <f t="shared" si="5"/>
        <v>0</v>
      </c>
      <c r="O139" s="8">
        <f>'Raw Data'!H139</f>
        <v>5</v>
      </c>
      <c r="P139" s="8" t="b">
        <f t="shared" si="6"/>
        <v>0</v>
      </c>
      <c r="Q139" s="8"/>
      <c r="R139" s="10"/>
      <c r="S139" s="15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</row>
    <row r="140" spans="1:30" ht="15.75" x14ac:dyDescent="0.25">
      <c r="A140" s="8">
        <f>'Raw Data'!A140</f>
        <v>21</v>
      </c>
      <c r="B140" s="8" t="b">
        <f t="shared" si="0"/>
        <v>0</v>
      </c>
      <c r="C140" s="8">
        <f>'Raw Data'!B140</f>
        <v>270</v>
      </c>
      <c r="D140" s="8" t="b">
        <f t="shared" si="1"/>
        <v>0</v>
      </c>
      <c r="E140" s="8">
        <f>'Raw Data'!C140</f>
        <v>2</v>
      </c>
      <c r="F140" s="8" t="b">
        <f t="shared" si="2"/>
        <v>0</v>
      </c>
      <c r="G140" s="8">
        <f>'Raw Data'!D140</f>
        <v>2</v>
      </c>
      <c r="H140" s="8" t="b">
        <f t="shared" si="3"/>
        <v>0</v>
      </c>
      <c r="I140" s="8" t="str">
        <f>'Raw Data'!E140</f>
        <v>MRT/LRT</v>
      </c>
      <c r="J140" s="8"/>
      <c r="K140" s="8">
        <f>'Raw Data'!F140</f>
        <v>5</v>
      </c>
      <c r="L140" s="8" t="b">
        <f t="shared" si="4"/>
        <v>0</v>
      </c>
      <c r="M140" s="8">
        <f>'Raw Data'!G140</f>
        <v>10</v>
      </c>
      <c r="N140" s="8" t="b">
        <f t="shared" si="5"/>
        <v>0</v>
      </c>
      <c r="O140" s="8">
        <f>'Raw Data'!H140</f>
        <v>4</v>
      </c>
      <c r="P140" s="8" t="b">
        <f t="shared" si="6"/>
        <v>0</v>
      </c>
      <c r="Q140" s="8"/>
      <c r="R140" s="10"/>
      <c r="S140" s="15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</row>
    <row r="141" spans="1:30" ht="15.75" x14ac:dyDescent="0.25">
      <c r="A141" s="8">
        <f>'Raw Data'!A141</f>
        <v>33</v>
      </c>
      <c r="B141" s="8" t="b">
        <f t="shared" si="0"/>
        <v>0</v>
      </c>
      <c r="C141" s="8">
        <f>'Raw Data'!B141</f>
        <v>150</v>
      </c>
      <c r="D141" s="8" t="b">
        <f t="shared" si="1"/>
        <v>0</v>
      </c>
      <c r="E141" s="8">
        <f>'Raw Data'!C141</f>
        <v>2</v>
      </c>
      <c r="F141" s="8" t="b">
        <f t="shared" si="2"/>
        <v>0</v>
      </c>
      <c r="G141" s="8">
        <f>'Raw Data'!D141</f>
        <v>1</v>
      </c>
      <c r="H141" s="8" t="b">
        <f t="shared" si="3"/>
        <v>0</v>
      </c>
      <c r="I141" s="8" t="str">
        <f>'Raw Data'!E141</f>
        <v>Walking</v>
      </c>
      <c r="J141" s="8"/>
      <c r="K141" s="8">
        <f>'Raw Data'!F141</f>
        <v>8</v>
      </c>
      <c r="L141" s="8" t="b">
        <f t="shared" si="4"/>
        <v>0</v>
      </c>
      <c r="M141" s="8">
        <f>'Raw Data'!G141</f>
        <v>8</v>
      </c>
      <c r="N141" s="8" t="b">
        <f t="shared" si="5"/>
        <v>0</v>
      </c>
      <c r="O141" s="8">
        <f>'Raw Data'!H141</f>
        <v>10</v>
      </c>
      <c r="P141" s="8" t="b">
        <f t="shared" si="6"/>
        <v>0</v>
      </c>
      <c r="Q141" s="8"/>
      <c r="R141" s="10"/>
      <c r="S141" s="15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</row>
    <row r="142" spans="1:30" ht="15.75" x14ac:dyDescent="0.25">
      <c r="A142" s="8">
        <f>'Raw Data'!A142</f>
        <v>25</v>
      </c>
      <c r="B142" s="8" t="b">
        <f t="shared" si="0"/>
        <v>0</v>
      </c>
      <c r="C142" s="8">
        <f>'Raw Data'!B142</f>
        <v>400</v>
      </c>
      <c r="D142" s="8" t="b">
        <f t="shared" si="1"/>
        <v>0</v>
      </c>
      <c r="E142" s="8">
        <f>'Raw Data'!C142</f>
        <v>1</v>
      </c>
      <c r="F142" s="8" t="b">
        <f t="shared" si="2"/>
        <v>0</v>
      </c>
      <c r="G142" s="8">
        <f>'Raw Data'!D142</f>
        <v>0</v>
      </c>
      <c r="H142" s="8" t="b">
        <f t="shared" si="3"/>
        <v>0</v>
      </c>
      <c r="I142" s="8" t="str">
        <f>'Raw Data'!E142</f>
        <v>Jeepney</v>
      </c>
      <c r="J142" s="8"/>
      <c r="K142" s="8">
        <f>'Raw Data'!F142</f>
        <v>6</v>
      </c>
      <c r="L142" s="8" t="b">
        <f t="shared" si="4"/>
        <v>0</v>
      </c>
      <c r="M142" s="8">
        <f>'Raw Data'!G142</f>
        <v>16</v>
      </c>
      <c r="N142" s="8" t="b">
        <f t="shared" si="5"/>
        <v>0</v>
      </c>
      <c r="O142" s="8">
        <f>'Raw Data'!H142</f>
        <v>7</v>
      </c>
      <c r="P142" s="8" t="b">
        <f t="shared" si="6"/>
        <v>0</v>
      </c>
      <c r="Q142" s="8"/>
      <c r="R142" s="10"/>
      <c r="S142" s="15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</row>
    <row r="143" spans="1:30" ht="15.75" x14ac:dyDescent="0.25">
      <c r="A143" s="8">
        <f>'Raw Data'!A143</f>
        <v>45</v>
      </c>
      <c r="B143" s="8" t="b">
        <f t="shared" si="0"/>
        <v>0</v>
      </c>
      <c r="C143" s="8">
        <f>'Raw Data'!B143</f>
        <v>200</v>
      </c>
      <c r="D143" s="8" t="b">
        <f t="shared" si="1"/>
        <v>0</v>
      </c>
      <c r="E143" s="8">
        <f>'Raw Data'!C143</f>
        <v>160</v>
      </c>
      <c r="F143" s="8" t="b">
        <f t="shared" si="2"/>
        <v>1</v>
      </c>
      <c r="G143" s="8">
        <f>'Raw Data'!D143</f>
        <v>2</v>
      </c>
      <c r="H143" s="8" t="b">
        <f t="shared" si="3"/>
        <v>0</v>
      </c>
      <c r="I143" s="8" t="str">
        <f>'Raw Data'!E143</f>
        <v>Bus</v>
      </c>
      <c r="J143" s="8"/>
      <c r="K143" s="8">
        <f>'Raw Data'!F143</f>
        <v>4</v>
      </c>
      <c r="L143" s="8" t="b">
        <f t="shared" si="4"/>
        <v>0</v>
      </c>
      <c r="M143" s="8">
        <f>'Raw Data'!G143</f>
        <v>3</v>
      </c>
      <c r="N143" s="8" t="b">
        <f t="shared" si="5"/>
        <v>0</v>
      </c>
      <c r="O143" s="8">
        <f>'Raw Data'!H143</f>
        <v>5</v>
      </c>
      <c r="P143" s="8" t="b">
        <f t="shared" si="6"/>
        <v>0</v>
      </c>
      <c r="Q143" s="8"/>
      <c r="R143" s="10"/>
      <c r="S143" s="15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</row>
    <row r="144" spans="1:30" ht="15.75" x14ac:dyDescent="0.25">
      <c r="A144" s="8">
        <f>'Raw Data'!A144</f>
        <v>37</v>
      </c>
      <c r="B144" s="8" t="b">
        <f t="shared" si="0"/>
        <v>0</v>
      </c>
      <c r="C144" s="8">
        <f>'Raw Data'!B144</f>
        <v>300</v>
      </c>
      <c r="D144" s="8" t="b">
        <f t="shared" si="1"/>
        <v>0</v>
      </c>
      <c r="E144" s="8">
        <f>'Raw Data'!C144</f>
        <v>0.15</v>
      </c>
      <c r="F144" s="8" t="b">
        <f t="shared" si="2"/>
        <v>0</v>
      </c>
      <c r="G144" s="8">
        <f>'Raw Data'!D144</f>
        <v>2</v>
      </c>
      <c r="H144" s="8" t="b">
        <f t="shared" si="3"/>
        <v>0</v>
      </c>
      <c r="I144" s="8" t="str">
        <f>'Raw Data'!E144</f>
        <v>Tricycle</v>
      </c>
      <c r="J144" s="8"/>
      <c r="K144" s="8">
        <f>'Raw Data'!F144</f>
        <v>1</v>
      </c>
      <c r="L144" s="8" t="b">
        <f t="shared" si="4"/>
        <v>0</v>
      </c>
      <c r="M144" s="8">
        <f>'Raw Data'!G144</f>
        <v>5</v>
      </c>
      <c r="N144" s="8" t="b">
        <f t="shared" si="5"/>
        <v>0</v>
      </c>
      <c r="O144" s="8">
        <f>'Raw Data'!H144</f>
        <v>1</v>
      </c>
      <c r="P144" s="8" t="b">
        <f t="shared" si="6"/>
        <v>0</v>
      </c>
      <c r="Q144" s="8"/>
      <c r="R144" s="10"/>
      <c r="S144" s="15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</row>
    <row r="145" spans="1:30" ht="15.75" x14ac:dyDescent="0.25">
      <c r="A145" s="8">
        <f>'Raw Data'!A145</f>
        <v>21</v>
      </c>
      <c r="B145" s="8" t="b">
        <f t="shared" si="0"/>
        <v>0</v>
      </c>
      <c r="C145" s="8">
        <f>'Raw Data'!B145</f>
        <v>500</v>
      </c>
      <c r="D145" s="8" t="b">
        <f t="shared" si="1"/>
        <v>0</v>
      </c>
      <c r="E145" s="8">
        <f>'Raw Data'!C145</f>
        <v>200</v>
      </c>
      <c r="F145" s="8" t="b">
        <f t="shared" si="2"/>
        <v>1</v>
      </c>
      <c r="G145" s="8">
        <f>'Raw Data'!D145</f>
        <v>3</v>
      </c>
      <c r="H145" s="8" t="b">
        <f t="shared" si="3"/>
        <v>0</v>
      </c>
      <c r="I145" s="8" t="str">
        <f>'Raw Data'!E145</f>
        <v>Bus</v>
      </c>
      <c r="J145" s="8"/>
      <c r="K145" s="8">
        <f>'Raw Data'!F145</f>
        <v>5</v>
      </c>
      <c r="L145" s="8" t="b">
        <f t="shared" si="4"/>
        <v>0</v>
      </c>
      <c r="M145" s="8">
        <f>'Raw Data'!G145</f>
        <v>8</v>
      </c>
      <c r="N145" s="8" t="b">
        <f t="shared" si="5"/>
        <v>0</v>
      </c>
      <c r="O145" s="8">
        <f>'Raw Data'!H145</f>
        <v>6</v>
      </c>
      <c r="P145" s="8" t="b">
        <f t="shared" si="6"/>
        <v>0</v>
      </c>
      <c r="Q145" s="8"/>
      <c r="R145" s="10"/>
      <c r="S145" s="15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</row>
    <row r="146" spans="1:30" ht="15.75" x14ac:dyDescent="0.25">
      <c r="A146" s="8">
        <f>'Raw Data'!A146</f>
        <v>30</v>
      </c>
      <c r="B146" s="8" t="b">
        <f t="shared" si="0"/>
        <v>0</v>
      </c>
      <c r="C146" s="8">
        <f>'Raw Data'!B146</f>
        <v>50</v>
      </c>
      <c r="D146" s="8" t="b">
        <f t="shared" si="1"/>
        <v>0</v>
      </c>
      <c r="E146" s="8">
        <f>'Raw Data'!C146</f>
        <v>1</v>
      </c>
      <c r="F146" s="8" t="b">
        <f t="shared" si="2"/>
        <v>0</v>
      </c>
      <c r="G146" s="8">
        <f>'Raw Data'!D146</f>
        <v>6</v>
      </c>
      <c r="H146" s="8" t="b">
        <f t="shared" si="3"/>
        <v>0</v>
      </c>
      <c r="I146" s="8" t="str">
        <f>'Raw Data'!E146</f>
        <v>Tricycle</v>
      </c>
      <c r="J146" s="8"/>
      <c r="K146" s="8">
        <f>'Raw Data'!F146</f>
        <v>4</v>
      </c>
      <c r="L146" s="8" t="b">
        <f t="shared" si="4"/>
        <v>0</v>
      </c>
      <c r="M146" s="8">
        <f>'Raw Data'!G146</f>
        <v>4</v>
      </c>
      <c r="N146" s="8" t="b">
        <f t="shared" si="5"/>
        <v>0</v>
      </c>
      <c r="O146" s="8">
        <f>'Raw Data'!H146</f>
        <v>7</v>
      </c>
      <c r="P146" s="8" t="b">
        <f t="shared" si="6"/>
        <v>0</v>
      </c>
      <c r="Q146" s="8"/>
      <c r="R146" s="10"/>
      <c r="S146" s="15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</row>
    <row r="147" spans="1:30" ht="15.75" x14ac:dyDescent="0.25">
      <c r="A147" s="8">
        <f>'Raw Data'!A147</f>
        <v>51</v>
      </c>
      <c r="B147" s="8" t="b">
        <f t="shared" si="0"/>
        <v>0</v>
      </c>
      <c r="C147" s="8">
        <f>'Raw Data'!B147</f>
        <v>200</v>
      </c>
      <c r="D147" s="8" t="b">
        <f t="shared" si="1"/>
        <v>0</v>
      </c>
      <c r="E147" s="8">
        <f>'Raw Data'!C147</f>
        <v>1</v>
      </c>
      <c r="F147" s="8" t="b">
        <f t="shared" si="2"/>
        <v>0</v>
      </c>
      <c r="G147" s="8">
        <f>'Raw Data'!D147</f>
        <v>2</v>
      </c>
      <c r="H147" s="8" t="b">
        <f t="shared" si="3"/>
        <v>0</v>
      </c>
      <c r="I147" s="8" t="str">
        <f>'Raw Data'!E147</f>
        <v>Jeepney</v>
      </c>
      <c r="J147" s="8"/>
      <c r="K147" s="8">
        <f>'Raw Data'!F147</f>
        <v>3</v>
      </c>
      <c r="L147" s="8" t="b">
        <f t="shared" si="4"/>
        <v>0</v>
      </c>
      <c r="M147" s="8">
        <f>'Raw Data'!G147</f>
        <v>4</v>
      </c>
      <c r="N147" s="8" t="b">
        <f t="shared" si="5"/>
        <v>0</v>
      </c>
      <c r="O147" s="8">
        <f>'Raw Data'!H147</f>
        <v>1</v>
      </c>
      <c r="P147" s="8" t="b">
        <f t="shared" si="6"/>
        <v>0</v>
      </c>
      <c r="Q147" s="8"/>
      <c r="R147" s="10"/>
      <c r="S147" s="15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</row>
    <row r="148" spans="1:30" ht="15.75" x14ac:dyDescent="0.25">
      <c r="A148" s="8">
        <f>'Raw Data'!A148</f>
        <v>22</v>
      </c>
      <c r="B148" s="8" t="b">
        <f t="shared" si="0"/>
        <v>0</v>
      </c>
      <c r="C148" s="8">
        <f>'Raw Data'!B148</f>
        <v>100</v>
      </c>
      <c r="D148" s="8" t="b">
        <f t="shared" si="1"/>
        <v>0</v>
      </c>
      <c r="E148" s="8">
        <f>'Raw Data'!C148</f>
        <v>1</v>
      </c>
      <c r="F148" s="8" t="b">
        <f t="shared" si="2"/>
        <v>0</v>
      </c>
      <c r="G148" s="8">
        <f>'Raw Data'!D148</f>
        <v>1</v>
      </c>
      <c r="H148" s="8" t="b">
        <f t="shared" si="3"/>
        <v>0</v>
      </c>
      <c r="I148" s="8" t="str">
        <f>'Raw Data'!E148</f>
        <v>Jeepney</v>
      </c>
      <c r="J148" s="8"/>
      <c r="K148" s="8">
        <f>'Raw Data'!F148</f>
        <v>3</v>
      </c>
      <c r="L148" s="8" t="b">
        <f t="shared" si="4"/>
        <v>0</v>
      </c>
      <c r="M148" s="8">
        <f>'Raw Data'!G148</f>
        <v>4</v>
      </c>
      <c r="N148" s="8" t="b">
        <f t="shared" si="5"/>
        <v>0</v>
      </c>
      <c r="O148" s="8">
        <f>'Raw Data'!H148</f>
        <v>2</v>
      </c>
      <c r="P148" s="8" t="b">
        <f t="shared" si="6"/>
        <v>0</v>
      </c>
      <c r="Q148" s="8"/>
      <c r="R148" s="10"/>
      <c r="S148" s="15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</row>
    <row r="149" spans="1:30" ht="15.75" x14ac:dyDescent="0.25">
      <c r="A149" s="8">
        <f>'Raw Data'!A149</f>
        <v>24</v>
      </c>
      <c r="B149" s="8" t="b">
        <f t="shared" si="0"/>
        <v>0</v>
      </c>
      <c r="C149" s="8">
        <f>'Raw Data'!B149</f>
        <v>100</v>
      </c>
      <c r="D149" s="8" t="b">
        <f t="shared" si="1"/>
        <v>0</v>
      </c>
      <c r="E149" s="8">
        <f>'Raw Data'!C149</f>
        <v>2</v>
      </c>
      <c r="F149" s="8" t="b">
        <f t="shared" si="2"/>
        <v>0</v>
      </c>
      <c r="G149" s="8">
        <f>'Raw Data'!D149</f>
        <v>1</v>
      </c>
      <c r="H149" s="8" t="b">
        <f t="shared" si="3"/>
        <v>0</v>
      </c>
      <c r="I149" s="8" t="str">
        <f>'Raw Data'!E149</f>
        <v>Bus</v>
      </c>
      <c r="J149" s="8"/>
      <c r="K149" s="8">
        <f>'Raw Data'!F149</f>
        <v>3</v>
      </c>
      <c r="L149" s="8" t="b">
        <f t="shared" si="4"/>
        <v>0</v>
      </c>
      <c r="M149" s="8">
        <f>'Raw Data'!G149</f>
        <v>10</v>
      </c>
      <c r="N149" s="8" t="b">
        <f t="shared" si="5"/>
        <v>0</v>
      </c>
      <c r="O149" s="8">
        <f>'Raw Data'!H149</f>
        <v>8</v>
      </c>
      <c r="P149" s="8" t="b">
        <f t="shared" si="6"/>
        <v>0</v>
      </c>
      <c r="Q149" s="8"/>
      <c r="R149" s="10"/>
      <c r="S149" s="15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</row>
    <row r="150" spans="1:30" ht="15.75" x14ac:dyDescent="0.25">
      <c r="A150" s="8">
        <f>'Raw Data'!A150</f>
        <v>30</v>
      </c>
      <c r="B150" s="8" t="b">
        <f t="shared" si="0"/>
        <v>0</v>
      </c>
      <c r="C150" s="8">
        <f>'Raw Data'!B150</f>
        <v>1000</v>
      </c>
      <c r="D150" s="8" t="b">
        <f t="shared" si="1"/>
        <v>1</v>
      </c>
      <c r="E150" s="8">
        <f>'Raw Data'!C150</f>
        <v>300</v>
      </c>
      <c r="F150" s="8" t="b">
        <f t="shared" si="2"/>
        <v>1</v>
      </c>
      <c r="G150" s="8">
        <f>'Raw Data'!D150</f>
        <v>1</v>
      </c>
      <c r="H150" s="8" t="b">
        <f t="shared" si="3"/>
        <v>0</v>
      </c>
      <c r="I150" s="8" t="str">
        <f>'Raw Data'!E150</f>
        <v>Tricycle</v>
      </c>
      <c r="J150" s="8"/>
      <c r="K150" s="8">
        <f>'Raw Data'!F150</f>
        <v>4</v>
      </c>
      <c r="L150" s="8" t="b">
        <f t="shared" si="4"/>
        <v>0</v>
      </c>
      <c r="M150" s="8">
        <f>'Raw Data'!G150</f>
        <v>6</v>
      </c>
      <c r="N150" s="8" t="b">
        <f t="shared" si="5"/>
        <v>0</v>
      </c>
      <c r="O150" s="8">
        <f>'Raw Data'!H150</f>
        <v>3</v>
      </c>
      <c r="P150" s="8" t="b">
        <f t="shared" si="6"/>
        <v>0</v>
      </c>
      <c r="Q150" s="8"/>
      <c r="R150" s="10"/>
      <c r="S150" s="15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</row>
    <row r="151" spans="1:30" ht="15.75" x14ac:dyDescent="0.25">
      <c r="A151" s="8">
        <f>'Raw Data'!A151</f>
        <v>24</v>
      </c>
      <c r="B151" s="8" t="b">
        <f t="shared" si="0"/>
        <v>0</v>
      </c>
      <c r="C151" s="8">
        <f>'Raw Data'!B151</f>
        <v>150</v>
      </c>
      <c r="D151" s="8" t="b">
        <f t="shared" si="1"/>
        <v>0</v>
      </c>
      <c r="E151" s="8">
        <f>'Raw Data'!C151</f>
        <v>1</v>
      </c>
      <c r="F151" s="8" t="b">
        <f t="shared" si="2"/>
        <v>0</v>
      </c>
      <c r="G151" s="8">
        <f>'Raw Data'!D151</f>
        <v>6</v>
      </c>
      <c r="H151" s="8" t="b">
        <f t="shared" si="3"/>
        <v>0</v>
      </c>
      <c r="I151" s="8" t="str">
        <f>'Raw Data'!E151</f>
        <v>Own Car</v>
      </c>
      <c r="J151" s="8"/>
      <c r="K151" s="8">
        <f>'Raw Data'!F151</f>
        <v>8</v>
      </c>
      <c r="L151" s="8" t="b">
        <f t="shared" si="4"/>
        <v>0</v>
      </c>
      <c r="M151" s="8">
        <f>'Raw Data'!G151</f>
        <v>10</v>
      </c>
      <c r="N151" s="8" t="b">
        <f t="shared" si="5"/>
        <v>0</v>
      </c>
      <c r="O151" s="8">
        <f>'Raw Data'!H151</f>
        <v>2</v>
      </c>
      <c r="P151" s="8" t="b">
        <f t="shared" si="6"/>
        <v>0</v>
      </c>
      <c r="Q151" s="8"/>
      <c r="R151" s="10"/>
      <c r="S151" s="15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</row>
    <row r="152" spans="1:30" ht="15.75" x14ac:dyDescent="0.25">
      <c r="A152" s="8">
        <f>'Raw Data'!A152</f>
        <v>48</v>
      </c>
      <c r="B152" s="8" t="b">
        <f t="shared" si="0"/>
        <v>0</v>
      </c>
      <c r="C152" s="8">
        <f>'Raw Data'!B152</f>
        <v>300</v>
      </c>
      <c r="D152" s="8" t="b">
        <f t="shared" si="1"/>
        <v>0</v>
      </c>
      <c r="E152" s="8">
        <f>'Raw Data'!C152</f>
        <v>0.05</v>
      </c>
      <c r="F152" s="8" t="b">
        <f t="shared" si="2"/>
        <v>0</v>
      </c>
      <c r="G152" s="8">
        <f>'Raw Data'!D152</f>
        <v>6</v>
      </c>
      <c r="H152" s="8" t="b">
        <f t="shared" si="3"/>
        <v>0</v>
      </c>
      <c r="I152" s="8" t="str">
        <f>'Raw Data'!E152</f>
        <v>Tricycle</v>
      </c>
      <c r="J152" s="8"/>
      <c r="K152" s="8">
        <f>'Raw Data'!F152</f>
        <v>5</v>
      </c>
      <c r="L152" s="8" t="b">
        <f t="shared" si="4"/>
        <v>0</v>
      </c>
      <c r="M152" s="8">
        <f>'Raw Data'!G152</f>
        <v>5</v>
      </c>
      <c r="N152" s="8" t="b">
        <f t="shared" si="5"/>
        <v>0</v>
      </c>
      <c r="O152" s="8">
        <f>'Raw Data'!H152</f>
        <v>3</v>
      </c>
      <c r="P152" s="8" t="b">
        <f t="shared" si="6"/>
        <v>0</v>
      </c>
      <c r="Q152" s="8"/>
      <c r="R152" s="10"/>
      <c r="S152" s="15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</row>
    <row r="153" spans="1:30" ht="15.75" x14ac:dyDescent="0.25">
      <c r="A153" s="8">
        <f>'Raw Data'!A153</f>
        <v>28</v>
      </c>
      <c r="B153" s="8" t="b">
        <f t="shared" si="0"/>
        <v>0</v>
      </c>
      <c r="C153" s="8">
        <f>'Raw Data'!B153</f>
        <v>150</v>
      </c>
      <c r="D153" s="8" t="b">
        <f t="shared" si="1"/>
        <v>0</v>
      </c>
      <c r="E153" s="8">
        <f>'Raw Data'!C153</f>
        <v>2</v>
      </c>
      <c r="F153" s="8" t="b">
        <f t="shared" si="2"/>
        <v>0</v>
      </c>
      <c r="G153" s="8">
        <f>'Raw Data'!D153</f>
        <v>2</v>
      </c>
      <c r="H153" s="8" t="b">
        <f t="shared" si="3"/>
        <v>0</v>
      </c>
      <c r="I153" s="8" t="str">
        <f>'Raw Data'!E153</f>
        <v>MRT/LRT</v>
      </c>
      <c r="J153" s="8"/>
      <c r="K153" s="8">
        <f>'Raw Data'!F153</f>
        <v>4</v>
      </c>
      <c r="L153" s="8" t="b">
        <f t="shared" si="4"/>
        <v>0</v>
      </c>
      <c r="M153" s="8">
        <f>'Raw Data'!G153</f>
        <v>4</v>
      </c>
      <c r="N153" s="8" t="b">
        <f t="shared" si="5"/>
        <v>0</v>
      </c>
      <c r="O153" s="8">
        <f>'Raw Data'!H153</f>
        <v>5</v>
      </c>
      <c r="P153" s="8" t="b">
        <f t="shared" si="6"/>
        <v>0</v>
      </c>
      <c r="Q153" s="8"/>
      <c r="R153" s="10"/>
      <c r="S153" s="15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</row>
    <row r="154" spans="1:30" ht="15.75" x14ac:dyDescent="0.25">
      <c r="A154" s="8">
        <f>'Raw Data'!A154</f>
        <v>34</v>
      </c>
      <c r="B154" s="8" t="b">
        <f t="shared" si="0"/>
        <v>0</v>
      </c>
      <c r="C154" s="8">
        <f>'Raw Data'!B154</f>
        <v>70</v>
      </c>
      <c r="D154" s="8" t="b">
        <f t="shared" si="1"/>
        <v>0</v>
      </c>
      <c r="E154" s="8">
        <f>'Raw Data'!C154</f>
        <v>1</v>
      </c>
      <c r="F154" s="8" t="b">
        <f t="shared" si="2"/>
        <v>0</v>
      </c>
      <c r="G154" s="8">
        <f>'Raw Data'!D154</f>
        <v>5</v>
      </c>
      <c r="H154" s="8" t="b">
        <f t="shared" si="3"/>
        <v>0</v>
      </c>
      <c r="I154" s="8" t="str">
        <f>'Raw Data'!E154</f>
        <v>Bus</v>
      </c>
      <c r="J154" s="8"/>
      <c r="K154" s="8">
        <f>'Raw Data'!F154</f>
        <v>3</v>
      </c>
      <c r="L154" s="8" t="b">
        <f t="shared" si="4"/>
        <v>0</v>
      </c>
      <c r="M154" s="8">
        <f>'Raw Data'!G154</f>
        <v>8</v>
      </c>
      <c r="N154" s="8" t="b">
        <f t="shared" si="5"/>
        <v>0</v>
      </c>
      <c r="O154" s="8">
        <f>'Raw Data'!H154</f>
        <v>5</v>
      </c>
      <c r="P154" s="8" t="b">
        <f t="shared" si="6"/>
        <v>0</v>
      </c>
      <c r="Q154" s="8"/>
      <c r="R154" s="10"/>
      <c r="S154" s="15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</row>
    <row r="155" spans="1:30" ht="15.75" x14ac:dyDescent="0.25">
      <c r="A155" s="8">
        <f>'Raw Data'!A155</f>
        <v>30</v>
      </c>
      <c r="B155" s="8" t="b">
        <f t="shared" si="0"/>
        <v>0</v>
      </c>
      <c r="C155" s="8">
        <f>'Raw Data'!B155</f>
        <v>120</v>
      </c>
      <c r="D155" s="8" t="b">
        <f t="shared" si="1"/>
        <v>0</v>
      </c>
      <c r="E155" s="8">
        <f>'Raw Data'!C155</f>
        <v>0.4</v>
      </c>
      <c r="F155" s="8" t="b">
        <f t="shared" si="2"/>
        <v>0</v>
      </c>
      <c r="G155" s="8">
        <f>'Raw Data'!D155</f>
        <v>1</v>
      </c>
      <c r="H155" s="8" t="b">
        <f t="shared" si="3"/>
        <v>0</v>
      </c>
      <c r="I155" s="8" t="str">
        <f>'Raw Data'!E155</f>
        <v>Own Car</v>
      </c>
      <c r="J155" s="8"/>
      <c r="K155" s="8">
        <f>'Raw Data'!F155</f>
        <v>1</v>
      </c>
      <c r="L155" s="8" t="b">
        <f t="shared" si="4"/>
        <v>0</v>
      </c>
      <c r="M155" s="8">
        <f>'Raw Data'!G155</f>
        <v>3</v>
      </c>
      <c r="N155" s="8" t="b">
        <f t="shared" si="5"/>
        <v>0</v>
      </c>
      <c r="O155" s="8">
        <f>'Raw Data'!H155</f>
        <v>5</v>
      </c>
      <c r="P155" s="8" t="b">
        <f t="shared" si="6"/>
        <v>0</v>
      </c>
      <c r="Q155" s="8"/>
      <c r="R155" s="10"/>
      <c r="S155" s="15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</row>
    <row r="156" spans="1:30" ht="15.75" x14ac:dyDescent="0.25">
      <c r="A156" s="8">
        <f>'Raw Data'!A156</f>
        <v>28</v>
      </c>
      <c r="B156" s="8" t="b">
        <f t="shared" si="0"/>
        <v>0</v>
      </c>
      <c r="C156" s="8">
        <f>'Raw Data'!B156</f>
        <v>50</v>
      </c>
      <c r="D156" s="8" t="b">
        <f t="shared" si="1"/>
        <v>0</v>
      </c>
      <c r="E156" s="8">
        <f>'Raw Data'!C156</f>
        <v>1</v>
      </c>
      <c r="F156" s="8" t="b">
        <f t="shared" si="2"/>
        <v>0</v>
      </c>
      <c r="G156" s="8">
        <f>'Raw Data'!D156</f>
        <v>2</v>
      </c>
      <c r="H156" s="8" t="b">
        <f t="shared" si="3"/>
        <v>0</v>
      </c>
      <c r="I156" s="8" t="str">
        <f>'Raw Data'!E156</f>
        <v>Tricycle</v>
      </c>
      <c r="J156" s="8"/>
      <c r="K156" s="8">
        <f>'Raw Data'!F156</f>
        <v>3</v>
      </c>
      <c r="L156" s="8" t="b">
        <f t="shared" si="4"/>
        <v>0</v>
      </c>
      <c r="M156" s="8">
        <f>'Raw Data'!G156</f>
        <v>5</v>
      </c>
      <c r="N156" s="8" t="b">
        <f t="shared" si="5"/>
        <v>0</v>
      </c>
      <c r="O156" s="8">
        <f>'Raw Data'!H156</f>
        <v>5</v>
      </c>
      <c r="P156" s="8" t="b">
        <f t="shared" si="6"/>
        <v>0</v>
      </c>
      <c r="Q156" s="8"/>
      <c r="R156" s="10"/>
      <c r="S156" s="15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</row>
    <row r="157" spans="1:30" ht="15.75" x14ac:dyDescent="0.25">
      <c r="A157" s="8">
        <f>'Raw Data'!A157</f>
        <v>36</v>
      </c>
      <c r="B157" s="8" t="b">
        <f t="shared" si="0"/>
        <v>0</v>
      </c>
      <c r="C157" s="8">
        <f>'Raw Data'!B157</f>
        <v>300</v>
      </c>
      <c r="D157" s="8" t="b">
        <f t="shared" si="1"/>
        <v>0</v>
      </c>
      <c r="E157" s="8">
        <f>'Raw Data'!C157</f>
        <v>0.5</v>
      </c>
      <c r="F157" s="8" t="b">
        <f t="shared" si="2"/>
        <v>0</v>
      </c>
      <c r="G157" s="8">
        <f>'Raw Data'!D157</f>
        <v>4</v>
      </c>
      <c r="H157" s="8" t="b">
        <f t="shared" si="3"/>
        <v>0</v>
      </c>
      <c r="I157" s="8" t="str">
        <f>'Raw Data'!E157</f>
        <v>Own Car</v>
      </c>
      <c r="J157" s="8"/>
      <c r="K157" s="8">
        <f>'Raw Data'!F157</f>
        <v>8</v>
      </c>
      <c r="L157" s="8" t="b">
        <f t="shared" si="4"/>
        <v>0</v>
      </c>
      <c r="M157" s="8">
        <f>'Raw Data'!G157</f>
        <v>5</v>
      </c>
      <c r="N157" s="8" t="b">
        <f t="shared" si="5"/>
        <v>0</v>
      </c>
      <c r="O157" s="8">
        <f>'Raw Data'!H157</f>
        <v>1</v>
      </c>
      <c r="P157" s="8" t="b">
        <f t="shared" si="6"/>
        <v>0</v>
      </c>
      <c r="Q157" s="8"/>
      <c r="R157" s="10"/>
      <c r="S157" s="15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</row>
    <row r="158" spans="1:30" ht="15.75" x14ac:dyDescent="0.25">
      <c r="A158" s="8">
        <f>'Raw Data'!A158</f>
        <v>33</v>
      </c>
      <c r="B158" s="8" t="b">
        <f t="shared" si="0"/>
        <v>0</v>
      </c>
      <c r="C158" s="8">
        <f>'Raw Data'!B158</f>
        <v>500</v>
      </c>
      <c r="D158" s="8" t="b">
        <f t="shared" si="1"/>
        <v>0</v>
      </c>
      <c r="E158" s="8">
        <f>'Raw Data'!C158</f>
        <v>5</v>
      </c>
      <c r="F158" s="8" t="b">
        <f t="shared" si="2"/>
        <v>0</v>
      </c>
      <c r="G158" s="8">
        <f>'Raw Data'!D158</f>
        <v>2</v>
      </c>
      <c r="H158" s="8" t="b">
        <f t="shared" si="3"/>
        <v>0</v>
      </c>
      <c r="I158" s="8" t="str">
        <f>'Raw Data'!E158</f>
        <v>Jeepney</v>
      </c>
      <c r="J158" s="8"/>
      <c r="K158" s="8">
        <f>'Raw Data'!F158</f>
        <v>5</v>
      </c>
      <c r="L158" s="8" t="b">
        <f t="shared" si="4"/>
        <v>0</v>
      </c>
      <c r="M158" s="8">
        <f>'Raw Data'!G158</f>
        <v>80</v>
      </c>
      <c r="N158" s="8" t="b">
        <f t="shared" si="5"/>
        <v>1</v>
      </c>
      <c r="O158" s="8">
        <f>'Raw Data'!H158</f>
        <v>1</v>
      </c>
      <c r="P158" s="8" t="b">
        <f t="shared" si="6"/>
        <v>0</v>
      </c>
      <c r="Q158" s="8"/>
      <c r="R158" s="10"/>
      <c r="S158" s="15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</row>
    <row r="159" spans="1:30" ht="15.75" x14ac:dyDescent="0.25">
      <c r="A159" s="8">
        <f>'Raw Data'!A159</f>
        <v>20</v>
      </c>
      <c r="B159" s="8" t="b">
        <f t="shared" si="0"/>
        <v>0</v>
      </c>
      <c r="C159" s="8">
        <f>'Raw Data'!B159</f>
        <v>200</v>
      </c>
      <c r="D159" s="8" t="b">
        <f t="shared" si="1"/>
        <v>0</v>
      </c>
      <c r="E159" s="8">
        <f>'Raw Data'!C159</f>
        <v>1.5</v>
      </c>
      <c r="F159" s="8" t="b">
        <f t="shared" si="2"/>
        <v>0</v>
      </c>
      <c r="G159" s="8">
        <f>'Raw Data'!D159</f>
        <v>3</v>
      </c>
      <c r="H159" s="8" t="b">
        <f t="shared" si="3"/>
        <v>0</v>
      </c>
      <c r="I159" s="8" t="str">
        <f>'Raw Data'!E159</f>
        <v>MRT/LRT</v>
      </c>
      <c r="J159" s="8"/>
      <c r="K159" s="8">
        <f>'Raw Data'!F159</f>
        <v>6</v>
      </c>
      <c r="L159" s="8" t="b">
        <f t="shared" si="4"/>
        <v>0</v>
      </c>
      <c r="M159" s="8">
        <f>'Raw Data'!G159</f>
        <v>5</v>
      </c>
      <c r="N159" s="8" t="b">
        <f t="shared" si="5"/>
        <v>0</v>
      </c>
      <c r="O159" s="8">
        <f>'Raw Data'!H159</f>
        <v>2</v>
      </c>
      <c r="P159" s="8" t="b">
        <f t="shared" si="6"/>
        <v>0</v>
      </c>
      <c r="Q159" s="8"/>
      <c r="R159" s="10"/>
      <c r="S159" s="15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</row>
    <row r="160" spans="1:30" ht="15.75" x14ac:dyDescent="0.25">
      <c r="A160" s="8">
        <f>'Raw Data'!A160</f>
        <v>23</v>
      </c>
      <c r="B160" s="8" t="b">
        <f t="shared" si="0"/>
        <v>0</v>
      </c>
      <c r="C160" s="8">
        <f>'Raw Data'!B160</f>
        <v>300</v>
      </c>
      <c r="D160" s="8" t="b">
        <f t="shared" si="1"/>
        <v>0</v>
      </c>
      <c r="E160" s="8">
        <f>'Raw Data'!C160</f>
        <v>1</v>
      </c>
      <c r="F160" s="8" t="b">
        <f t="shared" si="2"/>
        <v>0</v>
      </c>
      <c r="G160" s="8">
        <f>'Raw Data'!D160</f>
        <v>2</v>
      </c>
      <c r="H160" s="8" t="b">
        <f t="shared" si="3"/>
        <v>0</v>
      </c>
      <c r="I160" s="8" t="str">
        <f>'Raw Data'!E160</f>
        <v>Tricycle</v>
      </c>
      <c r="J160" s="8"/>
      <c r="K160" s="8">
        <f>'Raw Data'!F160</f>
        <v>10</v>
      </c>
      <c r="L160" s="8" t="b">
        <f t="shared" si="4"/>
        <v>0</v>
      </c>
      <c r="M160" s="8">
        <f>'Raw Data'!G160</f>
        <v>10</v>
      </c>
      <c r="N160" s="8" t="b">
        <f t="shared" si="5"/>
        <v>0</v>
      </c>
      <c r="O160" s="8">
        <f>'Raw Data'!H160</f>
        <v>7</v>
      </c>
      <c r="P160" s="8" t="b">
        <f t="shared" si="6"/>
        <v>0</v>
      </c>
      <c r="Q160" s="8"/>
      <c r="R160" s="10"/>
      <c r="S160" s="15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</row>
    <row r="161" spans="1:30" ht="15.75" x14ac:dyDescent="0.25">
      <c r="A161" s="8">
        <f>'Raw Data'!A161</f>
        <v>2</v>
      </c>
      <c r="B161" s="8" t="b">
        <f t="shared" si="0"/>
        <v>0</v>
      </c>
      <c r="C161" s="8">
        <f>'Raw Data'!B161</f>
        <v>200</v>
      </c>
      <c r="D161" s="8" t="b">
        <f t="shared" si="1"/>
        <v>0</v>
      </c>
      <c r="E161" s="8">
        <f>'Raw Data'!C161</f>
        <v>2</v>
      </c>
      <c r="F161" s="8" t="b">
        <f t="shared" si="2"/>
        <v>0</v>
      </c>
      <c r="G161" s="8">
        <f>'Raw Data'!D161</f>
        <v>0</v>
      </c>
      <c r="H161" s="8" t="b">
        <f t="shared" si="3"/>
        <v>0</v>
      </c>
      <c r="I161" s="8" t="str">
        <f>'Raw Data'!E161</f>
        <v>MRT/LRT</v>
      </c>
      <c r="J161" s="8"/>
      <c r="K161" s="8">
        <f>'Raw Data'!F161</f>
        <v>4</v>
      </c>
      <c r="L161" s="8" t="b">
        <f t="shared" si="4"/>
        <v>0</v>
      </c>
      <c r="M161" s="8">
        <f>'Raw Data'!G161</f>
        <v>4</v>
      </c>
      <c r="N161" s="8" t="b">
        <f t="shared" si="5"/>
        <v>0</v>
      </c>
      <c r="O161" s="8">
        <f>'Raw Data'!H161</f>
        <v>3</v>
      </c>
      <c r="P161" s="8" t="b">
        <f t="shared" si="6"/>
        <v>0</v>
      </c>
      <c r="Q161" s="8"/>
      <c r="R161" s="10"/>
      <c r="S161" s="15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</row>
    <row r="162" spans="1:30" ht="15.75" x14ac:dyDescent="0.25">
      <c r="A162" s="8">
        <f>'Raw Data'!A162</f>
        <v>50</v>
      </c>
      <c r="B162" s="8" t="b">
        <f t="shared" si="0"/>
        <v>0</v>
      </c>
      <c r="C162" s="8">
        <f>'Raw Data'!B162</f>
        <v>3000</v>
      </c>
      <c r="D162" s="8" t="b">
        <f t="shared" si="1"/>
        <v>1</v>
      </c>
      <c r="E162" s="8">
        <f>'Raw Data'!C162</f>
        <v>0</v>
      </c>
      <c r="F162" s="8" t="b">
        <f t="shared" si="2"/>
        <v>0</v>
      </c>
      <c r="G162" s="8">
        <f>'Raw Data'!D162</f>
        <v>3</v>
      </c>
      <c r="H162" s="8" t="b">
        <f t="shared" si="3"/>
        <v>0</v>
      </c>
      <c r="I162" s="8" t="str">
        <f>'Raw Data'!E162</f>
        <v>Own Car</v>
      </c>
      <c r="J162" s="8"/>
      <c r="K162" s="8">
        <f>'Raw Data'!F162</f>
        <v>8</v>
      </c>
      <c r="L162" s="8" t="b">
        <f t="shared" si="4"/>
        <v>0</v>
      </c>
      <c r="M162" s="8">
        <f>'Raw Data'!G162</f>
        <v>10</v>
      </c>
      <c r="N162" s="8" t="b">
        <f t="shared" si="5"/>
        <v>0</v>
      </c>
      <c r="O162" s="8">
        <f>'Raw Data'!H162</f>
        <v>2</v>
      </c>
      <c r="P162" s="8" t="b">
        <f t="shared" si="6"/>
        <v>0</v>
      </c>
      <c r="Q162" s="8"/>
      <c r="R162" s="10"/>
      <c r="S162" s="15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</row>
    <row r="163" spans="1:30" ht="15.75" x14ac:dyDescent="0.25">
      <c r="A163" s="8">
        <f>'Raw Data'!A163</f>
        <v>25</v>
      </c>
      <c r="B163" s="8" t="b">
        <f t="shared" si="0"/>
        <v>0</v>
      </c>
      <c r="C163" s="8">
        <f>'Raw Data'!B163</f>
        <v>200</v>
      </c>
      <c r="D163" s="8" t="b">
        <f t="shared" si="1"/>
        <v>0</v>
      </c>
      <c r="E163" s="8">
        <f>'Raw Data'!C163</f>
        <v>0.5</v>
      </c>
      <c r="F163" s="8" t="b">
        <f t="shared" si="2"/>
        <v>0</v>
      </c>
      <c r="G163" s="8">
        <f>'Raw Data'!D163</f>
        <v>3</v>
      </c>
      <c r="H163" s="8" t="b">
        <f t="shared" si="3"/>
        <v>0</v>
      </c>
      <c r="I163" s="8" t="str">
        <f>'Raw Data'!E163</f>
        <v>Jeepney</v>
      </c>
      <c r="J163" s="8"/>
      <c r="K163" s="8">
        <f>'Raw Data'!F163</f>
        <v>3</v>
      </c>
      <c r="L163" s="8" t="b">
        <f t="shared" si="4"/>
        <v>0</v>
      </c>
      <c r="M163" s="8">
        <f>'Raw Data'!G163</f>
        <v>3</v>
      </c>
      <c r="N163" s="8" t="b">
        <f t="shared" si="5"/>
        <v>0</v>
      </c>
      <c r="O163" s="8">
        <f>'Raw Data'!H163</f>
        <v>7</v>
      </c>
      <c r="P163" s="8" t="b">
        <f t="shared" si="6"/>
        <v>0</v>
      </c>
      <c r="Q163" s="8"/>
      <c r="R163" s="10"/>
      <c r="S163" s="15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</row>
    <row r="164" spans="1:30" ht="15.75" x14ac:dyDescent="0.25">
      <c r="A164" s="8">
        <f>'Raw Data'!A164</f>
        <v>32</v>
      </c>
      <c r="B164" s="8" t="b">
        <f t="shared" si="0"/>
        <v>0</v>
      </c>
      <c r="C164" s="8">
        <f>'Raw Data'!B164</f>
        <v>150</v>
      </c>
      <c r="D164" s="8" t="b">
        <f t="shared" si="1"/>
        <v>0</v>
      </c>
      <c r="E164" s="8">
        <f>'Raw Data'!C164</f>
        <v>1</v>
      </c>
      <c r="F164" s="8" t="b">
        <f t="shared" si="2"/>
        <v>0</v>
      </c>
      <c r="G164" s="8">
        <f>'Raw Data'!D164</f>
        <v>2</v>
      </c>
      <c r="H164" s="8" t="b">
        <f t="shared" si="3"/>
        <v>0</v>
      </c>
      <c r="I164" s="8" t="str">
        <f>'Raw Data'!E164</f>
        <v>Bicycle</v>
      </c>
      <c r="J164" s="8"/>
      <c r="K164" s="8">
        <f>'Raw Data'!F164</f>
        <v>7</v>
      </c>
      <c r="L164" s="8" t="b">
        <f t="shared" si="4"/>
        <v>0</v>
      </c>
      <c r="M164" s="8">
        <f>'Raw Data'!G164</f>
        <v>7</v>
      </c>
      <c r="N164" s="8" t="b">
        <f t="shared" si="5"/>
        <v>0</v>
      </c>
      <c r="O164" s="8">
        <f>'Raw Data'!H164</f>
        <v>7</v>
      </c>
      <c r="P164" s="8" t="b">
        <f t="shared" si="6"/>
        <v>0</v>
      </c>
      <c r="Q164" s="8"/>
      <c r="R164" s="10"/>
      <c r="S164" s="15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</row>
    <row r="165" spans="1:30" ht="15.75" x14ac:dyDescent="0.25">
      <c r="A165" s="8">
        <f>'Raw Data'!A165</f>
        <v>18</v>
      </c>
      <c r="B165" s="8" t="b">
        <f t="shared" si="0"/>
        <v>0</v>
      </c>
      <c r="C165" s="8">
        <f>'Raw Data'!B165</f>
        <v>200</v>
      </c>
      <c r="D165" s="8" t="b">
        <f t="shared" si="1"/>
        <v>0</v>
      </c>
      <c r="E165" s="8">
        <f>'Raw Data'!C165</f>
        <v>1</v>
      </c>
      <c r="F165" s="8" t="b">
        <f t="shared" si="2"/>
        <v>0</v>
      </c>
      <c r="G165" s="8">
        <f>'Raw Data'!D165</f>
        <v>4</v>
      </c>
      <c r="H165" s="8" t="b">
        <f t="shared" si="3"/>
        <v>0</v>
      </c>
      <c r="I165" s="8" t="str">
        <f>'Raw Data'!E165</f>
        <v>Jeepney</v>
      </c>
      <c r="J165" s="8"/>
      <c r="K165" s="8">
        <f>'Raw Data'!F165</f>
        <v>9</v>
      </c>
      <c r="L165" s="8" t="b">
        <f t="shared" si="4"/>
        <v>0</v>
      </c>
      <c r="M165" s="8">
        <f>'Raw Data'!G165</f>
        <v>10</v>
      </c>
      <c r="N165" s="8" t="b">
        <f t="shared" si="5"/>
        <v>0</v>
      </c>
      <c r="O165" s="8">
        <f>'Raw Data'!H165</f>
        <v>1</v>
      </c>
      <c r="P165" s="8" t="b">
        <f t="shared" si="6"/>
        <v>0</v>
      </c>
      <c r="Q165" s="8"/>
      <c r="R165" s="10"/>
      <c r="S165" s="15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</row>
    <row r="166" spans="1:30" ht="15.75" x14ac:dyDescent="0.25">
      <c r="A166" s="8">
        <f>'Raw Data'!A166</f>
        <v>23</v>
      </c>
      <c r="B166" s="8" t="b">
        <f t="shared" si="0"/>
        <v>0</v>
      </c>
      <c r="C166" s="8">
        <f>'Raw Data'!B166</f>
        <v>500</v>
      </c>
      <c r="D166" s="8" t="b">
        <f t="shared" si="1"/>
        <v>0</v>
      </c>
      <c r="E166" s="8">
        <f>'Raw Data'!C166</f>
        <v>1</v>
      </c>
      <c r="F166" s="8" t="b">
        <f t="shared" si="2"/>
        <v>0</v>
      </c>
      <c r="G166" s="8">
        <f>'Raw Data'!D166</f>
        <v>3</v>
      </c>
      <c r="H166" s="8" t="b">
        <f t="shared" si="3"/>
        <v>0</v>
      </c>
      <c r="I166" s="8" t="str">
        <f>'Raw Data'!E166</f>
        <v>Bus</v>
      </c>
      <c r="J166" s="8"/>
      <c r="K166" s="8">
        <f>'Raw Data'!F166</f>
        <v>10</v>
      </c>
      <c r="L166" s="8" t="b">
        <f t="shared" si="4"/>
        <v>0</v>
      </c>
      <c r="M166" s="8">
        <f>'Raw Data'!G166</f>
        <v>12</v>
      </c>
      <c r="N166" s="8" t="b">
        <f t="shared" si="5"/>
        <v>0</v>
      </c>
      <c r="O166" s="8">
        <f>'Raw Data'!H166</f>
        <v>1</v>
      </c>
      <c r="P166" s="8" t="b">
        <f t="shared" si="6"/>
        <v>0</v>
      </c>
      <c r="Q166" s="8"/>
      <c r="R166" s="10"/>
      <c r="S166" s="15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</row>
    <row r="167" spans="1:30" ht="15.75" x14ac:dyDescent="0.25">
      <c r="A167" s="8">
        <f>'Raw Data'!A167</f>
        <v>28</v>
      </c>
      <c r="B167" s="8" t="b">
        <f t="shared" si="0"/>
        <v>0</v>
      </c>
      <c r="C167" s="8">
        <f>'Raw Data'!B167</f>
        <v>2300</v>
      </c>
      <c r="D167" s="8" t="b">
        <f t="shared" si="1"/>
        <v>1</v>
      </c>
      <c r="E167" s="8">
        <f>'Raw Data'!C167</f>
        <v>2</v>
      </c>
      <c r="F167" s="8" t="b">
        <f t="shared" si="2"/>
        <v>0</v>
      </c>
      <c r="G167" s="8">
        <f>'Raw Data'!D167</f>
        <v>3</v>
      </c>
      <c r="H167" s="8" t="b">
        <f t="shared" si="3"/>
        <v>0</v>
      </c>
      <c r="I167" s="8" t="str">
        <f>'Raw Data'!E167</f>
        <v>Own Car</v>
      </c>
      <c r="J167" s="8"/>
      <c r="K167" s="8">
        <f>'Raw Data'!F167</f>
        <v>5</v>
      </c>
      <c r="L167" s="8" t="b">
        <f t="shared" si="4"/>
        <v>0</v>
      </c>
      <c r="M167" s="8">
        <f>'Raw Data'!G167</f>
        <v>10</v>
      </c>
      <c r="N167" s="8" t="b">
        <f t="shared" si="5"/>
        <v>0</v>
      </c>
      <c r="O167" s="8">
        <f>'Raw Data'!H167</f>
        <v>2</v>
      </c>
      <c r="P167" s="8" t="b">
        <f t="shared" si="6"/>
        <v>0</v>
      </c>
      <c r="Q167" s="8"/>
      <c r="R167" s="10"/>
      <c r="S167" s="15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</row>
    <row r="168" spans="1:30" ht="15.75" x14ac:dyDescent="0.25">
      <c r="A168" s="8">
        <f>'Raw Data'!A168</f>
        <v>22</v>
      </c>
      <c r="B168" s="8" t="b">
        <f t="shared" si="0"/>
        <v>0</v>
      </c>
      <c r="C168" s="8">
        <f>'Raw Data'!B168</f>
        <v>150</v>
      </c>
      <c r="D168" s="8" t="b">
        <f t="shared" si="1"/>
        <v>0</v>
      </c>
      <c r="E168" s="8">
        <f>'Raw Data'!C168</f>
        <v>2</v>
      </c>
      <c r="F168" s="8" t="b">
        <f t="shared" si="2"/>
        <v>0</v>
      </c>
      <c r="G168" s="8">
        <f>'Raw Data'!D168</f>
        <v>5</v>
      </c>
      <c r="H168" s="8" t="b">
        <f t="shared" si="3"/>
        <v>0</v>
      </c>
      <c r="I168" s="8" t="str">
        <f>'Raw Data'!E168</f>
        <v>Jeepney</v>
      </c>
      <c r="J168" s="8"/>
      <c r="K168" s="8">
        <f>'Raw Data'!F168</f>
        <v>5</v>
      </c>
      <c r="L168" s="8" t="b">
        <f t="shared" si="4"/>
        <v>0</v>
      </c>
      <c r="M168" s="8">
        <f>'Raw Data'!G168</f>
        <v>8</v>
      </c>
      <c r="N168" s="8" t="b">
        <f t="shared" si="5"/>
        <v>0</v>
      </c>
      <c r="O168" s="8">
        <f>'Raw Data'!H168</f>
        <v>8</v>
      </c>
      <c r="P168" s="8" t="b">
        <f t="shared" si="6"/>
        <v>0</v>
      </c>
      <c r="Q168" s="8"/>
      <c r="R168" s="10"/>
      <c r="S168" s="15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</row>
    <row r="169" spans="1:30" ht="15.75" x14ac:dyDescent="0.25">
      <c r="A169" s="8">
        <f>'Raw Data'!A169</f>
        <v>28</v>
      </c>
      <c r="B169" s="8" t="b">
        <f t="shared" si="0"/>
        <v>0</v>
      </c>
      <c r="C169" s="8">
        <f>'Raw Data'!B169</f>
        <v>6500</v>
      </c>
      <c r="D169" s="8" t="b">
        <f t="shared" si="1"/>
        <v>1</v>
      </c>
      <c r="E169" s="8">
        <f>'Raw Data'!C169</f>
        <v>30</v>
      </c>
      <c r="F169" s="8" t="b">
        <f t="shared" si="2"/>
        <v>1</v>
      </c>
      <c r="G169" s="8">
        <f>'Raw Data'!D169</f>
        <v>4</v>
      </c>
      <c r="H169" s="8" t="b">
        <f t="shared" si="3"/>
        <v>0</v>
      </c>
      <c r="I169" s="8" t="str">
        <f>'Raw Data'!E169</f>
        <v>Walking</v>
      </c>
      <c r="J169" s="8"/>
      <c r="K169" s="8">
        <f>'Raw Data'!F169</f>
        <v>4</v>
      </c>
      <c r="L169" s="8" t="b">
        <f t="shared" si="4"/>
        <v>0</v>
      </c>
      <c r="M169" s="8">
        <f>'Raw Data'!G169</f>
        <v>6</v>
      </c>
      <c r="N169" s="8" t="b">
        <f t="shared" si="5"/>
        <v>0</v>
      </c>
      <c r="O169" s="8">
        <f>'Raw Data'!H169</f>
        <v>2</v>
      </c>
      <c r="P169" s="8" t="b">
        <f t="shared" si="6"/>
        <v>0</v>
      </c>
      <c r="Q169" s="8"/>
      <c r="R169" s="10"/>
      <c r="S169" s="15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</row>
    <row r="170" spans="1:30" ht="15.75" x14ac:dyDescent="0.25">
      <c r="A170" s="8">
        <f>'Raw Data'!A170</f>
        <v>33</v>
      </c>
      <c r="B170" s="8" t="b">
        <f t="shared" si="0"/>
        <v>0</v>
      </c>
      <c r="C170" s="8">
        <f>'Raw Data'!B170</f>
        <v>300</v>
      </c>
      <c r="D170" s="8" t="b">
        <f t="shared" si="1"/>
        <v>0</v>
      </c>
      <c r="E170" s="8">
        <f>'Raw Data'!C170</f>
        <v>0.5</v>
      </c>
      <c r="F170" s="8" t="b">
        <f t="shared" si="2"/>
        <v>0</v>
      </c>
      <c r="G170" s="8">
        <f>'Raw Data'!D170</f>
        <v>6</v>
      </c>
      <c r="H170" s="8" t="b">
        <f t="shared" si="3"/>
        <v>0</v>
      </c>
      <c r="I170" s="8" t="str">
        <f>'Raw Data'!E170</f>
        <v>Jeepney</v>
      </c>
      <c r="J170" s="8"/>
      <c r="K170" s="8">
        <f>'Raw Data'!F170</f>
        <v>8</v>
      </c>
      <c r="L170" s="8" t="b">
        <f t="shared" si="4"/>
        <v>0</v>
      </c>
      <c r="M170" s="8">
        <f>'Raw Data'!G170</f>
        <v>10</v>
      </c>
      <c r="N170" s="8" t="b">
        <f t="shared" si="5"/>
        <v>0</v>
      </c>
      <c r="O170" s="8">
        <f>'Raw Data'!H170</f>
        <v>3</v>
      </c>
      <c r="P170" s="8" t="b">
        <f t="shared" si="6"/>
        <v>0</v>
      </c>
      <c r="Q170" s="8"/>
      <c r="R170" s="10"/>
      <c r="S170" s="15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</row>
    <row r="171" spans="1:30" ht="15.75" x14ac:dyDescent="0.25">
      <c r="A171" s="8">
        <f>'Raw Data'!A171</f>
        <v>24</v>
      </c>
      <c r="B171" s="8" t="b">
        <f t="shared" si="0"/>
        <v>0</v>
      </c>
      <c r="C171" s="8">
        <f>'Raw Data'!B171</f>
        <v>200</v>
      </c>
      <c r="D171" s="8" t="b">
        <f t="shared" si="1"/>
        <v>0</v>
      </c>
      <c r="E171" s="8">
        <f>'Raw Data'!C171</f>
        <v>35</v>
      </c>
      <c r="F171" s="8" t="b">
        <f t="shared" si="2"/>
        <v>1</v>
      </c>
      <c r="G171" s="8">
        <f>'Raw Data'!D171</f>
        <v>5</v>
      </c>
      <c r="H171" s="8" t="b">
        <f t="shared" si="3"/>
        <v>0</v>
      </c>
      <c r="I171" s="8" t="str">
        <f>'Raw Data'!E171</f>
        <v>Jeepney</v>
      </c>
      <c r="J171" s="8"/>
      <c r="K171" s="8">
        <f>'Raw Data'!F171</f>
        <v>3</v>
      </c>
      <c r="L171" s="8" t="b">
        <f t="shared" si="4"/>
        <v>0</v>
      </c>
      <c r="M171" s="8">
        <f>'Raw Data'!G171</f>
        <v>8</v>
      </c>
      <c r="N171" s="8" t="b">
        <f t="shared" si="5"/>
        <v>0</v>
      </c>
      <c r="O171" s="8">
        <f>'Raw Data'!H171</f>
        <v>7</v>
      </c>
      <c r="P171" s="8" t="b">
        <f t="shared" si="6"/>
        <v>0</v>
      </c>
      <c r="Q171" s="8"/>
      <c r="R171" s="10"/>
      <c r="S171" s="15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</row>
    <row r="172" spans="1:30" ht="15.75" x14ac:dyDescent="0.25">
      <c r="A172" s="8">
        <f>'Raw Data'!A172</f>
        <v>21</v>
      </c>
      <c r="B172" s="8" t="b">
        <f t="shared" si="0"/>
        <v>0</v>
      </c>
      <c r="C172" s="8">
        <f>'Raw Data'!B172</f>
        <v>150</v>
      </c>
      <c r="D172" s="8" t="b">
        <f t="shared" si="1"/>
        <v>0</v>
      </c>
      <c r="E172" s="8">
        <f>'Raw Data'!C172</f>
        <v>2</v>
      </c>
      <c r="F172" s="8" t="b">
        <f t="shared" si="2"/>
        <v>0</v>
      </c>
      <c r="G172" s="8">
        <f>'Raw Data'!D172</f>
        <v>0</v>
      </c>
      <c r="H172" s="8" t="b">
        <f t="shared" si="3"/>
        <v>0</v>
      </c>
      <c r="I172" s="8" t="str">
        <f>'Raw Data'!E172</f>
        <v>Jeepney</v>
      </c>
      <c r="J172" s="8"/>
      <c r="K172" s="8">
        <f>'Raw Data'!F172</f>
        <v>10</v>
      </c>
      <c r="L172" s="8" t="b">
        <f t="shared" si="4"/>
        <v>0</v>
      </c>
      <c r="M172" s="8">
        <f>'Raw Data'!G172</f>
        <v>12</v>
      </c>
      <c r="N172" s="8" t="b">
        <f t="shared" si="5"/>
        <v>0</v>
      </c>
      <c r="O172" s="8">
        <f>'Raw Data'!H172</f>
        <v>7</v>
      </c>
      <c r="P172" s="8" t="b">
        <f t="shared" si="6"/>
        <v>0</v>
      </c>
      <c r="Q172" s="8"/>
      <c r="R172" s="10"/>
      <c r="S172" s="15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</row>
    <row r="173" spans="1:30" ht="15.75" x14ac:dyDescent="0.25">
      <c r="A173" s="8">
        <f>'Raw Data'!A173</f>
        <v>23</v>
      </c>
      <c r="B173" s="8" t="b">
        <f t="shared" si="0"/>
        <v>0</v>
      </c>
      <c r="C173" s="8">
        <f>'Raw Data'!B173</f>
        <v>150</v>
      </c>
      <c r="D173" s="8" t="b">
        <f t="shared" si="1"/>
        <v>0</v>
      </c>
      <c r="E173" s="8">
        <f>'Raw Data'!C173</f>
        <v>1</v>
      </c>
      <c r="F173" s="8" t="b">
        <f t="shared" si="2"/>
        <v>0</v>
      </c>
      <c r="G173" s="8">
        <f>'Raw Data'!D173</f>
        <v>1</v>
      </c>
      <c r="H173" s="8" t="b">
        <f t="shared" si="3"/>
        <v>0</v>
      </c>
      <c r="I173" s="8" t="str">
        <f>'Raw Data'!E173</f>
        <v>Tricycle</v>
      </c>
      <c r="J173" s="8"/>
      <c r="K173" s="8">
        <f>'Raw Data'!F173</f>
        <v>8</v>
      </c>
      <c r="L173" s="8" t="b">
        <f t="shared" si="4"/>
        <v>0</v>
      </c>
      <c r="M173" s="8">
        <f>'Raw Data'!G173</f>
        <v>5</v>
      </c>
      <c r="N173" s="8" t="b">
        <f t="shared" si="5"/>
        <v>0</v>
      </c>
      <c r="O173" s="8">
        <f>'Raw Data'!H173</f>
        <v>8</v>
      </c>
      <c r="P173" s="8" t="b">
        <f t="shared" si="6"/>
        <v>0</v>
      </c>
      <c r="Q173" s="8"/>
      <c r="R173" s="10"/>
      <c r="S173" s="15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</row>
    <row r="174" spans="1:30" ht="15.75" x14ac:dyDescent="0.25">
      <c r="A174" s="8">
        <f>'Raw Data'!A174</f>
        <v>19</v>
      </c>
      <c r="B174" s="8" t="b">
        <f t="shared" si="0"/>
        <v>0</v>
      </c>
      <c r="C174" s="8">
        <f>'Raw Data'!B174</f>
        <v>200</v>
      </c>
      <c r="D174" s="8" t="b">
        <f t="shared" si="1"/>
        <v>0</v>
      </c>
      <c r="E174" s="8">
        <f>'Raw Data'!C174</f>
        <v>1</v>
      </c>
      <c r="F174" s="8" t="b">
        <f t="shared" si="2"/>
        <v>0</v>
      </c>
      <c r="G174" s="8">
        <f>'Raw Data'!D174</f>
        <v>1</v>
      </c>
      <c r="H174" s="8" t="b">
        <f t="shared" si="3"/>
        <v>0</v>
      </c>
      <c r="I174" s="8" t="str">
        <f>'Raw Data'!E174</f>
        <v>Own Car</v>
      </c>
      <c r="J174" s="8"/>
      <c r="K174" s="8">
        <f>'Raw Data'!F174</f>
        <v>7</v>
      </c>
      <c r="L174" s="8" t="b">
        <f t="shared" si="4"/>
        <v>0</v>
      </c>
      <c r="M174" s="8">
        <f>'Raw Data'!G174</f>
        <v>7</v>
      </c>
      <c r="N174" s="8" t="b">
        <f t="shared" si="5"/>
        <v>0</v>
      </c>
      <c r="O174" s="8">
        <f>'Raw Data'!H174</f>
        <v>7</v>
      </c>
      <c r="P174" s="8" t="b">
        <f t="shared" si="6"/>
        <v>0</v>
      </c>
      <c r="Q174" s="8"/>
      <c r="R174" s="10"/>
      <c r="S174" s="15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</row>
    <row r="175" spans="1:30" ht="15.75" x14ac:dyDescent="0.25">
      <c r="A175" s="8">
        <f>'Raw Data'!A175</f>
        <v>43</v>
      </c>
      <c r="B175" s="8" t="b">
        <f t="shared" si="0"/>
        <v>0</v>
      </c>
      <c r="C175" s="8">
        <f>'Raw Data'!B175</f>
        <v>200</v>
      </c>
      <c r="D175" s="8" t="b">
        <f t="shared" si="1"/>
        <v>0</v>
      </c>
      <c r="E175" s="8">
        <f>'Raw Data'!C175</f>
        <v>2</v>
      </c>
      <c r="F175" s="8" t="b">
        <f t="shared" si="2"/>
        <v>0</v>
      </c>
      <c r="G175" s="8">
        <f>'Raw Data'!D175</f>
        <v>2</v>
      </c>
      <c r="H175" s="8" t="b">
        <f t="shared" si="3"/>
        <v>0</v>
      </c>
      <c r="I175" s="8" t="str">
        <f>'Raw Data'!E175</f>
        <v>Own Car</v>
      </c>
      <c r="J175" s="8"/>
      <c r="K175" s="8">
        <f>'Raw Data'!F175</f>
        <v>4</v>
      </c>
      <c r="L175" s="8" t="b">
        <f t="shared" si="4"/>
        <v>0</v>
      </c>
      <c r="M175" s="8">
        <f>'Raw Data'!G175</f>
        <v>8</v>
      </c>
      <c r="N175" s="8" t="b">
        <f t="shared" si="5"/>
        <v>0</v>
      </c>
      <c r="O175" s="8">
        <f>'Raw Data'!H175</f>
        <v>1</v>
      </c>
      <c r="P175" s="8" t="b">
        <f t="shared" si="6"/>
        <v>0</v>
      </c>
      <c r="Q175" s="8"/>
      <c r="R175" s="10"/>
      <c r="S175" s="15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</row>
    <row r="176" spans="1:30" ht="15.75" x14ac:dyDescent="0.25">
      <c r="A176" s="8">
        <f>'Raw Data'!A176</f>
        <v>32</v>
      </c>
      <c r="B176" s="8" t="b">
        <f t="shared" si="0"/>
        <v>0</v>
      </c>
      <c r="C176" s="8">
        <f>'Raw Data'!B176</f>
        <v>250</v>
      </c>
      <c r="D176" s="8" t="b">
        <f t="shared" si="1"/>
        <v>0</v>
      </c>
      <c r="E176" s="8">
        <f>'Raw Data'!C176</f>
        <v>1</v>
      </c>
      <c r="F176" s="8" t="b">
        <f t="shared" si="2"/>
        <v>0</v>
      </c>
      <c r="G176" s="8">
        <f>'Raw Data'!D176</f>
        <v>3</v>
      </c>
      <c r="H176" s="8" t="b">
        <f t="shared" si="3"/>
        <v>0</v>
      </c>
      <c r="I176" s="8" t="str">
        <f>'Raw Data'!E176</f>
        <v>Jeepney</v>
      </c>
      <c r="J176" s="8"/>
      <c r="K176" s="8">
        <f>'Raw Data'!F176</f>
        <v>3</v>
      </c>
      <c r="L176" s="8" t="b">
        <f t="shared" si="4"/>
        <v>0</v>
      </c>
      <c r="M176" s="8">
        <f>'Raw Data'!G176</f>
        <v>5</v>
      </c>
      <c r="N176" s="8" t="b">
        <f t="shared" si="5"/>
        <v>0</v>
      </c>
      <c r="O176" s="8">
        <f>'Raw Data'!H176</f>
        <v>3</v>
      </c>
      <c r="P176" s="8" t="b">
        <f t="shared" si="6"/>
        <v>0</v>
      </c>
      <c r="Q176" s="8"/>
      <c r="R176" s="10"/>
      <c r="S176" s="15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</row>
    <row r="177" spans="1:30" ht="15.75" x14ac:dyDescent="0.25">
      <c r="A177" s="8">
        <f>'Raw Data'!A177</f>
        <v>47</v>
      </c>
      <c r="B177" s="8" t="b">
        <f t="shared" si="0"/>
        <v>0</v>
      </c>
      <c r="C177" s="8">
        <f>'Raw Data'!B177</f>
        <v>300</v>
      </c>
      <c r="D177" s="8" t="b">
        <f t="shared" si="1"/>
        <v>0</v>
      </c>
      <c r="E177" s="8">
        <f>'Raw Data'!C177</f>
        <v>1</v>
      </c>
      <c r="F177" s="8" t="b">
        <f t="shared" si="2"/>
        <v>0</v>
      </c>
      <c r="G177" s="8">
        <f>'Raw Data'!D177</f>
        <v>2</v>
      </c>
      <c r="H177" s="8" t="b">
        <f t="shared" si="3"/>
        <v>0</v>
      </c>
      <c r="I177" s="8" t="str">
        <f>'Raw Data'!E177</f>
        <v>MRT/LRT</v>
      </c>
      <c r="J177" s="8"/>
      <c r="K177" s="8">
        <f>'Raw Data'!F177</f>
        <v>1</v>
      </c>
      <c r="L177" s="8" t="b">
        <f t="shared" si="4"/>
        <v>0</v>
      </c>
      <c r="M177" s="8">
        <f>'Raw Data'!G177</f>
        <v>2</v>
      </c>
      <c r="N177" s="8" t="b">
        <f t="shared" si="5"/>
        <v>0</v>
      </c>
      <c r="O177" s="8">
        <f>'Raw Data'!H177</f>
        <v>1</v>
      </c>
      <c r="P177" s="8" t="b">
        <f t="shared" si="6"/>
        <v>0</v>
      </c>
      <c r="Q177" s="8"/>
      <c r="R177" s="10"/>
      <c r="S177" s="15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</row>
    <row r="178" spans="1:30" ht="15.75" x14ac:dyDescent="0.25">
      <c r="A178" s="8">
        <f>'Raw Data'!A178</f>
        <v>23</v>
      </c>
      <c r="B178" s="8" t="b">
        <f t="shared" si="0"/>
        <v>0</v>
      </c>
      <c r="C178" s="8">
        <f>'Raw Data'!B178</f>
        <v>200</v>
      </c>
      <c r="D178" s="8" t="b">
        <f t="shared" si="1"/>
        <v>0</v>
      </c>
      <c r="E178" s="8">
        <f>'Raw Data'!C178</f>
        <v>1</v>
      </c>
      <c r="F178" s="8" t="b">
        <f t="shared" si="2"/>
        <v>0</v>
      </c>
      <c r="G178" s="8">
        <f>'Raw Data'!D178</f>
        <v>3</v>
      </c>
      <c r="H178" s="8" t="b">
        <f t="shared" si="3"/>
        <v>0</v>
      </c>
      <c r="I178" s="8" t="str">
        <f>'Raw Data'!E178</f>
        <v>Jeepney</v>
      </c>
      <c r="J178" s="8"/>
      <c r="K178" s="8">
        <f>'Raw Data'!F178</f>
        <v>12</v>
      </c>
      <c r="L178" s="8" t="b">
        <f t="shared" si="4"/>
        <v>0</v>
      </c>
      <c r="M178" s="8">
        <f>'Raw Data'!G178</f>
        <v>12</v>
      </c>
      <c r="N178" s="8" t="b">
        <f t="shared" si="5"/>
        <v>0</v>
      </c>
      <c r="O178" s="8">
        <f>'Raw Data'!H178</f>
        <v>7</v>
      </c>
      <c r="P178" s="8" t="b">
        <f t="shared" si="6"/>
        <v>0</v>
      </c>
      <c r="Q178" s="8"/>
      <c r="R178" s="10"/>
      <c r="S178" s="15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</row>
    <row r="179" spans="1:30" ht="15.75" x14ac:dyDescent="0.25">
      <c r="A179" s="8">
        <f>'Raw Data'!A179</f>
        <v>23</v>
      </c>
      <c r="B179" s="8" t="b">
        <f t="shared" si="0"/>
        <v>0</v>
      </c>
      <c r="C179" s="8">
        <f>'Raw Data'!B179</f>
        <v>300</v>
      </c>
      <c r="D179" s="8" t="b">
        <f t="shared" si="1"/>
        <v>0</v>
      </c>
      <c r="E179" s="8">
        <f>'Raw Data'!C179</f>
        <v>8</v>
      </c>
      <c r="F179" s="8" t="b">
        <f t="shared" si="2"/>
        <v>1</v>
      </c>
      <c r="G179" s="8">
        <f>'Raw Data'!D179</f>
        <v>0</v>
      </c>
      <c r="H179" s="8" t="b">
        <f t="shared" si="3"/>
        <v>0</v>
      </c>
      <c r="I179" s="8" t="str">
        <f>'Raw Data'!E179</f>
        <v>MRT/LRT</v>
      </c>
      <c r="J179" s="8"/>
      <c r="K179" s="8">
        <f>'Raw Data'!F179</f>
        <v>2</v>
      </c>
      <c r="L179" s="8" t="b">
        <f t="shared" si="4"/>
        <v>0</v>
      </c>
      <c r="M179" s="8">
        <f>'Raw Data'!G179</f>
        <v>3</v>
      </c>
      <c r="N179" s="8" t="b">
        <f t="shared" si="5"/>
        <v>0</v>
      </c>
      <c r="O179" s="8">
        <f>'Raw Data'!H179</f>
        <v>5</v>
      </c>
      <c r="P179" s="8" t="b">
        <f t="shared" si="6"/>
        <v>0</v>
      </c>
      <c r="Q179" s="8"/>
      <c r="R179" s="10"/>
      <c r="S179" s="15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</row>
    <row r="180" spans="1:30" ht="15.75" x14ac:dyDescent="0.25">
      <c r="A180" s="8">
        <f>'Raw Data'!A180</f>
        <v>27</v>
      </c>
      <c r="B180" s="8" t="b">
        <f t="shared" si="0"/>
        <v>0</v>
      </c>
      <c r="C180" s="8">
        <f>'Raw Data'!B180</f>
        <v>100</v>
      </c>
      <c r="D180" s="8" t="b">
        <f t="shared" si="1"/>
        <v>0</v>
      </c>
      <c r="E180" s="8">
        <f>'Raw Data'!C180</f>
        <v>10</v>
      </c>
      <c r="F180" s="8" t="b">
        <f t="shared" si="2"/>
        <v>1</v>
      </c>
      <c r="G180" s="8">
        <f>'Raw Data'!D180</f>
        <v>3</v>
      </c>
      <c r="H180" s="8" t="b">
        <f t="shared" si="3"/>
        <v>0</v>
      </c>
      <c r="I180" s="8" t="str">
        <f>'Raw Data'!E180</f>
        <v>Tricycle</v>
      </c>
      <c r="J180" s="8"/>
      <c r="K180" s="8">
        <f>'Raw Data'!F180</f>
        <v>4</v>
      </c>
      <c r="L180" s="8" t="b">
        <f t="shared" si="4"/>
        <v>0</v>
      </c>
      <c r="M180" s="8">
        <f>'Raw Data'!G180</f>
        <v>12</v>
      </c>
      <c r="N180" s="8" t="b">
        <f t="shared" si="5"/>
        <v>0</v>
      </c>
      <c r="O180" s="8">
        <f>'Raw Data'!H180</f>
        <v>5</v>
      </c>
      <c r="P180" s="8" t="b">
        <f t="shared" si="6"/>
        <v>0</v>
      </c>
      <c r="Q180" s="8"/>
      <c r="R180" s="10"/>
      <c r="S180" s="15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</row>
    <row r="181" spans="1:30" ht="15.75" x14ac:dyDescent="0.25">
      <c r="A181" s="8">
        <f>'Raw Data'!A181</f>
        <v>24</v>
      </c>
      <c r="B181" s="8" t="b">
        <f t="shared" si="0"/>
        <v>0</v>
      </c>
      <c r="C181" s="8">
        <f>'Raw Data'!B181</f>
        <v>250</v>
      </c>
      <c r="D181" s="8" t="b">
        <f t="shared" si="1"/>
        <v>0</v>
      </c>
      <c r="E181" s="8">
        <f>'Raw Data'!C181</f>
        <v>0.15</v>
      </c>
      <c r="F181" s="8" t="b">
        <f t="shared" si="2"/>
        <v>0</v>
      </c>
      <c r="G181" s="8">
        <f>'Raw Data'!D181</f>
        <v>6</v>
      </c>
      <c r="H181" s="8" t="b">
        <f t="shared" si="3"/>
        <v>0</v>
      </c>
      <c r="I181" s="8" t="str">
        <f>'Raw Data'!E181</f>
        <v>Walking</v>
      </c>
      <c r="J181" s="8"/>
      <c r="K181" s="8">
        <f>'Raw Data'!F181</f>
        <v>5</v>
      </c>
      <c r="L181" s="8" t="b">
        <f t="shared" si="4"/>
        <v>0</v>
      </c>
      <c r="M181" s="8">
        <f>'Raw Data'!G181</f>
        <v>5</v>
      </c>
      <c r="N181" s="8" t="b">
        <f t="shared" si="5"/>
        <v>0</v>
      </c>
      <c r="O181" s="8">
        <f>'Raw Data'!H181</f>
        <v>4</v>
      </c>
      <c r="P181" s="8" t="b">
        <f t="shared" si="6"/>
        <v>0</v>
      </c>
      <c r="Q181" s="8"/>
      <c r="R181" s="10"/>
      <c r="S181" s="15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</row>
    <row r="182" spans="1:30" ht="15.75" x14ac:dyDescent="0.25">
      <c r="A182" s="8">
        <f>'Raw Data'!A182</f>
        <v>29</v>
      </c>
      <c r="B182" s="8" t="b">
        <f t="shared" si="0"/>
        <v>0</v>
      </c>
      <c r="C182" s="8">
        <f>'Raw Data'!B182</f>
        <v>150</v>
      </c>
      <c r="D182" s="8" t="b">
        <f t="shared" si="1"/>
        <v>0</v>
      </c>
      <c r="E182" s="8">
        <f>'Raw Data'!C182</f>
        <v>2</v>
      </c>
      <c r="F182" s="8" t="b">
        <f t="shared" si="2"/>
        <v>0</v>
      </c>
      <c r="G182" s="8">
        <f>'Raw Data'!D182</f>
        <v>6</v>
      </c>
      <c r="H182" s="8" t="b">
        <f t="shared" si="3"/>
        <v>0</v>
      </c>
      <c r="I182" s="8" t="str">
        <f>'Raw Data'!E182</f>
        <v>Bus</v>
      </c>
      <c r="J182" s="8"/>
      <c r="K182" s="8">
        <f>'Raw Data'!F182</f>
        <v>2</v>
      </c>
      <c r="L182" s="8" t="b">
        <f t="shared" si="4"/>
        <v>0</v>
      </c>
      <c r="M182" s="8">
        <f>'Raw Data'!G182</f>
        <v>5</v>
      </c>
      <c r="N182" s="8" t="b">
        <f t="shared" si="5"/>
        <v>0</v>
      </c>
      <c r="O182" s="8">
        <f>'Raw Data'!H182</f>
        <v>4</v>
      </c>
      <c r="P182" s="8" t="b">
        <f t="shared" si="6"/>
        <v>0</v>
      </c>
      <c r="Q182" s="8"/>
      <c r="R182" s="10"/>
      <c r="S182" s="15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</row>
    <row r="183" spans="1:30" ht="15.75" x14ac:dyDescent="0.25">
      <c r="A183" s="8">
        <f>'Raw Data'!A183</f>
        <v>24</v>
      </c>
      <c r="B183" s="8" t="b">
        <f t="shared" si="0"/>
        <v>0</v>
      </c>
      <c r="C183" s="8">
        <f>'Raw Data'!B183</f>
        <v>300</v>
      </c>
      <c r="D183" s="8" t="b">
        <f t="shared" si="1"/>
        <v>0</v>
      </c>
      <c r="E183" s="8">
        <f>'Raw Data'!C183</f>
        <v>0.08</v>
      </c>
      <c r="F183" s="8" t="b">
        <f t="shared" si="2"/>
        <v>0</v>
      </c>
      <c r="G183" s="8">
        <f>'Raw Data'!D183</f>
        <v>2</v>
      </c>
      <c r="H183" s="8" t="b">
        <f t="shared" si="3"/>
        <v>0</v>
      </c>
      <c r="I183" s="8" t="str">
        <f>'Raw Data'!E183</f>
        <v>Walking</v>
      </c>
      <c r="J183" s="8"/>
      <c r="K183" s="8">
        <f>'Raw Data'!F183</f>
        <v>15</v>
      </c>
      <c r="L183" s="8" t="b">
        <f t="shared" si="4"/>
        <v>0</v>
      </c>
      <c r="M183" s="8">
        <f>'Raw Data'!G183</f>
        <v>12</v>
      </c>
      <c r="N183" s="8" t="b">
        <f t="shared" si="5"/>
        <v>0</v>
      </c>
      <c r="O183" s="8">
        <f>'Raw Data'!H183</f>
        <v>3</v>
      </c>
      <c r="P183" s="8" t="b">
        <f t="shared" si="6"/>
        <v>0</v>
      </c>
      <c r="Q183" s="8"/>
      <c r="R183" s="10"/>
      <c r="S183" s="15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</row>
    <row r="184" spans="1:30" ht="15.75" x14ac:dyDescent="0.25">
      <c r="A184" s="8">
        <f>'Raw Data'!A184</f>
        <v>18</v>
      </c>
      <c r="B184" s="8" t="b">
        <f t="shared" si="0"/>
        <v>0</v>
      </c>
      <c r="C184" s="8">
        <f>'Raw Data'!B184</f>
        <v>200</v>
      </c>
      <c r="D184" s="8" t="b">
        <f t="shared" si="1"/>
        <v>0</v>
      </c>
      <c r="E184" s="8">
        <f>'Raw Data'!C184</f>
        <v>2</v>
      </c>
      <c r="F184" s="8" t="b">
        <f t="shared" si="2"/>
        <v>0</v>
      </c>
      <c r="G184" s="8">
        <f>'Raw Data'!D184</f>
        <v>1</v>
      </c>
      <c r="H184" s="8" t="b">
        <f t="shared" si="3"/>
        <v>0</v>
      </c>
      <c r="I184" s="8" t="str">
        <f>'Raw Data'!E184</f>
        <v>Jeepney</v>
      </c>
      <c r="J184" s="8"/>
      <c r="K184" s="8">
        <f>'Raw Data'!F184</f>
        <v>4</v>
      </c>
      <c r="L184" s="8" t="b">
        <f t="shared" si="4"/>
        <v>0</v>
      </c>
      <c r="M184" s="8">
        <f>'Raw Data'!G184</f>
        <v>7</v>
      </c>
      <c r="N184" s="8" t="b">
        <f t="shared" si="5"/>
        <v>0</v>
      </c>
      <c r="O184" s="8">
        <f>'Raw Data'!H184</f>
        <v>3</v>
      </c>
      <c r="P184" s="8" t="b">
        <f t="shared" si="6"/>
        <v>0</v>
      </c>
      <c r="Q184" s="8"/>
      <c r="R184" s="10"/>
      <c r="S184" s="15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</row>
    <row r="185" spans="1:30" ht="15.75" x14ac:dyDescent="0.25">
      <c r="A185" s="8">
        <f>'Raw Data'!A185</f>
        <v>22</v>
      </c>
      <c r="B185" s="8" t="b">
        <f t="shared" si="0"/>
        <v>0</v>
      </c>
      <c r="C185" s="8">
        <f>'Raw Data'!B185</f>
        <v>4000</v>
      </c>
      <c r="D185" s="8" t="b">
        <f t="shared" si="1"/>
        <v>1</v>
      </c>
      <c r="E185" s="8">
        <f>'Raw Data'!C185</f>
        <v>1</v>
      </c>
      <c r="F185" s="8" t="b">
        <f t="shared" si="2"/>
        <v>0</v>
      </c>
      <c r="G185" s="8">
        <f>'Raw Data'!D185</f>
        <v>6</v>
      </c>
      <c r="H185" s="8" t="b">
        <f t="shared" si="3"/>
        <v>0</v>
      </c>
      <c r="I185" s="8" t="str">
        <f>'Raw Data'!E185</f>
        <v>Jeepney</v>
      </c>
      <c r="J185" s="8"/>
      <c r="K185" s="8">
        <f>'Raw Data'!F185</f>
        <v>1</v>
      </c>
      <c r="L185" s="8" t="b">
        <f t="shared" si="4"/>
        <v>0</v>
      </c>
      <c r="M185" s="8">
        <f>'Raw Data'!G185</f>
        <v>8</v>
      </c>
      <c r="N185" s="8" t="b">
        <f t="shared" si="5"/>
        <v>0</v>
      </c>
      <c r="O185" s="8">
        <f>'Raw Data'!H185</f>
        <v>5</v>
      </c>
      <c r="P185" s="8" t="b">
        <f t="shared" si="6"/>
        <v>0</v>
      </c>
      <c r="Q185" s="8"/>
      <c r="R185" s="10"/>
      <c r="S185" s="15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</row>
    <row r="186" spans="1:30" ht="15.75" x14ac:dyDescent="0.25">
      <c r="A186" s="8">
        <f>'Raw Data'!A186</f>
        <v>24</v>
      </c>
      <c r="B186" s="8" t="b">
        <f t="shared" si="0"/>
        <v>0</v>
      </c>
      <c r="C186" s="8">
        <f>'Raw Data'!B186</f>
        <v>200</v>
      </c>
      <c r="D186" s="8" t="b">
        <f t="shared" si="1"/>
        <v>0</v>
      </c>
      <c r="E186" s="8">
        <f>'Raw Data'!C186</f>
        <v>0.5</v>
      </c>
      <c r="F186" s="8" t="b">
        <f t="shared" si="2"/>
        <v>0</v>
      </c>
      <c r="G186" s="8">
        <f>'Raw Data'!D186</f>
        <v>1</v>
      </c>
      <c r="H186" s="8" t="b">
        <f t="shared" si="3"/>
        <v>0</v>
      </c>
      <c r="I186" s="8" t="str">
        <f>'Raw Data'!E186</f>
        <v>Jeepney</v>
      </c>
      <c r="J186" s="8"/>
      <c r="K186" s="8">
        <f>'Raw Data'!F186</f>
        <v>5</v>
      </c>
      <c r="L186" s="8" t="b">
        <f t="shared" si="4"/>
        <v>0</v>
      </c>
      <c r="M186" s="8">
        <f>'Raw Data'!G186</f>
        <v>6</v>
      </c>
      <c r="N186" s="8" t="b">
        <f t="shared" si="5"/>
        <v>0</v>
      </c>
      <c r="O186" s="8">
        <f>'Raw Data'!H186</f>
        <v>8</v>
      </c>
      <c r="P186" s="8" t="b">
        <f t="shared" si="6"/>
        <v>0</v>
      </c>
      <c r="Q186" s="8"/>
      <c r="R186" s="10"/>
      <c r="S186" s="15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</row>
    <row r="187" spans="1:30" ht="15.75" x14ac:dyDescent="0.25">
      <c r="A187" s="8">
        <f>'Raw Data'!A187</f>
        <v>28</v>
      </c>
      <c r="B187" s="8" t="b">
        <f t="shared" si="0"/>
        <v>0</v>
      </c>
      <c r="C187" s="8">
        <f>'Raw Data'!B187</f>
        <v>500</v>
      </c>
      <c r="D187" s="8" t="b">
        <f t="shared" si="1"/>
        <v>0</v>
      </c>
      <c r="E187" s="8">
        <f>'Raw Data'!C187</f>
        <v>3</v>
      </c>
      <c r="F187" s="8" t="b">
        <f t="shared" si="2"/>
        <v>0</v>
      </c>
      <c r="G187" s="8">
        <f>'Raw Data'!D187</f>
        <v>4</v>
      </c>
      <c r="H187" s="8" t="b">
        <f t="shared" si="3"/>
        <v>0</v>
      </c>
      <c r="I187" s="8" t="str">
        <f>'Raw Data'!E187</f>
        <v>Bus</v>
      </c>
      <c r="J187" s="8"/>
      <c r="K187" s="8">
        <f>'Raw Data'!F187</f>
        <v>3</v>
      </c>
      <c r="L187" s="8" t="b">
        <f t="shared" si="4"/>
        <v>0</v>
      </c>
      <c r="M187" s="8">
        <f>'Raw Data'!G187</f>
        <v>1</v>
      </c>
      <c r="N187" s="8" t="b">
        <f t="shared" si="5"/>
        <v>0</v>
      </c>
      <c r="O187" s="8">
        <f>'Raw Data'!H187</f>
        <v>7</v>
      </c>
      <c r="P187" s="8" t="b">
        <f t="shared" si="6"/>
        <v>0</v>
      </c>
      <c r="Q187" s="8"/>
      <c r="R187" s="10"/>
      <c r="S187" s="15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</row>
    <row r="188" spans="1:30" ht="15.75" x14ac:dyDescent="0.25">
      <c r="A188" s="8">
        <f>'Raw Data'!A188</f>
        <v>24</v>
      </c>
      <c r="B188" s="8" t="b">
        <f t="shared" si="0"/>
        <v>0</v>
      </c>
      <c r="C188" s="8">
        <f>'Raw Data'!B188</f>
        <v>100</v>
      </c>
      <c r="D188" s="8" t="b">
        <f t="shared" si="1"/>
        <v>0</v>
      </c>
      <c r="E188" s="8">
        <f>'Raw Data'!C188</f>
        <v>0.5</v>
      </c>
      <c r="F188" s="8" t="b">
        <f t="shared" si="2"/>
        <v>0</v>
      </c>
      <c r="G188" s="8">
        <f>'Raw Data'!D188</f>
        <v>3</v>
      </c>
      <c r="H188" s="8" t="b">
        <f t="shared" si="3"/>
        <v>0</v>
      </c>
      <c r="I188" s="8" t="str">
        <f>'Raw Data'!E188</f>
        <v>Jeepney</v>
      </c>
      <c r="J188" s="8"/>
      <c r="K188" s="8">
        <f>'Raw Data'!F188</f>
        <v>4</v>
      </c>
      <c r="L188" s="8" t="b">
        <f t="shared" si="4"/>
        <v>0</v>
      </c>
      <c r="M188" s="8">
        <f>'Raw Data'!G188</f>
        <v>4</v>
      </c>
      <c r="N188" s="8" t="b">
        <f t="shared" si="5"/>
        <v>0</v>
      </c>
      <c r="O188" s="8">
        <f>'Raw Data'!H188</f>
        <v>6</v>
      </c>
      <c r="P188" s="8" t="b">
        <f t="shared" si="6"/>
        <v>0</v>
      </c>
      <c r="Q188" s="8"/>
      <c r="R188" s="10"/>
      <c r="S188" s="15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</row>
    <row r="189" spans="1:30" ht="15.75" x14ac:dyDescent="0.25">
      <c r="A189" s="8">
        <f>'Raw Data'!A189</f>
        <v>19</v>
      </c>
      <c r="B189" s="8" t="b">
        <f t="shared" si="0"/>
        <v>0</v>
      </c>
      <c r="C189" s="8">
        <f>'Raw Data'!B189</f>
        <v>150</v>
      </c>
      <c r="D189" s="8" t="b">
        <f t="shared" si="1"/>
        <v>0</v>
      </c>
      <c r="E189" s="8">
        <f>'Raw Data'!C189</f>
        <v>1</v>
      </c>
      <c r="F189" s="8" t="b">
        <f t="shared" si="2"/>
        <v>0</v>
      </c>
      <c r="G189" s="8">
        <f>'Raw Data'!D189</f>
        <v>3</v>
      </c>
      <c r="H189" s="8" t="b">
        <f t="shared" si="3"/>
        <v>0</v>
      </c>
      <c r="I189" s="8" t="str">
        <f>'Raw Data'!E189</f>
        <v>Jeepney</v>
      </c>
      <c r="J189" s="8"/>
      <c r="K189" s="8">
        <f>'Raw Data'!F189</f>
        <v>7</v>
      </c>
      <c r="L189" s="8" t="b">
        <f t="shared" si="4"/>
        <v>0</v>
      </c>
      <c r="M189" s="8">
        <f>'Raw Data'!G189</f>
        <v>12</v>
      </c>
      <c r="N189" s="8" t="b">
        <f t="shared" si="5"/>
        <v>0</v>
      </c>
      <c r="O189" s="8">
        <f>'Raw Data'!H189</f>
        <v>6</v>
      </c>
      <c r="P189" s="8" t="b">
        <f t="shared" si="6"/>
        <v>0</v>
      </c>
      <c r="Q189" s="8"/>
      <c r="R189" s="10"/>
      <c r="S189" s="15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</row>
    <row r="190" spans="1:30" ht="15.75" x14ac:dyDescent="0.25">
      <c r="A190" s="8">
        <f>'Raw Data'!A190</f>
        <v>20</v>
      </c>
      <c r="B190" s="8" t="b">
        <f t="shared" si="0"/>
        <v>0</v>
      </c>
      <c r="C190" s="8">
        <f>'Raw Data'!B190</f>
        <v>200</v>
      </c>
      <c r="D190" s="8" t="b">
        <f t="shared" si="1"/>
        <v>0</v>
      </c>
      <c r="E190" s="8">
        <f>'Raw Data'!C190</f>
        <v>2</v>
      </c>
      <c r="F190" s="8" t="b">
        <f t="shared" si="2"/>
        <v>0</v>
      </c>
      <c r="G190" s="8">
        <f>'Raw Data'!D190</f>
        <v>1</v>
      </c>
      <c r="H190" s="8" t="b">
        <f t="shared" si="3"/>
        <v>0</v>
      </c>
      <c r="I190" s="8" t="str">
        <f>'Raw Data'!E190</f>
        <v>Tricycle</v>
      </c>
      <c r="J190" s="8"/>
      <c r="K190" s="8">
        <f>'Raw Data'!F190</f>
        <v>1</v>
      </c>
      <c r="L190" s="8" t="b">
        <f t="shared" si="4"/>
        <v>0</v>
      </c>
      <c r="M190" s="8">
        <f>'Raw Data'!G190</f>
        <v>5</v>
      </c>
      <c r="N190" s="8" t="b">
        <f t="shared" si="5"/>
        <v>0</v>
      </c>
      <c r="O190" s="8">
        <f>'Raw Data'!H190</f>
        <v>5</v>
      </c>
      <c r="P190" s="8" t="b">
        <f t="shared" si="6"/>
        <v>0</v>
      </c>
      <c r="Q190" s="8"/>
      <c r="R190" s="10"/>
      <c r="S190" s="15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</row>
    <row r="191" spans="1:30" ht="15.75" x14ac:dyDescent="0.25">
      <c r="A191" s="8">
        <f>'Raw Data'!A191</f>
        <v>41</v>
      </c>
      <c r="B191" s="8" t="b">
        <f t="shared" si="0"/>
        <v>0</v>
      </c>
      <c r="C191" s="8">
        <f>'Raw Data'!B191</f>
        <v>150</v>
      </c>
      <c r="D191" s="8" t="b">
        <f t="shared" si="1"/>
        <v>0</v>
      </c>
      <c r="E191" s="8">
        <f>'Raw Data'!C191</f>
        <v>3</v>
      </c>
      <c r="F191" s="8" t="b">
        <f t="shared" si="2"/>
        <v>0</v>
      </c>
      <c r="G191" s="8">
        <f>'Raw Data'!D191</f>
        <v>1</v>
      </c>
      <c r="H191" s="8" t="b">
        <f t="shared" si="3"/>
        <v>0</v>
      </c>
      <c r="I191" s="8" t="str">
        <f>'Raw Data'!E191</f>
        <v>MRT/LRT</v>
      </c>
      <c r="J191" s="8"/>
      <c r="K191" s="8">
        <f>'Raw Data'!F191</f>
        <v>3</v>
      </c>
      <c r="L191" s="8" t="b">
        <f t="shared" si="4"/>
        <v>0</v>
      </c>
      <c r="M191" s="8">
        <f>'Raw Data'!G191</f>
        <v>3</v>
      </c>
      <c r="N191" s="8" t="b">
        <f t="shared" si="5"/>
        <v>0</v>
      </c>
      <c r="O191" s="8">
        <f>'Raw Data'!H191</f>
        <v>3</v>
      </c>
      <c r="P191" s="8" t="b">
        <f t="shared" si="6"/>
        <v>0</v>
      </c>
      <c r="Q191" s="8"/>
      <c r="R191" s="10"/>
      <c r="S191" s="15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</row>
    <row r="192" spans="1:30" ht="15.75" x14ac:dyDescent="0.25">
      <c r="A192" s="8">
        <f>'Raw Data'!A192</f>
        <v>52</v>
      </c>
      <c r="B192" s="8" t="b">
        <f t="shared" si="0"/>
        <v>0</v>
      </c>
      <c r="C192" s="8">
        <f>'Raw Data'!B192</f>
        <v>150</v>
      </c>
      <c r="D192" s="8" t="b">
        <f t="shared" si="1"/>
        <v>0</v>
      </c>
      <c r="E192" s="8">
        <f>'Raw Data'!C192</f>
        <v>0.25</v>
      </c>
      <c r="F192" s="8" t="b">
        <f t="shared" si="2"/>
        <v>0</v>
      </c>
      <c r="G192" s="8">
        <f>'Raw Data'!D192</f>
        <v>2</v>
      </c>
      <c r="H192" s="8" t="b">
        <f t="shared" si="3"/>
        <v>0</v>
      </c>
      <c r="I192" s="8" t="str">
        <f>'Raw Data'!E192</f>
        <v>Walking</v>
      </c>
      <c r="J192" s="8"/>
      <c r="K192" s="8">
        <f>'Raw Data'!F192</f>
        <v>10</v>
      </c>
      <c r="L192" s="8" t="b">
        <f t="shared" si="4"/>
        <v>0</v>
      </c>
      <c r="M192" s="8">
        <f>'Raw Data'!G192</f>
        <v>10</v>
      </c>
      <c r="N192" s="8" t="b">
        <f t="shared" si="5"/>
        <v>0</v>
      </c>
      <c r="O192" s="8">
        <f>'Raw Data'!H192</f>
        <v>5</v>
      </c>
      <c r="P192" s="8" t="b">
        <f t="shared" si="6"/>
        <v>0</v>
      </c>
      <c r="Q192" s="8"/>
      <c r="R192" s="10"/>
      <c r="S192" s="15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</row>
    <row r="193" spans="1:30" ht="15.75" x14ac:dyDescent="0.25">
      <c r="A193" s="8">
        <f>'Raw Data'!A193</f>
        <v>30</v>
      </c>
      <c r="B193" s="8" t="b">
        <f t="shared" si="0"/>
        <v>0</v>
      </c>
      <c r="C193" s="8">
        <f>'Raw Data'!B193</f>
        <v>200</v>
      </c>
      <c r="D193" s="8" t="b">
        <f t="shared" si="1"/>
        <v>0</v>
      </c>
      <c r="E193" s="8">
        <f>'Raw Data'!C193</f>
        <v>1</v>
      </c>
      <c r="F193" s="8" t="b">
        <f t="shared" si="2"/>
        <v>0</v>
      </c>
      <c r="G193" s="8">
        <f>'Raw Data'!D193</f>
        <v>4</v>
      </c>
      <c r="H193" s="8" t="b">
        <f t="shared" si="3"/>
        <v>0</v>
      </c>
      <c r="I193" s="8" t="str">
        <f>'Raw Data'!E193</f>
        <v>Bicycle</v>
      </c>
      <c r="J193" s="8"/>
      <c r="K193" s="8">
        <f>'Raw Data'!F193</f>
        <v>6</v>
      </c>
      <c r="L193" s="8" t="b">
        <f t="shared" si="4"/>
        <v>0</v>
      </c>
      <c r="M193" s="8">
        <f>'Raw Data'!G193</f>
        <v>15</v>
      </c>
      <c r="N193" s="8" t="b">
        <f t="shared" si="5"/>
        <v>0</v>
      </c>
      <c r="O193" s="8">
        <f>'Raw Data'!H193</f>
        <v>3</v>
      </c>
      <c r="P193" s="8" t="b">
        <f t="shared" si="6"/>
        <v>0</v>
      </c>
      <c r="Q193" s="8"/>
      <c r="R193" s="10"/>
      <c r="S193" s="15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</row>
    <row r="194" spans="1:30" ht="15.75" x14ac:dyDescent="0.25">
      <c r="A194" s="8">
        <f>'Raw Data'!A194</f>
        <v>28</v>
      </c>
      <c r="B194" s="8" t="b">
        <f t="shared" si="0"/>
        <v>0</v>
      </c>
      <c r="C194" s="8">
        <f>'Raw Data'!B194</f>
        <v>200</v>
      </c>
      <c r="D194" s="8" t="b">
        <f t="shared" si="1"/>
        <v>0</v>
      </c>
      <c r="E194" s="8">
        <f>'Raw Data'!C194</f>
        <v>150</v>
      </c>
      <c r="F194" s="8" t="b">
        <f t="shared" si="2"/>
        <v>1</v>
      </c>
      <c r="G194" s="8">
        <f>'Raw Data'!D194</f>
        <v>4</v>
      </c>
      <c r="H194" s="8" t="b">
        <f t="shared" si="3"/>
        <v>0</v>
      </c>
      <c r="I194" s="8" t="str">
        <f>'Raw Data'!E194</f>
        <v>Bus</v>
      </c>
      <c r="J194" s="8"/>
      <c r="K194" s="8">
        <f>'Raw Data'!F194</f>
        <v>8</v>
      </c>
      <c r="L194" s="8" t="b">
        <f t="shared" si="4"/>
        <v>0</v>
      </c>
      <c r="M194" s="8">
        <f>'Raw Data'!G194</f>
        <v>8</v>
      </c>
      <c r="N194" s="8" t="b">
        <f t="shared" si="5"/>
        <v>0</v>
      </c>
      <c r="O194" s="8">
        <f>'Raw Data'!H194</f>
        <v>5</v>
      </c>
      <c r="P194" s="8" t="b">
        <f t="shared" si="6"/>
        <v>0</v>
      </c>
      <c r="Q194" s="8"/>
      <c r="R194" s="10"/>
      <c r="S194" s="15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</row>
    <row r="195" spans="1:30" ht="15.75" x14ac:dyDescent="0.25">
      <c r="A195" s="8">
        <f>'Raw Data'!A195</f>
        <v>42</v>
      </c>
      <c r="B195" s="8" t="b">
        <f t="shared" si="0"/>
        <v>0</v>
      </c>
      <c r="C195" s="8">
        <f>'Raw Data'!B195</f>
        <v>300</v>
      </c>
      <c r="D195" s="8" t="b">
        <f t="shared" si="1"/>
        <v>0</v>
      </c>
      <c r="E195" s="8">
        <f>'Raw Data'!C195</f>
        <v>2</v>
      </c>
      <c r="F195" s="8" t="b">
        <f t="shared" si="2"/>
        <v>0</v>
      </c>
      <c r="G195" s="8">
        <f>'Raw Data'!D195</f>
        <v>2</v>
      </c>
      <c r="H195" s="8" t="b">
        <f t="shared" si="3"/>
        <v>0</v>
      </c>
      <c r="I195" s="8" t="str">
        <f>'Raw Data'!E195</f>
        <v>Bus</v>
      </c>
      <c r="J195" s="8"/>
      <c r="K195" s="8">
        <f>'Raw Data'!F195</f>
        <v>3</v>
      </c>
      <c r="L195" s="8" t="b">
        <f t="shared" si="4"/>
        <v>0</v>
      </c>
      <c r="M195" s="8">
        <f>'Raw Data'!G195</f>
        <v>4</v>
      </c>
      <c r="N195" s="8" t="b">
        <f t="shared" si="5"/>
        <v>0</v>
      </c>
      <c r="O195" s="8">
        <f>'Raw Data'!H195</f>
        <v>6</v>
      </c>
      <c r="P195" s="8" t="b">
        <f t="shared" si="6"/>
        <v>0</v>
      </c>
      <c r="Q195" s="8"/>
      <c r="R195" s="10"/>
      <c r="S195" s="15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</row>
    <row r="196" spans="1:30" ht="15.75" x14ac:dyDescent="0.25">
      <c r="A196" s="8">
        <f>'Raw Data'!A196</f>
        <v>18</v>
      </c>
      <c r="B196" s="8" t="b">
        <f t="shared" si="0"/>
        <v>0</v>
      </c>
      <c r="C196" s="8">
        <f>'Raw Data'!B196</f>
        <v>1000</v>
      </c>
      <c r="D196" s="8" t="b">
        <f t="shared" si="1"/>
        <v>1</v>
      </c>
      <c r="E196" s="8">
        <f>'Raw Data'!C196</f>
        <v>2</v>
      </c>
      <c r="F196" s="8" t="b">
        <f t="shared" si="2"/>
        <v>0</v>
      </c>
      <c r="G196" s="8">
        <f>'Raw Data'!D196</f>
        <v>4</v>
      </c>
      <c r="H196" s="8" t="b">
        <f t="shared" si="3"/>
        <v>0</v>
      </c>
      <c r="I196" s="8" t="str">
        <f>'Raw Data'!E196</f>
        <v>Tricycle</v>
      </c>
      <c r="J196" s="8"/>
      <c r="K196" s="8">
        <f>'Raw Data'!F196</f>
        <v>5</v>
      </c>
      <c r="L196" s="8" t="b">
        <f t="shared" si="4"/>
        <v>0</v>
      </c>
      <c r="M196" s="8">
        <f>'Raw Data'!G196</f>
        <v>50</v>
      </c>
      <c r="N196" s="8" t="b">
        <f t="shared" si="5"/>
        <v>1</v>
      </c>
      <c r="O196" s="8">
        <f>'Raw Data'!H196</f>
        <v>6</v>
      </c>
      <c r="P196" s="8" t="b">
        <f t="shared" si="6"/>
        <v>0</v>
      </c>
      <c r="Q196" s="8"/>
      <c r="R196" s="10"/>
      <c r="S196" s="15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</row>
    <row r="197" spans="1:30" ht="15.75" x14ac:dyDescent="0.25">
      <c r="A197" s="8">
        <f>'Raw Data'!A197</f>
        <v>38</v>
      </c>
      <c r="B197" s="8" t="b">
        <f t="shared" si="0"/>
        <v>0</v>
      </c>
      <c r="C197" s="8">
        <f>'Raw Data'!B197</f>
        <v>100</v>
      </c>
      <c r="D197" s="8" t="b">
        <f t="shared" si="1"/>
        <v>0</v>
      </c>
      <c r="E197" s="8">
        <f>'Raw Data'!C197</f>
        <v>100</v>
      </c>
      <c r="F197" s="8" t="b">
        <f t="shared" si="2"/>
        <v>1</v>
      </c>
      <c r="G197" s="8">
        <f>'Raw Data'!D197</f>
        <v>3</v>
      </c>
      <c r="H197" s="8" t="b">
        <f t="shared" si="3"/>
        <v>0</v>
      </c>
      <c r="I197" s="8" t="str">
        <f>'Raw Data'!E197</f>
        <v>Jeepney</v>
      </c>
      <c r="J197" s="8"/>
      <c r="K197" s="8">
        <f>'Raw Data'!F197</f>
        <v>8</v>
      </c>
      <c r="L197" s="8" t="b">
        <f t="shared" si="4"/>
        <v>0</v>
      </c>
      <c r="M197" s="8">
        <f>'Raw Data'!G197</f>
        <v>12</v>
      </c>
      <c r="N197" s="8" t="b">
        <f t="shared" si="5"/>
        <v>0</v>
      </c>
      <c r="O197" s="8">
        <f>'Raw Data'!H197</f>
        <v>1</v>
      </c>
      <c r="P197" s="8" t="b">
        <f t="shared" si="6"/>
        <v>0</v>
      </c>
      <c r="Q197" s="8"/>
      <c r="R197" s="10"/>
      <c r="S197" s="15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</row>
    <row r="198" spans="1:30" ht="15.75" x14ac:dyDescent="0.25">
      <c r="A198" s="8">
        <f>'Raw Data'!A198</f>
        <v>21</v>
      </c>
      <c r="B198" s="8" t="b">
        <f t="shared" si="0"/>
        <v>0</v>
      </c>
      <c r="C198" s="8">
        <f>'Raw Data'!B198</f>
        <v>250</v>
      </c>
      <c r="D198" s="8" t="b">
        <f t="shared" si="1"/>
        <v>0</v>
      </c>
      <c r="E198" s="8">
        <f>'Raw Data'!C198</f>
        <v>2</v>
      </c>
      <c r="F198" s="8" t="b">
        <f t="shared" si="2"/>
        <v>0</v>
      </c>
      <c r="G198" s="8">
        <f>'Raw Data'!D198</f>
        <v>4</v>
      </c>
      <c r="H198" s="8" t="b">
        <f t="shared" si="3"/>
        <v>0</v>
      </c>
      <c r="I198" s="8" t="str">
        <f>'Raw Data'!E198</f>
        <v>Jeepney</v>
      </c>
      <c r="J198" s="8"/>
      <c r="K198" s="8">
        <f>'Raw Data'!F198</f>
        <v>4</v>
      </c>
      <c r="L198" s="8" t="b">
        <f t="shared" si="4"/>
        <v>0</v>
      </c>
      <c r="M198" s="8">
        <f>'Raw Data'!G198</f>
        <v>8</v>
      </c>
      <c r="N198" s="8" t="b">
        <f t="shared" si="5"/>
        <v>0</v>
      </c>
      <c r="O198" s="8">
        <f>'Raw Data'!H198</f>
        <v>5</v>
      </c>
      <c r="P198" s="8" t="b">
        <f t="shared" si="6"/>
        <v>0</v>
      </c>
      <c r="Q198" s="8"/>
      <c r="R198" s="10"/>
      <c r="S198" s="15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</row>
    <row r="199" spans="1:30" ht="15.75" x14ac:dyDescent="0.25">
      <c r="A199" s="8">
        <f>'Raw Data'!A199</f>
        <v>41</v>
      </c>
      <c r="B199" s="8" t="b">
        <f t="shared" si="0"/>
        <v>0</v>
      </c>
      <c r="C199" s="8">
        <f>'Raw Data'!B199</f>
        <v>250</v>
      </c>
      <c r="D199" s="8" t="b">
        <f t="shared" si="1"/>
        <v>0</v>
      </c>
      <c r="E199" s="8">
        <f>'Raw Data'!C199</f>
        <v>0.5</v>
      </c>
      <c r="F199" s="8" t="b">
        <f t="shared" si="2"/>
        <v>0</v>
      </c>
      <c r="G199" s="8">
        <f>'Raw Data'!D199</f>
        <v>3</v>
      </c>
      <c r="H199" s="8" t="b">
        <f t="shared" si="3"/>
        <v>0</v>
      </c>
      <c r="I199" s="8" t="str">
        <f>'Raw Data'!E199</f>
        <v>Tricycle</v>
      </c>
      <c r="J199" s="8"/>
      <c r="K199" s="8">
        <f>'Raw Data'!F199</f>
        <v>4</v>
      </c>
      <c r="L199" s="8" t="b">
        <f t="shared" si="4"/>
        <v>0</v>
      </c>
      <c r="M199" s="8">
        <f>'Raw Data'!G199</f>
        <v>4</v>
      </c>
      <c r="N199" s="8" t="b">
        <f t="shared" si="5"/>
        <v>0</v>
      </c>
      <c r="O199" s="8">
        <f>'Raw Data'!H199</f>
        <v>4</v>
      </c>
      <c r="P199" s="8" t="b">
        <f t="shared" si="6"/>
        <v>0</v>
      </c>
      <c r="Q199" s="8"/>
      <c r="R199" s="10"/>
      <c r="S199" s="15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</row>
    <row r="200" spans="1:30" ht="15.75" x14ac:dyDescent="0.25">
      <c r="A200" s="8">
        <f>'Raw Data'!A200</f>
        <v>27</v>
      </c>
      <c r="B200" s="8" t="b">
        <f t="shared" si="0"/>
        <v>0</v>
      </c>
      <c r="C200" s="8">
        <f>'Raw Data'!B200</f>
        <v>1000</v>
      </c>
      <c r="D200" s="8" t="b">
        <f t="shared" si="1"/>
        <v>1</v>
      </c>
      <c r="E200" s="8">
        <f>'Raw Data'!C200</f>
        <v>1</v>
      </c>
      <c r="F200" s="8" t="b">
        <f t="shared" si="2"/>
        <v>0</v>
      </c>
      <c r="G200" s="8">
        <f>'Raw Data'!D200</f>
        <v>0</v>
      </c>
      <c r="H200" s="8" t="b">
        <f t="shared" si="3"/>
        <v>0</v>
      </c>
      <c r="I200" s="8" t="str">
        <f>'Raw Data'!E200</f>
        <v>Own Car</v>
      </c>
      <c r="J200" s="8"/>
      <c r="K200" s="8">
        <f>'Raw Data'!F200</f>
        <v>12</v>
      </c>
      <c r="L200" s="8" t="b">
        <f t="shared" si="4"/>
        <v>0</v>
      </c>
      <c r="M200" s="8">
        <f>'Raw Data'!G200</f>
        <v>16</v>
      </c>
      <c r="N200" s="8" t="b">
        <f t="shared" si="5"/>
        <v>0</v>
      </c>
      <c r="O200" s="8">
        <f>'Raw Data'!H200</f>
        <v>1</v>
      </c>
      <c r="P200" s="8" t="b">
        <f t="shared" si="6"/>
        <v>0</v>
      </c>
      <c r="Q200" s="8"/>
      <c r="R200" s="10"/>
      <c r="S200" s="15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</row>
    <row r="201" spans="1:30" ht="15.75" x14ac:dyDescent="0.25">
      <c r="A201" s="8">
        <f>'Raw Data'!A201</f>
        <v>18</v>
      </c>
      <c r="B201" s="8" t="b">
        <f t="shared" si="0"/>
        <v>0</v>
      </c>
      <c r="C201" s="8">
        <f>'Raw Data'!B201</f>
        <v>100</v>
      </c>
      <c r="D201" s="8" t="b">
        <f t="shared" si="1"/>
        <v>0</v>
      </c>
      <c r="E201" s="8">
        <f>'Raw Data'!C201</f>
        <v>1</v>
      </c>
      <c r="F201" s="8" t="b">
        <f t="shared" si="2"/>
        <v>0</v>
      </c>
      <c r="G201" s="8">
        <f>'Raw Data'!D201</f>
        <v>2</v>
      </c>
      <c r="H201" s="8" t="b">
        <f t="shared" si="3"/>
        <v>0</v>
      </c>
      <c r="I201" s="8" t="str">
        <f>'Raw Data'!E201</f>
        <v>Bus</v>
      </c>
      <c r="J201" s="8"/>
      <c r="K201" s="8">
        <f>'Raw Data'!F201</f>
        <v>4</v>
      </c>
      <c r="L201" s="8" t="b">
        <f t="shared" si="4"/>
        <v>0</v>
      </c>
      <c r="M201" s="8">
        <f>'Raw Data'!G201</f>
        <v>5</v>
      </c>
      <c r="N201" s="8" t="b">
        <f t="shared" si="5"/>
        <v>0</v>
      </c>
      <c r="O201" s="8">
        <f>'Raw Data'!H201</f>
        <v>1</v>
      </c>
      <c r="P201" s="8" t="b">
        <f t="shared" si="6"/>
        <v>0</v>
      </c>
      <c r="Q201" s="8"/>
      <c r="R201" s="10"/>
      <c r="S201" s="15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</row>
    <row r="202" spans="1:30" ht="15.75" x14ac:dyDescent="0.25">
      <c r="A202" s="8">
        <f>'Raw Data'!A202</f>
        <v>42</v>
      </c>
      <c r="B202" s="8" t="b">
        <f t="shared" si="0"/>
        <v>0</v>
      </c>
      <c r="C202" s="8">
        <f>'Raw Data'!B202</f>
        <v>100</v>
      </c>
      <c r="D202" s="8" t="b">
        <f t="shared" si="1"/>
        <v>0</v>
      </c>
      <c r="E202" s="8">
        <f>'Raw Data'!C202</f>
        <v>1</v>
      </c>
      <c r="F202" s="8" t="b">
        <f t="shared" si="2"/>
        <v>0</v>
      </c>
      <c r="G202" s="8">
        <f>'Raw Data'!D202</f>
        <v>3</v>
      </c>
      <c r="H202" s="8" t="b">
        <f t="shared" si="3"/>
        <v>0</v>
      </c>
      <c r="I202" s="8" t="str">
        <f>'Raw Data'!E202</f>
        <v>Jeepney</v>
      </c>
      <c r="J202" s="8"/>
      <c r="K202" s="8">
        <f>'Raw Data'!F202</f>
        <v>2</v>
      </c>
      <c r="L202" s="8" t="b">
        <f t="shared" si="4"/>
        <v>0</v>
      </c>
      <c r="M202" s="8">
        <f>'Raw Data'!G202</f>
        <v>2</v>
      </c>
      <c r="N202" s="8" t="b">
        <f t="shared" si="5"/>
        <v>0</v>
      </c>
      <c r="O202" s="8">
        <f>'Raw Data'!H202</f>
        <v>1</v>
      </c>
      <c r="P202" s="8" t="b">
        <f t="shared" si="6"/>
        <v>0</v>
      </c>
      <c r="Q202" s="8"/>
      <c r="R202" s="10"/>
      <c r="S202" s="15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</row>
    <row r="203" spans="1:30" ht="15.75" x14ac:dyDescent="0.25">
      <c r="A203" s="8">
        <f>'Raw Data'!A203</f>
        <v>31</v>
      </c>
      <c r="B203" s="8" t="b">
        <f t="shared" si="0"/>
        <v>0</v>
      </c>
      <c r="C203" s="8">
        <f>'Raw Data'!B203</f>
        <v>500</v>
      </c>
      <c r="D203" s="8" t="b">
        <f t="shared" si="1"/>
        <v>0</v>
      </c>
      <c r="E203" s="8">
        <f>'Raw Data'!C203</f>
        <v>5</v>
      </c>
      <c r="F203" s="8" t="b">
        <f t="shared" si="2"/>
        <v>0</v>
      </c>
      <c r="G203" s="8">
        <f>'Raw Data'!D203</f>
        <v>4</v>
      </c>
      <c r="H203" s="8" t="b">
        <f t="shared" si="3"/>
        <v>0</v>
      </c>
      <c r="I203" s="8" t="str">
        <f>'Raw Data'!E203</f>
        <v>Bus</v>
      </c>
      <c r="J203" s="8"/>
      <c r="K203" s="8">
        <f>'Raw Data'!F203</f>
        <v>4</v>
      </c>
      <c r="L203" s="8" t="b">
        <f t="shared" si="4"/>
        <v>0</v>
      </c>
      <c r="M203" s="8">
        <f>'Raw Data'!G203</f>
        <v>4</v>
      </c>
      <c r="N203" s="8" t="b">
        <f t="shared" si="5"/>
        <v>0</v>
      </c>
      <c r="O203" s="8">
        <f>'Raw Data'!H203</f>
        <v>4</v>
      </c>
      <c r="P203" s="8" t="b">
        <f t="shared" si="6"/>
        <v>0</v>
      </c>
      <c r="Q203" s="8"/>
      <c r="R203" s="10"/>
      <c r="S203" s="15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</row>
    <row r="204" spans="1:30" ht="15.75" x14ac:dyDescent="0.25">
      <c r="A204" s="8">
        <f>'Raw Data'!A204</f>
        <v>31</v>
      </c>
      <c r="B204" s="8" t="b">
        <f t="shared" si="0"/>
        <v>0</v>
      </c>
      <c r="C204" s="8">
        <f>'Raw Data'!B204</f>
        <v>300</v>
      </c>
      <c r="D204" s="8" t="b">
        <f t="shared" si="1"/>
        <v>0</v>
      </c>
      <c r="E204" s="8">
        <f>'Raw Data'!C204</f>
        <v>100</v>
      </c>
      <c r="F204" s="8" t="b">
        <f t="shared" si="2"/>
        <v>1</v>
      </c>
      <c r="G204" s="8">
        <f>'Raw Data'!D204</f>
        <v>7</v>
      </c>
      <c r="H204" s="8" t="b">
        <f t="shared" si="3"/>
        <v>0</v>
      </c>
      <c r="I204" s="8" t="str">
        <f>'Raw Data'!E204</f>
        <v>Jeepney</v>
      </c>
      <c r="J204" s="8"/>
      <c r="K204" s="8">
        <f>'Raw Data'!F204</f>
        <v>3</v>
      </c>
      <c r="L204" s="8" t="b">
        <f t="shared" si="4"/>
        <v>0</v>
      </c>
      <c r="M204" s="8">
        <f>'Raw Data'!G204</f>
        <v>5</v>
      </c>
      <c r="N204" s="8" t="b">
        <f t="shared" si="5"/>
        <v>0</v>
      </c>
      <c r="O204" s="8">
        <f>'Raw Data'!H204</f>
        <v>1</v>
      </c>
      <c r="P204" s="8" t="b">
        <f t="shared" si="6"/>
        <v>0</v>
      </c>
      <c r="Q204" s="8"/>
      <c r="R204" s="10"/>
      <c r="S204" s="15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</row>
    <row r="205" spans="1:30" ht="15.75" x14ac:dyDescent="0.25">
      <c r="A205" s="8">
        <f>'Raw Data'!A205</f>
        <v>27</v>
      </c>
      <c r="B205" s="8" t="b">
        <f t="shared" si="0"/>
        <v>0</v>
      </c>
      <c r="C205" s="8">
        <f>'Raw Data'!B205</f>
        <v>120</v>
      </c>
      <c r="D205" s="8" t="b">
        <f t="shared" si="1"/>
        <v>0</v>
      </c>
      <c r="E205" s="8">
        <f>'Raw Data'!C205</f>
        <v>1</v>
      </c>
      <c r="F205" s="8" t="b">
        <f t="shared" si="2"/>
        <v>0</v>
      </c>
      <c r="G205" s="8">
        <f>'Raw Data'!D205</f>
        <v>3</v>
      </c>
      <c r="H205" s="8" t="b">
        <f t="shared" si="3"/>
        <v>0</v>
      </c>
      <c r="I205" s="8" t="str">
        <f>'Raw Data'!E205</f>
        <v>Jeepney</v>
      </c>
      <c r="J205" s="8"/>
      <c r="K205" s="8">
        <f>'Raw Data'!F205</f>
        <v>4</v>
      </c>
      <c r="L205" s="8" t="b">
        <f t="shared" si="4"/>
        <v>0</v>
      </c>
      <c r="M205" s="8">
        <f>'Raw Data'!G205</f>
        <v>10</v>
      </c>
      <c r="N205" s="8" t="b">
        <f t="shared" si="5"/>
        <v>0</v>
      </c>
      <c r="O205" s="8">
        <f>'Raw Data'!H205</f>
        <v>3</v>
      </c>
      <c r="P205" s="8" t="b">
        <f t="shared" si="6"/>
        <v>0</v>
      </c>
      <c r="Q205" s="8"/>
      <c r="R205" s="10"/>
      <c r="S205" s="15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</row>
    <row r="206" spans="1:30" ht="15.75" x14ac:dyDescent="0.25">
      <c r="A206" s="8">
        <f>'Raw Data'!A206</f>
        <v>21</v>
      </c>
      <c r="B206" s="8" t="b">
        <f t="shared" si="0"/>
        <v>0</v>
      </c>
      <c r="C206" s="8">
        <f>'Raw Data'!B206</f>
        <v>150</v>
      </c>
      <c r="D206" s="8" t="b">
        <f t="shared" si="1"/>
        <v>0</v>
      </c>
      <c r="E206" s="8">
        <f>'Raw Data'!C206</f>
        <v>1</v>
      </c>
      <c r="F206" s="8" t="b">
        <f t="shared" si="2"/>
        <v>0</v>
      </c>
      <c r="G206" s="8">
        <f>'Raw Data'!D206</f>
        <v>3</v>
      </c>
      <c r="H206" s="8" t="b">
        <f t="shared" si="3"/>
        <v>0</v>
      </c>
      <c r="I206" s="8" t="str">
        <f>'Raw Data'!E206</f>
        <v>Jeepney</v>
      </c>
      <c r="J206" s="8"/>
      <c r="K206" s="8">
        <f>'Raw Data'!F206</f>
        <v>6</v>
      </c>
      <c r="L206" s="8" t="b">
        <f t="shared" si="4"/>
        <v>0</v>
      </c>
      <c r="M206" s="8">
        <f>'Raw Data'!G206</f>
        <v>8</v>
      </c>
      <c r="N206" s="8" t="b">
        <f t="shared" si="5"/>
        <v>0</v>
      </c>
      <c r="O206" s="8">
        <f>'Raw Data'!H206</f>
        <v>4</v>
      </c>
      <c r="P206" s="8" t="b">
        <f t="shared" si="6"/>
        <v>0</v>
      </c>
      <c r="Q206" s="8"/>
      <c r="R206" s="10"/>
      <c r="S206" s="15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</row>
    <row r="207" spans="1:30" ht="15.75" x14ac:dyDescent="0.25">
      <c r="A207" s="8">
        <f>'Raw Data'!A207</f>
        <v>24</v>
      </c>
      <c r="B207" s="8" t="b">
        <f t="shared" si="0"/>
        <v>0</v>
      </c>
      <c r="C207" s="8">
        <f>'Raw Data'!B207</f>
        <v>2000</v>
      </c>
      <c r="D207" s="8" t="b">
        <f t="shared" si="1"/>
        <v>1</v>
      </c>
      <c r="E207" s="8">
        <f>'Raw Data'!C207</f>
        <v>2</v>
      </c>
      <c r="F207" s="8" t="b">
        <f t="shared" si="2"/>
        <v>0</v>
      </c>
      <c r="G207" s="8">
        <f>'Raw Data'!D207</f>
        <v>3</v>
      </c>
      <c r="H207" s="8" t="b">
        <f t="shared" si="3"/>
        <v>0</v>
      </c>
      <c r="I207" s="8" t="str">
        <f>'Raw Data'!E207</f>
        <v>MRT/LRT</v>
      </c>
      <c r="J207" s="8"/>
      <c r="K207" s="8">
        <f>'Raw Data'!F207</f>
        <v>3</v>
      </c>
      <c r="L207" s="8" t="b">
        <f t="shared" si="4"/>
        <v>0</v>
      </c>
      <c r="M207" s="8">
        <f>'Raw Data'!G207</f>
        <v>3</v>
      </c>
      <c r="N207" s="8" t="b">
        <f t="shared" si="5"/>
        <v>0</v>
      </c>
      <c r="O207" s="8">
        <f>'Raw Data'!H207</f>
        <v>2</v>
      </c>
      <c r="P207" s="8" t="b">
        <f t="shared" si="6"/>
        <v>0</v>
      </c>
      <c r="Q207" s="8"/>
      <c r="R207" s="10"/>
      <c r="S207" s="15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</row>
    <row r="208" spans="1:30" ht="15.75" x14ac:dyDescent="0.25">
      <c r="A208" s="8">
        <f>'Raw Data'!A208</f>
        <v>50</v>
      </c>
      <c r="B208" s="8" t="b">
        <f t="shared" si="0"/>
        <v>0</v>
      </c>
      <c r="C208" s="8">
        <f>'Raw Data'!B208</f>
        <v>600</v>
      </c>
      <c r="D208" s="8" t="b">
        <f t="shared" si="1"/>
        <v>0</v>
      </c>
      <c r="E208" s="8">
        <f>'Raw Data'!C208</f>
        <v>2</v>
      </c>
      <c r="F208" s="8" t="b">
        <f t="shared" si="2"/>
        <v>0</v>
      </c>
      <c r="G208" s="8">
        <f>'Raw Data'!D208</f>
        <v>4</v>
      </c>
      <c r="H208" s="8" t="b">
        <f t="shared" si="3"/>
        <v>0</v>
      </c>
      <c r="I208" s="8" t="str">
        <f>'Raw Data'!E208</f>
        <v>Jeepney</v>
      </c>
      <c r="J208" s="8"/>
      <c r="K208" s="8">
        <f>'Raw Data'!F208</f>
        <v>2</v>
      </c>
      <c r="L208" s="8" t="b">
        <f t="shared" si="4"/>
        <v>0</v>
      </c>
      <c r="M208" s="8">
        <f>'Raw Data'!G208</f>
        <v>2</v>
      </c>
      <c r="N208" s="8" t="b">
        <f t="shared" si="5"/>
        <v>0</v>
      </c>
      <c r="O208" s="8">
        <f>'Raw Data'!H208</f>
        <v>1</v>
      </c>
      <c r="P208" s="8" t="b">
        <f t="shared" si="6"/>
        <v>0</v>
      </c>
      <c r="Q208" s="8"/>
      <c r="R208" s="10"/>
      <c r="S208" s="15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</row>
    <row r="209" spans="1:30" ht="15.75" x14ac:dyDescent="0.25">
      <c r="A209" s="8">
        <f>'Raw Data'!A209</f>
        <v>28</v>
      </c>
      <c r="B209" s="8" t="b">
        <f t="shared" si="0"/>
        <v>0</v>
      </c>
      <c r="C209" s="8">
        <f>'Raw Data'!B209</f>
        <v>200</v>
      </c>
      <c r="D209" s="8" t="b">
        <f t="shared" si="1"/>
        <v>0</v>
      </c>
      <c r="E209" s="8">
        <f>'Raw Data'!C209</f>
        <v>1</v>
      </c>
      <c r="F209" s="8" t="b">
        <f t="shared" si="2"/>
        <v>0</v>
      </c>
      <c r="G209" s="8">
        <f>'Raw Data'!D209</f>
        <v>4</v>
      </c>
      <c r="H209" s="8" t="b">
        <f t="shared" si="3"/>
        <v>0</v>
      </c>
      <c r="I209" s="8" t="str">
        <f>'Raw Data'!E209</f>
        <v>Jeepney</v>
      </c>
      <c r="J209" s="8"/>
      <c r="K209" s="8">
        <f>'Raw Data'!F209</f>
        <v>10</v>
      </c>
      <c r="L209" s="8" t="b">
        <f t="shared" si="4"/>
        <v>0</v>
      </c>
      <c r="M209" s="8">
        <f>'Raw Data'!G209</f>
        <v>10</v>
      </c>
      <c r="N209" s="8" t="b">
        <f t="shared" si="5"/>
        <v>0</v>
      </c>
      <c r="O209" s="8">
        <f>'Raw Data'!H209</f>
        <v>3</v>
      </c>
      <c r="P209" s="8" t="b">
        <f t="shared" si="6"/>
        <v>0</v>
      </c>
      <c r="Q209" s="8"/>
      <c r="R209" s="10"/>
      <c r="S209" s="15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</row>
    <row r="210" spans="1:30" ht="15.75" x14ac:dyDescent="0.25">
      <c r="A210" s="8">
        <f>'Raw Data'!A210</f>
        <v>44</v>
      </c>
      <c r="B210" s="8" t="b">
        <f t="shared" si="0"/>
        <v>0</v>
      </c>
      <c r="C210" s="8">
        <f>'Raw Data'!B210</f>
        <v>200</v>
      </c>
      <c r="D210" s="8" t="b">
        <f t="shared" si="1"/>
        <v>0</v>
      </c>
      <c r="E210" s="8">
        <f>'Raw Data'!C210</f>
        <v>1</v>
      </c>
      <c r="F210" s="8" t="b">
        <f t="shared" si="2"/>
        <v>0</v>
      </c>
      <c r="G210" s="8">
        <f>'Raw Data'!D210</f>
        <v>3</v>
      </c>
      <c r="H210" s="8" t="b">
        <f t="shared" si="3"/>
        <v>0</v>
      </c>
      <c r="I210" s="8" t="str">
        <f>'Raw Data'!E210</f>
        <v>MRT/LRT</v>
      </c>
      <c r="J210" s="8"/>
      <c r="K210" s="8">
        <f>'Raw Data'!F210</f>
        <v>3</v>
      </c>
      <c r="L210" s="8" t="b">
        <f t="shared" si="4"/>
        <v>0</v>
      </c>
      <c r="M210" s="8">
        <f>'Raw Data'!G210</f>
        <v>2</v>
      </c>
      <c r="N210" s="8" t="b">
        <f t="shared" si="5"/>
        <v>0</v>
      </c>
      <c r="O210" s="8">
        <f>'Raw Data'!H210</f>
        <v>7</v>
      </c>
      <c r="P210" s="8" t="b">
        <f t="shared" si="6"/>
        <v>0</v>
      </c>
      <c r="Q210" s="8"/>
      <c r="R210" s="10"/>
      <c r="S210" s="15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</row>
    <row r="211" spans="1:30" ht="15.75" x14ac:dyDescent="0.25">
      <c r="A211" s="8">
        <f>'Raw Data'!A211</f>
        <v>47</v>
      </c>
      <c r="B211" s="8" t="b">
        <f t="shared" si="0"/>
        <v>0</v>
      </c>
      <c r="C211" s="8">
        <f>'Raw Data'!B211</f>
        <v>200</v>
      </c>
      <c r="D211" s="8" t="b">
        <f t="shared" si="1"/>
        <v>0</v>
      </c>
      <c r="E211" s="8">
        <f>'Raw Data'!C211</f>
        <v>3</v>
      </c>
      <c r="F211" s="8" t="b">
        <f t="shared" si="2"/>
        <v>0</v>
      </c>
      <c r="G211" s="8">
        <f>'Raw Data'!D211</f>
        <v>3</v>
      </c>
      <c r="H211" s="8" t="b">
        <f t="shared" si="3"/>
        <v>0</v>
      </c>
      <c r="I211" s="8" t="str">
        <f>'Raw Data'!E211</f>
        <v>Own Car</v>
      </c>
      <c r="J211" s="8"/>
      <c r="K211" s="8">
        <f>'Raw Data'!F211</f>
        <v>3</v>
      </c>
      <c r="L211" s="8" t="b">
        <f t="shared" si="4"/>
        <v>0</v>
      </c>
      <c r="M211" s="8">
        <f>'Raw Data'!G211</f>
        <v>5</v>
      </c>
      <c r="N211" s="8" t="b">
        <f t="shared" si="5"/>
        <v>0</v>
      </c>
      <c r="O211" s="8">
        <f>'Raw Data'!H211</f>
        <v>6</v>
      </c>
      <c r="P211" s="8" t="b">
        <f t="shared" si="6"/>
        <v>0</v>
      </c>
      <c r="Q211" s="8"/>
      <c r="R211" s="10"/>
      <c r="S211" s="15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</row>
    <row r="212" spans="1:30" ht="15.75" x14ac:dyDescent="0.25">
      <c r="A212" s="8">
        <f>'Raw Data'!A212</f>
        <v>30</v>
      </c>
      <c r="B212" s="8" t="b">
        <f t="shared" si="0"/>
        <v>0</v>
      </c>
      <c r="C212" s="8">
        <f>'Raw Data'!B212</f>
        <v>100</v>
      </c>
      <c r="D212" s="8" t="b">
        <f t="shared" si="1"/>
        <v>0</v>
      </c>
      <c r="E212" s="8">
        <f>'Raw Data'!C212</f>
        <v>120</v>
      </c>
      <c r="F212" s="8" t="b">
        <f t="shared" si="2"/>
        <v>1</v>
      </c>
      <c r="G212" s="8">
        <f>'Raw Data'!D212</f>
        <v>6</v>
      </c>
      <c r="H212" s="8" t="b">
        <f t="shared" si="3"/>
        <v>0</v>
      </c>
      <c r="I212" s="8" t="str">
        <f>'Raw Data'!E212</f>
        <v>Bus</v>
      </c>
      <c r="J212" s="8"/>
      <c r="K212" s="8">
        <f>'Raw Data'!F212</f>
        <v>5</v>
      </c>
      <c r="L212" s="8" t="b">
        <f t="shared" si="4"/>
        <v>0</v>
      </c>
      <c r="M212" s="8">
        <f>'Raw Data'!G212</f>
        <v>5</v>
      </c>
      <c r="N212" s="8" t="b">
        <f t="shared" si="5"/>
        <v>0</v>
      </c>
      <c r="O212" s="8">
        <f>'Raw Data'!H212</f>
        <v>4</v>
      </c>
      <c r="P212" s="8" t="b">
        <f t="shared" si="6"/>
        <v>0</v>
      </c>
      <c r="Q212" s="8"/>
      <c r="R212" s="10"/>
      <c r="S212" s="15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</row>
    <row r="213" spans="1:30" ht="15.75" x14ac:dyDescent="0.25">
      <c r="A213" s="8">
        <f>'Raw Data'!A213</f>
        <v>26</v>
      </c>
      <c r="B213" s="8" t="b">
        <f t="shared" si="0"/>
        <v>0</v>
      </c>
      <c r="C213" s="8">
        <f>'Raw Data'!B213</f>
        <v>500</v>
      </c>
      <c r="D213" s="8" t="b">
        <f t="shared" si="1"/>
        <v>0</v>
      </c>
      <c r="E213" s="8">
        <f>'Raw Data'!C213</f>
        <v>2</v>
      </c>
      <c r="F213" s="8" t="b">
        <f t="shared" si="2"/>
        <v>0</v>
      </c>
      <c r="G213" s="8">
        <f>'Raw Data'!D213</f>
        <v>3</v>
      </c>
      <c r="H213" s="8" t="b">
        <f t="shared" si="3"/>
        <v>0</v>
      </c>
      <c r="I213" s="8" t="str">
        <f>'Raw Data'!E213</f>
        <v>Jeepney</v>
      </c>
      <c r="J213" s="8"/>
      <c r="K213" s="8">
        <f>'Raw Data'!F213</f>
        <v>2</v>
      </c>
      <c r="L213" s="8" t="b">
        <f t="shared" si="4"/>
        <v>0</v>
      </c>
      <c r="M213" s="8">
        <f>'Raw Data'!G213</f>
        <v>5</v>
      </c>
      <c r="N213" s="8" t="b">
        <f t="shared" si="5"/>
        <v>0</v>
      </c>
      <c r="O213" s="8">
        <f>'Raw Data'!H213</f>
        <v>5</v>
      </c>
      <c r="P213" s="8" t="b">
        <f t="shared" si="6"/>
        <v>0</v>
      </c>
      <c r="Q213" s="8"/>
      <c r="R213" s="10"/>
      <c r="S213" s="15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</row>
    <row r="214" spans="1:30" ht="15.75" x14ac:dyDescent="0.25">
      <c r="A214" s="8">
        <f>'Raw Data'!A214</f>
        <v>28</v>
      </c>
      <c r="B214" s="8" t="b">
        <f t="shared" si="0"/>
        <v>0</v>
      </c>
      <c r="C214" s="8">
        <f>'Raw Data'!B214</f>
        <v>100</v>
      </c>
      <c r="D214" s="8" t="b">
        <f t="shared" si="1"/>
        <v>0</v>
      </c>
      <c r="E214" s="8">
        <f>'Raw Data'!C214</f>
        <v>0.3</v>
      </c>
      <c r="F214" s="8" t="b">
        <f t="shared" si="2"/>
        <v>0</v>
      </c>
      <c r="G214" s="8">
        <f>'Raw Data'!D214</f>
        <v>5</v>
      </c>
      <c r="H214" s="8" t="b">
        <f t="shared" si="3"/>
        <v>0</v>
      </c>
      <c r="I214" s="8" t="str">
        <f>'Raw Data'!E214</f>
        <v>Jeepney</v>
      </c>
      <c r="J214" s="8"/>
      <c r="K214" s="8">
        <f>'Raw Data'!F214</f>
        <v>2</v>
      </c>
      <c r="L214" s="8" t="b">
        <f t="shared" si="4"/>
        <v>0</v>
      </c>
      <c r="M214" s="8">
        <f>'Raw Data'!G214</f>
        <v>2</v>
      </c>
      <c r="N214" s="8" t="b">
        <f t="shared" si="5"/>
        <v>0</v>
      </c>
      <c r="O214" s="8">
        <f>'Raw Data'!H214</f>
        <v>4</v>
      </c>
      <c r="P214" s="8" t="b">
        <f t="shared" si="6"/>
        <v>0</v>
      </c>
      <c r="Q214" s="8"/>
      <c r="R214" s="10"/>
      <c r="S214" s="15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</row>
    <row r="215" spans="1:30" ht="15.75" x14ac:dyDescent="0.25">
      <c r="A215" s="8">
        <f>'Raw Data'!A215</f>
        <v>32</v>
      </c>
      <c r="B215" s="8" t="b">
        <f t="shared" si="0"/>
        <v>0</v>
      </c>
      <c r="C215" s="8">
        <f>'Raw Data'!B215</f>
        <v>160</v>
      </c>
      <c r="D215" s="8" t="b">
        <f t="shared" si="1"/>
        <v>0</v>
      </c>
      <c r="E215" s="8">
        <f>'Raw Data'!C215</f>
        <v>1</v>
      </c>
      <c r="F215" s="8" t="b">
        <f t="shared" si="2"/>
        <v>0</v>
      </c>
      <c r="G215" s="8">
        <f>'Raw Data'!D215</f>
        <v>2</v>
      </c>
      <c r="H215" s="8" t="b">
        <f t="shared" si="3"/>
        <v>0</v>
      </c>
      <c r="I215" s="8" t="str">
        <f>'Raw Data'!E215</f>
        <v>Tricycle</v>
      </c>
      <c r="J215" s="8"/>
      <c r="K215" s="8">
        <f>'Raw Data'!F215</f>
        <v>3</v>
      </c>
      <c r="L215" s="8" t="b">
        <f t="shared" si="4"/>
        <v>0</v>
      </c>
      <c r="M215" s="8">
        <f>'Raw Data'!G215</f>
        <v>5</v>
      </c>
      <c r="N215" s="8" t="b">
        <f t="shared" si="5"/>
        <v>0</v>
      </c>
      <c r="O215" s="8">
        <f>'Raw Data'!H215</f>
        <v>2</v>
      </c>
      <c r="P215" s="8" t="b">
        <f t="shared" si="6"/>
        <v>0</v>
      </c>
      <c r="Q215" s="8"/>
      <c r="R215" s="10"/>
      <c r="S215" s="15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</row>
    <row r="216" spans="1:30" ht="15.75" x14ac:dyDescent="0.25">
      <c r="A216" s="8">
        <f>'Raw Data'!A216</f>
        <v>27</v>
      </c>
      <c r="B216" s="8" t="b">
        <f t="shared" si="0"/>
        <v>0</v>
      </c>
      <c r="C216" s="8">
        <f>'Raw Data'!B216</f>
        <v>300</v>
      </c>
      <c r="D216" s="8" t="b">
        <f t="shared" si="1"/>
        <v>0</v>
      </c>
      <c r="E216" s="8">
        <f>'Raw Data'!C216</f>
        <v>0.5</v>
      </c>
      <c r="F216" s="8" t="b">
        <f t="shared" si="2"/>
        <v>0</v>
      </c>
      <c r="G216" s="8">
        <f>'Raw Data'!D216</f>
        <v>3</v>
      </c>
      <c r="H216" s="8" t="b">
        <f t="shared" si="3"/>
        <v>0</v>
      </c>
      <c r="I216" s="8" t="str">
        <f>'Raw Data'!E216</f>
        <v>Tricycle</v>
      </c>
      <c r="J216" s="8"/>
      <c r="K216" s="8">
        <f>'Raw Data'!F216</f>
        <v>8</v>
      </c>
      <c r="L216" s="8" t="b">
        <f t="shared" si="4"/>
        <v>0</v>
      </c>
      <c r="M216" s="8">
        <f>'Raw Data'!G216</f>
        <v>12</v>
      </c>
      <c r="N216" s="8" t="b">
        <f t="shared" si="5"/>
        <v>0</v>
      </c>
      <c r="O216" s="8">
        <f>'Raw Data'!H216</f>
        <v>1</v>
      </c>
      <c r="P216" s="8" t="b">
        <f t="shared" si="6"/>
        <v>0</v>
      </c>
      <c r="Q216" s="8"/>
      <c r="R216" s="10"/>
      <c r="S216" s="15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</row>
    <row r="217" spans="1:30" ht="15.75" x14ac:dyDescent="0.25">
      <c r="A217" s="8">
        <f>'Raw Data'!A217</f>
        <v>23</v>
      </c>
      <c r="B217" s="8" t="b">
        <f t="shared" si="0"/>
        <v>0</v>
      </c>
      <c r="C217" s="8">
        <f>'Raw Data'!B217</f>
        <v>200</v>
      </c>
      <c r="D217" s="8" t="b">
        <f t="shared" si="1"/>
        <v>0</v>
      </c>
      <c r="E217" s="8">
        <f>'Raw Data'!C217</f>
        <v>100</v>
      </c>
      <c r="F217" s="8" t="b">
        <f t="shared" si="2"/>
        <v>1</v>
      </c>
      <c r="G217" s="8">
        <f>'Raw Data'!D217</f>
        <v>5</v>
      </c>
      <c r="H217" s="8" t="b">
        <f t="shared" si="3"/>
        <v>0</v>
      </c>
      <c r="I217" s="8" t="str">
        <f>'Raw Data'!E217</f>
        <v>Jeepney</v>
      </c>
      <c r="J217" s="8"/>
      <c r="K217" s="8">
        <f>'Raw Data'!F217</f>
        <v>5</v>
      </c>
      <c r="L217" s="8" t="b">
        <f t="shared" si="4"/>
        <v>0</v>
      </c>
      <c r="M217" s="8">
        <f>'Raw Data'!G217</f>
        <v>5</v>
      </c>
      <c r="N217" s="8" t="b">
        <f t="shared" si="5"/>
        <v>0</v>
      </c>
      <c r="O217" s="8">
        <f>'Raw Data'!H217</f>
        <v>6</v>
      </c>
      <c r="P217" s="8" t="b">
        <f t="shared" si="6"/>
        <v>0</v>
      </c>
      <c r="Q217" s="8"/>
      <c r="R217" s="10"/>
      <c r="S217" s="15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</row>
    <row r="218" spans="1:30" ht="15.75" x14ac:dyDescent="0.25">
      <c r="A218" s="8">
        <f>'Raw Data'!A218</f>
        <v>31</v>
      </c>
      <c r="B218" s="8" t="b">
        <f t="shared" si="0"/>
        <v>0</v>
      </c>
      <c r="C218" s="8">
        <f>'Raw Data'!B218</f>
        <v>200</v>
      </c>
      <c r="D218" s="8" t="b">
        <f t="shared" si="1"/>
        <v>0</v>
      </c>
      <c r="E218" s="8">
        <f>'Raw Data'!C218</f>
        <v>0.5</v>
      </c>
      <c r="F218" s="8" t="b">
        <f t="shared" si="2"/>
        <v>0</v>
      </c>
      <c r="G218" s="8">
        <f>'Raw Data'!D218</f>
        <v>4</v>
      </c>
      <c r="H218" s="8" t="b">
        <f t="shared" si="3"/>
        <v>0</v>
      </c>
      <c r="I218" s="8" t="str">
        <f>'Raw Data'!E218</f>
        <v>Tricycle</v>
      </c>
      <c r="J218" s="8"/>
      <c r="K218" s="8">
        <f>'Raw Data'!F218</f>
        <v>5</v>
      </c>
      <c r="L218" s="8" t="b">
        <f t="shared" si="4"/>
        <v>0</v>
      </c>
      <c r="M218" s="8">
        <f>'Raw Data'!G218</f>
        <v>6</v>
      </c>
      <c r="N218" s="8" t="b">
        <f t="shared" si="5"/>
        <v>0</v>
      </c>
      <c r="O218" s="8">
        <f>'Raw Data'!H218</f>
        <v>3</v>
      </c>
      <c r="P218" s="8" t="b">
        <f t="shared" si="6"/>
        <v>0</v>
      </c>
      <c r="Q218" s="8"/>
      <c r="R218" s="10"/>
      <c r="S218" s="15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</row>
    <row r="219" spans="1:30" ht="15.75" x14ac:dyDescent="0.25">
      <c r="A219" s="8">
        <f>'Raw Data'!A219</f>
        <v>47</v>
      </c>
      <c r="B219" s="8" t="b">
        <f t="shared" si="0"/>
        <v>0</v>
      </c>
      <c r="C219" s="8">
        <f>'Raw Data'!B219</f>
        <v>200</v>
      </c>
      <c r="D219" s="8" t="b">
        <f t="shared" si="1"/>
        <v>0</v>
      </c>
      <c r="E219" s="8">
        <f>'Raw Data'!C219</f>
        <v>1.5</v>
      </c>
      <c r="F219" s="8" t="b">
        <f t="shared" si="2"/>
        <v>0</v>
      </c>
      <c r="G219" s="8">
        <f>'Raw Data'!D219</f>
        <v>4</v>
      </c>
      <c r="H219" s="8" t="b">
        <f t="shared" si="3"/>
        <v>0</v>
      </c>
      <c r="I219" s="8" t="str">
        <f>'Raw Data'!E219</f>
        <v>Jeepney</v>
      </c>
      <c r="J219" s="8"/>
      <c r="K219" s="8">
        <f>'Raw Data'!F219</f>
        <v>1</v>
      </c>
      <c r="L219" s="8" t="b">
        <f t="shared" si="4"/>
        <v>0</v>
      </c>
      <c r="M219" s="8">
        <f>'Raw Data'!G219</f>
        <v>3</v>
      </c>
      <c r="N219" s="8" t="b">
        <f t="shared" si="5"/>
        <v>0</v>
      </c>
      <c r="O219" s="8">
        <f>'Raw Data'!H219</f>
        <v>6</v>
      </c>
      <c r="P219" s="8" t="b">
        <f t="shared" si="6"/>
        <v>0</v>
      </c>
      <c r="Q219" s="8"/>
      <c r="R219" s="10"/>
      <c r="S219" s="15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</row>
    <row r="220" spans="1:30" ht="15.75" x14ac:dyDescent="0.25">
      <c r="A220" s="8">
        <f>'Raw Data'!A220</f>
        <v>24</v>
      </c>
      <c r="B220" s="8" t="b">
        <f t="shared" si="0"/>
        <v>0</v>
      </c>
      <c r="C220" s="8">
        <f>'Raw Data'!B220</f>
        <v>80</v>
      </c>
      <c r="D220" s="8" t="b">
        <f t="shared" si="1"/>
        <v>0</v>
      </c>
      <c r="E220" s="8">
        <f>'Raw Data'!C220</f>
        <v>65</v>
      </c>
      <c r="F220" s="8" t="b">
        <f t="shared" si="2"/>
        <v>1</v>
      </c>
      <c r="G220" s="8">
        <f>'Raw Data'!D220</f>
        <v>5</v>
      </c>
      <c r="H220" s="8" t="b">
        <f t="shared" si="3"/>
        <v>0</v>
      </c>
      <c r="I220" s="8" t="str">
        <f>'Raw Data'!E220</f>
        <v>Jeepney</v>
      </c>
      <c r="J220" s="8"/>
      <c r="K220" s="8">
        <f>'Raw Data'!F220</f>
        <v>12</v>
      </c>
      <c r="L220" s="8" t="b">
        <f t="shared" si="4"/>
        <v>0</v>
      </c>
      <c r="M220" s="8">
        <f>'Raw Data'!G220</f>
        <v>12</v>
      </c>
      <c r="N220" s="8" t="b">
        <f t="shared" si="5"/>
        <v>0</v>
      </c>
      <c r="O220" s="8">
        <f>'Raw Data'!H220</f>
        <v>1</v>
      </c>
      <c r="P220" s="8" t="b">
        <f t="shared" si="6"/>
        <v>0</v>
      </c>
      <c r="Q220" s="8"/>
      <c r="R220" s="10"/>
      <c r="S220" s="15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</row>
    <row r="221" spans="1:30" ht="15.75" x14ac:dyDescent="0.25">
      <c r="A221" s="8">
        <f>'Raw Data'!A221</f>
        <v>24</v>
      </c>
      <c r="B221" s="8" t="b">
        <f t="shared" si="0"/>
        <v>0</v>
      </c>
      <c r="C221" s="8">
        <f>'Raw Data'!B221</f>
        <v>80</v>
      </c>
      <c r="D221" s="8" t="b">
        <f t="shared" si="1"/>
        <v>0</v>
      </c>
      <c r="E221" s="8">
        <f>'Raw Data'!C221</f>
        <v>65</v>
      </c>
      <c r="F221" s="8" t="b">
        <f t="shared" si="2"/>
        <v>1</v>
      </c>
      <c r="G221" s="8">
        <f>'Raw Data'!D221</f>
        <v>5</v>
      </c>
      <c r="H221" s="8" t="b">
        <f t="shared" si="3"/>
        <v>0</v>
      </c>
      <c r="I221" s="8" t="str">
        <f>'Raw Data'!E221</f>
        <v>Jeepney</v>
      </c>
      <c r="J221" s="8"/>
      <c r="K221" s="8">
        <f>'Raw Data'!F221</f>
        <v>12</v>
      </c>
      <c r="L221" s="8" t="b">
        <f t="shared" si="4"/>
        <v>0</v>
      </c>
      <c r="M221" s="8">
        <f>'Raw Data'!G221</f>
        <v>12</v>
      </c>
      <c r="N221" s="8" t="b">
        <f t="shared" si="5"/>
        <v>0</v>
      </c>
      <c r="O221" s="8">
        <f>'Raw Data'!H221</f>
        <v>1</v>
      </c>
      <c r="P221" s="8" t="b">
        <f t="shared" si="6"/>
        <v>0</v>
      </c>
      <c r="Q221" s="8"/>
      <c r="R221" s="10"/>
      <c r="S221" s="15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</row>
    <row r="222" spans="1:30" ht="15.75" x14ac:dyDescent="0.25">
      <c r="A222" s="8">
        <f>'Raw Data'!A222</f>
        <v>30</v>
      </c>
      <c r="B222" s="8" t="b">
        <f t="shared" si="0"/>
        <v>0</v>
      </c>
      <c r="C222" s="8">
        <f>'Raw Data'!B222</f>
        <v>200</v>
      </c>
      <c r="D222" s="8" t="b">
        <f t="shared" si="1"/>
        <v>0</v>
      </c>
      <c r="E222" s="8">
        <f>'Raw Data'!C222</f>
        <v>1</v>
      </c>
      <c r="F222" s="8" t="b">
        <f t="shared" si="2"/>
        <v>0</v>
      </c>
      <c r="G222" s="8">
        <f>'Raw Data'!D222</f>
        <v>5</v>
      </c>
      <c r="H222" s="8" t="b">
        <f t="shared" si="3"/>
        <v>0</v>
      </c>
      <c r="I222" s="8" t="str">
        <f>'Raw Data'!E222</f>
        <v>MRT/LRT</v>
      </c>
      <c r="J222" s="8"/>
      <c r="K222" s="8">
        <f>'Raw Data'!F222</f>
        <v>3</v>
      </c>
      <c r="L222" s="8" t="b">
        <f t="shared" si="4"/>
        <v>0</v>
      </c>
      <c r="M222" s="8">
        <f>'Raw Data'!G222</f>
        <v>3</v>
      </c>
      <c r="N222" s="8" t="b">
        <f t="shared" si="5"/>
        <v>0</v>
      </c>
      <c r="O222" s="8">
        <f>'Raw Data'!H222</f>
        <v>5</v>
      </c>
      <c r="P222" s="8" t="b">
        <f t="shared" si="6"/>
        <v>0</v>
      </c>
      <c r="Q222" s="8"/>
      <c r="R222" s="10"/>
      <c r="S222" s="15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</row>
    <row r="223" spans="1:30" ht="15.75" x14ac:dyDescent="0.25">
      <c r="A223" s="8">
        <f>'Raw Data'!A223</f>
        <v>35</v>
      </c>
      <c r="B223" s="8" t="b">
        <f t="shared" si="0"/>
        <v>0</v>
      </c>
      <c r="C223" s="8">
        <f>'Raw Data'!B223</f>
        <v>200</v>
      </c>
      <c r="D223" s="8" t="b">
        <f t="shared" si="1"/>
        <v>0</v>
      </c>
      <c r="E223" s="8">
        <f>'Raw Data'!C223</f>
        <v>0.5</v>
      </c>
      <c r="F223" s="8" t="b">
        <f t="shared" si="2"/>
        <v>0</v>
      </c>
      <c r="G223" s="8">
        <f>'Raw Data'!D223</f>
        <v>4</v>
      </c>
      <c r="H223" s="8" t="b">
        <f t="shared" si="3"/>
        <v>0</v>
      </c>
      <c r="I223" s="8" t="str">
        <f>'Raw Data'!E223</f>
        <v>Jeepney</v>
      </c>
      <c r="J223" s="8"/>
      <c r="K223" s="8">
        <f>'Raw Data'!F223</f>
        <v>1</v>
      </c>
      <c r="L223" s="8" t="b">
        <f t="shared" si="4"/>
        <v>0</v>
      </c>
      <c r="M223" s="8">
        <f>'Raw Data'!G223</f>
        <v>2</v>
      </c>
      <c r="N223" s="8" t="b">
        <f t="shared" si="5"/>
        <v>0</v>
      </c>
      <c r="O223" s="8">
        <f>'Raw Data'!H223</f>
        <v>3</v>
      </c>
      <c r="P223" s="8" t="b">
        <f t="shared" si="6"/>
        <v>0</v>
      </c>
      <c r="Q223" s="8"/>
      <c r="R223" s="10"/>
      <c r="S223" s="15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</row>
    <row r="224" spans="1:30" ht="15.75" x14ac:dyDescent="0.25">
      <c r="A224" s="8">
        <f>'Raw Data'!A224</f>
        <v>49</v>
      </c>
      <c r="B224" s="8" t="b">
        <f t="shared" si="0"/>
        <v>0</v>
      </c>
      <c r="C224" s="8">
        <f>'Raw Data'!B224</f>
        <v>500</v>
      </c>
      <c r="D224" s="8" t="b">
        <f t="shared" si="1"/>
        <v>0</v>
      </c>
      <c r="E224" s="8">
        <f>'Raw Data'!C224</f>
        <v>0.45</v>
      </c>
      <c r="F224" s="8" t="b">
        <f t="shared" si="2"/>
        <v>0</v>
      </c>
      <c r="G224" s="8">
        <f>'Raw Data'!D224</f>
        <v>0</v>
      </c>
      <c r="H224" s="8" t="b">
        <f t="shared" si="3"/>
        <v>0</v>
      </c>
      <c r="I224" s="8" t="str">
        <f>'Raw Data'!E224</f>
        <v>Own Car</v>
      </c>
      <c r="J224" s="8"/>
      <c r="K224" s="8">
        <f>'Raw Data'!F224</f>
        <v>2</v>
      </c>
      <c r="L224" s="8" t="b">
        <f t="shared" si="4"/>
        <v>0</v>
      </c>
      <c r="M224" s="8">
        <f>'Raw Data'!G224</f>
        <v>2</v>
      </c>
      <c r="N224" s="8" t="b">
        <f t="shared" si="5"/>
        <v>0</v>
      </c>
      <c r="O224" s="8">
        <f>'Raw Data'!H224</f>
        <v>5</v>
      </c>
      <c r="P224" s="8" t="b">
        <f t="shared" si="6"/>
        <v>0</v>
      </c>
      <c r="Q224" s="8"/>
      <c r="R224" s="10"/>
      <c r="S224" s="15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</row>
    <row r="225" spans="1:30" ht="15.75" x14ac:dyDescent="0.25">
      <c r="A225" s="8">
        <f>'Raw Data'!A225</f>
        <v>28</v>
      </c>
      <c r="B225" s="8" t="b">
        <f t="shared" si="0"/>
        <v>0</v>
      </c>
      <c r="C225" s="8">
        <f>'Raw Data'!B225</f>
        <v>200</v>
      </c>
      <c r="D225" s="8" t="b">
        <f t="shared" si="1"/>
        <v>0</v>
      </c>
      <c r="E225" s="8">
        <f>'Raw Data'!C225</f>
        <v>2</v>
      </c>
      <c r="F225" s="8" t="b">
        <f t="shared" si="2"/>
        <v>0</v>
      </c>
      <c r="G225" s="8">
        <f>'Raw Data'!D225</f>
        <v>4</v>
      </c>
      <c r="H225" s="8" t="b">
        <f t="shared" si="3"/>
        <v>0</v>
      </c>
      <c r="I225" s="8" t="str">
        <f>'Raw Data'!E225</f>
        <v>Tricycle</v>
      </c>
      <c r="J225" s="8"/>
      <c r="K225" s="8">
        <f>'Raw Data'!F225</f>
        <v>24</v>
      </c>
      <c r="L225" s="8" t="b">
        <f t="shared" si="4"/>
        <v>1</v>
      </c>
      <c r="M225" s="8">
        <f>'Raw Data'!G225</f>
        <v>24</v>
      </c>
      <c r="N225" s="8" t="b">
        <f t="shared" si="5"/>
        <v>0</v>
      </c>
      <c r="O225" s="8">
        <f>'Raw Data'!H225</f>
        <v>6</v>
      </c>
      <c r="P225" s="8" t="b">
        <f t="shared" si="6"/>
        <v>0</v>
      </c>
      <c r="Q225" s="8"/>
      <c r="R225" s="10"/>
      <c r="S225" s="15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</row>
    <row r="226" spans="1:30" ht="15.75" x14ac:dyDescent="0.25">
      <c r="A226" s="8">
        <f>'Raw Data'!A226</f>
        <v>22</v>
      </c>
      <c r="B226" s="8" t="b">
        <f t="shared" si="0"/>
        <v>0</v>
      </c>
      <c r="C226" s="8">
        <f>'Raw Data'!B226</f>
        <v>200</v>
      </c>
      <c r="D226" s="8" t="b">
        <f t="shared" si="1"/>
        <v>0</v>
      </c>
      <c r="E226" s="8">
        <f>'Raw Data'!C226</f>
        <v>1</v>
      </c>
      <c r="F226" s="8" t="b">
        <f t="shared" si="2"/>
        <v>0</v>
      </c>
      <c r="G226" s="8">
        <f>'Raw Data'!D226</f>
        <v>3</v>
      </c>
      <c r="H226" s="8" t="b">
        <f t="shared" si="3"/>
        <v>0</v>
      </c>
      <c r="I226" s="8" t="str">
        <f>'Raw Data'!E226</f>
        <v>Bus</v>
      </c>
      <c r="J226" s="8"/>
      <c r="K226" s="8">
        <f>'Raw Data'!F226</f>
        <v>3</v>
      </c>
      <c r="L226" s="8" t="b">
        <f t="shared" si="4"/>
        <v>0</v>
      </c>
      <c r="M226" s="8">
        <f>'Raw Data'!G226</f>
        <v>6</v>
      </c>
      <c r="N226" s="8" t="b">
        <f t="shared" si="5"/>
        <v>0</v>
      </c>
      <c r="O226" s="8">
        <f>'Raw Data'!H226</f>
        <v>5</v>
      </c>
      <c r="P226" s="8" t="b">
        <f t="shared" si="6"/>
        <v>0</v>
      </c>
      <c r="Q226" s="8"/>
      <c r="R226" s="10"/>
      <c r="S226" s="15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</row>
    <row r="227" spans="1:30" ht="15.75" x14ac:dyDescent="0.25">
      <c r="A227" s="8">
        <f>'Raw Data'!A227</f>
        <v>24</v>
      </c>
      <c r="B227" s="8" t="b">
        <f t="shared" si="0"/>
        <v>0</v>
      </c>
      <c r="C227" s="8">
        <f>'Raw Data'!B227</f>
        <v>200</v>
      </c>
      <c r="D227" s="8" t="b">
        <f t="shared" si="1"/>
        <v>0</v>
      </c>
      <c r="E227" s="8">
        <f>'Raw Data'!C227</f>
        <v>2</v>
      </c>
      <c r="F227" s="8" t="b">
        <f t="shared" si="2"/>
        <v>0</v>
      </c>
      <c r="G227" s="8">
        <f>'Raw Data'!D227</f>
        <v>4</v>
      </c>
      <c r="H227" s="8" t="b">
        <f t="shared" si="3"/>
        <v>0</v>
      </c>
      <c r="I227" s="8" t="str">
        <f>'Raw Data'!E227</f>
        <v>Tricycle</v>
      </c>
      <c r="J227" s="8"/>
      <c r="K227" s="8">
        <f>'Raw Data'!F227</f>
        <v>8</v>
      </c>
      <c r="L227" s="8" t="b">
        <f t="shared" si="4"/>
        <v>0</v>
      </c>
      <c r="M227" s="8">
        <f>'Raw Data'!G227</f>
        <v>16</v>
      </c>
      <c r="N227" s="8" t="b">
        <f t="shared" si="5"/>
        <v>0</v>
      </c>
      <c r="O227" s="8">
        <f>'Raw Data'!H227</f>
        <v>3</v>
      </c>
      <c r="P227" s="8" t="b">
        <f t="shared" si="6"/>
        <v>0</v>
      </c>
      <c r="Q227" s="8"/>
      <c r="R227" s="10"/>
      <c r="S227" s="15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</row>
    <row r="228" spans="1:30" ht="15.75" x14ac:dyDescent="0.25">
      <c r="A228" s="8">
        <f>'Raw Data'!A228</f>
        <v>34</v>
      </c>
      <c r="B228" s="8" t="b">
        <f t="shared" si="0"/>
        <v>0</v>
      </c>
      <c r="C228" s="8">
        <f>'Raw Data'!B228</f>
        <v>200</v>
      </c>
      <c r="D228" s="8" t="b">
        <f t="shared" si="1"/>
        <v>0</v>
      </c>
      <c r="E228" s="8">
        <f>'Raw Data'!C228</f>
        <v>1</v>
      </c>
      <c r="F228" s="8" t="b">
        <f t="shared" si="2"/>
        <v>0</v>
      </c>
      <c r="G228" s="8">
        <f>'Raw Data'!D228</f>
        <v>0</v>
      </c>
      <c r="H228" s="8" t="b">
        <f t="shared" si="3"/>
        <v>0</v>
      </c>
      <c r="I228" s="8" t="str">
        <f>'Raw Data'!E228</f>
        <v>Tricycle</v>
      </c>
      <c r="J228" s="8"/>
      <c r="K228" s="8">
        <f>'Raw Data'!F228</f>
        <v>3</v>
      </c>
      <c r="L228" s="8" t="b">
        <f t="shared" si="4"/>
        <v>0</v>
      </c>
      <c r="M228" s="8">
        <f>'Raw Data'!G228</f>
        <v>13</v>
      </c>
      <c r="N228" s="8" t="b">
        <f t="shared" si="5"/>
        <v>0</v>
      </c>
      <c r="O228" s="8">
        <f>'Raw Data'!H228</f>
        <v>6</v>
      </c>
      <c r="P228" s="8" t="b">
        <f t="shared" si="6"/>
        <v>0</v>
      </c>
      <c r="Q228" s="8"/>
      <c r="R228" s="10"/>
      <c r="S228" s="15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</row>
    <row r="229" spans="1:30" ht="15.75" x14ac:dyDescent="0.25">
      <c r="A229" s="8">
        <f>'Raw Data'!A229</f>
        <v>26</v>
      </c>
      <c r="B229" s="8" t="b">
        <f t="shared" si="0"/>
        <v>0</v>
      </c>
      <c r="C229" s="8">
        <f>'Raw Data'!B229</f>
        <v>150</v>
      </c>
      <c r="D229" s="8" t="b">
        <f t="shared" si="1"/>
        <v>0</v>
      </c>
      <c r="E229" s="8">
        <f>'Raw Data'!C229</f>
        <v>50</v>
      </c>
      <c r="F229" s="8" t="b">
        <f t="shared" si="2"/>
        <v>1</v>
      </c>
      <c r="G229" s="8">
        <f>'Raw Data'!D229</f>
        <v>1</v>
      </c>
      <c r="H229" s="8" t="b">
        <f t="shared" si="3"/>
        <v>0</v>
      </c>
      <c r="I229" s="8" t="str">
        <f>'Raw Data'!E229</f>
        <v>Jeepney</v>
      </c>
      <c r="J229" s="8"/>
      <c r="K229" s="8">
        <f>'Raw Data'!F229</f>
        <v>3</v>
      </c>
      <c r="L229" s="8" t="b">
        <f t="shared" si="4"/>
        <v>0</v>
      </c>
      <c r="M229" s="8">
        <f>'Raw Data'!G229</f>
        <v>4</v>
      </c>
      <c r="N229" s="8" t="b">
        <f t="shared" si="5"/>
        <v>0</v>
      </c>
      <c r="O229" s="8">
        <f>'Raw Data'!H229</f>
        <v>4</v>
      </c>
      <c r="P229" s="8" t="b">
        <f t="shared" si="6"/>
        <v>0</v>
      </c>
      <c r="Q229" s="8"/>
      <c r="R229" s="10"/>
      <c r="S229" s="15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</row>
    <row r="230" spans="1:30" ht="15.75" x14ac:dyDescent="0.25">
      <c r="A230" s="8">
        <f>'Raw Data'!A230</f>
        <v>20</v>
      </c>
      <c r="B230" s="8" t="b">
        <f t="shared" si="0"/>
        <v>0</v>
      </c>
      <c r="C230" s="8">
        <f>'Raw Data'!B230</f>
        <v>200</v>
      </c>
      <c r="D230" s="8" t="b">
        <f t="shared" si="1"/>
        <v>0</v>
      </c>
      <c r="E230" s="8">
        <f>'Raw Data'!C230</f>
        <v>1</v>
      </c>
      <c r="F230" s="8" t="b">
        <f t="shared" si="2"/>
        <v>0</v>
      </c>
      <c r="G230" s="8">
        <f>'Raw Data'!D230</f>
        <v>2</v>
      </c>
      <c r="H230" s="8" t="b">
        <f t="shared" si="3"/>
        <v>0</v>
      </c>
      <c r="I230" s="8" t="str">
        <f>'Raw Data'!E230</f>
        <v>Jeepney</v>
      </c>
      <c r="J230" s="8"/>
      <c r="K230" s="8">
        <f>'Raw Data'!F230</f>
        <v>6</v>
      </c>
      <c r="L230" s="8" t="b">
        <f t="shared" si="4"/>
        <v>0</v>
      </c>
      <c r="M230" s="8">
        <f>'Raw Data'!G230</f>
        <v>12</v>
      </c>
      <c r="N230" s="8" t="b">
        <f t="shared" si="5"/>
        <v>0</v>
      </c>
      <c r="O230" s="8">
        <f>'Raw Data'!H230</f>
        <v>4</v>
      </c>
      <c r="P230" s="8" t="b">
        <f t="shared" si="6"/>
        <v>0</v>
      </c>
      <c r="Q230" s="8"/>
      <c r="R230" s="10"/>
      <c r="S230" s="15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</row>
    <row r="231" spans="1:30" ht="15.75" x14ac:dyDescent="0.25">
      <c r="A231" s="8">
        <f>'Raw Data'!A231</f>
        <v>19</v>
      </c>
      <c r="B231" s="8" t="b">
        <f t="shared" si="0"/>
        <v>0</v>
      </c>
      <c r="C231" s="8">
        <f>'Raw Data'!B231</f>
        <v>400</v>
      </c>
      <c r="D231" s="8" t="b">
        <f t="shared" si="1"/>
        <v>0</v>
      </c>
      <c r="E231" s="8">
        <f>'Raw Data'!C231</f>
        <v>2</v>
      </c>
      <c r="F231" s="8" t="b">
        <f t="shared" si="2"/>
        <v>0</v>
      </c>
      <c r="G231" s="8">
        <f>'Raw Data'!D231</f>
        <v>2</v>
      </c>
      <c r="H231" s="8" t="b">
        <f t="shared" si="3"/>
        <v>0</v>
      </c>
      <c r="I231" s="8" t="str">
        <f>'Raw Data'!E231</f>
        <v>Jeepney</v>
      </c>
      <c r="J231" s="8"/>
      <c r="K231" s="8">
        <f>'Raw Data'!F231</f>
        <v>8</v>
      </c>
      <c r="L231" s="8" t="b">
        <f t="shared" si="4"/>
        <v>0</v>
      </c>
      <c r="M231" s="8">
        <f>'Raw Data'!G231</f>
        <v>10</v>
      </c>
      <c r="N231" s="8" t="b">
        <f t="shared" si="5"/>
        <v>0</v>
      </c>
      <c r="O231" s="8">
        <f>'Raw Data'!H231</f>
        <v>1</v>
      </c>
      <c r="P231" s="8" t="b">
        <f t="shared" si="6"/>
        <v>0</v>
      </c>
      <c r="Q231" s="8"/>
      <c r="R231" s="10"/>
      <c r="S231" s="15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</row>
    <row r="232" spans="1:30" ht="15.75" x14ac:dyDescent="0.25">
      <c r="A232" s="8">
        <f>'Raw Data'!A232</f>
        <v>36</v>
      </c>
      <c r="B232" s="8" t="b">
        <f t="shared" si="0"/>
        <v>0</v>
      </c>
      <c r="C232" s="8">
        <f>'Raw Data'!B232</f>
        <v>150</v>
      </c>
      <c r="D232" s="8" t="b">
        <f t="shared" si="1"/>
        <v>0</v>
      </c>
      <c r="E232" s="8">
        <f>'Raw Data'!C232</f>
        <v>2</v>
      </c>
      <c r="F232" s="8" t="b">
        <f t="shared" si="2"/>
        <v>0</v>
      </c>
      <c r="G232" s="8">
        <f>'Raw Data'!D232</f>
        <v>1</v>
      </c>
      <c r="H232" s="8" t="b">
        <f t="shared" si="3"/>
        <v>0</v>
      </c>
      <c r="I232" s="8" t="str">
        <f>'Raw Data'!E232</f>
        <v>Bus</v>
      </c>
      <c r="J232" s="8"/>
      <c r="K232" s="8">
        <f>'Raw Data'!F232</f>
        <v>2</v>
      </c>
      <c r="L232" s="8" t="b">
        <f t="shared" si="4"/>
        <v>0</v>
      </c>
      <c r="M232" s="8">
        <f>'Raw Data'!G232</f>
        <v>2</v>
      </c>
      <c r="N232" s="8" t="b">
        <f t="shared" si="5"/>
        <v>0</v>
      </c>
      <c r="O232" s="8">
        <f>'Raw Data'!H232</f>
        <v>6</v>
      </c>
      <c r="P232" s="8" t="b">
        <f t="shared" si="6"/>
        <v>0</v>
      </c>
      <c r="Q232" s="8"/>
      <c r="R232" s="10"/>
      <c r="S232" s="15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</row>
    <row r="233" spans="1:30" ht="15.75" x14ac:dyDescent="0.25">
      <c r="A233" s="8">
        <f>'Raw Data'!A233</f>
        <v>22</v>
      </c>
      <c r="B233" s="8" t="b">
        <f t="shared" si="0"/>
        <v>0</v>
      </c>
      <c r="C233" s="8">
        <f>'Raw Data'!B233</f>
        <v>100</v>
      </c>
      <c r="D233" s="8" t="b">
        <f t="shared" si="1"/>
        <v>0</v>
      </c>
      <c r="E233" s="8">
        <f>'Raw Data'!C233</f>
        <v>100</v>
      </c>
      <c r="F233" s="8" t="b">
        <f t="shared" si="2"/>
        <v>1</v>
      </c>
      <c r="G233" s="8">
        <f>'Raw Data'!D233</f>
        <v>6</v>
      </c>
      <c r="H233" s="8" t="b">
        <f t="shared" si="3"/>
        <v>0</v>
      </c>
      <c r="I233" s="8" t="str">
        <f>'Raw Data'!E233</f>
        <v>Tricycle</v>
      </c>
      <c r="J233" s="8"/>
      <c r="K233" s="8">
        <f>'Raw Data'!F233</f>
        <v>8</v>
      </c>
      <c r="L233" s="8" t="b">
        <f t="shared" si="4"/>
        <v>0</v>
      </c>
      <c r="M233" s="8">
        <f>'Raw Data'!G233</f>
        <v>10</v>
      </c>
      <c r="N233" s="8" t="b">
        <f t="shared" si="5"/>
        <v>0</v>
      </c>
      <c r="O233" s="8">
        <f>'Raw Data'!H233</f>
        <v>1</v>
      </c>
      <c r="P233" s="8" t="b">
        <f t="shared" si="6"/>
        <v>0</v>
      </c>
      <c r="Q233" s="8"/>
      <c r="R233" s="10"/>
      <c r="S233" s="15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</row>
    <row r="234" spans="1:30" ht="15.75" x14ac:dyDescent="0.25">
      <c r="A234" s="8">
        <f>'Raw Data'!A234</f>
        <v>23</v>
      </c>
      <c r="B234" s="8" t="b">
        <f t="shared" si="0"/>
        <v>0</v>
      </c>
      <c r="C234" s="8">
        <f>'Raw Data'!B234</f>
        <v>200</v>
      </c>
      <c r="D234" s="8" t="b">
        <f t="shared" si="1"/>
        <v>0</v>
      </c>
      <c r="E234" s="8">
        <f>'Raw Data'!C234</f>
        <v>1.5</v>
      </c>
      <c r="F234" s="8" t="b">
        <f t="shared" si="2"/>
        <v>0</v>
      </c>
      <c r="G234" s="8">
        <f>'Raw Data'!D234</f>
        <v>3</v>
      </c>
      <c r="H234" s="8" t="b">
        <f t="shared" si="3"/>
        <v>0</v>
      </c>
      <c r="I234" s="8" t="str">
        <f>'Raw Data'!E234</f>
        <v>Jeepney</v>
      </c>
      <c r="J234" s="8"/>
      <c r="K234" s="8">
        <f>'Raw Data'!F234</f>
        <v>12</v>
      </c>
      <c r="L234" s="8" t="b">
        <f t="shared" si="4"/>
        <v>0</v>
      </c>
      <c r="M234" s="8">
        <f>'Raw Data'!G234</f>
        <v>12</v>
      </c>
      <c r="N234" s="8" t="b">
        <f t="shared" si="5"/>
        <v>0</v>
      </c>
      <c r="O234" s="8">
        <f>'Raw Data'!H234</f>
        <v>8</v>
      </c>
      <c r="P234" s="8" t="b">
        <f t="shared" si="6"/>
        <v>0</v>
      </c>
      <c r="Q234" s="8"/>
      <c r="R234" s="10"/>
      <c r="S234" s="15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</row>
    <row r="235" spans="1:30" ht="15.75" x14ac:dyDescent="0.25">
      <c r="A235" s="8">
        <f>'Raw Data'!A235</f>
        <v>22</v>
      </c>
      <c r="B235" s="8" t="b">
        <f t="shared" si="0"/>
        <v>0</v>
      </c>
      <c r="C235" s="8">
        <f>'Raw Data'!B235</f>
        <v>300</v>
      </c>
      <c r="D235" s="8" t="b">
        <f t="shared" si="1"/>
        <v>0</v>
      </c>
      <c r="E235" s="8">
        <f>'Raw Data'!C235</f>
        <v>30</v>
      </c>
      <c r="F235" s="8" t="b">
        <f t="shared" si="2"/>
        <v>1</v>
      </c>
      <c r="G235" s="8">
        <f>'Raw Data'!D235</f>
        <v>5</v>
      </c>
      <c r="H235" s="8" t="b">
        <f t="shared" si="3"/>
        <v>0</v>
      </c>
      <c r="I235" s="8" t="str">
        <f>'Raw Data'!E235</f>
        <v>Tricycle</v>
      </c>
      <c r="J235" s="8"/>
      <c r="K235" s="8">
        <f>'Raw Data'!F235</f>
        <v>4</v>
      </c>
      <c r="L235" s="8" t="b">
        <f t="shared" si="4"/>
        <v>0</v>
      </c>
      <c r="M235" s="8">
        <f>'Raw Data'!G235</f>
        <v>6</v>
      </c>
      <c r="N235" s="8" t="b">
        <f t="shared" si="5"/>
        <v>0</v>
      </c>
      <c r="O235" s="8">
        <f>'Raw Data'!H235</f>
        <v>5</v>
      </c>
      <c r="P235" s="8" t="b">
        <f t="shared" si="6"/>
        <v>0</v>
      </c>
      <c r="Q235" s="8"/>
      <c r="R235" s="10"/>
      <c r="S235" s="15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</row>
    <row r="236" spans="1:30" ht="15.75" x14ac:dyDescent="0.25">
      <c r="A236" s="8">
        <f>'Raw Data'!A236</f>
        <v>31</v>
      </c>
      <c r="B236" s="8" t="b">
        <f t="shared" si="0"/>
        <v>0</v>
      </c>
      <c r="C236" s="8">
        <f>'Raw Data'!B236</f>
        <v>200</v>
      </c>
      <c r="D236" s="8" t="b">
        <f t="shared" si="1"/>
        <v>0</v>
      </c>
      <c r="E236" s="8">
        <f>'Raw Data'!C236</f>
        <v>0.5</v>
      </c>
      <c r="F236" s="8" t="b">
        <f t="shared" si="2"/>
        <v>0</v>
      </c>
      <c r="G236" s="8">
        <f>'Raw Data'!D236</f>
        <v>2</v>
      </c>
      <c r="H236" s="8" t="b">
        <f t="shared" si="3"/>
        <v>0</v>
      </c>
      <c r="I236" s="8" t="str">
        <f>'Raw Data'!E236</f>
        <v>Tricycle</v>
      </c>
      <c r="J236" s="8"/>
      <c r="K236" s="8">
        <f>'Raw Data'!F236</f>
        <v>4</v>
      </c>
      <c r="L236" s="8" t="b">
        <f t="shared" si="4"/>
        <v>0</v>
      </c>
      <c r="M236" s="8">
        <f>'Raw Data'!G236</f>
        <v>8</v>
      </c>
      <c r="N236" s="8" t="b">
        <f t="shared" si="5"/>
        <v>0</v>
      </c>
      <c r="O236" s="8">
        <f>'Raw Data'!H236</f>
        <v>1</v>
      </c>
      <c r="P236" s="8" t="b">
        <f t="shared" si="6"/>
        <v>0</v>
      </c>
      <c r="Q236" s="8"/>
      <c r="R236" s="10"/>
      <c r="S236" s="15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</row>
    <row r="237" spans="1:30" ht="15.75" x14ac:dyDescent="0.25">
      <c r="A237" s="8">
        <f>'Raw Data'!A237</f>
        <v>19</v>
      </c>
      <c r="B237" s="8" t="b">
        <f t="shared" si="0"/>
        <v>0</v>
      </c>
      <c r="C237" s="8">
        <f>'Raw Data'!B237</f>
        <v>150</v>
      </c>
      <c r="D237" s="8" t="b">
        <f t="shared" si="1"/>
        <v>0</v>
      </c>
      <c r="E237" s="8">
        <f>'Raw Data'!C237</f>
        <v>4</v>
      </c>
      <c r="F237" s="8" t="b">
        <f t="shared" si="2"/>
        <v>0</v>
      </c>
      <c r="G237" s="8">
        <f>'Raw Data'!D237</f>
        <v>2</v>
      </c>
      <c r="H237" s="8" t="b">
        <f t="shared" si="3"/>
        <v>0</v>
      </c>
      <c r="I237" s="8" t="str">
        <f>'Raw Data'!E237</f>
        <v>Jeepney</v>
      </c>
      <c r="J237" s="8"/>
      <c r="K237" s="8">
        <f>'Raw Data'!F237</f>
        <v>8</v>
      </c>
      <c r="L237" s="8" t="b">
        <f t="shared" si="4"/>
        <v>0</v>
      </c>
      <c r="M237" s="8">
        <f>'Raw Data'!G237</f>
        <v>12</v>
      </c>
      <c r="N237" s="8" t="b">
        <f t="shared" si="5"/>
        <v>0</v>
      </c>
      <c r="O237" s="8">
        <f>'Raw Data'!H237</f>
        <v>3</v>
      </c>
      <c r="P237" s="8" t="b">
        <f t="shared" si="6"/>
        <v>0</v>
      </c>
      <c r="Q237" s="8"/>
      <c r="R237" s="10"/>
      <c r="S237" s="15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</row>
    <row r="238" spans="1:30" ht="15.75" x14ac:dyDescent="0.25">
      <c r="A238" s="8">
        <f>'Raw Data'!A238</f>
        <v>20</v>
      </c>
      <c r="B238" s="8" t="b">
        <f t="shared" si="0"/>
        <v>0</v>
      </c>
      <c r="C238" s="8">
        <f>'Raw Data'!B238</f>
        <v>500</v>
      </c>
      <c r="D238" s="8" t="b">
        <f t="shared" si="1"/>
        <v>0</v>
      </c>
      <c r="E238" s="8">
        <f>'Raw Data'!C238</f>
        <v>0.5</v>
      </c>
      <c r="F238" s="8" t="b">
        <f t="shared" si="2"/>
        <v>0</v>
      </c>
      <c r="G238" s="8">
        <f>'Raw Data'!D238</f>
        <v>2</v>
      </c>
      <c r="H238" s="8" t="b">
        <f t="shared" si="3"/>
        <v>0</v>
      </c>
      <c r="I238" s="8" t="str">
        <f>'Raw Data'!E238</f>
        <v>Jeepney</v>
      </c>
      <c r="J238" s="8"/>
      <c r="K238" s="8">
        <f>'Raw Data'!F238</f>
        <v>5</v>
      </c>
      <c r="L238" s="8" t="b">
        <f t="shared" si="4"/>
        <v>0</v>
      </c>
      <c r="M238" s="8">
        <f>'Raw Data'!G238</f>
        <v>6</v>
      </c>
      <c r="N238" s="8" t="b">
        <f t="shared" si="5"/>
        <v>0</v>
      </c>
      <c r="O238" s="8">
        <f>'Raw Data'!H238</f>
        <v>1</v>
      </c>
      <c r="P238" s="8" t="b">
        <f t="shared" si="6"/>
        <v>0</v>
      </c>
      <c r="Q238" s="8"/>
      <c r="R238" s="10"/>
      <c r="S238" s="15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</row>
    <row r="239" spans="1:30" ht="15.75" x14ac:dyDescent="0.25">
      <c r="A239" s="8">
        <f>'Raw Data'!A239</f>
        <v>24</v>
      </c>
      <c r="B239" s="8" t="b">
        <f t="shared" si="0"/>
        <v>0</v>
      </c>
      <c r="C239" s="8">
        <f>'Raw Data'!B239</f>
        <v>400</v>
      </c>
      <c r="D239" s="8" t="b">
        <f t="shared" si="1"/>
        <v>0</v>
      </c>
      <c r="E239" s="8">
        <f>'Raw Data'!C239</f>
        <v>2</v>
      </c>
      <c r="F239" s="8" t="b">
        <f t="shared" si="2"/>
        <v>0</v>
      </c>
      <c r="G239" s="8">
        <f>'Raw Data'!D239</f>
        <v>2</v>
      </c>
      <c r="H239" s="8" t="b">
        <f t="shared" si="3"/>
        <v>0</v>
      </c>
      <c r="I239" s="8" t="str">
        <f>'Raw Data'!E239</f>
        <v>Jeepney</v>
      </c>
      <c r="J239" s="8"/>
      <c r="K239" s="8">
        <f>'Raw Data'!F239</f>
        <v>8</v>
      </c>
      <c r="L239" s="8" t="b">
        <f t="shared" si="4"/>
        <v>0</v>
      </c>
      <c r="M239" s="8">
        <f>'Raw Data'!G239</f>
        <v>12</v>
      </c>
      <c r="N239" s="8" t="b">
        <f t="shared" si="5"/>
        <v>0</v>
      </c>
      <c r="O239" s="8">
        <f>'Raw Data'!H239</f>
        <v>2</v>
      </c>
      <c r="P239" s="8" t="b">
        <f t="shared" si="6"/>
        <v>0</v>
      </c>
      <c r="Q239" s="8"/>
      <c r="R239" s="10"/>
      <c r="S239" s="15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</row>
    <row r="240" spans="1:30" ht="15.75" x14ac:dyDescent="0.25">
      <c r="A240" s="8">
        <f>'Raw Data'!A240</f>
        <v>25</v>
      </c>
      <c r="B240" s="8" t="b">
        <f t="shared" si="0"/>
        <v>0</v>
      </c>
      <c r="C240" s="8">
        <f>'Raw Data'!B240</f>
        <v>200</v>
      </c>
      <c r="D240" s="8" t="b">
        <f t="shared" si="1"/>
        <v>0</v>
      </c>
      <c r="E240" s="8">
        <f>'Raw Data'!C240</f>
        <v>1</v>
      </c>
      <c r="F240" s="8" t="b">
        <f t="shared" si="2"/>
        <v>0</v>
      </c>
      <c r="G240" s="8">
        <f>'Raw Data'!D240</f>
        <v>3</v>
      </c>
      <c r="H240" s="8" t="b">
        <f t="shared" si="3"/>
        <v>0</v>
      </c>
      <c r="I240" s="8" t="str">
        <f>'Raw Data'!E240</f>
        <v>Jeepney</v>
      </c>
      <c r="J240" s="8"/>
      <c r="K240" s="8">
        <f>'Raw Data'!F240</f>
        <v>4</v>
      </c>
      <c r="L240" s="8" t="b">
        <f t="shared" si="4"/>
        <v>0</v>
      </c>
      <c r="M240" s="8">
        <f>'Raw Data'!G240</f>
        <v>4</v>
      </c>
      <c r="N240" s="8" t="b">
        <f t="shared" si="5"/>
        <v>0</v>
      </c>
      <c r="O240" s="8">
        <f>'Raw Data'!H240</f>
        <v>5</v>
      </c>
      <c r="P240" s="8" t="b">
        <f t="shared" si="6"/>
        <v>0</v>
      </c>
      <c r="Q240" s="8"/>
      <c r="R240" s="10"/>
      <c r="S240" s="15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</row>
    <row r="241" spans="1:30" ht="15.75" x14ac:dyDescent="0.25">
      <c r="A241" s="8">
        <f>'Raw Data'!A241</f>
        <v>25</v>
      </c>
      <c r="B241" s="8" t="b">
        <f t="shared" si="0"/>
        <v>0</v>
      </c>
      <c r="C241" s="8">
        <f>'Raw Data'!B241</f>
        <v>300</v>
      </c>
      <c r="D241" s="8" t="b">
        <f t="shared" si="1"/>
        <v>0</v>
      </c>
      <c r="E241" s="8">
        <f>'Raw Data'!C241</f>
        <v>1</v>
      </c>
      <c r="F241" s="8" t="b">
        <f t="shared" si="2"/>
        <v>0</v>
      </c>
      <c r="G241" s="8">
        <f>'Raw Data'!D241</f>
        <v>1</v>
      </c>
      <c r="H241" s="8" t="b">
        <f t="shared" si="3"/>
        <v>0</v>
      </c>
      <c r="I241" s="8" t="str">
        <f>'Raw Data'!E241</f>
        <v>Jeepney</v>
      </c>
      <c r="J241" s="8"/>
      <c r="K241" s="8">
        <f>'Raw Data'!F241</f>
        <v>1</v>
      </c>
      <c r="L241" s="8" t="b">
        <f t="shared" si="4"/>
        <v>0</v>
      </c>
      <c r="M241" s="8">
        <f>'Raw Data'!G241</f>
        <v>2</v>
      </c>
      <c r="N241" s="8" t="b">
        <f t="shared" si="5"/>
        <v>0</v>
      </c>
      <c r="O241" s="8">
        <f>'Raw Data'!H241</f>
        <v>4</v>
      </c>
      <c r="P241" s="8" t="b">
        <f t="shared" si="6"/>
        <v>0</v>
      </c>
      <c r="Q241" s="8"/>
      <c r="R241" s="10"/>
      <c r="S241" s="15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</row>
    <row r="242" spans="1:30" ht="15.75" x14ac:dyDescent="0.25">
      <c r="A242" s="8">
        <f>'Raw Data'!A242</f>
        <v>27</v>
      </c>
      <c r="B242" s="8" t="b">
        <f t="shared" si="0"/>
        <v>0</v>
      </c>
      <c r="C242" s="8">
        <f>'Raw Data'!B242</f>
        <v>300</v>
      </c>
      <c r="D242" s="8" t="b">
        <f t="shared" si="1"/>
        <v>0</v>
      </c>
      <c r="E242" s="8">
        <f>'Raw Data'!C242</f>
        <v>1</v>
      </c>
      <c r="F242" s="8" t="b">
        <f t="shared" si="2"/>
        <v>0</v>
      </c>
      <c r="G242" s="8">
        <f>'Raw Data'!D242</f>
        <v>2</v>
      </c>
      <c r="H242" s="8" t="b">
        <f t="shared" si="3"/>
        <v>0</v>
      </c>
      <c r="I242" s="8" t="str">
        <f>'Raw Data'!E242</f>
        <v>Jeepney</v>
      </c>
      <c r="J242" s="8"/>
      <c r="K242" s="8">
        <f>'Raw Data'!F242</f>
        <v>4</v>
      </c>
      <c r="L242" s="8" t="b">
        <f t="shared" si="4"/>
        <v>0</v>
      </c>
      <c r="M242" s="8">
        <f>'Raw Data'!G242</f>
        <v>4</v>
      </c>
      <c r="N242" s="8" t="b">
        <f t="shared" si="5"/>
        <v>0</v>
      </c>
      <c r="O242" s="8">
        <f>'Raw Data'!H242</f>
        <v>6</v>
      </c>
      <c r="P242" s="8" t="b">
        <f t="shared" si="6"/>
        <v>0</v>
      </c>
      <c r="Q242" s="8"/>
      <c r="R242" s="10"/>
      <c r="S242" s="15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</row>
    <row r="243" spans="1:30" ht="15.75" x14ac:dyDescent="0.25">
      <c r="A243" s="8">
        <f>'Raw Data'!A243</f>
        <v>29</v>
      </c>
      <c r="B243" s="8" t="b">
        <f t="shared" si="0"/>
        <v>0</v>
      </c>
      <c r="C243" s="8">
        <f>'Raw Data'!B243</f>
        <v>250</v>
      </c>
      <c r="D243" s="8" t="b">
        <f t="shared" si="1"/>
        <v>0</v>
      </c>
      <c r="E243" s="8">
        <f>'Raw Data'!C243</f>
        <v>1.5</v>
      </c>
      <c r="F243" s="8" t="b">
        <f t="shared" si="2"/>
        <v>0</v>
      </c>
      <c r="G243" s="8">
        <f>'Raw Data'!D243</f>
        <v>5</v>
      </c>
      <c r="H243" s="8" t="b">
        <f t="shared" si="3"/>
        <v>0</v>
      </c>
      <c r="I243" s="8" t="str">
        <f>'Raw Data'!E243</f>
        <v>Jeepney</v>
      </c>
      <c r="J243" s="8"/>
      <c r="K243" s="8">
        <f>'Raw Data'!F243</f>
        <v>15</v>
      </c>
      <c r="L243" s="8" t="b">
        <f t="shared" si="4"/>
        <v>0</v>
      </c>
      <c r="M243" s="8">
        <f>'Raw Data'!G243</f>
        <v>17</v>
      </c>
      <c r="N243" s="8" t="b">
        <f t="shared" si="5"/>
        <v>0</v>
      </c>
      <c r="O243" s="8">
        <f>'Raw Data'!H243</f>
        <v>5</v>
      </c>
      <c r="P243" s="8" t="b">
        <f t="shared" si="6"/>
        <v>0</v>
      </c>
      <c r="Q243" s="8"/>
      <c r="R243" s="10"/>
      <c r="S243" s="15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</row>
    <row r="244" spans="1:30" ht="15.75" x14ac:dyDescent="0.25">
      <c r="A244" s="8">
        <f>'Raw Data'!A244</f>
        <v>44</v>
      </c>
      <c r="B244" s="8" t="b">
        <f t="shared" si="0"/>
        <v>0</v>
      </c>
      <c r="C244" s="8">
        <f>'Raw Data'!B244</f>
        <v>100</v>
      </c>
      <c r="D244" s="8" t="b">
        <f t="shared" si="1"/>
        <v>0</v>
      </c>
      <c r="E244" s="8">
        <f>'Raw Data'!C244</f>
        <v>30</v>
      </c>
      <c r="F244" s="8" t="b">
        <f t="shared" si="2"/>
        <v>1</v>
      </c>
      <c r="G244" s="8">
        <f>'Raw Data'!D244</f>
        <v>0</v>
      </c>
      <c r="H244" s="8" t="b">
        <f t="shared" si="3"/>
        <v>0</v>
      </c>
      <c r="I244" s="8" t="str">
        <f>'Raw Data'!E244</f>
        <v>Tricycle</v>
      </c>
      <c r="J244" s="8"/>
      <c r="K244" s="8">
        <f>'Raw Data'!F244</f>
        <v>2</v>
      </c>
      <c r="L244" s="8" t="b">
        <f t="shared" si="4"/>
        <v>0</v>
      </c>
      <c r="M244" s="8">
        <f>'Raw Data'!G244</f>
        <v>2</v>
      </c>
      <c r="N244" s="8" t="b">
        <f t="shared" si="5"/>
        <v>0</v>
      </c>
      <c r="O244" s="8">
        <f>'Raw Data'!H244</f>
        <v>8</v>
      </c>
      <c r="P244" s="8" t="b">
        <f t="shared" si="6"/>
        <v>0</v>
      </c>
      <c r="Q244" s="8"/>
      <c r="R244" s="10"/>
      <c r="S244" s="15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</row>
    <row r="245" spans="1:30" ht="15.75" x14ac:dyDescent="0.25">
      <c r="A245" s="8">
        <f>'Raw Data'!A245</f>
        <v>38</v>
      </c>
      <c r="B245" s="8" t="b">
        <f t="shared" si="0"/>
        <v>0</v>
      </c>
      <c r="C245" s="8">
        <f>'Raw Data'!B245</f>
        <v>250</v>
      </c>
      <c r="D245" s="8" t="b">
        <f t="shared" si="1"/>
        <v>0</v>
      </c>
      <c r="E245" s="8">
        <f>'Raw Data'!C245</f>
        <v>1</v>
      </c>
      <c r="F245" s="8" t="b">
        <f t="shared" si="2"/>
        <v>0</v>
      </c>
      <c r="G245" s="8">
        <f>'Raw Data'!D245</f>
        <v>1</v>
      </c>
      <c r="H245" s="8" t="b">
        <f t="shared" si="3"/>
        <v>0</v>
      </c>
      <c r="I245" s="8" t="str">
        <f>'Raw Data'!E245</f>
        <v>MRT/LRT</v>
      </c>
      <c r="J245" s="8"/>
      <c r="K245" s="8">
        <f>'Raw Data'!F245</f>
        <v>3</v>
      </c>
      <c r="L245" s="8" t="b">
        <f t="shared" si="4"/>
        <v>0</v>
      </c>
      <c r="M245" s="8">
        <f>'Raw Data'!G245</f>
        <v>4</v>
      </c>
      <c r="N245" s="8" t="b">
        <f t="shared" si="5"/>
        <v>0</v>
      </c>
      <c r="O245" s="8">
        <f>'Raw Data'!H245</f>
        <v>8</v>
      </c>
      <c r="P245" s="8" t="b">
        <f t="shared" si="6"/>
        <v>0</v>
      </c>
      <c r="Q245" s="8"/>
      <c r="R245" s="10"/>
      <c r="S245" s="15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</row>
    <row r="246" spans="1:30" ht="15.75" x14ac:dyDescent="0.25">
      <c r="A246" s="8">
        <f>'Raw Data'!A246</f>
        <v>24</v>
      </c>
      <c r="B246" s="8" t="b">
        <f t="shared" si="0"/>
        <v>0</v>
      </c>
      <c r="C246" s="8">
        <f>'Raw Data'!B246</f>
        <v>200</v>
      </c>
      <c r="D246" s="8" t="b">
        <f t="shared" si="1"/>
        <v>0</v>
      </c>
      <c r="E246" s="8">
        <f>'Raw Data'!C246</f>
        <v>1</v>
      </c>
      <c r="F246" s="8" t="b">
        <f t="shared" si="2"/>
        <v>0</v>
      </c>
      <c r="G246" s="8">
        <f>'Raw Data'!D246</f>
        <v>4</v>
      </c>
      <c r="H246" s="8" t="b">
        <f t="shared" si="3"/>
        <v>0</v>
      </c>
      <c r="I246" s="8" t="str">
        <f>'Raw Data'!E246</f>
        <v>Jeepney</v>
      </c>
      <c r="J246" s="8"/>
      <c r="K246" s="8">
        <f>'Raw Data'!F246</f>
        <v>3</v>
      </c>
      <c r="L246" s="8" t="b">
        <f t="shared" si="4"/>
        <v>0</v>
      </c>
      <c r="M246" s="8">
        <f>'Raw Data'!G246</f>
        <v>5</v>
      </c>
      <c r="N246" s="8" t="b">
        <f t="shared" si="5"/>
        <v>0</v>
      </c>
      <c r="O246" s="8">
        <f>'Raw Data'!H246</f>
        <v>2</v>
      </c>
      <c r="P246" s="8" t="b">
        <f t="shared" si="6"/>
        <v>0</v>
      </c>
      <c r="Q246" s="8"/>
      <c r="R246" s="10"/>
      <c r="S246" s="15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</row>
    <row r="247" spans="1:30" ht="15.75" x14ac:dyDescent="0.25">
      <c r="A247" s="8">
        <f>'Raw Data'!A247</f>
        <v>28</v>
      </c>
      <c r="B247" s="8" t="b">
        <f t="shared" si="0"/>
        <v>0</v>
      </c>
      <c r="C247" s="8">
        <f>'Raw Data'!B247</f>
        <v>200</v>
      </c>
      <c r="D247" s="8" t="b">
        <f t="shared" si="1"/>
        <v>0</v>
      </c>
      <c r="E247" s="8">
        <f>'Raw Data'!C247</f>
        <v>3</v>
      </c>
      <c r="F247" s="8" t="b">
        <f t="shared" si="2"/>
        <v>0</v>
      </c>
      <c r="G247" s="8">
        <f>'Raw Data'!D247</f>
        <v>5</v>
      </c>
      <c r="H247" s="8" t="b">
        <f t="shared" si="3"/>
        <v>0</v>
      </c>
      <c r="I247" s="8" t="str">
        <f>'Raw Data'!E247</f>
        <v>MRT/LRT</v>
      </c>
      <c r="J247" s="8"/>
      <c r="K247" s="8">
        <f>'Raw Data'!F247</f>
        <v>5</v>
      </c>
      <c r="L247" s="8" t="b">
        <f t="shared" si="4"/>
        <v>0</v>
      </c>
      <c r="M247" s="8">
        <f>'Raw Data'!G247</f>
        <v>5</v>
      </c>
      <c r="N247" s="8" t="b">
        <f t="shared" si="5"/>
        <v>0</v>
      </c>
      <c r="O247" s="8">
        <f>'Raw Data'!H247</f>
        <v>6</v>
      </c>
      <c r="P247" s="8" t="b">
        <f t="shared" si="6"/>
        <v>0</v>
      </c>
      <c r="Q247" s="8"/>
      <c r="R247" s="10"/>
      <c r="S247" s="15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</row>
    <row r="248" spans="1:30" ht="15.75" x14ac:dyDescent="0.25">
      <c r="A248" s="8">
        <f>'Raw Data'!A248</f>
        <v>25</v>
      </c>
      <c r="B248" s="8" t="b">
        <f t="shared" si="0"/>
        <v>0</v>
      </c>
      <c r="C248" s="8">
        <f>'Raw Data'!B248</f>
        <v>300</v>
      </c>
      <c r="D248" s="8" t="b">
        <f t="shared" si="1"/>
        <v>0</v>
      </c>
      <c r="E248" s="8">
        <f>'Raw Data'!C248</f>
        <v>1</v>
      </c>
      <c r="F248" s="8" t="b">
        <f t="shared" si="2"/>
        <v>0</v>
      </c>
      <c r="G248" s="8">
        <f>'Raw Data'!D248</f>
        <v>2</v>
      </c>
      <c r="H248" s="8" t="b">
        <f t="shared" si="3"/>
        <v>0</v>
      </c>
      <c r="I248" s="8" t="str">
        <f>'Raw Data'!E248</f>
        <v>Jeepney</v>
      </c>
      <c r="J248" s="8"/>
      <c r="K248" s="8">
        <f>'Raw Data'!F248</f>
        <v>5</v>
      </c>
      <c r="L248" s="8" t="b">
        <f t="shared" si="4"/>
        <v>0</v>
      </c>
      <c r="M248" s="8">
        <f>'Raw Data'!G248</f>
        <v>16</v>
      </c>
      <c r="N248" s="8" t="b">
        <f t="shared" si="5"/>
        <v>0</v>
      </c>
      <c r="O248" s="8">
        <f>'Raw Data'!H248</f>
        <v>1</v>
      </c>
      <c r="P248" s="8" t="b">
        <f t="shared" si="6"/>
        <v>0</v>
      </c>
      <c r="Q248" s="8"/>
      <c r="R248" s="10"/>
      <c r="S248" s="15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</row>
    <row r="249" spans="1:30" ht="15.75" x14ac:dyDescent="0.25">
      <c r="A249" s="8">
        <f>'Raw Data'!A249</f>
        <v>21</v>
      </c>
      <c r="B249" s="8" t="b">
        <f t="shared" si="0"/>
        <v>0</v>
      </c>
      <c r="C249" s="8">
        <f>'Raw Data'!B249</f>
        <v>100</v>
      </c>
      <c r="D249" s="8" t="b">
        <f t="shared" si="1"/>
        <v>0</v>
      </c>
      <c r="E249" s="8">
        <f>'Raw Data'!C249</f>
        <v>2</v>
      </c>
      <c r="F249" s="8" t="b">
        <f t="shared" si="2"/>
        <v>0</v>
      </c>
      <c r="G249" s="8">
        <f>'Raw Data'!D249</f>
        <v>1</v>
      </c>
      <c r="H249" s="8" t="b">
        <f t="shared" si="3"/>
        <v>0</v>
      </c>
      <c r="I249" s="8" t="str">
        <f>'Raw Data'!E249</f>
        <v>Jeepney</v>
      </c>
      <c r="J249" s="8"/>
      <c r="K249" s="8">
        <f>'Raw Data'!F249</f>
        <v>5</v>
      </c>
      <c r="L249" s="8" t="b">
        <f t="shared" si="4"/>
        <v>0</v>
      </c>
      <c r="M249" s="8">
        <f>'Raw Data'!G249</f>
        <v>13</v>
      </c>
      <c r="N249" s="8" t="b">
        <f t="shared" si="5"/>
        <v>0</v>
      </c>
      <c r="O249" s="8">
        <f>'Raw Data'!H249</f>
        <v>2</v>
      </c>
      <c r="P249" s="8" t="b">
        <f t="shared" si="6"/>
        <v>0</v>
      </c>
      <c r="Q249" s="8"/>
      <c r="R249" s="10"/>
      <c r="S249" s="15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</row>
    <row r="250" spans="1:30" ht="15.75" x14ac:dyDescent="0.25">
      <c r="A250" s="8">
        <f>'Raw Data'!A250</f>
        <v>39</v>
      </c>
      <c r="B250" s="8" t="b">
        <f t="shared" si="0"/>
        <v>0</v>
      </c>
      <c r="C250" s="8">
        <f>'Raw Data'!B250</f>
        <v>300</v>
      </c>
      <c r="D250" s="8" t="b">
        <f t="shared" si="1"/>
        <v>0</v>
      </c>
      <c r="E250" s="8">
        <f>'Raw Data'!C250</f>
        <v>2</v>
      </c>
      <c r="F250" s="8" t="b">
        <f t="shared" si="2"/>
        <v>0</v>
      </c>
      <c r="G250" s="8">
        <f>'Raw Data'!D250</f>
        <v>3</v>
      </c>
      <c r="H250" s="8" t="b">
        <f t="shared" si="3"/>
        <v>0</v>
      </c>
      <c r="I250" s="8" t="str">
        <f>'Raw Data'!E250</f>
        <v>MRT/LRT</v>
      </c>
      <c r="J250" s="8"/>
      <c r="K250" s="8">
        <f>'Raw Data'!F250</f>
        <v>1</v>
      </c>
      <c r="L250" s="8" t="b">
        <f t="shared" si="4"/>
        <v>0</v>
      </c>
      <c r="M250" s="8">
        <f>'Raw Data'!G250</f>
        <v>8</v>
      </c>
      <c r="N250" s="8" t="b">
        <f t="shared" si="5"/>
        <v>0</v>
      </c>
      <c r="O250" s="8">
        <f>'Raw Data'!H250</f>
        <v>1</v>
      </c>
      <c r="P250" s="8" t="b">
        <f t="shared" si="6"/>
        <v>0</v>
      </c>
      <c r="Q250" s="8"/>
      <c r="R250" s="10"/>
      <c r="S250" s="15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</row>
    <row r="251" spans="1:30" ht="15.75" x14ac:dyDescent="0.25">
      <c r="A251" s="8">
        <f>'Raw Data'!A251</f>
        <v>20</v>
      </c>
      <c r="B251" s="8" t="b">
        <f t="shared" si="0"/>
        <v>0</v>
      </c>
      <c r="C251" s="8">
        <f>'Raw Data'!B251</f>
        <v>500</v>
      </c>
      <c r="D251" s="8" t="b">
        <f t="shared" si="1"/>
        <v>0</v>
      </c>
      <c r="E251" s="8">
        <f>'Raw Data'!C251</f>
        <v>1</v>
      </c>
      <c r="F251" s="8" t="b">
        <f t="shared" si="2"/>
        <v>0</v>
      </c>
      <c r="G251" s="8">
        <f>'Raw Data'!D251</f>
        <v>3</v>
      </c>
      <c r="H251" s="8" t="b">
        <f t="shared" si="3"/>
        <v>0</v>
      </c>
      <c r="I251" s="8" t="str">
        <f>'Raw Data'!E251</f>
        <v>Bus</v>
      </c>
      <c r="J251" s="8"/>
      <c r="K251" s="8">
        <f>'Raw Data'!F251</f>
        <v>4</v>
      </c>
      <c r="L251" s="8" t="b">
        <f t="shared" si="4"/>
        <v>0</v>
      </c>
      <c r="M251" s="8">
        <f>'Raw Data'!G251</f>
        <v>4</v>
      </c>
      <c r="N251" s="8" t="b">
        <f t="shared" si="5"/>
        <v>0</v>
      </c>
      <c r="O251" s="8">
        <f>'Raw Data'!H251</f>
        <v>5</v>
      </c>
      <c r="P251" s="8" t="b">
        <f t="shared" si="6"/>
        <v>0</v>
      </c>
      <c r="Q251" s="8"/>
      <c r="R251" s="10"/>
      <c r="S251" s="15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</row>
    <row r="252" spans="1:30" ht="15.75" x14ac:dyDescent="0.25">
      <c r="A252" s="8">
        <f>'Raw Data'!A252</f>
        <v>26</v>
      </c>
      <c r="B252" s="8" t="b">
        <f t="shared" si="0"/>
        <v>0</v>
      </c>
      <c r="C252" s="8">
        <f>'Raw Data'!B252</f>
        <v>1000</v>
      </c>
      <c r="D252" s="8" t="b">
        <f t="shared" si="1"/>
        <v>1</v>
      </c>
      <c r="E252" s="8">
        <f>'Raw Data'!C252</f>
        <v>0</v>
      </c>
      <c r="F252" s="8" t="b">
        <f t="shared" si="2"/>
        <v>0</v>
      </c>
      <c r="G252" s="8">
        <f>'Raw Data'!D252</f>
        <v>2</v>
      </c>
      <c r="H252" s="8" t="b">
        <f t="shared" si="3"/>
        <v>0</v>
      </c>
      <c r="I252" s="8" t="str">
        <f>'Raw Data'!E252</f>
        <v>Own Car</v>
      </c>
      <c r="J252" s="8"/>
      <c r="K252" s="8">
        <f>'Raw Data'!F252</f>
        <v>3</v>
      </c>
      <c r="L252" s="8" t="b">
        <f t="shared" si="4"/>
        <v>0</v>
      </c>
      <c r="M252" s="8">
        <f>'Raw Data'!G252</f>
        <v>5</v>
      </c>
      <c r="N252" s="8" t="b">
        <f t="shared" si="5"/>
        <v>0</v>
      </c>
      <c r="O252" s="8">
        <f>'Raw Data'!H252</f>
        <v>7</v>
      </c>
      <c r="P252" s="8" t="b">
        <f t="shared" si="6"/>
        <v>0</v>
      </c>
      <c r="Q252" s="8"/>
      <c r="R252" s="10"/>
      <c r="S252" s="15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</row>
    <row r="253" spans="1:30" ht="15.75" x14ac:dyDescent="0.25">
      <c r="A253" s="8">
        <f>'Raw Data'!A253</f>
        <v>24</v>
      </c>
      <c r="B253" s="8" t="b">
        <f t="shared" si="0"/>
        <v>0</v>
      </c>
      <c r="C253" s="8">
        <f>'Raw Data'!B253</f>
        <v>500</v>
      </c>
      <c r="D253" s="8" t="b">
        <f t="shared" si="1"/>
        <v>0</v>
      </c>
      <c r="E253" s="8">
        <f>'Raw Data'!C253</f>
        <v>300</v>
      </c>
      <c r="F253" s="8" t="b">
        <f t="shared" si="2"/>
        <v>1</v>
      </c>
      <c r="G253" s="8">
        <f>'Raw Data'!D253</f>
        <v>4</v>
      </c>
      <c r="H253" s="8" t="b">
        <f t="shared" si="3"/>
        <v>0</v>
      </c>
      <c r="I253" s="8" t="str">
        <f>'Raw Data'!E253</f>
        <v>Bus</v>
      </c>
      <c r="J253" s="8"/>
      <c r="K253" s="8">
        <f>'Raw Data'!F253</f>
        <v>2</v>
      </c>
      <c r="L253" s="8" t="b">
        <f t="shared" si="4"/>
        <v>0</v>
      </c>
      <c r="M253" s="8">
        <f>'Raw Data'!G253</f>
        <v>5</v>
      </c>
      <c r="N253" s="8" t="b">
        <f t="shared" si="5"/>
        <v>0</v>
      </c>
      <c r="O253" s="8">
        <f>'Raw Data'!H253</f>
        <v>6</v>
      </c>
      <c r="P253" s="8" t="b">
        <f t="shared" si="6"/>
        <v>0</v>
      </c>
      <c r="Q253" s="8"/>
      <c r="R253" s="10"/>
      <c r="S253" s="15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</row>
    <row r="254" spans="1:30" ht="15.75" x14ac:dyDescent="0.25">
      <c r="A254" s="8">
        <f>'Raw Data'!A254</f>
        <v>24</v>
      </c>
      <c r="B254" s="8" t="b">
        <f t="shared" si="0"/>
        <v>0</v>
      </c>
      <c r="C254" s="8">
        <f>'Raw Data'!B254</f>
        <v>200</v>
      </c>
      <c r="D254" s="8" t="b">
        <f t="shared" si="1"/>
        <v>0</v>
      </c>
      <c r="E254" s="8">
        <f>'Raw Data'!C254</f>
        <v>1.5</v>
      </c>
      <c r="F254" s="8" t="b">
        <f t="shared" si="2"/>
        <v>0</v>
      </c>
      <c r="G254" s="8">
        <f>'Raw Data'!D254</f>
        <v>10</v>
      </c>
      <c r="H254" s="8" t="b">
        <f t="shared" si="3"/>
        <v>0</v>
      </c>
      <c r="I254" s="8" t="str">
        <f>'Raw Data'!E254</f>
        <v>Jeepney</v>
      </c>
      <c r="J254" s="8"/>
      <c r="K254" s="8">
        <f>'Raw Data'!F254</f>
        <v>3</v>
      </c>
      <c r="L254" s="8" t="b">
        <f t="shared" si="4"/>
        <v>0</v>
      </c>
      <c r="M254" s="8">
        <f>'Raw Data'!G254</f>
        <v>5</v>
      </c>
      <c r="N254" s="8" t="b">
        <f t="shared" si="5"/>
        <v>0</v>
      </c>
      <c r="O254" s="8">
        <f>'Raw Data'!H254</f>
        <v>6</v>
      </c>
      <c r="P254" s="8" t="b">
        <f t="shared" si="6"/>
        <v>0</v>
      </c>
      <c r="Q254" s="8"/>
      <c r="R254" s="10"/>
      <c r="S254" s="15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</row>
    <row r="255" spans="1:30" ht="15.75" x14ac:dyDescent="0.25">
      <c r="A255" s="8">
        <f>'Raw Data'!A255</f>
        <v>29</v>
      </c>
      <c r="B255" s="8" t="b">
        <f t="shared" si="0"/>
        <v>0</v>
      </c>
      <c r="C255" s="8">
        <f>'Raw Data'!B255</f>
        <v>200</v>
      </c>
      <c r="D255" s="8" t="b">
        <f t="shared" si="1"/>
        <v>0</v>
      </c>
      <c r="E255" s="8">
        <f>'Raw Data'!C255</f>
        <v>3</v>
      </c>
      <c r="F255" s="8" t="b">
        <f t="shared" si="2"/>
        <v>0</v>
      </c>
      <c r="G255" s="8">
        <f>'Raw Data'!D255</f>
        <v>3</v>
      </c>
      <c r="H255" s="8" t="b">
        <f t="shared" si="3"/>
        <v>0</v>
      </c>
      <c r="I255" s="8" t="str">
        <f>'Raw Data'!E255</f>
        <v>MRT/LRT</v>
      </c>
      <c r="J255" s="8"/>
      <c r="K255" s="8">
        <f>'Raw Data'!F255</f>
        <v>4</v>
      </c>
      <c r="L255" s="8" t="b">
        <f t="shared" si="4"/>
        <v>0</v>
      </c>
      <c r="M255" s="8">
        <f>'Raw Data'!G255</f>
        <v>4</v>
      </c>
      <c r="N255" s="8" t="b">
        <f t="shared" si="5"/>
        <v>0</v>
      </c>
      <c r="O255" s="8">
        <f>'Raw Data'!H255</f>
        <v>7</v>
      </c>
      <c r="P255" s="8" t="b">
        <f t="shared" si="6"/>
        <v>0</v>
      </c>
      <c r="Q255" s="8"/>
      <c r="R255" s="10"/>
      <c r="S255" s="15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</row>
    <row r="256" spans="1:30" ht="15.75" x14ac:dyDescent="0.25">
      <c r="A256" s="8">
        <f>'Raw Data'!A256</f>
        <v>24</v>
      </c>
      <c r="B256" s="8" t="b">
        <f t="shared" si="0"/>
        <v>0</v>
      </c>
      <c r="C256" s="8">
        <f>'Raw Data'!B256</f>
        <v>200</v>
      </c>
      <c r="D256" s="8" t="b">
        <f t="shared" si="1"/>
        <v>0</v>
      </c>
      <c r="E256" s="8">
        <f>'Raw Data'!C256</f>
        <v>0.25</v>
      </c>
      <c r="F256" s="8" t="b">
        <f t="shared" si="2"/>
        <v>0</v>
      </c>
      <c r="G256" s="8">
        <f>'Raw Data'!D256</f>
        <v>7</v>
      </c>
      <c r="H256" s="8" t="b">
        <f t="shared" si="3"/>
        <v>0</v>
      </c>
      <c r="I256" s="8" t="str">
        <f>'Raw Data'!E256</f>
        <v>Tricycle</v>
      </c>
      <c r="J256" s="8"/>
      <c r="K256" s="8">
        <f>'Raw Data'!F256</f>
        <v>10</v>
      </c>
      <c r="L256" s="8" t="b">
        <f t="shared" si="4"/>
        <v>0</v>
      </c>
      <c r="M256" s="8">
        <f>'Raw Data'!G256</f>
        <v>12</v>
      </c>
      <c r="N256" s="8" t="b">
        <f t="shared" si="5"/>
        <v>0</v>
      </c>
      <c r="O256" s="8">
        <f>'Raw Data'!H256</f>
        <v>2</v>
      </c>
      <c r="P256" s="8" t="b">
        <f t="shared" si="6"/>
        <v>0</v>
      </c>
      <c r="Q256" s="8"/>
      <c r="R256" s="10"/>
      <c r="S256" s="15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</row>
    <row r="257" spans="1:30" ht="15.75" x14ac:dyDescent="0.25">
      <c r="A257" s="8">
        <f>'Raw Data'!A257</f>
        <v>27</v>
      </c>
      <c r="B257" s="8" t="b">
        <f t="shared" ref="B257:B302" si="8">OR(A257&gt;$T$28,A257&lt;$T$29)</f>
        <v>0</v>
      </c>
      <c r="C257" s="8">
        <f>'Raw Data'!B257</f>
        <v>100</v>
      </c>
      <c r="D257" s="8" t="b">
        <f t="shared" ref="D257:D302" si="9">OR(C257&gt;$U$28,C257&lt;$U$29)</f>
        <v>0</v>
      </c>
      <c r="E257" s="8">
        <f>'Raw Data'!C257</f>
        <v>0.5</v>
      </c>
      <c r="F257" s="8" t="b">
        <f t="shared" ref="F257:F302" si="10">OR(E257&gt;$V$28,E257&lt;$V$29)</f>
        <v>0</v>
      </c>
      <c r="G257" s="8">
        <f>'Raw Data'!D257</f>
        <v>5</v>
      </c>
      <c r="H257" s="8" t="b">
        <f t="shared" ref="H257:H302" si="11">OR(G257&gt;$W$28,G257&lt;$W$29)</f>
        <v>0</v>
      </c>
      <c r="I257" s="8" t="str">
        <f>'Raw Data'!E257</f>
        <v>Jeepney</v>
      </c>
      <c r="J257" s="8"/>
      <c r="K257" s="8">
        <f>'Raw Data'!F257</f>
        <v>3</v>
      </c>
      <c r="L257" s="8" t="b">
        <f t="shared" ref="L257:L302" si="12">OR(K257&gt;$Y$28,K257&lt;$Y$29)</f>
        <v>0</v>
      </c>
      <c r="M257" s="8">
        <f>'Raw Data'!G257</f>
        <v>7</v>
      </c>
      <c r="N257" s="8" t="b">
        <f t="shared" ref="N257:N302" si="13">OR(M257&gt;$Z$28,M257&lt;$Z$29)</f>
        <v>0</v>
      </c>
      <c r="O257" s="8">
        <f>'Raw Data'!H257</f>
        <v>2</v>
      </c>
      <c r="P257" s="8" t="b">
        <f t="shared" ref="P257:P302" si="14">OR(O257&gt;$AA$28,O257&lt;$AA$29)</f>
        <v>0</v>
      </c>
      <c r="Q257" s="8"/>
      <c r="R257" s="10"/>
      <c r="S257" s="15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</row>
    <row r="258" spans="1:30" ht="15.75" x14ac:dyDescent="0.25">
      <c r="A258" s="8">
        <f>'Raw Data'!A258</f>
        <v>52</v>
      </c>
      <c r="B258" s="8" t="b">
        <f t="shared" si="8"/>
        <v>0</v>
      </c>
      <c r="C258" s="8">
        <f>'Raw Data'!B258</f>
        <v>200</v>
      </c>
      <c r="D258" s="8" t="b">
        <f t="shared" si="9"/>
        <v>0</v>
      </c>
      <c r="E258" s="8">
        <f>'Raw Data'!C258</f>
        <v>1.5</v>
      </c>
      <c r="F258" s="8" t="b">
        <f t="shared" si="10"/>
        <v>0</v>
      </c>
      <c r="G258" s="8">
        <f>'Raw Data'!D258</f>
        <v>1</v>
      </c>
      <c r="H258" s="8" t="b">
        <f t="shared" si="11"/>
        <v>0</v>
      </c>
      <c r="I258" s="8" t="str">
        <f>'Raw Data'!E258</f>
        <v>Bus</v>
      </c>
      <c r="J258" s="8"/>
      <c r="K258" s="8">
        <f>'Raw Data'!F258</f>
        <v>2</v>
      </c>
      <c r="L258" s="8" t="b">
        <f t="shared" si="12"/>
        <v>0</v>
      </c>
      <c r="M258" s="8">
        <f>'Raw Data'!G258</f>
        <v>10</v>
      </c>
      <c r="N258" s="8" t="b">
        <f t="shared" si="13"/>
        <v>0</v>
      </c>
      <c r="O258" s="8">
        <f>'Raw Data'!H258</f>
        <v>2</v>
      </c>
      <c r="P258" s="8" t="b">
        <f t="shared" si="14"/>
        <v>0</v>
      </c>
      <c r="Q258" s="8"/>
      <c r="R258" s="10"/>
      <c r="S258" s="15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</row>
    <row r="259" spans="1:30" ht="15.75" x14ac:dyDescent="0.25">
      <c r="A259" s="8">
        <f>'Raw Data'!A259</f>
        <v>30</v>
      </c>
      <c r="B259" s="8" t="b">
        <f t="shared" si="8"/>
        <v>0</v>
      </c>
      <c r="C259" s="8">
        <f>'Raw Data'!B259</f>
        <v>200</v>
      </c>
      <c r="D259" s="8" t="b">
        <f t="shared" si="9"/>
        <v>0</v>
      </c>
      <c r="E259" s="8">
        <f>'Raw Data'!C259</f>
        <v>2</v>
      </c>
      <c r="F259" s="8" t="b">
        <f t="shared" si="10"/>
        <v>0</v>
      </c>
      <c r="G259" s="8">
        <f>'Raw Data'!D259</f>
        <v>8</v>
      </c>
      <c r="H259" s="8" t="b">
        <f t="shared" si="11"/>
        <v>0</v>
      </c>
      <c r="I259" s="8" t="str">
        <f>'Raw Data'!E259</f>
        <v>Jeepney</v>
      </c>
      <c r="J259" s="8"/>
      <c r="K259" s="8">
        <f>'Raw Data'!F259</f>
        <v>3</v>
      </c>
      <c r="L259" s="8" t="b">
        <f t="shared" si="12"/>
        <v>0</v>
      </c>
      <c r="M259" s="8">
        <f>'Raw Data'!G259</f>
        <v>4</v>
      </c>
      <c r="N259" s="8" t="b">
        <f t="shared" si="13"/>
        <v>0</v>
      </c>
      <c r="O259" s="8">
        <f>'Raw Data'!H259</f>
        <v>6</v>
      </c>
      <c r="P259" s="8" t="b">
        <f t="shared" si="14"/>
        <v>0</v>
      </c>
      <c r="Q259" s="8"/>
      <c r="R259" s="10"/>
      <c r="S259" s="15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</row>
    <row r="260" spans="1:30" ht="15.75" x14ac:dyDescent="0.25">
      <c r="A260" s="8">
        <f>'Raw Data'!A260</f>
        <v>33</v>
      </c>
      <c r="B260" s="8" t="b">
        <f t="shared" si="8"/>
        <v>0</v>
      </c>
      <c r="C260" s="8">
        <f>'Raw Data'!B260</f>
        <v>300</v>
      </c>
      <c r="D260" s="8" t="b">
        <f t="shared" si="9"/>
        <v>0</v>
      </c>
      <c r="E260" s="8">
        <f>'Raw Data'!C260</f>
        <v>2</v>
      </c>
      <c r="F260" s="8" t="b">
        <f t="shared" si="10"/>
        <v>0</v>
      </c>
      <c r="G260" s="8">
        <f>'Raw Data'!D260</f>
        <v>3</v>
      </c>
      <c r="H260" s="8" t="b">
        <f t="shared" si="11"/>
        <v>0</v>
      </c>
      <c r="I260" s="8" t="str">
        <f>'Raw Data'!E260</f>
        <v>Jeepney</v>
      </c>
      <c r="J260" s="8"/>
      <c r="K260" s="8">
        <f>'Raw Data'!F260</f>
        <v>3</v>
      </c>
      <c r="L260" s="8" t="b">
        <f t="shared" si="12"/>
        <v>0</v>
      </c>
      <c r="M260" s="8">
        <f>'Raw Data'!G260</f>
        <v>8</v>
      </c>
      <c r="N260" s="8" t="b">
        <f t="shared" si="13"/>
        <v>0</v>
      </c>
      <c r="O260" s="8">
        <f>'Raw Data'!H260</f>
        <v>1</v>
      </c>
      <c r="P260" s="8" t="b">
        <f t="shared" si="14"/>
        <v>0</v>
      </c>
      <c r="Q260" s="8"/>
      <c r="R260" s="10"/>
      <c r="S260" s="15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</row>
    <row r="261" spans="1:30" ht="15.75" x14ac:dyDescent="0.25">
      <c r="A261" s="8">
        <f>'Raw Data'!A261</f>
        <v>19</v>
      </c>
      <c r="B261" s="8" t="b">
        <f t="shared" si="8"/>
        <v>0</v>
      </c>
      <c r="C261" s="8">
        <f>'Raw Data'!B261</f>
        <v>150</v>
      </c>
      <c r="D261" s="8" t="b">
        <f t="shared" si="9"/>
        <v>0</v>
      </c>
      <c r="E261" s="8">
        <f>'Raw Data'!C261</f>
        <v>1</v>
      </c>
      <c r="F261" s="8" t="b">
        <f t="shared" si="10"/>
        <v>0</v>
      </c>
      <c r="G261" s="8">
        <f>'Raw Data'!D261</f>
        <v>5</v>
      </c>
      <c r="H261" s="8" t="b">
        <f t="shared" si="11"/>
        <v>0</v>
      </c>
      <c r="I261" s="8" t="str">
        <f>'Raw Data'!E261</f>
        <v>Jeepney</v>
      </c>
      <c r="J261" s="8"/>
      <c r="K261" s="8">
        <f>'Raw Data'!F261</f>
        <v>5</v>
      </c>
      <c r="L261" s="8" t="b">
        <f t="shared" si="12"/>
        <v>0</v>
      </c>
      <c r="M261" s="8">
        <f>'Raw Data'!G261</f>
        <v>10</v>
      </c>
      <c r="N261" s="8" t="b">
        <f t="shared" si="13"/>
        <v>0</v>
      </c>
      <c r="O261" s="8">
        <f>'Raw Data'!H261</f>
        <v>6</v>
      </c>
      <c r="P261" s="8" t="b">
        <f t="shared" si="14"/>
        <v>0</v>
      </c>
      <c r="Q261" s="8"/>
      <c r="R261" s="10"/>
      <c r="S261" s="15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</row>
    <row r="262" spans="1:30" ht="15.75" x14ac:dyDescent="0.25">
      <c r="A262" s="8">
        <f>'Raw Data'!A262</f>
        <v>23</v>
      </c>
      <c r="B262" s="8" t="b">
        <f t="shared" si="8"/>
        <v>0</v>
      </c>
      <c r="C262" s="8">
        <f>'Raw Data'!B262</f>
        <v>200</v>
      </c>
      <c r="D262" s="8" t="b">
        <f t="shared" si="9"/>
        <v>0</v>
      </c>
      <c r="E262" s="8">
        <f>'Raw Data'!C262</f>
        <v>0.5</v>
      </c>
      <c r="F262" s="8" t="b">
        <f t="shared" si="10"/>
        <v>0</v>
      </c>
      <c r="G262" s="8">
        <f>'Raw Data'!D262</f>
        <v>1</v>
      </c>
      <c r="H262" s="8" t="b">
        <f t="shared" si="11"/>
        <v>0</v>
      </c>
      <c r="I262" s="8" t="str">
        <f>'Raw Data'!E262</f>
        <v>Jeepney</v>
      </c>
      <c r="J262" s="8"/>
      <c r="K262" s="8">
        <f>'Raw Data'!F262</f>
        <v>1</v>
      </c>
      <c r="L262" s="8" t="b">
        <f t="shared" si="12"/>
        <v>0</v>
      </c>
      <c r="M262" s="8">
        <f>'Raw Data'!G262</f>
        <v>3</v>
      </c>
      <c r="N262" s="8" t="b">
        <f t="shared" si="13"/>
        <v>0</v>
      </c>
      <c r="O262" s="8">
        <f>'Raw Data'!H262</f>
        <v>1</v>
      </c>
      <c r="P262" s="8" t="b">
        <f t="shared" si="14"/>
        <v>0</v>
      </c>
      <c r="Q262" s="8"/>
      <c r="R262" s="10"/>
      <c r="S262" s="15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</row>
    <row r="263" spans="1:30" ht="15.75" x14ac:dyDescent="0.25">
      <c r="A263" s="8">
        <f>'Raw Data'!A263</f>
        <v>30</v>
      </c>
      <c r="B263" s="8" t="b">
        <f t="shared" si="8"/>
        <v>0</v>
      </c>
      <c r="C263" s="8">
        <f>'Raw Data'!B263</f>
        <v>600</v>
      </c>
      <c r="D263" s="8" t="b">
        <f t="shared" si="9"/>
        <v>0</v>
      </c>
      <c r="E263" s="8">
        <f>'Raw Data'!C263</f>
        <v>1</v>
      </c>
      <c r="F263" s="8" t="b">
        <f t="shared" si="10"/>
        <v>0</v>
      </c>
      <c r="G263" s="8">
        <f>'Raw Data'!D263</f>
        <v>2</v>
      </c>
      <c r="H263" s="8" t="b">
        <f t="shared" si="11"/>
        <v>0</v>
      </c>
      <c r="I263" s="8" t="str">
        <f>'Raw Data'!E263</f>
        <v>Tricycle</v>
      </c>
      <c r="J263" s="8"/>
      <c r="K263" s="8">
        <f>'Raw Data'!F263</f>
        <v>10</v>
      </c>
      <c r="L263" s="8" t="b">
        <f t="shared" si="12"/>
        <v>0</v>
      </c>
      <c r="M263" s="8">
        <f>'Raw Data'!G263</f>
        <v>8</v>
      </c>
      <c r="N263" s="8" t="b">
        <f t="shared" si="13"/>
        <v>0</v>
      </c>
      <c r="O263" s="8">
        <f>'Raw Data'!H263</f>
        <v>9</v>
      </c>
      <c r="P263" s="8" t="b">
        <f t="shared" si="14"/>
        <v>0</v>
      </c>
      <c r="Q263" s="8"/>
      <c r="R263" s="10"/>
      <c r="S263" s="15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</row>
    <row r="264" spans="1:30" ht="15.75" x14ac:dyDescent="0.25">
      <c r="A264" s="8">
        <f>'Raw Data'!A264</f>
        <v>20</v>
      </c>
      <c r="B264" s="8" t="b">
        <f t="shared" si="8"/>
        <v>0</v>
      </c>
      <c r="C264" s="8">
        <f>'Raw Data'!B264</f>
        <v>100</v>
      </c>
      <c r="D264" s="8" t="b">
        <f t="shared" si="9"/>
        <v>0</v>
      </c>
      <c r="E264" s="8">
        <f>'Raw Data'!C264</f>
        <v>1</v>
      </c>
      <c r="F264" s="8" t="b">
        <f t="shared" si="10"/>
        <v>0</v>
      </c>
      <c r="G264" s="8">
        <f>'Raw Data'!D264</f>
        <v>1</v>
      </c>
      <c r="H264" s="8" t="b">
        <f t="shared" si="11"/>
        <v>0</v>
      </c>
      <c r="I264" s="8" t="str">
        <f>'Raw Data'!E264</f>
        <v>Bicycle</v>
      </c>
      <c r="J264" s="8"/>
      <c r="K264" s="8">
        <f>'Raw Data'!F264</f>
        <v>12</v>
      </c>
      <c r="L264" s="8" t="b">
        <f t="shared" si="12"/>
        <v>0</v>
      </c>
      <c r="M264" s="8">
        <f>'Raw Data'!G264</f>
        <v>12</v>
      </c>
      <c r="N264" s="8" t="b">
        <f t="shared" si="13"/>
        <v>0</v>
      </c>
      <c r="O264" s="8">
        <f>'Raw Data'!H264</f>
        <v>9</v>
      </c>
      <c r="P264" s="8" t="b">
        <f t="shared" si="14"/>
        <v>0</v>
      </c>
      <c r="Q264" s="8"/>
      <c r="R264" s="10"/>
      <c r="S264" s="15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</row>
    <row r="265" spans="1:30" ht="15.75" x14ac:dyDescent="0.25">
      <c r="A265" s="8">
        <f>'Raw Data'!A265</f>
        <v>29</v>
      </c>
      <c r="B265" s="8" t="b">
        <f t="shared" si="8"/>
        <v>0</v>
      </c>
      <c r="C265" s="8">
        <f>'Raw Data'!B265</f>
        <v>250</v>
      </c>
      <c r="D265" s="8" t="b">
        <f t="shared" si="9"/>
        <v>0</v>
      </c>
      <c r="E265" s="8">
        <f>'Raw Data'!C265</f>
        <v>1.5</v>
      </c>
      <c r="F265" s="8" t="b">
        <f t="shared" si="10"/>
        <v>0</v>
      </c>
      <c r="G265" s="8">
        <f>'Raw Data'!D265</f>
        <v>0</v>
      </c>
      <c r="H265" s="8" t="b">
        <f t="shared" si="11"/>
        <v>0</v>
      </c>
      <c r="I265" s="8" t="str">
        <f>'Raw Data'!E265</f>
        <v>MRT/LRT</v>
      </c>
      <c r="J265" s="8"/>
      <c r="K265" s="8">
        <f>'Raw Data'!F265</f>
        <v>4</v>
      </c>
      <c r="L265" s="8" t="b">
        <f t="shared" si="12"/>
        <v>0</v>
      </c>
      <c r="M265" s="8">
        <f>'Raw Data'!G265</f>
        <v>6</v>
      </c>
      <c r="N265" s="8" t="b">
        <f t="shared" si="13"/>
        <v>0</v>
      </c>
      <c r="O265" s="8">
        <f>'Raw Data'!H265</f>
        <v>4</v>
      </c>
      <c r="P265" s="8" t="b">
        <f t="shared" si="14"/>
        <v>0</v>
      </c>
      <c r="Q265" s="8"/>
      <c r="R265" s="10"/>
      <c r="S265" s="15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</row>
    <row r="266" spans="1:30" ht="15.75" x14ac:dyDescent="0.25">
      <c r="A266" s="8">
        <f>'Raw Data'!A266</f>
        <v>24</v>
      </c>
      <c r="B266" s="8" t="b">
        <f t="shared" si="8"/>
        <v>0</v>
      </c>
      <c r="C266" s="8">
        <f>'Raw Data'!B266</f>
        <v>200</v>
      </c>
      <c r="D266" s="8" t="b">
        <f t="shared" si="9"/>
        <v>0</v>
      </c>
      <c r="E266" s="8">
        <f>'Raw Data'!C266</f>
        <v>1</v>
      </c>
      <c r="F266" s="8" t="b">
        <f t="shared" si="10"/>
        <v>0</v>
      </c>
      <c r="G266" s="8">
        <f>'Raw Data'!D266</f>
        <v>3</v>
      </c>
      <c r="H266" s="8" t="b">
        <f t="shared" si="11"/>
        <v>0</v>
      </c>
      <c r="I266" s="8" t="str">
        <f>'Raw Data'!E266</f>
        <v>Jeepney</v>
      </c>
      <c r="J266" s="8"/>
      <c r="K266" s="8">
        <f>'Raw Data'!F266</f>
        <v>1</v>
      </c>
      <c r="L266" s="8" t="b">
        <f t="shared" si="12"/>
        <v>0</v>
      </c>
      <c r="M266" s="8">
        <f>'Raw Data'!G266</f>
        <v>8</v>
      </c>
      <c r="N266" s="8" t="b">
        <f t="shared" si="13"/>
        <v>0</v>
      </c>
      <c r="O266" s="8">
        <f>'Raw Data'!H266</f>
        <v>8</v>
      </c>
      <c r="P266" s="8" t="b">
        <f t="shared" si="14"/>
        <v>0</v>
      </c>
      <c r="Q266" s="8"/>
      <c r="R266" s="10"/>
      <c r="S266" s="15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</row>
    <row r="267" spans="1:30" ht="15.75" x14ac:dyDescent="0.25">
      <c r="A267" s="8">
        <f>'Raw Data'!A267</f>
        <v>37</v>
      </c>
      <c r="B267" s="8" t="b">
        <f t="shared" si="8"/>
        <v>0</v>
      </c>
      <c r="C267" s="8">
        <f>'Raw Data'!B267</f>
        <v>300</v>
      </c>
      <c r="D267" s="8" t="b">
        <f t="shared" si="9"/>
        <v>0</v>
      </c>
      <c r="E267" s="8">
        <f>'Raw Data'!C267</f>
        <v>0.13</v>
      </c>
      <c r="F267" s="8" t="b">
        <f t="shared" si="10"/>
        <v>0</v>
      </c>
      <c r="G267" s="8">
        <f>'Raw Data'!D267</f>
        <v>8</v>
      </c>
      <c r="H267" s="8" t="b">
        <f t="shared" si="11"/>
        <v>0</v>
      </c>
      <c r="I267" s="8" t="str">
        <f>'Raw Data'!E267</f>
        <v>Tricycle</v>
      </c>
      <c r="J267" s="8"/>
      <c r="K267" s="8">
        <f>'Raw Data'!F267</f>
        <v>2</v>
      </c>
      <c r="L267" s="8" t="b">
        <f t="shared" si="12"/>
        <v>0</v>
      </c>
      <c r="M267" s="8">
        <f>'Raw Data'!G267</f>
        <v>2</v>
      </c>
      <c r="N267" s="8" t="b">
        <f t="shared" si="13"/>
        <v>0</v>
      </c>
      <c r="O267" s="8">
        <f>'Raw Data'!H267</f>
        <v>4</v>
      </c>
      <c r="P267" s="8" t="b">
        <f t="shared" si="14"/>
        <v>0</v>
      </c>
      <c r="Q267" s="8"/>
      <c r="R267" s="10"/>
      <c r="S267" s="15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</row>
    <row r="268" spans="1:30" ht="15.75" x14ac:dyDescent="0.25">
      <c r="A268" s="8">
        <f>'Raw Data'!A268</f>
        <v>22</v>
      </c>
      <c r="B268" s="8" t="b">
        <f t="shared" si="8"/>
        <v>0</v>
      </c>
      <c r="C268" s="8">
        <f>'Raw Data'!B268</f>
        <v>600</v>
      </c>
      <c r="D268" s="8" t="b">
        <f t="shared" si="9"/>
        <v>0</v>
      </c>
      <c r="E268" s="8">
        <f>'Raw Data'!C268</f>
        <v>2</v>
      </c>
      <c r="F268" s="8" t="b">
        <f t="shared" si="10"/>
        <v>0</v>
      </c>
      <c r="G268" s="8">
        <f>'Raw Data'!D268</f>
        <v>2</v>
      </c>
      <c r="H268" s="8" t="b">
        <f t="shared" si="11"/>
        <v>0</v>
      </c>
      <c r="I268" s="8" t="str">
        <f>'Raw Data'!E268</f>
        <v>MRT/LRT</v>
      </c>
      <c r="J268" s="8"/>
      <c r="K268" s="8">
        <f>'Raw Data'!F268</f>
        <v>3</v>
      </c>
      <c r="L268" s="8" t="b">
        <f t="shared" si="12"/>
        <v>0</v>
      </c>
      <c r="M268" s="8">
        <f>'Raw Data'!G268</f>
        <v>4</v>
      </c>
      <c r="N268" s="8" t="b">
        <f t="shared" si="13"/>
        <v>0</v>
      </c>
      <c r="O268" s="8">
        <f>'Raw Data'!H268</f>
        <v>5</v>
      </c>
      <c r="P268" s="8" t="b">
        <f t="shared" si="14"/>
        <v>0</v>
      </c>
      <c r="Q268" s="8"/>
      <c r="R268" s="10"/>
      <c r="S268" s="15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</row>
    <row r="269" spans="1:30" ht="15.75" x14ac:dyDescent="0.25">
      <c r="A269" s="8">
        <f>'Raw Data'!A269</f>
        <v>24</v>
      </c>
      <c r="B269" s="8" t="b">
        <f t="shared" si="8"/>
        <v>0</v>
      </c>
      <c r="C269" s="8">
        <f>'Raw Data'!B269</f>
        <v>200</v>
      </c>
      <c r="D269" s="8" t="b">
        <f t="shared" si="9"/>
        <v>0</v>
      </c>
      <c r="E269" s="8">
        <f>'Raw Data'!C269</f>
        <v>4</v>
      </c>
      <c r="F269" s="8" t="b">
        <f t="shared" si="10"/>
        <v>0</v>
      </c>
      <c r="G269" s="8">
        <f>'Raw Data'!D269</f>
        <v>2</v>
      </c>
      <c r="H269" s="8" t="b">
        <f t="shared" si="11"/>
        <v>0</v>
      </c>
      <c r="I269" s="8" t="str">
        <f>'Raw Data'!E269</f>
        <v>Jeepney</v>
      </c>
      <c r="J269" s="8"/>
      <c r="K269" s="8">
        <f>'Raw Data'!F269</f>
        <v>5</v>
      </c>
      <c r="L269" s="8" t="b">
        <f t="shared" si="12"/>
        <v>0</v>
      </c>
      <c r="M269" s="8">
        <f>'Raw Data'!G269</f>
        <v>5</v>
      </c>
      <c r="N269" s="8" t="b">
        <f t="shared" si="13"/>
        <v>0</v>
      </c>
      <c r="O269" s="8">
        <f>'Raw Data'!H269</f>
        <v>6</v>
      </c>
      <c r="P269" s="8" t="b">
        <f t="shared" si="14"/>
        <v>0</v>
      </c>
      <c r="Q269" s="8"/>
      <c r="R269" s="10"/>
      <c r="S269" s="15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</row>
    <row r="270" spans="1:30" ht="15.75" x14ac:dyDescent="0.25">
      <c r="A270" s="8">
        <f>'Raw Data'!A270</f>
        <v>26</v>
      </c>
      <c r="B270" s="8" t="b">
        <f t="shared" si="8"/>
        <v>0</v>
      </c>
      <c r="C270" s="8">
        <f>'Raw Data'!B270</f>
        <v>150</v>
      </c>
      <c r="D270" s="8" t="b">
        <f t="shared" si="9"/>
        <v>0</v>
      </c>
      <c r="E270" s="8">
        <f>'Raw Data'!C270</f>
        <v>1</v>
      </c>
      <c r="F270" s="8" t="b">
        <f t="shared" si="10"/>
        <v>0</v>
      </c>
      <c r="G270" s="8">
        <f>'Raw Data'!D270</f>
        <v>5</v>
      </c>
      <c r="H270" s="8" t="b">
        <f t="shared" si="11"/>
        <v>0</v>
      </c>
      <c r="I270" s="8" t="str">
        <f>'Raw Data'!E270</f>
        <v>Jeepney</v>
      </c>
      <c r="J270" s="8"/>
      <c r="K270" s="8">
        <f>'Raw Data'!F270</f>
        <v>1</v>
      </c>
      <c r="L270" s="8" t="b">
        <f t="shared" si="12"/>
        <v>0</v>
      </c>
      <c r="M270" s="8">
        <f>'Raw Data'!G270</f>
        <v>8</v>
      </c>
      <c r="N270" s="8" t="b">
        <f t="shared" si="13"/>
        <v>0</v>
      </c>
      <c r="O270" s="8">
        <f>'Raw Data'!H270</f>
        <v>4</v>
      </c>
      <c r="P270" s="8" t="b">
        <f t="shared" si="14"/>
        <v>0</v>
      </c>
      <c r="Q270" s="8"/>
      <c r="R270" s="10"/>
      <c r="S270" s="15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</row>
    <row r="271" spans="1:30" ht="15.75" x14ac:dyDescent="0.25">
      <c r="A271" s="8">
        <f>'Raw Data'!A271</f>
        <v>62</v>
      </c>
      <c r="B271" s="8" t="b">
        <f t="shared" si="8"/>
        <v>0</v>
      </c>
      <c r="C271" s="8">
        <f>'Raw Data'!B271</f>
        <v>200</v>
      </c>
      <c r="D271" s="8" t="b">
        <f t="shared" si="9"/>
        <v>0</v>
      </c>
      <c r="E271" s="8" t="str">
        <f>'Raw Data'!C271</f>
        <v>00</v>
      </c>
      <c r="F271" s="8" t="b">
        <f t="shared" si="10"/>
        <v>1</v>
      </c>
      <c r="G271" s="8">
        <f>'Raw Data'!D271</f>
        <v>4</v>
      </c>
      <c r="H271" s="8" t="b">
        <f t="shared" si="11"/>
        <v>0</v>
      </c>
      <c r="I271" s="8" t="str">
        <f>'Raw Data'!E271</f>
        <v>Jeepney</v>
      </c>
      <c r="J271" s="8"/>
      <c r="K271" s="8">
        <f>'Raw Data'!F271</f>
        <v>6</v>
      </c>
      <c r="L271" s="8" t="b">
        <f t="shared" si="12"/>
        <v>0</v>
      </c>
      <c r="M271" s="8">
        <f>'Raw Data'!G271</f>
        <v>2</v>
      </c>
      <c r="N271" s="8" t="b">
        <f t="shared" si="13"/>
        <v>0</v>
      </c>
      <c r="O271" s="8">
        <f>'Raw Data'!H271</f>
        <v>1</v>
      </c>
      <c r="P271" s="8" t="b">
        <f t="shared" si="14"/>
        <v>0</v>
      </c>
      <c r="Q271" s="8"/>
      <c r="R271" s="10"/>
      <c r="S271" s="15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</row>
    <row r="272" spans="1:30" ht="15.75" x14ac:dyDescent="0.25">
      <c r="A272" s="8">
        <f>'Raw Data'!A272</f>
        <v>23</v>
      </c>
      <c r="B272" s="8" t="b">
        <f t="shared" si="8"/>
        <v>0</v>
      </c>
      <c r="C272" s="8">
        <f>'Raw Data'!B272</f>
        <v>250</v>
      </c>
      <c r="D272" s="8" t="b">
        <f t="shared" si="9"/>
        <v>0</v>
      </c>
      <c r="E272" s="8">
        <f>'Raw Data'!C272</f>
        <v>4</v>
      </c>
      <c r="F272" s="8" t="b">
        <f t="shared" si="10"/>
        <v>0</v>
      </c>
      <c r="G272" s="8">
        <f>'Raw Data'!D272</f>
        <v>4</v>
      </c>
      <c r="H272" s="8" t="b">
        <f t="shared" si="11"/>
        <v>0</v>
      </c>
      <c r="I272" s="8" t="str">
        <f>'Raw Data'!E272</f>
        <v>MRT/LRT</v>
      </c>
      <c r="J272" s="8"/>
      <c r="K272" s="8">
        <f>'Raw Data'!F272</f>
        <v>5</v>
      </c>
      <c r="L272" s="8" t="b">
        <f t="shared" si="12"/>
        <v>0</v>
      </c>
      <c r="M272" s="8">
        <f>'Raw Data'!G272</f>
        <v>5</v>
      </c>
      <c r="N272" s="8" t="b">
        <f t="shared" si="13"/>
        <v>0</v>
      </c>
      <c r="O272" s="8">
        <f>'Raw Data'!H272</f>
        <v>5</v>
      </c>
      <c r="P272" s="8" t="b">
        <f t="shared" si="14"/>
        <v>0</v>
      </c>
      <c r="Q272" s="8"/>
      <c r="R272" s="10"/>
      <c r="S272" s="15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</row>
    <row r="273" spans="1:30" ht="15.75" x14ac:dyDescent="0.25">
      <c r="A273" s="8">
        <f>'Raw Data'!A273</f>
        <v>31</v>
      </c>
      <c r="B273" s="8" t="b">
        <f t="shared" si="8"/>
        <v>0</v>
      </c>
      <c r="C273" s="8">
        <f>'Raw Data'!B273</f>
        <v>150</v>
      </c>
      <c r="D273" s="8" t="b">
        <f t="shared" si="9"/>
        <v>0</v>
      </c>
      <c r="E273" s="8">
        <f>'Raw Data'!C273</f>
        <v>1</v>
      </c>
      <c r="F273" s="8" t="b">
        <f t="shared" si="10"/>
        <v>0</v>
      </c>
      <c r="G273" s="8">
        <f>'Raw Data'!D273</f>
        <v>3</v>
      </c>
      <c r="H273" s="8" t="b">
        <f t="shared" si="11"/>
        <v>0</v>
      </c>
      <c r="I273" s="8" t="str">
        <f>'Raw Data'!E273</f>
        <v>Jeepney</v>
      </c>
      <c r="J273" s="8"/>
      <c r="K273" s="8">
        <f>'Raw Data'!F273</f>
        <v>3</v>
      </c>
      <c r="L273" s="8" t="b">
        <f t="shared" si="12"/>
        <v>0</v>
      </c>
      <c r="M273" s="8">
        <f>'Raw Data'!G273</f>
        <v>4</v>
      </c>
      <c r="N273" s="8" t="b">
        <f t="shared" si="13"/>
        <v>0</v>
      </c>
      <c r="O273" s="8">
        <f>'Raw Data'!H273</f>
        <v>5</v>
      </c>
      <c r="P273" s="8" t="b">
        <f t="shared" si="14"/>
        <v>0</v>
      </c>
      <c r="Q273" s="8"/>
      <c r="R273" s="10"/>
      <c r="S273" s="15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</row>
    <row r="274" spans="1:30" ht="15.75" x14ac:dyDescent="0.25">
      <c r="A274" s="8">
        <f>'Raw Data'!A274</f>
        <v>33</v>
      </c>
      <c r="B274" s="8" t="b">
        <f t="shared" si="8"/>
        <v>0</v>
      </c>
      <c r="C274" s="8">
        <f>'Raw Data'!B274</f>
        <v>330</v>
      </c>
      <c r="D274" s="8" t="b">
        <f t="shared" si="9"/>
        <v>0</v>
      </c>
      <c r="E274" s="8">
        <f>'Raw Data'!C274</f>
        <v>1</v>
      </c>
      <c r="F274" s="8" t="b">
        <f t="shared" si="10"/>
        <v>0</v>
      </c>
      <c r="G274" s="8">
        <f>'Raw Data'!D274</f>
        <v>3</v>
      </c>
      <c r="H274" s="8" t="b">
        <f t="shared" si="11"/>
        <v>0</v>
      </c>
      <c r="I274" s="8" t="str">
        <f>'Raw Data'!E274</f>
        <v>Jeepney</v>
      </c>
      <c r="J274" s="8"/>
      <c r="K274" s="8">
        <f>'Raw Data'!F274</f>
        <v>6</v>
      </c>
      <c r="L274" s="8" t="b">
        <f t="shared" si="12"/>
        <v>0</v>
      </c>
      <c r="M274" s="8">
        <f>'Raw Data'!G274</f>
        <v>14</v>
      </c>
      <c r="N274" s="8" t="b">
        <f t="shared" si="13"/>
        <v>0</v>
      </c>
      <c r="O274" s="8">
        <f>'Raw Data'!H274</f>
        <v>5</v>
      </c>
      <c r="P274" s="8" t="b">
        <f t="shared" si="14"/>
        <v>0</v>
      </c>
      <c r="Q274" s="8"/>
      <c r="R274" s="10"/>
      <c r="S274" s="15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</row>
    <row r="275" spans="1:30" ht="15.75" x14ac:dyDescent="0.25">
      <c r="A275" s="8">
        <f>'Raw Data'!A275</f>
        <v>44</v>
      </c>
      <c r="B275" s="8" t="b">
        <f t="shared" si="8"/>
        <v>0</v>
      </c>
      <c r="C275" s="8">
        <f>'Raw Data'!B275</f>
        <v>100</v>
      </c>
      <c r="D275" s="8" t="b">
        <f t="shared" si="9"/>
        <v>0</v>
      </c>
      <c r="E275" s="8">
        <f>'Raw Data'!C275</f>
        <v>2</v>
      </c>
      <c r="F275" s="8" t="b">
        <f t="shared" si="10"/>
        <v>0</v>
      </c>
      <c r="G275" s="8">
        <f>'Raw Data'!D275</f>
        <v>0</v>
      </c>
      <c r="H275" s="8" t="b">
        <f t="shared" si="11"/>
        <v>0</v>
      </c>
      <c r="I275" s="8" t="str">
        <f>'Raw Data'!E275</f>
        <v>Walking</v>
      </c>
      <c r="J275" s="8"/>
      <c r="K275" s="8">
        <f>'Raw Data'!F275</f>
        <v>2</v>
      </c>
      <c r="L275" s="8" t="b">
        <f t="shared" si="12"/>
        <v>0</v>
      </c>
      <c r="M275" s="8">
        <f>'Raw Data'!G275</f>
        <v>2</v>
      </c>
      <c r="N275" s="8" t="b">
        <f t="shared" si="13"/>
        <v>0</v>
      </c>
      <c r="O275" s="8">
        <f>'Raw Data'!H275</f>
        <v>8</v>
      </c>
      <c r="P275" s="8" t="b">
        <f t="shared" si="14"/>
        <v>0</v>
      </c>
      <c r="Q275" s="8"/>
      <c r="R275" s="10"/>
      <c r="S275" s="15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</row>
    <row r="276" spans="1:30" ht="15.75" x14ac:dyDescent="0.25">
      <c r="A276" s="8">
        <f>'Raw Data'!A276</f>
        <v>25</v>
      </c>
      <c r="B276" s="8" t="b">
        <f t="shared" si="8"/>
        <v>0</v>
      </c>
      <c r="C276" s="8">
        <f>'Raw Data'!B276</f>
        <v>100</v>
      </c>
      <c r="D276" s="8" t="b">
        <f t="shared" si="9"/>
        <v>0</v>
      </c>
      <c r="E276" s="8">
        <f>'Raw Data'!C276</f>
        <v>1</v>
      </c>
      <c r="F276" s="8" t="b">
        <f t="shared" si="10"/>
        <v>0</v>
      </c>
      <c r="G276" s="8">
        <f>'Raw Data'!D276</f>
        <v>1</v>
      </c>
      <c r="H276" s="8" t="b">
        <f t="shared" si="11"/>
        <v>0</v>
      </c>
      <c r="I276" s="8" t="str">
        <f>'Raw Data'!E276</f>
        <v>Jeepney</v>
      </c>
      <c r="J276" s="8"/>
      <c r="K276" s="8">
        <f>'Raw Data'!F276</f>
        <v>1</v>
      </c>
      <c r="L276" s="8" t="b">
        <f t="shared" si="12"/>
        <v>0</v>
      </c>
      <c r="M276" s="8">
        <f>'Raw Data'!G276</f>
        <v>4</v>
      </c>
      <c r="N276" s="8" t="b">
        <f t="shared" si="13"/>
        <v>0</v>
      </c>
      <c r="O276" s="8">
        <f>'Raw Data'!H276</f>
        <v>1</v>
      </c>
      <c r="P276" s="8" t="b">
        <f t="shared" si="14"/>
        <v>0</v>
      </c>
      <c r="Q276" s="8"/>
      <c r="R276" s="10"/>
      <c r="S276" s="15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</row>
    <row r="277" spans="1:30" ht="15.75" x14ac:dyDescent="0.25">
      <c r="A277" s="8">
        <f>'Raw Data'!A277</f>
        <v>41</v>
      </c>
      <c r="B277" s="8" t="b">
        <f t="shared" si="8"/>
        <v>0</v>
      </c>
      <c r="C277" s="8">
        <f>'Raw Data'!B277</f>
        <v>300</v>
      </c>
      <c r="D277" s="8" t="b">
        <f t="shared" si="9"/>
        <v>0</v>
      </c>
      <c r="E277" s="8">
        <f>'Raw Data'!C277</f>
        <v>1</v>
      </c>
      <c r="F277" s="8" t="b">
        <f t="shared" si="10"/>
        <v>0</v>
      </c>
      <c r="G277" s="8">
        <f>'Raw Data'!D277</f>
        <v>3</v>
      </c>
      <c r="H277" s="8" t="b">
        <f t="shared" si="11"/>
        <v>0</v>
      </c>
      <c r="I277" s="8" t="str">
        <f>'Raw Data'!E277</f>
        <v>Jeepney</v>
      </c>
      <c r="J277" s="8"/>
      <c r="K277" s="8">
        <f>'Raw Data'!F277</f>
        <v>4</v>
      </c>
      <c r="L277" s="8" t="b">
        <f t="shared" si="12"/>
        <v>0</v>
      </c>
      <c r="M277" s="8">
        <f>'Raw Data'!G277</f>
        <v>4</v>
      </c>
      <c r="N277" s="8" t="b">
        <f t="shared" si="13"/>
        <v>0</v>
      </c>
      <c r="O277" s="8">
        <f>'Raw Data'!H277</f>
        <v>2</v>
      </c>
      <c r="P277" s="8" t="b">
        <f t="shared" si="14"/>
        <v>0</v>
      </c>
      <c r="Q277" s="8"/>
      <c r="R277" s="10"/>
      <c r="S277" s="15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</row>
    <row r="278" spans="1:30" ht="15.75" x14ac:dyDescent="0.25">
      <c r="A278" s="8">
        <f>'Raw Data'!A278</f>
        <v>20</v>
      </c>
      <c r="B278" s="8" t="b">
        <f t="shared" si="8"/>
        <v>0</v>
      </c>
      <c r="C278" s="8">
        <f>'Raw Data'!B278</f>
        <v>150</v>
      </c>
      <c r="D278" s="8" t="b">
        <f t="shared" si="9"/>
        <v>0</v>
      </c>
      <c r="E278" s="8">
        <f>'Raw Data'!C278</f>
        <v>2</v>
      </c>
      <c r="F278" s="8" t="b">
        <f t="shared" si="10"/>
        <v>0</v>
      </c>
      <c r="G278" s="8">
        <f>'Raw Data'!D278</f>
        <v>3</v>
      </c>
      <c r="H278" s="8" t="b">
        <f t="shared" si="11"/>
        <v>0</v>
      </c>
      <c r="I278" s="8" t="str">
        <f>'Raw Data'!E278</f>
        <v>Jeepney</v>
      </c>
      <c r="J278" s="8"/>
      <c r="K278" s="8">
        <f>'Raw Data'!F278</f>
        <v>10</v>
      </c>
      <c r="L278" s="8" t="b">
        <f t="shared" si="12"/>
        <v>0</v>
      </c>
      <c r="M278" s="8">
        <f>'Raw Data'!G278</f>
        <v>12</v>
      </c>
      <c r="N278" s="8" t="b">
        <f t="shared" si="13"/>
        <v>0</v>
      </c>
      <c r="O278" s="8">
        <f>'Raw Data'!H278</f>
        <v>6</v>
      </c>
      <c r="P278" s="8" t="b">
        <f t="shared" si="14"/>
        <v>0</v>
      </c>
      <c r="Q278" s="8"/>
      <c r="R278" s="10"/>
      <c r="S278" s="15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</row>
    <row r="279" spans="1:30" ht="15.75" x14ac:dyDescent="0.25">
      <c r="A279" s="8">
        <f>'Raw Data'!A279</f>
        <v>23</v>
      </c>
      <c r="B279" s="8" t="b">
        <f t="shared" si="8"/>
        <v>0</v>
      </c>
      <c r="C279" s="8">
        <f>'Raw Data'!B279</f>
        <v>150</v>
      </c>
      <c r="D279" s="8" t="b">
        <f t="shared" si="9"/>
        <v>0</v>
      </c>
      <c r="E279" s="8">
        <f>'Raw Data'!C279</f>
        <v>1</v>
      </c>
      <c r="F279" s="8" t="b">
        <f t="shared" si="10"/>
        <v>0</v>
      </c>
      <c r="G279" s="8">
        <f>'Raw Data'!D279</f>
        <v>2</v>
      </c>
      <c r="H279" s="8" t="b">
        <f t="shared" si="11"/>
        <v>0</v>
      </c>
      <c r="I279" s="8" t="str">
        <f>'Raw Data'!E279</f>
        <v>Tricycle</v>
      </c>
      <c r="J279" s="8"/>
      <c r="K279" s="8">
        <f>'Raw Data'!F279</f>
        <v>3</v>
      </c>
      <c r="L279" s="8" t="b">
        <f t="shared" si="12"/>
        <v>0</v>
      </c>
      <c r="M279" s="8">
        <f>'Raw Data'!G279</f>
        <v>5</v>
      </c>
      <c r="N279" s="8" t="b">
        <f t="shared" si="13"/>
        <v>0</v>
      </c>
      <c r="O279" s="8">
        <f>'Raw Data'!H279</f>
        <v>7</v>
      </c>
      <c r="P279" s="8" t="b">
        <f t="shared" si="14"/>
        <v>0</v>
      </c>
      <c r="Q279" s="8"/>
      <c r="R279" s="10"/>
      <c r="S279" s="15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</row>
    <row r="280" spans="1:30" ht="15.75" x14ac:dyDescent="0.25">
      <c r="A280" s="8">
        <f>'Raw Data'!A280</f>
        <v>20</v>
      </c>
      <c r="B280" s="8" t="b">
        <f t="shared" si="8"/>
        <v>0</v>
      </c>
      <c r="C280" s="8">
        <f>'Raw Data'!B280</f>
        <v>250</v>
      </c>
      <c r="D280" s="8" t="b">
        <f t="shared" si="9"/>
        <v>0</v>
      </c>
      <c r="E280" s="8">
        <f>'Raw Data'!C280</f>
        <v>20</v>
      </c>
      <c r="F280" s="8" t="b">
        <f t="shared" si="10"/>
        <v>1</v>
      </c>
      <c r="G280" s="8">
        <f>'Raw Data'!D280</f>
        <v>3</v>
      </c>
      <c r="H280" s="8" t="b">
        <f t="shared" si="11"/>
        <v>0</v>
      </c>
      <c r="I280" s="8" t="str">
        <f>'Raw Data'!E280</f>
        <v>Jeepney</v>
      </c>
      <c r="J280" s="8"/>
      <c r="K280" s="8">
        <f>'Raw Data'!F280</f>
        <v>7</v>
      </c>
      <c r="L280" s="8" t="b">
        <f t="shared" si="12"/>
        <v>0</v>
      </c>
      <c r="M280" s="8">
        <f>'Raw Data'!G280</f>
        <v>11</v>
      </c>
      <c r="N280" s="8" t="b">
        <f t="shared" si="13"/>
        <v>0</v>
      </c>
      <c r="O280" s="8">
        <f>'Raw Data'!H280</f>
        <v>2</v>
      </c>
      <c r="P280" s="8" t="b">
        <f t="shared" si="14"/>
        <v>0</v>
      </c>
      <c r="Q280" s="8"/>
      <c r="R280" s="10"/>
      <c r="S280" s="15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</row>
    <row r="281" spans="1:30" ht="15.75" x14ac:dyDescent="0.25">
      <c r="A281" s="8">
        <f>'Raw Data'!A281</f>
        <v>23</v>
      </c>
      <c r="B281" s="8" t="b">
        <f t="shared" si="8"/>
        <v>0</v>
      </c>
      <c r="C281" s="8">
        <f>'Raw Data'!B281</f>
        <v>70</v>
      </c>
      <c r="D281" s="8" t="b">
        <f t="shared" si="9"/>
        <v>0</v>
      </c>
      <c r="E281" s="8">
        <f>'Raw Data'!C281</f>
        <v>50</v>
      </c>
      <c r="F281" s="8" t="b">
        <f t="shared" si="10"/>
        <v>1</v>
      </c>
      <c r="G281" s="8">
        <f>'Raw Data'!D281</f>
        <v>6</v>
      </c>
      <c r="H281" s="8" t="b">
        <f t="shared" si="11"/>
        <v>0</v>
      </c>
      <c r="I281" s="8" t="str">
        <f>'Raw Data'!E281</f>
        <v>Tricycle</v>
      </c>
      <c r="J281" s="8"/>
      <c r="K281" s="8">
        <f>'Raw Data'!F281</f>
        <v>4</v>
      </c>
      <c r="L281" s="8" t="b">
        <f t="shared" si="12"/>
        <v>0</v>
      </c>
      <c r="M281" s="8">
        <f>'Raw Data'!G281</f>
        <v>4</v>
      </c>
      <c r="N281" s="8" t="b">
        <f t="shared" si="13"/>
        <v>0</v>
      </c>
      <c r="O281" s="8">
        <f>'Raw Data'!H281</f>
        <v>7</v>
      </c>
      <c r="P281" s="8" t="b">
        <f t="shared" si="14"/>
        <v>0</v>
      </c>
      <c r="Q281" s="8"/>
      <c r="R281" s="10"/>
      <c r="S281" s="15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</row>
    <row r="282" spans="1:30" ht="15.75" x14ac:dyDescent="0.25">
      <c r="A282" s="8">
        <f>'Raw Data'!A282</f>
        <v>20</v>
      </c>
      <c r="B282" s="8" t="b">
        <f t="shared" si="8"/>
        <v>0</v>
      </c>
      <c r="C282" s="8">
        <f>'Raw Data'!B282</f>
        <v>250</v>
      </c>
      <c r="D282" s="8" t="b">
        <f t="shared" si="9"/>
        <v>0</v>
      </c>
      <c r="E282" s="8">
        <f>'Raw Data'!C282</f>
        <v>0.5</v>
      </c>
      <c r="F282" s="8" t="b">
        <f t="shared" si="10"/>
        <v>0</v>
      </c>
      <c r="G282" s="8">
        <f>'Raw Data'!D282</f>
        <v>1</v>
      </c>
      <c r="H282" s="8" t="b">
        <f t="shared" si="11"/>
        <v>0</v>
      </c>
      <c r="I282" s="8" t="str">
        <f>'Raw Data'!E282</f>
        <v>Jeepney</v>
      </c>
      <c r="J282" s="8"/>
      <c r="K282" s="8">
        <f>'Raw Data'!F282</f>
        <v>1</v>
      </c>
      <c r="L282" s="8" t="b">
        <f t="shared" si="12"/>
        <v>0</v>
      </c>
      <c r="M282" s="8">
        <f>'Raw Data'!G282</f>
        <v>0</v>
      </c>
      <c r="N282" s="8" t="b">
        <f t="shared" si="13"/>
        <v>0</v>
      </c>
      <c r="O282" s="8">
        <f>'Raw Data'!H282</f>
        <v>3</v>
      </c>
      <c r="P282" s="8" t="b">
        <f t="shared" si="14"/>
        <v>0</v>
      </c>
      <c r="Q282" s="8"/>
      <c r="R282" s="10"/>
      <c r="S282" s="15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</row>
    <row r="283" spans="1:30" ht="15.75" x14ac:dyDescent="0.25">
      <c r="A283" s="8">
        <f>'Raw Data'!A283</f>
        <v>21</v>
      </c>
      <c r="B283" s="8" t="b">
        <f t="shared" si="8"/>
        <v>0</v>
      </c>
      <c r="C283" s="8">
        <f>'Raw Data'!B283</f>
        <v>200</v>
      </c>
      <c r="D283" s="8" t="b">
        <f t="shared" si="9"/>
        <v>0</v>
      </c>
      <c r="E283" s="8">
        <f>'Raw Data'!C283</f>
        <v>2</v>
      </c>
      <c r="F283" s="8" t="b">
        <f t="shared" si="10"/>
        <v>0</v>
      </c>
      <c r="G283" s="8">
        <f>'Raw Data'!D283</f>
        <v>1</v>
      </c>
      <c r="H283" s="8" t="b">
        <f t="shared" si="11"/>
        <v>0</v>
      </c>
      <c r="I283" s="8" t="str">
        <f>'Raw Data'!E283</f>
        <v>MRT/LRT</v>
      </c>
      <c r="J283" s="8"/>
      <c r="K283" s="8">
        <f>'Raw Data'!F283</f>
        <v>10</v>
      </c>
      <c r="L283" s="8" t="b">
        <f t="shared" si="12"/>
        <v>0</v>
      </c>
      <c r="M283" s="8">
        <f>'Raw Data'!G283</f>
        <v>10</v>
      </c>
      <c r="N283" s="8" t="b">
        <f t="shared" si="13"/>
        <v>0</v>
      </c>
      <c r="O283" s="8">
        <f>'Raw Data'!H283</f>
        <v>3</v>
      </c>
      <c r="P283" s="8" t="b">
        <f t="shared" si="14"/>
        <v>0</v>
      </c>
      <c r="Q283" s="8"/>
      <c r="R283" s="10"/>
      <c r="S283" s="15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</row>
    <row r="284" spans="1:30" ht="15.75" x14ac:dyDescent="0.25">
      <c r="A284" s="8">
        <f>'Raw Data'!A284</f>
        <v>20</v>
      </c>
      <c r="B284" s="8" t="b">
        <f t="shared" si="8"/>
        <v>0</v>
      </c>
      <c r="C284" s="8">
        <f>'Raw Data'!B284</f>
        <v>200</v>
      </c>
      <c r="D284" s="8" t="b">
        <f t="shared" si="9"/>
        <v>0</v>
      </c>
      <c r="E284" s="8">
        <f>'Raw Data'!C284</f>
        <v>1</v>
      </c>
      <c r="F284" s="8" t="b">
        <f t="shared" si="10"/>
        <v>0</v>
      </c>
      <c r="G284" s="8">
        <f>'Raw Data'!D284</f>
        <v>3</v>
      </c>
      <c r="H284" s="8" t="b">
        <f t="shared" si="11"/>
        <v>0</v>
      </c>
      <c r="I284" s="8" t="str">
        <f>'Raw Data'!E284</f>
        <v>Jeepney</v>
      </c>
      <c r="J284" s="8"/>
      <c r="K284" s="8">
        <f>'Raw Data'!F284</f>
        <v>2</v>
      </c>
      <c r="L284" s="8" t="b">
        <f t="shared" si="12"/>
        <v>0</v>
      </c>
      <c r="M284" s="8">
        <f>'Raw Data'!G284</f>
        <v>4</v>
      </c>
      <c r="N284" s="8" t="b">
        <f t="shared" si="13"/>
        <v>0</v>
      </c>
      <c r="O284" s="8">
        <f>'Raw Data'!H284</f>
        <v>4</v>
      </c>
      <c r="P284" s="8" t="b">
        <f t="shared" si="14"/>
        <v>0</v>
      </c>
      <c r="Q284" s="8"/>
      <c r="R284" s="10"/>
      <c r="S284" s="15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</row>
    <row r="285" spans="1:30" ht="15.75" x14ac:dyDescent="0.25">
      <c r="A285" s="8">
        <f>'Raw Data'!A285</f>
        <v>27</v>
      </c>
      <c r="B285" s="8" t="b">
        <f t="shared" si="8"/>
        <v>0</v>
      </c>
      <c r="C285" s="8">
        <f>'Raw Data'!B285</f>
        <v>250</v>
      </c>
      <c r="D285" s="8" t="b">
        <f t="shared" si="9"/>
        <v>0</v>
      </c>
      <c r="E285" s="8">
        <f>'Raw Data'!C285</f>
        <v>2</v>
      </c>
      <c r="F285" s="8" t="b">
        <f t="shared" si="10"/>
        <v>0</v>
      </c>
      <c r="G285" s="8">
        <f>'Raw Data'!D285</f>
        <v>5</v>
      </c>
      <c r="H285" s="8" t="b">
        <f t="shared" si="11"/>
        <v>0</v>
      </c>
      <c r="I285" s="8" t="str">
        <f>'Raw Data'!E285</f>
        <v>Own Car</v>
      </c>
      <c r="J285" s="8"/>
      <c r="K285" s="8">
        <f>'Raw Data'!F285</f>
        <v>3</v>
      </c>
      <c r="L285" s="8" t="b">
        <f t="shared" si="12"/>
        <v>0</v>
      </c>
      <c r="M285" s="8">
        <f>'Raw Data'!G285</f>
        <v>5</v>
      </c>
      <c r="N285" s="8" t="b">
        <f t="shared" si="13"/>
        <v>0</v>
      </c>
      <c r="O285" s="8">
        <f>'Raw Data'!H285</f>
        <v>3</v>
      </c>
      <c r="P285" s="8" t="b">
        <f t="shared" si="14"/>
        <v>0</v>
      </c>
      <c r="Q285" s="8"/>
      <c r="R285" s="10"/>
      <c r="S285" s="15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</row>
    <row r="286" spans="1:30" ht="15.75" x14ac:dyDescent="0.25">
      <c r="A286" s="8">
        <f>'Raw Data'!A286</f>
        <v>22</v>
      </c>
      <c r="B286" s="8" t="b">
        <f t="shared" si="8"/>
        <v>0</v>
      </c>
      <c r="C286" s="8">
        <f>'Raw Data'!B286</f>
        <v>400</v>
      </c>
      <c r="D286" s="8" t="b">
        <f t="shared" si="9"/>
        <v>0</v>
      </c>
      <c r="E286" s="8">
        <f>'Raw Data'!C286</f>
        <v>3</v>
      </c>
      <c r="F286" s="8" t="b">
        <f t="shared" si="10"/>
        <v>0</v>
      </c>
      <c r="G286" s="8">
        <f>'Raw Data'!D286</f>
        <v>1</v>
      </c>
      <c r="H286" s="8" t="b">
        <f t="shared" si="11"/>
        <v>0</v>
      </c>
      <c r="I286" s="8" t="str">
        <f>'Raw Data'!E286</f>
        <v>Bus</v>
      </c>
      <c r="J286" s="8"/>
      <c r="K286" s="8">
        <f>'Raw Data'!F286</f>
        <v>8</v>
      </c>
      <c r="L286" s="8" t="b">
        <f t="shared" si="12"/>
        <v>0</v>
      </c>
      <c r="M286" s="8">
        <f>'Raw Data'!G286</f>
        <v>12</v>
      </c>
      <c r="N286" s="8" t="b">
        <f t="shared" si="13"/>
        <v>0</v>
      </c>
      <c r="O286" s="8">
        <f>'Raw Data'!H286</f>
        <v>5</v>
      </c>
      <c r="P286" s="8" t="b">
        <f t="shared" si="14"/>
        <v>0</v>
      </c>
      <c r="Q286" s="8"/>
      <c r="R286" s="10"/>
      <c r="S286" s="15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</row>
    <row r="287" spans="1:30" ht="15.75" x14ac:dyDescent="0.25">
      <c r="A287" s="8">
        <f>'Raw Data'!A287</f>
        <v>22</v>
      </c>
      <c r="B287" s="8" t="b">
        <f t="shared" si="8"/>
        <v>0</v>
      </c>
      <c r="C287" s="8">
        <f>'Raw Data'!B287</f>
        <v>500</v>
      </c>
      <c r="D287" s="8" t="b">
        <f t="shared" si="9"/>
        <v>0</v>
      </c>
      <c r="E287" s="8">
        <f>'Raw Data'!C287</f>
        <v>3</v>
      </c>
      <c r="F287" s="8" t="b">
        <f t="shared" si="10"/>
        <v>0</v>
      </c>
      <c r="G287" s="8">
        <f>'Raw Data'!D287</f>
        <v>1</v>
      </c>
      <c r="H287" s="8" t="b">
        <f t="shared" si="11"/>
        <v>0</v>
      </c>
      <c r="I287" s="8" t="str">
        <f>'Raw Data'!E287</f>
        <v>Bus</v>
      </c>
      <c r="J287" s="8"/>
      <c r="K287" s="8">
        <f>'Raw Data'!F287</f>
        <v>8</v>
      </c>
      <c r="L287" s="8" t="b">
        <f t="shared" si="12"/>
        <v>0</v>
      </c>
      <c r="M287" s="8">
        <f>'Raw Data'!G287</f>
        <v>10</v>
      </c>
      <c r="N287" s="8" t="b">
        <f t="shared" si="13"/>
        <v>0</v>
      </c>
      <c r="O287" s="8">
        <f>'Raw Data'!H287</f>
        <v>5</v>
      </c>
      <c r="P287" s="8" t="b">
        <f t="shared" si="14"/>
        <v>0</v>
      </c>
      <c r="Q287" s="8"/>
      <c r="R287" s="10"/>
      <c r="S287" s="15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</row>
    <row r="288" spans="1:30" ht="15.75" x14ac:dyDescent="0.25">
      <c r="A288" s="8">
        <f>'Raw Data'!A288</f>
        <v>22</v>
      </c>
      <c r="B288" s="8" t="b">
        <f t="shared" si="8"/>
        <v>0</v>
      </c>
      <c r="C288" s="8">
        <f>'Raw Data'!B288</f>
        <v>100</v>
      </c>
      <c r="D288" s="8" t="b">
        <f t="shared" si="9"/>
        <v>0</v>
      </c>
      <c r="E288" s="8">
        <f>'Raw Data'!C288</f>
        <v>8.3000000000000004E-2</v>
      </c>
      <c r="F288" s="8" t="b">
        <f t="shared" si="10"/>
        <v>0</v>
      </c>
      <c r="G288" s="8">
        <f>'Raw Data'!D288</f>
        <v>2</v>
      </c>
      <c r="H288" s="8" t="b">
        <f t="shared" si="11"/>
        <v>0</v>
      </c>
      <c r="I288" s="8" t="str">
        <f>'Raw Data'!E288</f>
        <v>Jeepney</v>
      </c>
      <c r="J288" s="8"/>
      <c r="K288" s="8">
        <f>'Raw Data'!F288</f>
        <v>8</v>
      </c>
      <c r="L288" s="8" t="b">
        <f t="shared" si="12"/>
        <v>0</v>
      </c>
      <c r="M288" s="8">
        <f>'Raw Data'!G288</f>
        <v>8</v>
      </c>
      <c r="N288" s="8" t="b">
        <f t="shared" si="13"/>
        <v>0</v>
      </c>
      <c r="O288" s="8">
        <f>'Raw Data'!H288</f>
        <v>5</v>
      </c>
      <c r="P288" s="8" t="b">
        <f t="shared" si="14"/>
        <v>0</v>
      </c>
      <c r="Q288" s="8"/>
      <c r="R288" s="10"/>
      <c r="S288" s="15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</row>
    <row r="289" spans="1:30" ht="15.75" x14ac:dyDescent="0.25">
      <c r="A289" s="8">
        <f>'Raw Data'!A289</f>
        <v>28</v>
      </c>
      <c r="B289" s="8" t="b">
        <f t="shared" si="8"/>
        <v>0</v>
      </c>
      <c r="C289" s="8">
        <f>'Raw Data'!B289</f>
        <v>200</v>
      </c>
      <c r="D289" s="8" t="b">
        <f t="shared" si="9"/>
        <v>0</v>
      </c>
      <c r="E289" s="8">
        <f>'Raw Data'!C289</f>
        <v>10</v>
      </c>
      <c r="F289" s="8" t="b">
        <f t="shared" si="10"/>
        <v>1</v>
      </c>
      <c r="G289" s="8">
        <f>'Raw Data'!D289</f>
        <v>3</v>
      </c>
      <c r="H289" s="8" t="b">
        <f t="shared" si="11"/>
        <v>0</v>
      </c>
      <c r="I289" s="8" t="str">
        <f>'Raw Data'!E289</f>
        <v>Tricycle</v>
      </c>
      <c r="J289" s="8"/>
      <c r="K289" s="8">
        <f>'Raw Data'!F289</f>
        <v>3</v>
      </c>
      <c r="L289" s="8" t="b">
        <f t="shared" si="12"/>
        <v>0</v>
      </c>
      <c r="M289" s="8">
        <f>'Raw Data'!G289</f>
        <v>4</v>
      </c>
      <c r="N289" s="8" t="b">
        <f t="shared" si="13"/>
        <v>0</v>
      </c>
      <c r="O289" s="8">
        <f>'Raw Data'!H289</f>
        <v>3</v>
      </c>
      <c r="P289" s="8" t="b">
        <f t="shared" si="14"/>
        <v>0</v>
      </c>
      <c r="Q289" s="8"/>
      <c r="R289" s="10"/>
      <c r="S289" s="15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</row>
    <row r="290" spans="1:30" ht="15.75" x14ac:dyDescent="0.25">
      <c r="A290" s="8">
        <f>'Raw Data'!A290</f>
        <v>34</v>
      </c>
      <c r="B290" s="8" t="b">
        <f t="shared" si="8"/>
        <v>0</v>
      </c>
      <c r="C290" s="8">
        <f>'Raw Data'!B290</f>
        <v>350</v>
      </c>
      <c r="D290" s="8" t="b">
        <f t="shared" si="9"/>
        <v>0</v>
      </c>
      <c r="E290" s="8">
        <f>'Raw Data'!C290</f>
        <v>0.06</v>
      </c>
      <c r="F290" s="8" t="b">
        <f t="shared" si="10"/>
        <v>0</v>
      </c>
      <c r="G290" s="8">
        <f>'Raw Data'!D290</f>
        <v>1</v>
      </c>
      <c r="H290" s="8" t="b">
        <f t="shared" si="11"/>
        <v>0</v>
      </c>
      <c r="I290" s="8" t="str">
        <f>'Raw Data'!E290</f>
        <v>Tricycle</v>
      </c>
      <c r="J290" s="8"/>
      <c r="K290" s="8">
        <f>'Raw Data'!F290</f>
        <v>5</v>
      </c>
      <c r="L290" s="8" t="b">
        <f t="shared" si="12"/>
        <v>0</v>
      </c>
      <c r="M290" s="8">
        <f>'Raw Data'!G290</f>
        <v>5</v>
      </c>
      <c r="N290" s="8" t="b">
        <f t="shared" si="13"/>
        <v>0</v>
      </c>
      <c r="O290" s="8">
        <f>'Raw Data'!H290</f>
        <v>4</v>
      </c>
      <c r="P290" s="8" t="b">
        <f t="shared" si="14"/>
        <v>0</v>
      </c>
      <c r="Q290" s="8"/>
      <c r="R290" s="10"/>
      <c r="S290" s="15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</row>
    <row r="291" spans="1:30" ht="15.75" x14ac:dyDescent="0.25">
      <c r="A291" s="8">
        <f>'Raw Data'!A291</f>
        <v>30</v>
      </c>
      <c r="B291" s="8" t="b">
        <f t="shared" si="8"/>
        <v>0</v>
      </c>
      <c r="C291" s="8">
        <f>'Raw Data'!B291</f>
        <v>200</v>
      </c>
      <c r="D291" s="8" t="b">
        <f t="shared" si="9"/>
        <v>0</v>
      </c>
      <c r="E291" s="8">
        <f>'Raw Data'!C291</f>
        <v>500</v>
      </c>
      <c r="F291" s="8" t="b">
        <f t="shared" si="10"/>
        <v>1</v>
      </c>
      <c r="G291" s="8">
        <f>'Raw Data'!D291</f>
        <v>7</v>
      </c>
      <c r="H291" s="8" t="b">
        <f t="shared" si="11"/>
        <v>0</v>
      </c>
      <c r="I291" s="8" t="str">
        <f>'Raw Data'!E291</f>
        <v>Tricycle</v>
      </c>
      <c r="J291" s="8"/>
      <c r="K291" s="8">
        <f>'Raw Data'!F291</f>
        <v>8</v>
      </c>
      <c r="L291" s="8" t="b">
        <f t="shared" si="12"/>
        <v>0</v>
      </c>
      <c r="M291" s="8">
        <f>'Raw Data'!G291</f>
        <v>8</v>
      </c>
      <c r="N291" s="8" t="b">
        <f t="shared" si="13"/>
        <v>0</v>
      </c>
      <c r="O291" s="8">
        <f>'Raw Data'!H291</f>
        <v>8</v>
      </c>
      <c r="P291" s="8" t="b">
        <f t="shared" si="14"/>
        <v>0</v>
      </c>
      <c r="Q291" s="8"/>
      <c r="R291" s="10"/>
      <c r="S291" s="15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</row>
    <row r="292" spans="1:30" ht="15.75" x14ac:dyDescent="0.25">
      <c r="A292" s="8">
        <f>'Raw Data'!A292</f>
        <v>36</v>
      </c>
      <c r="B292" s="8" t="b">
        <f t="shared" si="8"/>
        <v>0</v>
      </c>
      <c r="C292" s="8">
        <f>'Raw Data'!B292</f>
        <v>150</v>
      </c>
      <c r="D292" s="8" t="b">
        <f t="shared" si="9"/>
        <v>0</v>
      </c>
      <c r="E292" s="8">
        <f>'Raw Data'!C292</f>
        <v>8.3299999999999999E-2</v>
      </c>
      <c r="F292" s="8" t="b">
        <f t="shared" si="10"/>
        <v>0</v>
      </c>
      <c r="G292" s="8">
        <f>'Raw Data'!D292</f>
        <v>3</v>
      </c>
      <c r="H292" s="8" t="b">
        <f t="shared" si="11"/>
        <v>0</v>
      </c>
      <c r="I292" s="8" t="str">
        <f>'Raw Data'!E292</f>
        <v>Tricycle</v>
      </c>
      <c r="J292" s="8"/>
      <c r="K292" s="8">
        <f>'Raw Data'!F292</f>
        <v>5</v>
      </c>
      <c r="L292" s="8" t="b">
        <f t="shared" si="12"/>
        <v>0</v>
      </c>
      <c r="M292" s="8">
        <f>'Raw Data'!G292</f>
        <v>7</v>
      </c>
      <c r="N292" s="8" t="b">
        <f t="shared" si="13"/>
        <v>0</v>
      </c>
      <c r="O292" s="8">
        <f>'Raw Data'!H292</f>
        <v>3</v>
      </c>
      <c r="P292" s="8" t="b">
        <f t="shared" si="14"/>
        <v>0</v>
      </c>
      <c r="Q292" s="8"/>
      <c r="R292" s="10"/>
      <c r="S292" s="15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</row>
    <row r="293" spans="1:30" ht="15.75" x14ac:dyDescent="0.25">
      <c r="A293" s="8">
        <f>'Raw Data'!A293</f>
        <v>22</v>
      </c>
      <c r="B293" s="8" t="b">
        <f t="shared" si="8"/>
        <v>0</v>
      </c>
      <c r="C293" s="8">
        <f>'Raw Data'!B293</f>
        <v>1000</v>
      </c>
      <c r="D293" s="8" t="b">
        <f t="shared" si="9"/>
        <v>1</v>
      </c>
      <c r="E293" s="8">
        <f>'Raw Data'!C293</f>
        <v>2</v>
      </c>
      <c r="F293" s="8" t="b">
        <f t="shared" si="10"/>
        <v>0</v>
      </c>
      <c r="G293" s="8">
        <f>'Raw Data'!D293</f>
        <v>4</v>
      </c>
      <c r="H293" s="8" t="b">
        <f t="shared" si="11"/>
        <v>0</v>
      </c>
      <c r="I293" s="8" t="str">
        <f>'Raw Data'!E293</f>
        <v>Jeepney</v>
      </c>
      <c r="J293" s="8"/>
      <c r="K293" s="8">
        <f>'Raw Data'!F293</f>
        <v>5</v>
      </c>
      <c r="L293" s="8" t="b">
        <f t="shared" si="12"/>
        <v>0</v>
      </c>
      <c r="M293" s="8">
        <f>'Raw Data'!G293</f>
        <v>7</v>
      </c>
      <c r="N293" s="8" t="b">
        <f t="shared" si="13"/>
        <v>0</v>
      </c>
      <c r="O293" s="8">
        <f>'Raw Data'!H293</f>
        <v>7</v>
      </c>
      <c r="P293" s="8" t="b">
        <f t="shared" si="14"/>
        <v>0</v>
      </c>
      <c r="Q293" s="8"/>
      <c r="R293" s="10"/>
      <c r="S293" s="15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</row>
    <row r="294" spans="1:30" ht="15.75" x14ac:dyDescent="0.25">
      <c r="A294" s="8">
        <f>'Raw Data'!A294</f>
        <v>22</v>
      </c>
      <c r="B294" s="8" t="b">
        <f t="shared" si="8"/>
        <v>0</v>
      </c>
      <c r="C294" s="8">
        <f>'Raw Data'!B294</f>
        <v>100</v>
      </c>
      <c r="D294" s="8" t="b">
        <f t="shared" si="9"/>
        <v>0</v>
      </c>
      <c r="E294" s="8">
        <f>'Raw Data'!C294</f>
        <v>2</v>
      </c>
      <c r="F294" s="8" t="b">
        <f t="shared" si="10"/>
        <v>0</v>
      </c>
      <c r="G294" s="8">
        <f>'Raw Data'!D294</f>
        <v>1</v>
      </c>
      <c r="H294" s="8" t="b">
        <f t="shared" si="11"/>
        <v>0</v>
      </c>
      <c r="I294" s="8" t="str">
        <f>'Raw Data'!E294</f>
        <v>MRT/LRT</v>
      </c>
      <c r="J294" s="8"/>
      <c r="K294" s="8">
        <f>'Raw Data'!F294</f>
        <v>2</v>
      </c>
      <c r="L294" s="8" t="b">
        <f t="shared" si="12"/>
        <v>0</v>
      </c>
      <c r="M294" s="8">
        <f>'Raw Data'!G294</f>
        <v>4</v>
      </c>
      <c r="N294" s="8" t="b">
        <f t="shared" si="13"/>
        <v>0</v>
      </c>
      <c r="O294" s="8">
        <f>'Raw Data'!H294</f>
        <v>3</v>
      </c>
      <c r="P294" s="8" t="b">
        <f t="shared" si="14"/>
        <v>0</v>
      </c>
      <c r="Q294" s="8"/>
      <c r="R294" s="10"/>
      <c r="S294" s="15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</row>
    <row r="295" spans="1:30" ht="15.75" x14ac:dyDescent="0.25">
      <c r="A295" s="8">
        <f>'Raw Data'!A295</f>
        <v>24</v>
      </c>
      <c r="B295" s="8" t="b">
        <f t="shared" si="8"/>
        <v>0</v>
      </c>
      <c r="C295" s="8">
        <f>'Raw Data'!B295</f>
        <v>200</v>
      </c>
      <c r="D295" s="8" t="b">
        <f t="shared" si="9"/>
        <v>0</v>
      </c>
      <c r="E295" s="8">
        <f>'Raw Data'!C295</f>
        <v>1</v>
      </c>
      <c r="F295" s="8" t="b">
        <f t="shared" si="10"/>
        <v>0</v>
      </c>
      <c r="G295" s="8">
        <f>'Raw Data'!D295</f>
        <v>1</v>
      </c>
      <c r="H295" s="8" t="b">
        <f t="shared" si="11"/>
        <v>0</v>
      </c>
      <c r="I295" s="8" t="str">
        <f>'Raw Data'!E295</f>
        <v>Tricycle</v>
      </c>
      <c r="J295" s="8"/>
      <c r="K295" s="8">
        <f>'Raw Data'!F295</f>
        <v>5</v>
      </c>
      <c r="L295" s="8" t="b">
        <f t="shared" si="12"/>
        <v>0</v>
      </c>
      <c r="M295" s="8">
        <f>'Raw Data'!G295</f>
        <v>10</v>
      </c>
      <c r="N295" s="8" t="b">
        <f t="shared" si="13"/>
        <v>0</v>
      </c>
      <c r="O295" s="8">
        <f>'Raw Data'!H295</f>
        <v>8</v>
      </c>
      <c r="P295" s="8" t="b">
        <f t="shared" si="14"/>
        <v>0</v>
      </c>
      <c r="Q295" s="8"/>
      <c r="R295" s="10"/>
      <c r="S295" s="15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</row>
    <row r="296" spans="1:30" ht="15.75" x14ac:dyDescent="0.25">
      <c r="A296" s="8">
        <f>'Raw Data'!A296</f>
        <v>22</v>
      </c>
      <c r="B296" s="8" t="b">
        <f t="shared" si="8"/>
        <v>0</v>
      </c>
      <c r="C296" s="8">
        <f>'Raw Data'!B296</f>
        <v>150</v>
      </c>
      <c r="D296" s="8" t="b">
        <f t="shared" si="9"/>
        <v>0</v>
      </c>
      <c r="E296" s="8">
        <f>'Raw Data'!C296</f>
        <v>2</v>
      </c>
      <c r="F296" s="8" t="b">
        <f t="shared" si="10"/>
        <v>0</v>
      </c>
      <c r="G296" s="8">
        <f>'Raw Data'!D296</f>
        <v>0</v>
      </c>
      <c r="H296" s="8" t="b">
        <f t="shared" si="11"/>
        <v>0</v>
      </c>
      <c r="I296" s="8" t="str">
        <f>'Raw Data'!E296</f>
        <v>Jeepney</v>
      </c>
      <c r="J296" s="8"/>
      <c r="K296" s="8">
        <f>'Raw Data'!F296</f>
        <v>2</v>
      </c>
      <c r="L296" s="8" t="b">
        <f t="shared" si="12"/>
        <v>0</v>
      </c>
      <c r="M296" s="8">
        <f>'Raw Data'!G296</f>
        <v>6</v>
      </c>
      <c r="N296" s="8" t="b">
        <f t="shared" si="13"/>
        <v>0</v>
      </c>
      <c r="O296" s="8">
        <f>'Raw Data'!H296</f>
        <v>5</v>
      </c>
      <c r="P296" s="8" t="b">
        <f t="shared" si="14"/>
        <v>0</v>
      </c>
      <c r="Q296" s="8"/>
      <c r="R296" s="10"/>
      <c r="S296" s="15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</row>
    <row r="297" spans="1:30" ht="15.75" x14ac:dyDescent="0.25">
      <c r="A297" s="8">
        <f>'Raw Data'!A297</f>
        <v>23</v>
      </c>
      <c r="B297" s="8" t="b">
        <f t="shared" si="8"/>
        <v>0</v>
      </c>
      <c r="C297" s="8">
        <f>'Raw Data'!B297</f>
        <v>500</v>
      </c>
      <c r="D297" s="8" t="b">
        <f t="shared" si="9"/>
        <v>0</v>
      </c>
      <c r="E297" s="8">
        <f>'Raw Data'!C297</f>
        <v>4</v>
      </c>
      <c r="F297" s="8" t="b">
        <f t="shared" si="10"/>
        <v>0</v>
      </c>
      <c r="G297" s="8">
        <f>'Raw Data'!D297</f>
        <v>2</v>
      </c>
      <c r="H297" s="8" t="b">
        <f t="shared" si="11"/>
        <v>0</v>
      </c>
      <c r="I297" s="8" t="str">
        <f>'Raw Data'!E297</f>
        <v>MRT/LRT</v>
      </c>
      <c r="J297" s="8"/>
      <c r="K297" s="8">
        <f>'Raw Data'!F297</f>
        <v>2</v>
      </c>
      <c r="L297" s="8" t="b">
        <f t="shared" si="12"/>
        <v>0</v>
      </c>
      <c r="M297" s="8">
        <f>'Raw Data'!G297</f>
        <v>4</v>
      </c>
      <c r="N297" s="8" t="b">
        <f t="shared" si="13"/>
        <v>0</v>
      </c>
      <c r="O297" s="8">
        <f>'Raw Data'!H297</f>
        <v>4</v>
      </c>
      <c r="P297" s="8" t="b">
        <f t="shared" si="14"/>
        <v>0</v>
      </c>
      <c r="Q297" s="8"/>
      <c r="R297" s="10"/>
      <c r="S297" s="15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</row>
    <row r="298" spans="1:30" ht="15.75" x14ac:dyDescent="0.25">
      <c r="A298" s="8">
        <f>'Raw Data'!A298</f>
        <v>23</v>
      </c>
      <c r="B298" s="8" t="b">
        <f t="shared" si="8"/>
        <v>0</v>
      </c>
      <c r="C298" s="8">
        <f>'Raw Data'!B298</f>
        <v>250</v>
      </c>
      <c r="D298" s="8" t="b">
        <f t="shared" si="9"/>
        <v>0</v>
      </c>
      <c r="E298" s="8">
        <f>'Raw Data'!C298</f>
        <v>1</v>
      </c>
      <c r="F298" s="8" t="b">
        <f t="shared" si="10"/>
        <v>0</v>
      </c>
      <c r="G298" s="8">
        <f>'Raw Data'!D298</f>
        <v>2</v>
      </c>
      <c r="H298" s="8" t="b">
        <f t="shared" si="11"/>
        <v>0</v>
      </c>
      <c r="I298" s="8" t="str">
        <f>'Raw Data'!E298</f>
        <v>Tricycle</v>
      </c>
      <c r="J298" s="8"/>
      <c r="K298" s="8">
        <f>'Raw Data'!F298</f>
        <v>5</v>
      </c>
      <c r="L298" s="8" t="b">
        <f t="shared" si="12"/>
        <v>0</v>
      </c>
      <c r="M298" s="8">
        <f>'Raw Data'!G298</f>
        <v>10</v>
      </c>
      <c r="N298" s="8" t="b">
        <f t="shared" si="13"/>
        <v>0</v>
      </c>
      <c r="O298" s="8">
        <f>'Raw Data'!H298</f>
        <v>6</v>
      </c>
      <c r="P298" s="8" t="b">
        <f t="shared" si="14"/>
        <v>0</v>
      </c>
      <c r="Q298" s="8"/>
      <c r="R298" s="10"/>
      <c r="S298" s="15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</row>
    <row r="299" spans="1:30" ht="15.75" x14ac:dyDescent="0.25">
      <c r="A299" s="8">
        <f>'Raw Data'!A299</f>
        <v>25</v>
      </c>
      <c r="B299" s="8" t="b">
        <f t="shared" si="8"/>
        <v>0</v>
      </c>
      <c r="C299" s="8">
        <f>'Raw Data'!B299</f>
        <v>60</v>
      </c>
      <c r="D299" s="8" t="b">
        <f t="shared" si="9"/>
        <v>0</v>
      </c>
      <c r="E299" s="8">
        <f>'Raw Data'!C299</f>
        <v>1</v>
      </c>
      <c r="F299" s="8" t="b">
        <f t="shared" si="10"/>
        <v>0</v>
      </c>
      <c r="G299" s="8">
        <f>'Raw Data'!D299</f>
        <v>1</v>
      </c>
      <c r="H299" s="8" t="b">
        <f t="shared" si="11"/>
        <v>0</v>
      </c>
      <c r="I299" s="8" t="str">
        <f>'Raw Data'!E299</f>
        <v>Bus</v>
      </c>
      <c r="J299" s="8"/>
      <c r="K299" s="8">
        <f>'Raw Data'!F299</f>
        <v>5</v>
      </c>
      <c r="L299" s="8" t="b">
        <f t="shared" si="12"/>
        <v>0</v>
      </c>
      <c r="M299" s="8">
        <f>'Raw Data'!G299</f>
        <v>8</v>
      </c>
      <c r="N299" s="8" t="b">
        <f t="shared" si="13"/>
        <v>0</v>
      </c>
      <c r="O299" s="8">
        <f>'Raw Data'!H299</f>
        <v>4</v>
      </c>
      <c r="P299" s="8" t="b">
        <f t="shared" si="14"/>
        <v>0</v>
      </c>
      <c r="Q299" s="8"/>
      <c r="R299" s="10"/>
      <c r="S299" s="15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</row>
    <row r="300" spans="1:30" ht="15.75" x14ac:dyDescent="0.25">
      <c r="A300" s="8">
        <f>'Raw Data'!A300</f>
        <v>23</v>
      </c>
      <c r="B300" s="8" t="b">
        <f t="shared" si="8"/>
        <v>0</v>
      </c>
      <c r="C300" s="8">
        <f>'Raw Data'!B300</f>
        <v>100</v>
      </c>
      <c r="D300" s="8" t="b">
        <f t="shared" si="9"/>
        <v>0</v>
      </c>
      <c r="E300" s="8">
        <f>'Raw Data'!C300</f>
        <v>1</v>
      </c>
      <c r="F300" s="8" t="b">
        <f t="shared" si="10"/>
        <v>0</v>
      </c>
      <c r="G300" s="8">
        <f>'Raw Data'!D300</f>
        <v>3</v>
      </c>
      <c r="H300" s="8" t="b">
        <f t="shared" si="11"/>
        <v>0</v>
      </c>
      <c r="I300" s="8" t="str">
        <f>'Raw Data'!E300</f>
        <v>Jeepney</v>
      </c>
      <c r="J300" s="8"/>
      <c r="K300" s="8">
        <f>'Raw Data'!F300</f>
        <v>3</v>
      </c>
      <c r="L300" s="8" t="b">
        <f t="shared" si="12"/>
        <v>0</v>
      </c>
      <c r="M300" s="8">
        <f>'Raw Data'!G300</f>
        <v>5</v>
      </c>
      <c r="N300" s="8" t="b">
        <f t="shared" si="13"/>
        <v>0</v>
      </c>
      <c r="O300" s="8">
        <f>'Raw Data'!H300</f>
        <v>2</v>
      </c>
      <c r="P300" s="8" t="b">
        <f t="shared" si="14"/>
        <v>0</v>
      </c>
      <c r="Q300" s="8"/>
      <c r="R300" s="10"/>
      <c r="S300" s="15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</row>
    <row r="301" spans="1:30" ht="15.75" x14ac:dyDescent="0.25">
      <c r="A301" s="8">
        <f>'Raw Data'!A301</f>
        <v>25</v>
      </c>
      <c r="B301" s="8" t="b">
        <f t="shared" si="8"/>
        <v>0</v>
      </c>
      <c r="C301" s="8">
        <f>'Raw Data'!B301</f>
        <v>200</v>
      </c>
      <c r="D301" s="8" t="b">
        <f t="shared" si="9"/>
        <v>0</v>
      </c>
      <c r="E301" s="8">
        <f>'Raw Data'!C301</f>
        <v>0</v>
      </c>
      <c r="F301" s="8" t="b">
        <f t="shared" si="10"/>
        <v>0</v>
      </c>
      <c r="G301" s="8">
        <f>'Raw Data'!D301</f>
        <v>1</v>
      </c>
      <c r="H301" s="8" t="b">
        <f t="shared" si="11"/>
        <v>0</v>
      </c>
      <c r="I301" s="8" t="str">
        <f>'Raw Data'!E301</f>
        <v>Tricycle</v>
      </c>
      <c r="J301" s="8"/>
      <c r="K301" s="8">
        <f>'Raw Data'!F301</f>
        <v>5</v>
      </c>
      <c r="L301" s="8" t="b">
        <f t="shared" si="12"/>
        <v>0</v>
      </c>
      <c r="M301" s="8">
        <f>'Raw Data'!G301</f>
        <v>5</v>
      </c>
      <c r="N301" s="8" t="b">
        <f t="shared" si="13"/>
        <v>0</v>
      </c>
      <c r="O301" s="8">
        <f>'Raw Data'!H301</f>
        <v>6</v>
      </c>
      <c r="P301" s="8" t="b">
        <f t="shared" si="14"/>
        <v>0</v>
      </c>
      <c r="Q301" s="8"/>
      <c r="R301" s="10"/>
      <c r="S301" s="15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</row>
    <row r="302" spans="1:30" ht="15.75" x14ac:dyDescent="0.25">
      <c r="A302" s="8">
        <f>'Raw Data'!A302</f>
        <v>23</v>
      </c>
      <c r="B302" s="8" t="b">
        <f t="shared" si="8"/>
        <v>0</v>
      </c>
      <c r="C302" s="8">
        <f>'Raw Data'!B302</f>
        <v>100</v>
      </c>
      <c r="D302" s="8" t="b">
        <f t="shared" si="9"/>
        <v>0</v>
      </c>
      <c r="E302" s="8">
        <f>'Raw Data'!C302</f>
        <v>2</v>
      </c>
      <c r="F302" s="8" t="b">
        <f t="shared" si="10"/>
        <v>0</v>
      </c>
      <c r="G302" s="8">
        <f>'Raw Data'!D302</f>
        <v>5</v>
      </c>
      <c r="H302" s="8" t="b">
        <f t="shared" si="11"/>
        <v>0</v>
      </c>
      <c r="I302" s="8" t="str">
        <f>'Raw Data'!E302</f>
        <v>Jeepney</v>
      </c>
      <c r="J302" s="8"/>
      <c r="K302" s="8">
        <f>'Raw Data'!F302</f>
        <v>10</v>
      </c>
      <c r="L302" s="8" t="b">
        <f t="shared" si="12"/>
        <v>0</v>
      </c>
      <c r="M302" s="8">
        <f>'Raw Data'!G302</f>
        <v>10</v>
      </c>
      <c r="N302" s="8" t="b">
        <f t="shared" si="13"/>
        <v>0</v>
      </c>
      <c r="O302" s="8">
        <f>'Raw Data'!H302</f>
        <v>6</v>
      </c>
      <c r="P302" s="8" t="b">
        <f t="shared" si="14"/>
        <v>0</v>
      </c>
      <c r="Q302" s="8"/>
      <c r="R302" s="10"/>
      <c r="S302" s="15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</row>
    <row r="303" spans="1:30" ht="15.75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10"/>
      <c r="S303" s="15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</row>
    <row r="304" spans="1:30" ht="15.75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10"/>
      <c r="S304" s="15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</row>
    <row r="305" spans="1:30" ht="15.75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10"/>
      <c r="S305" s="15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</row>
    <row r="306" spans="1:30" ht="15.75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10"/>
      <c r="S306" s="15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</row>
    <row r="307" spans="1:30" ht="15.75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10"/>
      <c r="S307" s="15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</row>
    <row r="308" spans="1:30" ht="15.75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10"/>
      <c r="S308" s="15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</row>
    <row r="309" spans="1:30" ht="15.75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10"/>
      <c r="S309" s="15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</row>
    <row r="310" spans="1:30" ht="15.75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10"/>
      <c r="S310" s="15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</row>
    <row r="311" spans="1:30" ht="15.75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10"/>
      <c r="S311" s="15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</row>
    <row r="312" spans="1:30" ht="15.75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10"/>
      <c r="S312" s="15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</row>
    <row r="313" spans="1:30" ht="15.75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10"/>
      <c r="S313" s="15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</row>
    <row r="314" spans="1:30" ht="15.75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10"/>
      <c r="S314" s="15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</row>
    <row r="315" spans="1:30" ht="15.75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10"/>
      <c r="S315" s="15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</row>
    <row r="316" spans="1:30" ht="15.75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10"/>
      <c r="S316" s="15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</row>
    <row r="317" spans="1:30" ht="15.75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10"/>
      <c r="S317" s="15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</row>
    <row r="318" spans="1:30" ht="15.75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10"/>
      <c r="S318" s="15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</row>
    <row r="319" spans="1:30" ht="15.75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10"/>
      <c r="S319" s="15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</row>
    <row r="320" spans="1:30" ht="15.75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10"/>
      <c r="S320" s="15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</row>
    <row r="321" spans="1:30" ht="15.75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10"/>
      <c r="S321" s="15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</row>
    <row r="322" spans="1:30" ht="15.75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10"/>
      <c r="S322" s="15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</row>
    <row r="323" spans="1:30" ht="15.75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10"/>
      <c r="S323" s="15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</row>
    <row r="324" spans="1:30" ht="15.75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10"/>
      <c r="S324" s="15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</row>
    <row r="325" spans="1:30" ht="15.75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10"/>
      <c r="S325" s="15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</row>
    <row r="326" spans="1:30" ht="15.75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10"/>
      <c r="S326" s="15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</row>
    <row r="327" spans="1:30" ht="15.75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10"/>
      <c r="S327" s="15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</row>
    <row r="328" spans="1:30" ht="15.75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10"/>
      <c r="S328" s="15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</row>
    <row r="329" spans="1:30" ht="15.75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10"/>
      <c r="S329" s="15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</row>
    <row r="330" spans="1:30" ht="15.75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10"/>
      <c r="S330" s="15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</row>
    <row r="331" spans="1:30" ht="15.75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10"/>
      <c r="S331" s="15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</row>
    <row r="332" spans="1:30" ht="15.75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10"/>
      <c r="S332" s="15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</row>
    <row r="333" spans="1:30" ht="15.75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10"/>
      <c r="S333" s="15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</row>
    <row r="334" spans="1:30" ht="15.75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10"/>
      <c r="S334" s="15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</row>
    <row r="335" spans="1:30" ht="15.75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10"/>
      <c r="S335" s="15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</row>
    <row r="336" spans="1:30" ht="15.75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10"/>
      <c r="S336" s="15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</row>
    <row r="337" spans="1:30" ht="15.75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10"/>
      <c r="S337" s="15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</row>
    <row r="338" spans="1:30" ht="15.75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10"/>
      <c r="S338" s="15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</row>
    <row r="339" spans="1:30" ht="15.75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10"/>
      <c r="S339" s="15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</row>
    <row r="340" spans="1:30" ht="15.75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10"/>
      <c r="S340" s="15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</row>
    <row r="341" spans="1:30" ht="15.75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10"/>
      <c r="S341" s="15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</row>
    <row r="342" spans="1:30" ht="15.75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10"/>
      <c r="S342" s="15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</row>
    <row r="343" spans="1:30" ht="15.75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10"/>
      <c r="S343" s="15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</row>
    <row r="344" spans="1:30" ht="15.75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10"/>
      <c r="S344" s="15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</row>
    <row r="345" spans="1:30" ht="15.75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10"/>
      <c r="S345" s="15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</row>
    <row r="346" spans="1:30" ht="15.75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10"/>
      <c r="S346" s="15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</row>
    <row r="347" spans="1:30" ht="15.75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10"/>
      <c r="S347" s="15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</row>
    <row r="348" spans="1:30" ht="15.75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10"/>
      <c r="S348" s="15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</row>
    <row r="349" spans="1:30" ht="15.75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10"/>
      <c r="S349" s="15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</row>
    <row r="350" spans="1:30" ht="15.75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10"/>
      <c r="S350" s="15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</row>
    <row r="351" spans="1:30" ht="15.75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10"/>
      <c r="S351" s="15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</row>
    <row r="352" spans="1:30" ht="15.75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10"/>
      <c r="S352" s="15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</row>
    <row r="353" spans="1:30" ht="15.75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10"/>
      <c r="S353" s="15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</row>
    <row r="354" spans="1:30" ht="15.75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10"/>
      <c r="S354" s="15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</row>
    <row r="355" spans="1:30" ht="15.75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10"/>
      <c r="S355" s="15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</row>
    <row r="356" spans="1:30" ht="15.75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10"/>
      <c r="S356" s="15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</row>
    <row r="357" spans="1:30" ht="15.75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10"/>
      <c r="S357" s="15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</row>
    <row r="358" spans="1:30" ht="15.75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10"/>
      <c r="S358" s="15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</row>
    <row r="359" spans="1:30" ht="15.75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10"/>
      <c r="S359" s="15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</row>
    <row r="360" spans="1:30" ht="15.75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10"/>
      <c r="S360" s="15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</row>
    <row r="361" spans="1:30" ht="15.75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10"/>
      <c r="S361" s="15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</row>
    <row r="362" spans="1:30" ht="15.75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10"/>
      <c r="S362" s="15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</row>
    <row r="363" spans="1:30" ht="15.75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10"/>
      <c r="S363" s="15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</row>
    <row r="364" spans="1:30" ht="15.75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10"/>
      <c r="S364" s="15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</row>
    <row r="365" spans="1:30" ht="15.75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10"/>
      <c r="S365" s="15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</row>
    <row r="366" spans="1:30" ht="15.75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10"/>
      <c r="S366" s="15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</row>
    <row r="367" spans="1:30" ht="15.75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10"/>
      <c r="S367" s="15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</row>
    <row r="368" spans="1:30" ht="15.75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10"/>
      <c r="S368" s="15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</row>
    <row r="369" spans="1:30" ht="15.75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10"/>
      <c r="S369" s="15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</row>
    <row r="370" spans="1:30" ht="15.75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10"/>
      <c r="S370" s="15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</row>
    <row r="371" spans="1:30" ht="15.75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10"/>
      <c r="S371" s="15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</row>
    <row r="372" spans="1:30" ht="15.75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10"/>
      <c r="S372" s="15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</row>
    <row r="373" spans="1:30" ht="15.75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10"/>
      <c r="S373" s="15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</row>
    <row r="374" spans="1:30" ht="15.75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10"/>
      <c r="S374" s="15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</row>
    <row r="375" spans="1:30" ht="15.75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10"/>
      <c r="S375" s="15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</row>
    <row r="376" spans="1:30" ht="15.75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10"/>
      <c r="S376" s="15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</row>
    <row r="377" spans="1:30" ht="15.75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10"/>
      <c r="S377" s="15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</row>
    <row r="378" spans="1:30" ht="15.75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10"/>
      <c r="S378" s="15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</row>
    <row r="379" spans="1:30" ht="15.75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10"/>
      <c r="S379" s="15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</row>
    <row r="380" spans="1:30" ht="15.75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10"/>
      <c r="S380" s="15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</row>
    <row r="381" spans="1:30" ht="15.75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10"/>
      <c r="S381" s="15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</row>
    <row r="382" spans="1:30" ht="15.75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10"/>
      <c r="S382" s="15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</row>
    <row r="383" spans="1:30" ht="15.75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10"/>
      <c r="S383" s="15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</row>
    <row r="384" spans="1:30" ht="15.75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10"/>
      <c r="S384" s="15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</row>
    <row r="385" spans="1:30" ht="15.75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10"/>
      <c r="S385" s="15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</row>
    <row r="386" spans="1:30" ht="15.75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10"/>
      <c r="S386" s="15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</row>
    <row r="387" spans="1:30" ht="15.75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10"/>
      <c r="S387" s="15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</row>
    <row r="388" spans="1:30" ht="15.75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10"/>
      <c r="S388" s="15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</row>
    <row r="389" spans="1:30" ht="15.75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10"/>
      <c r="S389" s="15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</row>
    <row r="390" spans="1:30" ht="15.75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10"/>
      <c r="S390" s="15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</row>
    <row r="391" spans="1:30" ht="15.75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10"/>
      <c r="S391" s="15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</row>
    <row r="392" spans="1:30" ht="15.75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10"/>
      <c r="S392" s="15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</row>
    <row r="393" spans="1:30" ht="15.75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10"/>
      <c r="S393" s="15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</row>
    <row r="394" spans="1:30" ht="15.75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10"/>
      <c r="S394" s="15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</row>
    <row r="395" spans="1:30" ht="15.75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10"/>
      <c r="S395" s="15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</row>
    <row r="396" spans="1:30" ht="15.75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10"/>
      <c r="S396" s="15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</row>
    <row r="397" spans="1:30" ht="15.75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10"/>
      <c r="S397" s="15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</row>
    <row r="398" spans="1:30" ht="15.75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10"/>
      <c r="S398" s="15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</row>
    <row r="399" spans="1:30" ht="15.75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10"/>
      <c r="S399" s="15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</row>
    <row r="400" spans="1:30" ht="15.75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10"/>
      <c r="S400" s="15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</row>
    <row r="401" spans="1:30" ht="15.75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10"/>
      <c r="S401" s="15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</row>
    <row r="402" spans="1:30" ht="15.75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10"/>
      <c r="S402" s="15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</row>
    <row r="403" spans="1:30" ht="15.75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10"/>
      <c r="S403" s="15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</row>
    <row r="404" spans="1:30" ht="15.75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10"/>
      <c r="S404" s="15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</row>
    <row r="405" spans="1:30" ht="15.75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10"/>
      <c r="S405" s="15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</row>
    <row r="406" spans="1:30" ht="15.75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10"/>
      <c r="S406" s="15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</row>
    <row r="407" spans="1:30" ht="15.75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10"/>
      <c r="S407" s="15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</row>
    <row r="408" spans="1:30" ht="15.75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10"/>
      <c r="S408" s="15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</row>
    <row r="409" spans="1:30" ht="15.75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10"/>
      <c r="S409" s="15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</row>
    <row r="410" spans="1:30" ht="15.75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10"/>
      <c r="S410" s="15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</row>
    <row r="411" spans="1:30" ht="15.75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10"/>
      <c r="S411" s="15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</row>
    <row r="412" spans="1:30" ht="15.75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10"/>
      <c r="S412" s="15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</row>
    <row r="413" spans="1:30" ht="15.75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10"/>
      <c r="S413" s="15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</row>
    <row r="414" spans="1:30" ht="15.75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10"/>
      <c r="S414" s="15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</row>
    <row r="415" spans="1:30" ht="15.75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10"/>
      <c r="S415" s="15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</row>
    <row r="416" spans="1:30" ht="15.75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10"/>
      <c r="S416" s="15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</row>
    <row r="417" spans="1:30" ht="15.75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10"/>
      <c r="S417" s="15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</row>
    <row r="418" spans="1:30" ht="15.75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10"/>
      <c r="S418" s="15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</row>
    <row r="419" spans="1:30" ht="15.75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10"/>
      <c r="S419" s="15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</row>
    <row r="420" spans="1:30" ht="15.75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10"/>
      <c r="S420" s="15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</row>
    <row r="421" spans="1:30" ht="15.75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10"/>
      <c r="S421" s="15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</row>
    <row r="422" spans="1:30" ht="15.75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10"/>
      <c r="S422" s="15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</row>
    <row r="423" spans="1:30" ht="15.75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10"/>
      <c r="S423" s="15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</row>
    <row r="424" spans="1:30" ht="15.75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10"/>
      <c r="S424" s="15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</row>
    <row r="425" spans="1:30" ht="15.75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10"/>
      <c r="S425" s="15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</row>
    <row r="426" spans="1:30" ht="15.75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10"/>
      <c r="S426" s="15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</row>
    <row r="427" spans="1:30" ht="15.75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10"/>
      <c r="S427" s="15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</row>
    <row r="428" spans="1:30" ht="15.75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10"/>
      <c r="S428" s="15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</row>
    <row r="429" spans="1:30" ht="15.75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10"/>
      <c r="S429" s="15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</row>
    <row r="430" spans="1:30" ht="15.75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10"/>
      <c r="S430" s="15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</row>
    <row r="431" spans="1:30" ht="15.75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10"/>
      <c r="S431" s="15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</row>
    <row r="432" spans="1:30" ht="15.75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10"/>
      <c r="S432" s="15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</row>
    <row r="433" spans="1:30" ht="15.75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10"/>
      <c r="S433" s="15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</row>
    <row r="434" spans="1:30" ht="15.75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10"/>
      <c r="S434" s="15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</row>
    <row r="435" spans="1:30" ht="15.75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10"/>
      <c r="S435" s="15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</row>
    <row r="436" spans="1:30" ht="15.75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10"/>
      <c r="S436" s="15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</row>
    <row r="437" spans="1:30" ht="15.75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10"/>
      <c r="S437" s="15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</row>
    <row r="438" spans="1:30" ht="15.75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10"/>
      <c r="S438" s="15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</row>
    <row r="439" spans="1:30" ht="15.75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10"/>
      <c r="S439" s="15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</row>
    <row r="440" spans="1:30" ht="15.75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10"/>
      <c r="S440" s="15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</row>
    <row r="441" spans="1:30" ht="15.75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10"/>
      <c r="S441" s="15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</row>
    <row r="442" spans="1:30" ht="15.75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10"/>
      <c r="S442" s="15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</row>
    <row r="443" spans="1:30" ht="15.75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10"/>
      <c r="S443" s="15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</row>
    <row r="444" spans="1:30" ht="15.75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10"/>
      <c r="S444" s="15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</row>
    <row r="445" spans="1:30" ht="15.75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10"/>
      <c r="S445" s="15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</row>
    <row r="446" spans="1:30" ht="15.75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10"/>
      <c r="S446" s="15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</row>
    <row r="447" spans="1:30" ht="15.75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10"/>
      <c r="S447" s="15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</row>
    <row r="448" spans="1:30" ht="15.75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10"/>
      <c r="S448" s="15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</row>
    <row r="449" spans="1:30" ht="15.75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10"/>
      <c r="S449" s="15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</row>
    <row r="450" spans="1:30" ht="15.75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10"/>
      <c r="S450" s="15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</row>
    <row r="451" spans="1:30" ht="15.75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10"/>
      <c r="S451" s="15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</row>
    <row r="452" spans="1:30" ht="15.75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10"/>
      <c r="S452" s="15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</row>
    <row r="453" spans="1:30" ht="15.75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10"/>
      <c r="S453" s="15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</row>
    <row r="454" spans="1:30" ht="15.75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10"/>
      <c r="S454" s="15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</row>
    <row r="455" spans="1:30" ht="15.75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10"/>
      <c r="S455" s="15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</row>
    <row r="456" spans="1:30" ht="15.75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10"/>
      <c r="S456" s="15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</row>
    <row r="457" spans="1:30" ht="15.75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10"/>
      <c r="S457" s="15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</row>
    <row r="458" spans="1:30" ht="15.75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10"/>
      <c r="S458" s="15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</row>
    <row r="459" spans="1:30" ht="15.75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10"/>
      <c r="S459" s="15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</row>
    <row r="460" spans="1:30" ht="15.75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10"/>
      <c r="S460" s="15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</row>
    <row r="461" spans="1:30" ht="15.75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10"/>
      <c r="S461" s="15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</row>
    <row r="462" spans="1:30" ht="15.75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10"/>
      <c r="S462" s="15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</row>
    <row r="463" spans="1:30" ht="15.75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10"/>
      <c r="S463" s="15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</row>
    <row r="464" spans="1:30" ht="15.75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10"/>
      <c r="S464" s="15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</row>
    <row r="465" spans="1:30" ht="15.75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10"/>
      <c r="S465" s="15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</row>
    <row r="466" spans="1:30" ht="15.75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10"/>
      <c r="S466" s="15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</row>
    <row r="467" spans="1:30" ht="15.75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10"/>
      <c r="S467" s="15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</row>
    <row r="468" spans="1:30" ht="15.75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10"/>
      <c r="S468" s="15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</row>
    <row r="469" spans="1:30" ht="15.75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10"/>
      <c r="S469" s="15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</row>
    <row r="470" spans="1:30" ht="15.75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10"/>
      <c r="S470" s="15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</row>
    <row r="471" spans="1:30" ht="15.75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10"/>
      <c r="S471" s="15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</row>
    <row r="472" spans="1:30" ht="15.75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10"/>
      <c r="S472" s="15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</row>
    <row r="473" spans="1:30" ht="15.75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10"/>
      <c r="S473" s="15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</row>
    <row r="474" spans="1:30" ht="15.75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10"/>
      <c r="S474" s="15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</row>
    <row r="475" spans="1:30" ht="15.75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10"/>
      <c r="S475" s="15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</row>
    <row r="476" spans="1:30" ht="15.75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10"/>
      <c r="S476" s="15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</row>
    <row r="477" spans="1:30" ht="15.75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10"/>
      <c r="S477" s="15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</row>
    <row r="478" spans="1:30" ht="15.75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10"/>
      <c r="S478" s="15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</row>
    <row r="479" spans="1:30" ht="15.75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10"/>
      <c r="S479" s="15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</row>
    <row r="480" spans="1:30" ht="15.75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10"/>
      <c r="S480" s="15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</row>
    <row r="481" spans="1:30" ht="15.75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10"/>
      <c r="S481" s="15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</row>
    <row r="482" spans="1:30" ht="15.75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10"/>
      <c r="S482" s="15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</row>
    <row r="483" spans="1:30" ht="15.75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10"/>
      <c r="S483" s="15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</row>
    <row r="484" spans="1:30" ht="15.75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10"/>
      <c r="S484" s="15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</row>
    <row r="485" spans="1:30" ht="15.75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10"/>
      <c r="S485" s="15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</row>
    <row r="486" spans="1:30" ht="15.75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10"/>
      <c r="S486" s="15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</row>
    <row r="487" spans="1:30" ht="15.75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10"/>
      <c r="S487" s="15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</row>
    <row r="488" spans="1:30" ht="15.75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10"/>
      <c r="S488" s="15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</row>
    <row r="489" spans="1:30" ht="15.75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10"/>
      <c r="S489" s="15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</row>
    <row r="490" spans="1:30" ht="15.75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10"/>
      <c r="S490" s="15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</row>
    <row r="491" spans="1:30" ht="15.75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10"/>
      <c r="S491" s="15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</row>
    <row r="492" spans="1:30" ht="15.75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10"/>
      <c r="S492" s="15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</row>
    <row r="493" spans="1:30" ht="15.75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10"/>
      <c r="S493" s="15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</row>
    <row r="494" spans="1:30" ht="15.75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10"/>
      <c r="S494" s="15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</row>
    <row r="495" spans="1:30" ht="15.75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10"/>
      <c r="S495" s="15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</row>
    <row r="496" spans="1:30" ht="15.75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10"/>
      <c r="S496" s="15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</row>
    <row r="497" spans="1:30" ht="15.75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10"/>
      <c r="S497" s="15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</row>
    <row r="498" spans="1:30" ht="15.75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10"/>
      <c r="S498" s="15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</row>
    <row r="499" spans="1:30" ht="15.75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10"/>
      <c r="S499" s="15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</row>
    <row r="500" spans="1:30" ht="15.75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10"/>
      <c r="S500" s="15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</row>
    <row r="501" spans="1:30" ht="15.75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10"/>
      <c r="S501" s="15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</row>
    <row r="502" spans="1:30" ht="15.75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10"/>
      <c r="S502" s="15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</row>
    <row r="503" spans="1:30" ht="15.75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10"/>
      <c r="S503" s="15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</row>
    <row r="504" spans="1:30" ht="15.75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10"/>
      <c r="S504" s="15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</row>
    <row r="505" spans="1:30" ht="15.75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10"/>
      <c r="S505" s="15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</row>
    <row r="506" spans="1:30" ht="15.75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10"/>
      <c r="S506" s="15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</row>
    <row r="507" spans="1:30" ht="15.75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10"/>
      <c r="S507" s="15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</row>
    <row r="508" spans="1:30" ht="15.75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10"/>
      <c r="S508" s="15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</row>
    <row r="509" spans="1:30" ht="15.75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10"/>
      <c r="S509" s="15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</row>
    <row r="510" spans="1:30" ht="15.75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10"/>
      <c r="S510" s="15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</row>
    <row r="511" spans="1:30" ht="15.75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10"/>
      <c r="S511" s="15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</row>
    <row r="512" spans="1:30" ht="15.75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10"/>
      <c r="S512" s="15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</row>
    <row r="513" spans="1:30" ht="15.75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10"/>
      <c r="S513" s="15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</row>
    <row r="514" spans="1:30" ht="15.75" x14ac:dyDescent="0.25">
      <c r="A514" s="8"/>
      <c r="B514" s="8"/>
      <c r="C514" s="8">
        <f>'Raw Data'!B514</f>
        <v>0</v>
      </c>
      <c r="D514" s="8"/>
      <c r="E514" s="8">
        <f>'Raw Data'!C514</f>
        <v>0</v>
      </c>
      <c r="F514" s="8"/>
      <c r="G514" s="8">
        <f>'Raw Data'!D514</f>
        <v>0</v>
      </c>
      <c r="H514" s="8"/>
      <c r="I514" s="8">
        <f>'Raw Data'!E514</f>
        <v>0</v>
      </c>
      <c r="J514" s="8"/>
      <c r="K514" s="8">
        <f>'Raw Data'!F514</f>
        <v>0</v>
      </c>
      <c r="L514" s="8"/>
      <c r="M514" s="8">
        <f>'Raw Data'!G514</f>
        <v>0</v>
      </c>
      <c r="N514" s="8"/>
      <c r="O514" s="8">
        <f>'Raw Data'!H514</f>
        <v>0</v>
      </c>
      <c r="P514" s="8"/>
      <c r="Q514" s="8"/>
      <c r="R514" s="10"/>
      <c r="S514" s="15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</row>
    <row r="515" spans="1:30" ht="15.75" x14ac:dyDescent="0.25">
      <c r="A515" s="8"/>
      <c r="B515" s="8"/>
      <c r="C515" s="8">
        <f>'Raw Data'!B515</f>
        <v>0</v>
      </c>
      <c r="D515" s="8"/>
      <c r="E515" s="8">
        <f>'Raw Data'!C515</f>
        <v>0</v>
      </c>
      <c r="F515" s="8"/>
      <c r="G515" s="8">
        <f>'Raw Data'!D515</f>
        <v>0</v>
      </c>
      <c r="H515" s="8"/>
      <c r="I515" s="8">
        <f>'Raw Data'!E515</f>
        <v>0</v>
      </c>
      <c r="J515" s="8"/>
      <c r="K515" s="8">
        <f>'Raw Data'!F515</f>
        <v>0</v>
      </c>
      <c r="L515" s="8"/>
      <c r="M515" s="8">
        <f>'Raw Data'!G515</f>
        <v>0</v>
      </c>
      <c r="N515" s="8"/>
      <c r="O515" s="8">
        <f>'Raw Data'!H515</f>
        <v>0</v>
      </c>
      <c r="P515" s="8"/>
      <c r="Q515" s="8"/>
      <c r="R515" s="10"/>
      <c r="S515" s="15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</row>
    <row r="516" spans="1:30" ht="15.75" x14ac:dyDescent="0.25">
      <c r="A516" s="8"/>
      <c r="B516" s="8"/>
      <c r="C516" s="8">
        <f>'Raw Data'!B516</f>
        <v>0</v>
      </c>
      <c r="D516" s="8"/>
      <c r="E516" s="8">
        <f>'Raw Data'!C516</f>
        <v>0</v>
      </c>
      <c r="F516" s="8"/>
      <c r="G516" s="8">
        <f>'Raw Data'!D516</f>
        <v>0</v>
      </c>
      <c r="H516" s="8"/>
      <c r="I516" s="8">
        <f>'Raw Data'!E516</f>
        <v>0</v>
      </c>
      <c r="J516" s="8"/>
      <c r="K516" s="8">
        <f>'Raw Data'!F516</f>
        <v>0</v>
      </c>
      <c r="L516" s="8"/>
      <c r="M516" s="8">
        <f>'Raw Data'!G516</f>
        <v>0</v>
      </c>
      <c r="N516" s="8"/>
      <c r="O516" s="8">
        <f>'Raw Data'!H516</f>
        <v>0</v>
      </c>
      <c r="P516" s="8"/>
      <c r="Q516" s="8"/>
      <c r="R516" s="10"/>
      <c r="S516" s="15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</row>
    <row r="517" spans="1:30" ht="15.75" x14ac:dyDescent="0.25">
      <c r="A517" s="8"/>
      <c r="B517" s="8"/>
      <c r="C517" s="8">
        <f>'Raw Data'!B517</f>
        <v>0</v>
      </c>
      <c r="D517" s="8"/>
      <c r="E517" s="8">
        <f>'Raw Data'!C517</f>
        <v>0</v>
      </c>
      <c r="F517" s="8"/>
      <c r="G517" s="8">
        <f>'Raw Data'!D517</f>
        <v>0</v>
      </c>
      <c r="H517" s="8"/>
      <c r="I517" s="8">
        <f>'Raw Data'!E517</f>
        <v>0</v>
      </c>
      <c r="J517" s="8"/>
      <c r="K517" s="8">
        <f>'Raw Data'!F517</f>
        <v>0</v>
      </c>
      <c r="L517" s="8"/>
      <c r="M517" s="8">
        <f>'Raw Data'!G517</f>
        <v>0</v>
      </c>
      <c r="N517" s="8"/>
      <c r="O517" s="8">
        <f>'Raw Data'!H517</f>
        <v>0</v>
      </c>
      <c r="P517" s="8"/>
      <c r="Q517" s="8"/>
      <c r="R517" s="10"/>
      <c r="S517" s="15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</row>
    <row r="518" spans="1:30" ht="15.75" x14ac:dyDescent="0.25">
      <c r="A518" s="8"/>
      <c r="B518" s="8"/>
      <c r="C518" s="8">
        <f>'Raw Data'!B518</f>
        <v>0</v>
      </c>
      <c r="D518" s="8"/>
      <c r="E518" s="8">
        <f>'Raw Data'!C518</f>
        <v>0</v>
      </c>
      <c r="F518" s="8"/>
      <c r="G518" s="8">
        <f>'Raw Data'!D518</f>
        <v>0</v>
      </c>
      <c r="H518" s="8"/>
      <c r="I518" s="8">
        <f>'Raw Data'!E518</f>
        <v>0</v>
      </c>
      <c r="J518" s="8"/>
      <c r="K518" s="8">
        <f>'Raw Data'!F518</f>
        <v>0</v>
      </c>
      <c r="L518" s="8"/>
      <c r="M518" s="8">
        <f>'Raw Data'!G518</f>
        <v>0</v>
      </c>
      <c r="N518" s="8"/>
      <c r="O518" s="8">
        <f>'Raw Data'!H518</f>
        <v>0</v>
      </c>
      <c r="P518" s="8"/>
      <c r="Q518" s="8"/>
      <c r="R518" s="10"/>
      <c r="S518" s="15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</row>
    <row r="519" spans="1:30" ht="15.75" x14ac:dyDescent="0.25">
      <c r="A519" s="8"/>
      <c r="B519" s="8"/>
      <c r="C519" s="8">
        <f>'Raw Data'!B519</f>
        <v>0</v>
      </c>
      <c r="D519" s="8"/>
      <c r="E519" s="8">
        <f>'Raw Data'!C519</f>
        <v>0</v>
      </c>
      <c r="F519" s="8"/>
      <c r="G519" s="8">
        <f>'Raw Data'!D519</f>
        <v>0</v>
      </c>
      <c r="H519" s="8"/>
      <c r="I519" s="8">
        <f>'Raw Data'!E519</f>
        <v>0</v>
      </c>
      <c r="J519" s="8"/>
      <c r="K519" s="8">
        <f>'Raw Data'!F519</f>
        <v>0</v>
      </c>
      <c r="L519" s="8"/>
      <c r="M519" s="8">
        <f>'Raw Data'!G519</f>
        <v>0</v>
      </c>
      <c r="N519" s="8"/>
      <c r="O519" s="8">
        <f>'Raw Data'!H519</f>
        <v>0</v>
      </c>
      <c r="P519" s="8"/>
      <c r="Q519" s="8"/>
      <c r="R519" s="10"/>
      <c r="S519" s="15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</row>
    <row r="520" spans="1:30" ht="15.75" x14ac:dyDescent="0.25">
      <c r="A520" s="8"/>
      <c r="B520" s="8"/>
      <c r="C520" s="8">
        <f>'Raw Data'!B520</f>
        <v>0</v>
      </c>
      <c r="D520" s="8"/>
      <c r="E520" s="8">
        <f>'Raw Data'!C520</f>
        <v>0</v>
      </c>
      <c r="F520" s="8"/>
      <c r="G520" s="8">
        <f>'Raw Data'!D520</f>
        <v>0</v>
      </c>
      <c r="H520" s="8"/>
      <c r="I520" s="8">
        <f>'Raw Data'!E520</f>
        <v>0</v>
      </c>
      <c r="J520" s="8"/>
      <c r="K520" s="8">
        <f>'Raw Data'!F520</f>
        <v>0</v>
      </c>
      <c r="L520" s="8"/>
      <c r="M520" s="8">
        <f>'Raw Data'!G520</f>
        <v>0</v>
      </c>
      <c r="N520" s="8"/>
      <c r="O520" s="8">
        <f>'Raw Data'!H520</f>
        <v>0</v>
      </c>
      <c r="P520" s="8"/>
      <c r="Q520" s="8"/>
      <c r="R520" s="10"/>
      <c r="S520" s="15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</row>
    <row r="521" spans="1:30" ht="15.75" x14ac:dyDescent="0.25">
      <c r="A521" s="8"/>
      <c r="B521" s="8"/>
      <c r="C521" s="8">
        <f>'Raw Data'!B521</f>
        <v>0</v>
      </c>
      <c r="D521" s="8"/>
      <c r="E521" s="8">
        <f>'Raw Data'!C521</f>
        <v>0</v>
      </c>
      <c r="F521" s="8"/>
      <c r="G521" s="8">
        <f>'Raw Data'!D521</f>
        <v>0</v>
      </c>
      <c r="H521" s="8"/>
      <c r="I521" s="8">
        <f>'Raw Data'!E521</f>
        <v>0</v>
      </c>
      <c r="J521" s="8"/>
      <c r="K521" s="8">
        <f>'Raw Data'!F521</f>
        <v>0</v>
      </c>
      <c r="L521" s="8"/>
      <c r="M521" s="8">
        <f>'Raw Data'!G521</f>
        <v>0</v>
      </c>
      <c r="N521" s="8"/>
      <c r="O521" s="8">
        <f>'Raw Data'!H521</f>
        <v>0</v>
      </c>
      <c r="P521" s="8"/>
      <c r="Q521" s="8"/>
      <c r="R521" s="10"/>
      <c r="S521" s="15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</row>
    <row r="522" spans="1:30" ht="15.75" x14ac:dyDescent="0.25">
      <c r="A522" s="8"/>
      <c r="B522" s="8"/>
      <c r="C522" s="8">
        <f>'Raw Data'!B522</f>
        <v>0</v>
      </c>
      <c r="D522" s="8"/>
      <c r="E522" s="8">
        <f>'Raw Data'!C522</f>
        <v>0</v>
      </c>
      <c r="F522" s="8"/>
      <c r="G522" s="8">
        <f>'Raw Data'!D522</f>
        <v>0</v>
      </c>
      <c r="H522" s="8"/>
      <c r="I522" s="8">
        <f>'Raw Data'!E522</f>
        <v>0</v>
      </c>
      <c r="J522" s="8"/>
      <c r="K522" s="8">
        <f>'Raw Data'!F522</f>
        <v>0</v>
      </c>
      <c r="L522" s="8"/>
      <c r="M522" s="8">
        <f>'Raw Data'!G522</f>
        <v>0</v>
      </c>
      <c r="N522" s="8"/>
      <c r="O522" s="8">
        <f>'Raw Data'!H522</f>
        <v>0</v>
      </c>
      <c r="P522" s="8"/>
      <c r="Q522" s="8"/>
      <c r="R522" s="10"/>
      <c r="S522" s="15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</row>
    <row r="523" spans="1:30" ht="15.75" x14ac:dyDescent="0.25">
      <c r="A523" s="8"/>
      <c r="B523" s="8"/>
      <c r="C523" s="8">
        <f>'Raw Data'!B523</f>
        <v>0</v>
      </c>
      <c r="D523" s="8"/>
      <c r="E523" s="8">
        <f>'Raw Data'!C523</f>
        <v>0</v>
      </c>
      <c r="F523" s="8"/>
      <c r="G523" s="8">
        <f>'Raw Data'!D523</f>
        <v>0</v>
      </c>
      <c r="H523" s="8"/>
      <c r="I523" s="8">
        <f>'Raw Data'!E523</f>
        <v>0</v>
      </c>
      <c r="J523" s="8"/>
      <c r="K523" s="8">
        <f>'Raw Data'!F523</f>
        <v>0</v>
      </c>
      <c r="L523" s="8"/>
      <c r="M523" s="8">
        <f>'Raw Data'!G523</f>
        <v>0</v>
      </c>
      <c r="N523" s="8"/>
      <c r="O523" s="8">
        <f>'Raw Data'!H523</f>
        <v>0</v>
      </c>
      <c r="P523" s="8"/>
      <c r="Q523" s="8"/>
      <c r="R523" s="10"/>
      <c r="S523" s="15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</row>
    <row r="524" spans="1:30" ht="15.75" x14ac:dyDescent="0.25">
      <c r="A524" s="8"/>
      <c r="B524" s="8"/>
      <c r="C524" s="8">
        <f>'Raw Data'!B524</f>
        <v>0</v>
      </c>
      <c r="D524" s="8"/>
      <c r="E524" s="8">
        <f>'Raw Data'!C524</f>
        <v>0</v>
      </c>
      <c r="F524" s="8"/>
      <c r="G524" s="8">
        <f>'Raw Data'!D524</f>
        <v>0</v>
      </c>
      <c r="H524" s="8"/>
      <c r="I524" s="8">
        <f>'Raw Data'!E524</f>
        <v>0</v>
      </c>
      <c r="J524" s="8"/>
      <c r="K524" s="8">
        <f>'Raw Data'!F524</f>
        <v>0</v>
      </c>
      <c r="L524" s="8"/>
      <c r="M524" s="8">
        <f>'Raw Data'!G524</f>
        <v>0</v>
      </c>
      <c r="N524" s="8"/>
      <c r="O524" s="8">
        <f>'Raw Data'!H524</f>
        <v>0</v>
      </c>
      <c r="P524" s="8"/>
      <c r="Q524" s="8"/>
      <c r="R524" s="10"/>
      <c r="S524" s="15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</row>
    <row r="525" spans="1:30" ht="15.75" x14ac:dyDescent="0.25">
      <c r="A525" s="8"/>
      <c r="B525" s="8"/>
      <c r="C525" s="8">
        <f>'Raw Data'!B525</f>
        <v>0</v>
      </c>
      <c r="D525" s="8"/>
      <c r="E525" s="8">
        <f>'Raw Data'!C525</f>
        <v>0</v>
      </c>
      <c r="F525" s="8"/>
      <c r="G525" s="8">
        <f>'Raw Data'!D525</f>
        <v>0</v>
      </c>
      <c r="H525" s="8"/>
      <c r="I525" s="8">
        <f>'Raw Data'!E525</f>
        <v>0</v>
      </c>
      <c r="J525" s="8"/>
      <c r="K525" s="8">
        <f>'Raw Data'!F525</f>
        <v>0</v>
      </c>
      <c r="L525" s="8"/>
      <c r="M525" s="8">
        <f>'Raw Data'!G525</f>
        <v>0</v>
      </c>
      <c r="N525" s="8"/>
      <c r="O525" s="8">
        <f>'Raw Data'!H525</f>
        <v>0</v>
      </c>
      <c r="P525" s="8"/>
      <c r="Q525" s="8"/>
      <c r="R525" s="10"/>
      <c r="S525" s="15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</row>
    <row r="526" spans="1:30" ht="15.75" x14ac:dyDescent="0.25">
      <c r="A526" s="8"/>
      <c r="B526" s="8"/>
      <c r="C526" s="8">
        <f>'Raw Data'!B526</f>
        <v>0</v>
      </c>
      <c r="D526" s="8"/>
      <c r="E526" s="8">
        <f>'Raw Data'!C526</f>
        <v>0</v>
      </c>
      <c r="F526" s="8"/>
      <c r="G526" s="8">
        <f>'Raw Data'!D526</f>
        <v>0</v>
      </c>
      <c r="H526" s="8"/>
      <c r="I526" s="8">
        <f>'Raw Data'!E526</f>
        <v>0</v>
      </c>
      <c r="J526" s="8"/>
      <c r="K526" s="8">
        <f>'Raw Data'!F526</f>
        <v>0</v>
      </c>
      <c r="L526" s="8"/>
      <c r="M526" s="8">
        <f>'Raw Data'!G526</f>
        <v>0</v>
      </c>
      <c r="N526" s="8"/>
      <c r="O526" s="8">
        <f>'Raw Data'!H526</f>
        <v>0</v>
      </c>
      <c r="P526" s="8"/>
      <c r="Q526" s="8"/>
      <c r="R526" s="10"/>
      <c r="S526" s="15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</row>
    <row r="527" spans="1:30" ht="15.75" x14ac:dyDescent="0.25">
      <c r="A527" s="8"/>
      <c r="B527" s="8"/>
      <c r="C527" s="8">
        <f>'Raw Data'!B527</f>
        <v>0</v>
      </c>
      <c r="D527" s="8"/>
      <c r="E527" s="8">
        <f>'Raw Data'!C527</f>
        <v>0</v>
      </c>
      <c r="F527" s="8"/>
      <c r="G527" s="8">
        <f>'Raw Data'!D527</f>
        <v>0</v>
      </c>
      <c r="H527" s="8"/>
      <c r="I527" s="8">
        <f>'Raw Data'!E527</f>
        <v>0</v>
      </c>
      <c r="J527" s="8"/>
      <c r="K527" s="8">
        <f>'Raw Data'!F527</f>
        <v>0</v>
      </c>
      <c r="L527" s="8"/>
      <c r="M527" s="8">
        <f>'Raw Data'!G527</f>
        <v>0</v>
      </c>
      <c r="N527" s="8"/>
      <c r="O527" s="8">
        <f>'Raw Data'!H527</f>
        <v>0</v>
      </c>
      <c r="P527" s="8"/>
      <c r="Q527" s="8"/>
      <c r="R527" s="10"/>
      <c r="S527" s="15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</row>
    <row r="528" spans="1:30" ht="15.75" x14ac:dyDescent="0.25">
      <c r="A528" s="8"/>
      <c r="B528" s="8"/>
      <c r="C528" s="8">
        <f>'Raw Data'!B528</f>
        <v>0</v>
      </c>
      <c r="D528" s="8"/>
      <c r="E528" s="8">
        <f>'Raw Data'!C528</f>
        <v>0</v>
      </c>
      <c r="F528" s="8"/>
      <c r="G528" s="8">
        <f>'Raw Data'!D528</f>
        <v>0</v>
      </c>
      <c r="H528" s="8"/>
      <c r="I528" s="8">
        <f>'Raw Data'!E528</f>
        <v>0</v>
      </c>
      <c r="J528" s="8"/>
      <c r="K528" s="8">
        <f>'Raw Data'!F528</f>
        <v>0</v>
      </c>
      <c r="L528" s="8"/>
      <c r="M528" s="8">
        <f>'Raw Data'!G528</f>
        <v>0</v>
      </c>
      <c r="N528" s="8"/>
      <c r="O528" s="8">
        <f>'Raw Data'!H528</f>
        <v>0</v>
      </c>
      <c r="P528" s="8"/>
      <c r="Q528" s="8"/>
      <c r="R528" s="10"/>
      <c r="S528" s="15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</row>
    <row r="529" spans="1:30" ht="15.75" x14ac:dyDescent="0.25">
      <c r="A529" s="8"/>
      <c r="B529" s="8"/>
      <c r="C529" s="8">
        <f>'Raw Data'!B529</f>
        <v>0</v>
      </c>
      <c r="D529" s="8"/>
      <c r="E529" s="8">
        <f>'Raw Data'!C529</f>
        <v>0</v>
      </c>
      <c r="F529" s="8"/>
      <c r="G529" s="8">
        <f>'Raw Data'!D529</f>
        <v>0</v>
      </c>
      <c r="H529" s="8"/>
      <c r="I529" s="8">
        <f>'Raw Data'!E529</f>
        <v>0</v>
      </c>
      <c r="J529" s="8"/>
      <c r="K529" s="8">
        <f>'Raw Data'!F529</f>
        <v>0</v>
      </c>
      <c r="L529" s="8"/>
      <c r="M529" s="8">
        <f>'Raw Data'!G529</f>
        <v>0</v>
      </c>
      <c r="N529" s="8"/>
      <c r="O529" s="8">
        <f>'Raw Data'!H529</f>
        <v>0</v>
      </c>
      <c r="P529" s="8"/>
      <c r="Q529" s="8"/>
      <c r="R529" s="10"/>
      <c r="S529" s="15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</row>
    <row r="530" spans="1:30" ht="15.75" x14ac:dyDescent="0.25">
      <c r="A530" s="8"/>
      <c r="B530" s="8"/>
      <c r="C530" s="8">
        <f>'Raw Data'!B530</f>
        <v>0</v>
      </c>
      <c r="D530" s="8"/>
      <c r="E530" s="8">
        <f>'Raw Data'!C530</f>
        <v>0</v>
      </c>
      <c r="F530" s="8"/>
      <c r="G530" s="8">
        <f>'Raw Data'!D530</f>
        <v>0</v>
      </c>
      <c r="H530" s="8"/>
      <c r="I530" s="8">
        <f>'Raw Data'!E530</f>
        <v>0</v>
      </c>
      <c r="J530" s="8"/>
      <c r="K530" s="8">
        <f>'Raw Data'!F530</f>
        <v>0</v>
      </c>
      <c r="L530" s="8"/>
      <c r="M530" s="8">
        <f>'Raw Data'!G530</f>
        <v>0</v>
      </c>
      <c r="N530" s="8"/>
      <c r="O530" s="8">
        <f>'Raw Data'!H530</f>
        <v>0</v>
      </c>
      <c r="P530" s="8"/>
      <c r="Q530" s="8"/>
      <c r="R530" s="10"/>
      <c r="S530" s="15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</row>
    <row r="531" spans="1:30" ht="15.75" x14ac:dyDescent="0.25">
      <c r="A531" s="8"/>
      <c r="B531" s="8"/>
      <c r="C531" s="8">
        <f>'Raw Data'!B531</f>
        <v>0</v>
      </c>
      <c r="D531" s="8"/>
      <c r="E531" s="8">
        <f>'Raw Data'!C531</f>
        <v>0</v>
      </c>
      <c r="F531" s="8"/>
      <c r="G531" s="8">
        <f>'Raw Data'!D531</f>
        <v>0</v>
      </c>
      <c r="H531" s="8"/>
      <c r="I531" s="8">
        <f>'Raw Data'!E531</f>
        <v>0</v>
      </c>
      <c r="J531" s="8"/>
      <c r="K531" s="8">
        <f>'Raw Data'!F531</f>
        <v>0</v>
      </c>
      <c r="L531" s="8"/>
      <c r="M531" s="8">
        <f>'Raw Data'!G531</f>
        <v>0</v>
      </c>
      <c r="N531" s="8"/>
      <c r="O531" s="8">
        <f>'Raw Data'!H531</f>
        <v>0</v>
      </c>
      <c r="P531" s="8"/>
      <c r="Q531" s="8"/>
      <c r="R531" s="10"/>
      <c r="S531" s="15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</row>
    <row r="532" spans="1:30" ht="15.75" x14ac:dyDescent="0.25">
      <c r="A532" s="8"/>
      <c r="B532" s="8"/>
      <c r="C532" s="8">
        <f>'Raw Data'!B532</f>
        <v>0</v>
      </c>
      <c r="D532" s="8"/>
      <c r="E532" s="8">
        <f>'Raw Data'!C532</f>
        <v>0</v>
      </c>
      <c r="F532" s="8"/>
      <c r="G532" s="8">
        <f>'Raw Data'!D532</f>
        <v>0</v>
      </c>
      <c r="H532" s="8"/>
      <c r="I532" s="8">
        <f>'Raw Data'!E532</f>
        <v>0</v>
      </c>
      <c r="J532" s="8"/>
      <c r="K532" s="8">
        <f>'Raw Data'!F532</f>
        <v>0</v>
      </c>
      <c r="L532" s="8"/>
      <c r="M532" s="8">
        <f>'Raw Data'!G532</f>
        <v>0</v>
      </c>
      <c r="N532" s="8"/>
      <c r="O532" s="8">
        <f>'Raw Data'!H532</f>
        <v>0</v>
      </c>
      <c r="P532" s="8"/>
      <c r="Q532" s="8"/>
      <c r="R532" s="10"/>
      <c r="S532" s="15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</row>
    <row r="533" spans="1:30" ht="15.75" x14ac:dyDescent="0.25">
      <c r="A533" s="8"/>
      <c r="B533" s="8"/>
      <c r="C533" s="8">
        <f>'Raw Data'!B533</f>
        <v>0</v>
      </c>
      <c r="D533" s="8"/>
      <c r="E533" s="8">
        <f>'Raw Data'!C533</f>
        <v>0</v>
      </c>
      <c r="F533" s="8"/>
      <c r="G533" s="8">
        <f>'Raw Data'!D533</f>
        <v>0</v>
      </c>
      <c r="H533" s="8"/>
      <c r="I533" s="8">
        <f>'Raw Data'!E533</f>
        <v>0</v>
      </c>
      <c r="J533" s="8"/>
      <c r="K533" s="8">
        <f>'Raw Data'!F533</f>
        <v>0</v>
      </c>
      <c r="L533" s="8"/>
      <c r="M533" s="8">
        <f>'Raw Data'!G533</f>
        <v>0</v>
      </c>
      <c r="N533" s="8"/>
      <c r="O533" s="8">
        <f>'Raw Data'!H533</f>
        <v>0</v>
      </c>
      <c r="P533" s="8"/>
      <c r="Q533" s="8"/>
      <c r="R533" s="10"/>
      <c r="S533" s="15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</row>
    <row r="534" spans="1:30" ht="15.75" x14ac:dyDescent="0.25">
      <c r="A534" s="8"/>
      <c r="B534" s="8"/>
      <c r="C534" s="8">
        <f>'Raw Data'!B534</f>
        <v>0</v>
      </c>
      <c r="D534" s="8"/>
      <c r="E534" s="8">
        <f>'Raw Data'!C534</f>
        <v>0</v>
      </c>
      <c r="F534" s="8"/>
      <c r="G534" s="8">
        <f>'Raw Data'!D534</f>
        <v>0</v>
      </c>
      <c r="H534" s="8"/>
      <c r="I534" s="8">
        <f>'Raw Data'!E534</f>
        <v>0</v>
      </c>
      <c r="J534" s="8"/>
      <c r="K534" s="8">
        <f>'Raw Data'!F534</f>
        <v>0</v>
      </c>
      <c r="L534" s="8"/>
      <c r="M534" s="8">
        <f>'Raw Data'!G534</f>
        <v>0</v>
      </c>
      <c r="N534" s="8"/>
      <c r="O534" s="8">
        <f>'Raw Data'!H534</f>
        <v>0</v>
      </c>
      <c r="P534" s="8"/>
      <c r="Q534" s="8"/>
      <c r="R534" s="10"/>
      <c r="S534" s="15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</row>
    <row r="535" spans="1:30" ht="15.75" x14ac:dyDescent="0.25">
      <c r="A535" s="8"/>
      <c r="B535" s="8"/>
      <c r="C535" s="8">
        <f>'Raw Data'!B535</f>
        <v>0</v>
      </c>
      <c r="D535" s="8"/>
      <c r="E535" s="8">
        <f>'Raw Data'!C535</f>
        <v>0</v>
      </c>
      <c r="F535" s="8"/>
      <c r="G535" s="8">
        <f>'Raw Data'!D535</f>
        <v>0</v>
      </c>
      <c r="H535" s="8"/>
      <c r="I535" s="8">
        <f>'Raw Data'!E535</f>
        <v>0</v>
      </c>
      <c r="J535" s="8"/>
      <c r="K535" s="8">
        <f>'Raw Data'!F535</f>
        <v>0</v>
      </c>
      <c r="L535" s="8"/>
      <c r="M535" s="8">
        <f>'Raw Data'!G535</f>
        <v>0</v>
      </c>
      <c r="N535" s="8"/>
      <c r="O535" s="8">
        <f>'Raw Data'!H535</f>
        <v>0</v>
      </c>
      <c r="P535" s="8"/>
      <c r="Q535" s="8"/>
      <c r="R535" s="10"/>
      <c r="S535" s="15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</row>
    <row r="536" spans="1:30" ht="15.75" x14ac:dyDescent="0.25">
      <c r="A536" s="8"/>
      <c r="B536" s="8"/>
      <c r="C536" s="8">
        <f>'Raw Data'!B536</f>
        <v>0</v>
      </c>
      <c r="D536" s="8"/>
      <c r="E536" s="8">
        <f>'Raw Data'!C536</f>
        <v>0</v>
      </c>
      <c r="F536" s="8"/>
      <c r="G536" s="8">
        <f>'Raw Data'!D536</f>
        <v>0</v>
      </c>
      <c r="H536" s="8"/>
      <c r="I536" s="8">
        <f>'Raw Data'!E536</f>
        <v>0</v>
      </c>
      <c r="J536" s="8"/>
      <c r="K536" s="8">
        <f>'Raw Data'!F536</f>
        <v>0</v>
      </c>
      <c r="L536" s="8"/>
      <c r="M536" s="8">
        <f>'Raw Data'!G536</f>
        <v>0</v>
      </c>
      <c r="N536" s="8"/>
      <c r="O536" s="8">
        <f>'Raw Data'!H536</f>
        <v>0</v>
      </c>
      <c r="P536" s="8"/>
      <c r="Q536" s="8"/>
      <c r="R536" s="10"/>
      <c r="S536" s="15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</row>
    <row r="537" spans="1:30" ht="15.75" x14ac:dyDescent="0.25">
      <c r="A537" s="8"/>
      <c r="B537" s="8"/>
      <c r="C537" s="8">
        <f>'Raw Data'!B537</f>
        <v>0</v>
      </c>
      <c r="D537" s="8"/>
      <c r="E537" s="8">
        <f>'Raw Data'!C537</f>
        <v>0</v>
      </c>
      <c r="F537" s="8"/>
      <c r="G537" s="8">
        <f>'Raw Data'!D537</f>
        <v>0</v>
      </c>
      <c r="H537" s="8"/>
      <c r="I537" s="8">
        <f>'Raw Data'!E537</f>
        <v>0</v>
      </c>
      <c r="J537" s="8"/>
      <c r="K537" s="8">
        <f>'Raw Data'!F537</f>
        <v>0</v>
      </c>
      <c r="L537" s="8"/>
      <c r="M537" s="8">
        <f>'Raw Data'!G537</f>
        <v>0</v>
      </c>
      <c r="N537" s="8"/>
      <c r="O537" s="8">
        <f>'Raw Data'!H537</f>
        <v>0</v>
      </c>
      <c r="P537" s="8"/>
      <c r="Q537" s="8"/>
      <c r="R537" s="10"/>
      <c r="S537" s="15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</row>
    <row r="538" spans="1:30" ht="15.75" x14ac:dyDescent="0.25">
      <c r="A538" s="8"/>
      <c r="B538" s="8"/>
      <c r="C538" s="8">
        <f>'Raw Data'!B538</f>
        <v>0</v>
      </c>
      <c r="D538" s="8"/>
      <c r="E538" s="8">
        <f>'Raw Data'!C538</f>
        <v>0</v>
      </c>
      <c r="F538" s="8"/>
      <c r="G538" s="8">
        <f>'Raw Data'!D538</f>
        <v>0</v>
      </c>
      <c r="H538" s="8"/>
      <c r="I538" s="8">
        <f>'Raw Data'!E538</f>
        <v>0</v>
      </c>
      <c r="J538" s="8"/>
      <c r="K538" s="8">
        <f>'Raw Data'!F538</f>
        <v>0</v>
      </c>
      <c r="L538" s="8"/>
      <c r="M538" s="8">
        <f>'Raw Data'!G538</f>
        <v>0</v>
      </c>
      <c r="N538" s="8"/>
      <c r="O538" s="8">
        <f>'Raw Data'!H538</f>
        <v>0</v>
      </c>
      <c r="P538" s="8"/>
      <c r="Q538" s="8"/>
      <c r="R538" s="10"/>
      <c r="S538" s="15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</row>
    <row r="539" spans="1:30" ht="15.75" x14ac:dyDescent="0.25">
      <c r="A539" s="8"/>
      <c r="B539" s="8"/>
      <c r="C539" s="8">
        <f>'Raw Data'!B539</f>
        <v>0</v>
      </c>
      <c r="D539" s="8"/>
      <c r="E539" s="8">
        <f>'Raw Data'!C539</f>
        <v>0</v>
      </c>
      <c r="F539" s="8"/>
      <c r="G539" s="8">
        <f>'Raw Data'!D539</f>
        <v>0</v>
      </c>
      <c r="H539" s="8"/>
      <c r="I539" s="8">
        <f>'Raw Data'!E539</f>
        <v>0</v>
      </c>
      <c r="J539" s="8"/>
      <c r="K539" s="8">
        <f>'Raw Data'!F539</f>
        <v>0</v>
      </c>
      <c r="L539" s="8"/>
      <c r="M539" s="8">
        <f>'Raw Data'!G539</f>
        <v>0</v>
      </c>
      <c r="N539" s="8"/>
      <c r="O539" s="8">
        <f>'Raw Data'!H539</f>
        <v>0</v>
      </c>
      <c r="P539" s="8"/>
      <c r="Q539" s="8"/>
      <c r="R539" s="10"/>
      <c r="S539" s="15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</row>
    <row r="540" spans="1:30" ht="15.75" x14ac:dyDescent="0.25">
      <c r="A540" s="8"/>
      <c r="B540" s="8"/>
      <c r="C540" s="8">
        <f>'Raw Data'!B540</f>
        <v>0</v>
      </c>
      <c r="D540" s="8"/>
      <c r="E540" s="8">
        <f>'Raw Data'!C540</f>
        <v>0</v>
      </c>
      <c r="F540" s="8"/>
      <c r="G540" s="8">
        <f>'Raw Data'!D540</f>
        <v>0</v>
      </c>
      <c r="H540" s="8"/>
      <c r="I540" s="8">
        <f>'Raw Data'!E540</f>
        <v>0</v>
      </c>
      <c r="J540" s="8"/>
      <c r="K540" s="8">
        <f>'Raw Data'!F540</f>
        <v>0</v>
      </c>
      <c r="L540" s="8"/>
      <c r="M540" s="8">
        <f>'Raw Data'!G540</f>
        <v>0</v>
      </c>
      <c r="N540" s="8"/>
      <c r="O540" s="8">
        <f>'Raw Data'!H540</f>
        <v>0</v>
      </c>
      <c r="P540" s="8"/>
      <c r="Q540" s="8"/>
      <c r="R540" s="10"/>
      <c r="S540" s="15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</row>
    <row r="541" spans="1:30" ht="15.75" x14ac:dyDescent="0.25">
      <c r="A541" s="8"/>
      <c r="B541" s="8"/>
      <c r="C541" s="8">
        <f>'Raw Data'!B541</f>
        <v>0</v>
      </c>
      <c r="D541" s="8"/>
      <c r="E541" s="8">
        <f>'Raw Data'!C541</f>
        <v>0</v>
      </c>
      <c r="F541" s="8"/>
      <c r="G541" s="8">
        <f>'Raw Data'!D541</f>
        <v>0</v>
      </c>
      <c r="H541" s="8"/>
      <c r="I541" s="8">
        <f>'Raw Data'!E541</f>
        <v>0</v>
      </c>
      <c r="J541" s="8"/>
      <c r="K541" s="8">
        <f>'Raw Data'!F541</f>
        <v>0</v>
      </c>
      <c r="L541" s="8"/>
      <c r="M541" s="8">
        <f>'Raw Data'!G541</f>
        <v>0</v>
      </c>
      <c r="N541" s="8"/>
      <c r="O541" s="8">
        <f>'Raw Data'!H541</f>
        <v>0</v>
      </c>
      <c r="P541" s="8"/>
      <c r="Q541" s="8"/>
      <c r="R541" s="10"/>
      <c r="S541" s="15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</row>
    <row r="542" spans="1:30" ht="15.75" x14ac:dyDescent="0.25">
      <c r="A542" s="8"/>
      <c r="B542" s="8"/>
      <c r="C542" s="8">
        <f>'Raw Data'!B542</f>
        <v>0</v>
      </c>
      <c r="D542" s="8"/>
      <c r="E542" s="8">
        <f>'Raw Data'!C542</f>
        <v>0</v>
      </c>
      <c r="F542" s="8"/>
      <c r="G542" s="8">
        <f>'Raw Data'!D542</f>
        <v>0</v>
      </c>
      <c r="H542" s="8"/>
      <c r="I542" s="8">
        <f>'Raw Data'!E542</f>
        <v>0</v>
      </c>
      <c r="J542" s="8"/>
      <c r="K542" s="8">
        <f>'Raw Data'!F542</f>
        <v>0</v>
      </c>
      <c r="L542" s="8"/>
      <c r="M542" s="8">
        <f>'Raw Data'!G542</f>
        <v>0</v>
      </c>
      <c r="N542" s="8"/>
      <c r="O542" s="8">
        <f>'Raw Data'!H542</f>
        <v>0</v>
      </c>
      <c r="P542" s="8"/>
      <c r="Q542" s="8"/>
      <c r="R542" s="10"/>
      <c r="S542" s="15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</row>
    <row r="543" spans="1:30" ht="15.75" x14ac:dyDescent="0.25">
      <c r="A543" s="8"/>
      <c r="B543" s="8"/>
      <c r="C543" s="8">
        <f>'Raw Data'!B543</f>
        <v>0</v>
      </c>
      <c r="D543" s="8"/>
      <c r="E543" s="8">
        <f>'Raw Data'!C543</f>
        <v>0</v>
      </c>
      <c r="F543" s="8"/>
      <c r="G543" s="8">
        <f>'Raw Data'!D543</f>
        <v>0</v>
      </c>
      <c r="H543" s="8"/>
      <c r="I543" s="8">
        <f>'Raw Data'!E543</f>
        <v>0</v>
      </c>
      <c r="J543" s="8"/>
      <c r="K543" s="8">
        <f>'Raw Data'!F543</f>
        <v>0</v>
      </c>
      <c r="L543" s="8"/>
      <c r="M543" s="8">
        <f>'Raw Data'!G543</f>
        <v>0</v>
      </c>
      <c r="N543" s="8"/>
      <c r="O543" s="8">
        <f>'Raw Data'!H543</f>
        <v>0</v>
      </c>
      <c r="P543" s="8"/>
      <c r="Q543" s="8"/>
      <c r="R543" s="10"/>
      <c r="S543" s="15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</row>
    <row r="544" spans="1:30" ht="15.75" x14ac:dyDescent="0.25">
      <c r="A544" s="8"/>
      <c r="B544" s="8"/>
      <c r="C544" s="8">
        <f>'Raw Data'!B544</f>
        <v>0</v>
      </c>
      <c r="D544" s="8"/>
      <c r="E544" s="8">
        <f>'Raw Data'!C544</f>
        <v>0</v>
      </c>
      <c r="F544" s="8"/>
      <c r="G544" s="8">
        <f>'Raw Data'!D544</f>
        <v>0</v>
      </c>
      <c r="H544" s="8"/>
      <c r="I544" s="8">
        <f>'Raw Data'!E544</f>
        <v>0</v>
      </c>
      <c r="J544" s="8"/>
      <c r="K544" s="8">
        <f>'Raw Data'!F544</f>
        <v>0</v>
      </c>
      <c r="L544" s="8"/>
      <c r="M544" s="8">
        <f>'Raw Data'!G544</f>
        <v>0</v>
      </c>
      <c r="N544" s="8"/>
      <c r="O544" s="8">
        <f>'Raw Data'!H544</f>
        <v>0</v>
      </c>
      <c r="P544" s="8"/>
      <c r="Q544" s="8"/>
      <c r="R544" s="10"/>
      <c r="S544" s="15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</row>
    <row r="545" spans="1:30" ht="15.75" x14ac:dyDescent="0.25">
      <c r="A545" s="8"/>
      <c r="B545" s="8"/>
      <c r="C545" s="8">
        <f>'Raw Data'!B545</f>
        <v>0</v>
      </c>
      <c r="D545" s="8"/>
      <c r="E545" s="8">
        <f>'Raw Data'!C545</f>
        <v>0</v>
      </c>
      <c r="F545" s="8"/>
      <c r="G545" s="8">
        <f>'Raw Data'!D545</f>
        <v>0</v>
      </c>
      <c r="H545" s="8"/>
      <c r="I545" s="8">
        <f>'Raw Data'!E545</f>
        <v>0</v>
      </c>
      <c r="J545" s="8"/>
      <c r="K545" s="8">
        <f>'Raw Data'!F545</f>
        <v>0</v>
      </c>
      <c r="L545" s="8"/>
      <c r="M545" s="8">
        <f>'Raw Data'!G545</f>
        <v>0</v>
      </c>
      <c r="N545" s="8"/>
      <c r="O545" s="8">
        <f>'Raw Data'!H545</f>
        <v>0</v>
      </c>
      <c r="P545" s="8"/>
      <c r="Q545" s="8"/>
      <c r="R545" s="10"/>
      <c r="S545" s="15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</row>
    <row r="546" spans="1:30" ht="15.75" x14ac:dyDescent="0.25">
      <c r="A546" s="8"/>
      <c r="B546" s="8"/>
      <c r="C546" s="8">
        <f>'Raw Data'!B546</f>
        <v>0</v>
      </c>
      <c r="D546" s="8"/>
      <c r="E546" s="8">
        <f>'Raw Data'!C546</f>
        <v>0</v>
      </c>
      <c r="F546" s="8"/>
      <c r="G546" s="8">
        <f>'Raw Data'!D546</f>
        <v>0</v>
      </c>
      <c r="H546" s="8"/>
      <c r="I546" s="8">
        <f>'Raw Data'!E546</f>
        <v>0</v>
      </c>
      <c r="J546" s="8"/>
      <c r="K546" s="8">
        <f>'Raw Data'!F546</f>
        <v>0</v>
      </c>
      <c r="L546" s="8"/>
      <c r="M546" s="8">
        <f>'Raw Data'!G546</f>
        <v>0</v>
      </c>
      <c r="N546" s="8"/>
      <c r="O546" s="8">
        <f>'Raw Data'!H546</f>
        <v>0</v>
      </c>
      <c r="P546" s="8"/>
      <c r="Q546" s="8"/>
      <c r="R546" s="10"/>
      <c r="S546" s="15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</row>
    <row r="547" spans="1:30" ht="15.75" x14ac:dyDescent="0.25">
      <c r="A547" s="8"/>
      <c r="B547" s="8"/>
      <c r="C547" s="8">
        <f>'Raw Data'!B547</f>
        <v>0</v>
      </c>
      <c r="D547" s="8"/>
      <c r="E547" s="8">
        <f>'Raw Data'!C547</f>
        <v>0</v>
      </c>
      <c r="F547" s="8"/>
      <c r="G547" s="8">
        <f>'Raw Data'!D547</f>
        <v>0</v>
      </c>
      <c r="H547" s="8"/>
      <c r="I547" s="8">
        <f>'Raw Data'!E547</f>
        <v>0</v>
      </c>
      <c r="J547" s="8"/>
      <c r="K547" s="8">
        <f>'Raw Data'!F547</f>
        <v>0</v>
      </c>
      <c r="L547" s="8"/>
      <c r="M547" s="8">
        <f>'Raw Data'!G547</f>
        <v>0</v>
      </c>
      <c r="N547" s="8"/>
      <c r="O547" s="8">
        <f>'Raw Data'!H547</f>
        <v>0</v>
      </c>
      <c r="P547" s="8"/>
      <c r="Q547" s="8"/>
      <c r="R547" s="10"/>
      <c r="S547" s="15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</row>
    <row r="548" spans="1:30" ht="15.75" x14ac:dyDescent="0.25">
      <c r="A548" s="8"/>
      <c r="B548" s="8"/>
      <c r="C548" s="8">
        <f>'Raw Data'!B548</f>
        <v>0</v>
      </c>
      <c r="D548" s="8"/>
      <c r="E548" s="8">
        <f>'Raw Data'!C548</f>
        <v>0</v>
      </c>
      <c r="F548" s="8"/>
      <c r="G548" s="8">
        <f>'Raw Data'!D548</f>
        <v>0</v>
      </c>
      <c r="H548" s="8"/>
      <c r="I548" s="8">
        <f>'Raw Data'!E548</f>
        <v>0</v>
      </c>
      <c r="J548" s="8"/>
      <c r="K548" s="8">
        <f>'Raw Data'!F548</f>
        <v>0</v>
      </c>
      <c r="L548" s="8"/>
      <c r="M548" s="8">
        <f>'Raw Data'!G548</f>
        <v>0</v>
      </c>
      <c r="N548" s="8"/>
      <c r="O548" s="8">
        <f>'Raw Data'!H548</f>
        <v>0</v>
      </c>
      <c r="P548" s="8"/>
      <c r="Q548" s="8"/>
      <c r="R548" s="10"/>
      <c r="S548" s="15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</row>
    <row r="549" spans="1:30" ht="15.75" x14ac:dyDescent="0.25">
      <c r="A549" s="8"/>
      <c r="B549" s="8"/>
      <c r="C549" s="8">
        <f>'Raw Data'!B549</f>
        <v>0</v>
      </c>
      <c r="D549" s="8"/>
      <c r="E549" s="8">
        <f>'Raw Data'!C549</f>
        <v>0</v>
      </c>
      <c r="F549" s="8"/>
      <c r="G549" s="8">
        <f>'Raw Data'!D549</f>
        <v>0</v>
      </c>
      <c r="H549" s="8"/>
      <c r="I549" s="8">
        <f>'Raw Data'!E549</f>
        <v>0</v>
      </c>
      <c r="J549" s="8"/>
      <c r="K549" s="8">
        <f>'Raw Data'!F549</f>
        <v>0</v>
      </c>
      <c r="L549" s="8"/>
      <c r="M549" s="8">
        <f>'Raw Data'!G549</f>
        <v>0</v>
      </c>
      <c r="N549" s="8"/>
      <c r="O549" s="8">
        <f>'Raw Data'!H549</f>
        <v>0</v>
      </c>
      <c r="P549" s="8"/>
      <c r="Q549" s="8"/>
      <c r="R549" s="10"/>
      <c r="S549" s="15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</row>
    <row r="550" spans="1:30" ht="15.75" x14ac:dyDescent="0.25">
      <c r="A550" s="8"/>
      <c r="B550" s="8"/>
      <c r="C550" s="8">
        <f>'Raw Data'!B550</f>
        <v>0</v>
      </c>
      <c r="D550" s="8"/>
      <c r="E550" s="8">
        <f>'Raw Data'!C550</f>
        <v>0</v>
      </c>
      <c r="F550" s="8"/>
      <c r="G550" s="8">
        <f>'Raw Data'!D550</f>
        <v>0</v>
      </c>
      <c r="H550" s="8"/>
      <c r="I550" s="8">
        <f>'Raw Data'!E550</f>
        <v>0</v>
      </c>
      <c r="J550" s="8"/>
      <c r="K550" s="8">
        <f>'Raw Data'!F550</f>
        <v>0</v>
      </c>
      <c r="L550" s="8"/>
      <c r="M550" s="8">
        <f>'Raw Data'!G550</f>
        <v>0</v>
      </c>
      <c r="N550" s="8"/>
      <c r="O550" s="8">
        <f>'Raw Data'!H550</f>
        <v>0</v>
      </c>
      <c r="P550" s="8"/>
      <c r="Q550" s="8"/>
      <c r="R550" s="10"/>
      <c r="S550" s="15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</row>
    <row r="551" spans="1:30" ht="15.75" x14ac:dyDescent="0.25">
      <c r="A551" s="8"/>
      <c r="B551" s="8"/>
      <c r="C551" s="8">
        <f>'Raw Data'!B551</f>
        <v>0</v>
      </c>
      <c r="D551" s="8"/>
      <c r="E551" s="8">
        <f>'Raw Data'!C551</f>
        <v>0</v>
      </c>
      <c r="F551" s="8"/>
      <c r="G551" s="8">
        <f>'Raw Data'!D551</f>
        <v>0</v>
      </c>
      <c r="H551" s="8"/>
      <c r="I551" s="8">
        <f>'Raw Data'!E551</f>
        <v>0</v>
      </c>
      <c r="J551" s="8"/>
      <c r="K551" s="8">
        <f>'Raw Data'!F551</f>
        <v>0</v>
      </c>
      <c r="L551" s="8"/>
      <c r="M551" s="8">
        <f>'Raw Data'!G551</f>
        <v>0</v>
      </c>
      <c r="N551" s="8"/>
      <c r="O551" s="8">
        <f>'Raw Data'!H551</f>
        <v>0</v>
      </c>
      <c r="P551" s="8"/>
      <c r="Q551" s="8"/>
      <c r="R551" s="10"/>
      <c r="S551" s="15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</row>
    <row r="552" spans="1:30" ht="15.75" x14ac:dyDescent="0.25">
      <c r="A552" s="8"/>
      <c r="B552" s="8"/>
      <c r="C552" s="8">
        <f>'Raw Data'!B552</f>
        <v>0</v>
      </c>
      <c r="D552" s="8"/>
      <c r="E552" s="8">
        <f>'Raw Data'!C552</f>
        <v>0</v>
      </c>
      <c r="F552" s="8"/>
      <c r="G552" s="8">
        <f>'Raw Data'!D552</f>
        <v>0</v>
      </c>
      <c r="H552" s="8"/>
      <c r="I552" s="8">
        <f>'Raw Data'!E552</f>
        <v>0</v>
      </c>
      <c r="J552" s="8"/>
      <c r="K552" s="8">
        <f>'Raw Data'!F552</f>
        <v>0</v>
      </c>
      <c r="L552" s="8"/>
      <c r="M552" s="8">
        <f>'Raw Data'!G552</f>
        <v>0</v>
      </c>
      <c r="N552" s="8"/>
      <c r="O552" s="8">
        <f>'Raw Data'!H552</f>
        <v>0</v>
      </c>
      <c r="P552" s="8"/>
      <c r="Q552" s="8"/>
      <c r="R552" s="10"/>
      <c r="S552" s="15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</row>
    <row r="553" spans="1:30" ht="15.75" x14ac:dyDescent="0.25">
      <c r="A553" s="8"/>
      <c r="B553" s="8"/>
      <c r="C553" s="8">
        <f>'Raw Data'!B553</f>
        <v>0</v>
      </c>
      <c r="D553" s="8"/>
      <c r="E553" s="8">
        <f>'Raw Data'!C553</f>
        <v>0</v>
      </c>
      <c r="F553" s="8"/>
      <c r="G553" s="8">
        <f>'Raw Data'!D553</f>
        <v>0</v>
      </c>
      <c r="H553" s="8"/>
      <c r="I553" s="8">
        <f>'Raw Data'!E553</f>
        <v>0</v>
      </c>
      <c r="J553" s="8"/>
      <c r="K553" s="8">
        <f>'Raw Data'!F553</f>
        <v>0</v>
      </c>
      <c r="L553" s="8"/>
      <c r="M553" s="8">
        <f>'Raw Data'!G553</f>
        <v>0</v>
      </c>
      <c r="N553" s="8"/>
      <c r="O553" s="8">
        <f>'Raw Data'!H553</f>
        <v>0</v>
      </c>
      <c r="P553" s="8"/>
      <c r="Q553" s="8"/>
      <c r="R553" s="10"/>
      <c r="S553" s="15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</row>
    <row r="554" spans="1:30" ht="15.75" x14ac:dyDescent="0.25">
      <c r="A554" s="8"/>
      <c r="B554" s="8"/>
      <c r="C554" s="8">
        <f>'Raw Data'!B554</f>
        <v>0</v>
      </c>
      <c r="D554" s="8"/>
      <c r="E554" s="8">
        <f>'Raw Data'!C554</f>
        <v>0</v>
      </c>
      <c r="F554" s="8"/>
      <c r="G554" s="8">
        <f>'Raw Data'!D554</f>
        <v>0</v>
      </c>
      <c r="H554" s="8"/>
      <c r="I554" s="8">
        <f>'Raw Data'!E554</f>
        <v>0</v>
      </c>
      <c r="J554" s="8"/>
      <c r="K554" s="8">
        <f>'Raw Data'!F554</f>
        <v>0</v>
      </c>
      <c r="L554" s="8"/>
      <c r="M554" s="8">
        <f>'Raw Data'!G554</f>
        <v>0</v>
      </c>
      <c r="N554" s="8"/>
      <c r="O554" s="8">
        <f>'Raw Data'!H554</f>
        <v>0</v>
      </c>
      <c r="P554" s="8"/>
      <c r="Q554" s="8"/>
      <c r="R554" s="10"/>
      <c r="S554" s="15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</row>
    <row r="555" spans="1:30" ht="15.75" x14ac:dyDescent="0.25">
      <c r="A555" s="8"/>
      <c r="B555" s="8"/>
      <c r="C555" s="8">
        <f>'Raw Data'!B555</f>
        <v>0</v>
      </c>
      <c r="D555" s="8"/>
      <c r="E555" s="8">
        <f>'Raw Data'!C555</f>
        <v>0</v>
      </c>
      <c r="F555" s="8"/>
      <c r="G555" s="8">
        <f>'Raw Data'!D555</f>
        <v>0</v>
      </c>
      <c r="H555" s="8"/>
      <c r="I555" s="8">
        <f>'Raw Data'!E555</f>
        <v>0</v>
      </c>
      <c r="J555" s="8"/>
      <c r="K555" s="8">
        <f>'Raw Data'!F555</f>
        <v>0</v>
      </c>
      <c r="L555" s="8"/>
      <c r="M555" s="8">
        <f>'Raw Data'!G555</f>
        <v>0</v>
      </c>
      <c r="N555" s="8"/>
      <c r="O555" s="8">
        <f>'Raw Data'!H555</f>
        <v>0</v>
      </c>
      <c r="P555" s="8"/>
      <c r="Q555" s="8"/>
      <c r="R555" s="10"/>
      <c r="S555" s="15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</row>
    <row r="556" spans="1:30" ht="15.75" x14ac:dyDescent="0.25">
      <c r="A556" s="8"/>
      <c r="B556" s="8"/>
      <c r="C556" s="8">
        <f>'Raw Data'!B556</f>
        <v>0</v>
      </c>
      <c r="D556" s="8"/>
      <c r="E556" s="8">
        <f>'Raw Data'!C556</f>
        <v>0</v>
      </c>
      <c r="F556" s="8"/>
      <c r="G556" s="8">
        <f>'Raw Data'!D556</f>
        <v>0</v>
      </c>
      <c r="H556" s="8"/>
      <c r="I556" s="8">
        <f>'Raw Data'!E556</f>
        <v>0</v>
      </c>
      <c r="J556" s="8"/>
      <c r="K556" s="8">
        <f>'Raw Data'!F556</f>
        <v>0</v>
      </c>
      <c r="L556" s="8"/>
      <c r="M556" s="8">
        <f>'Raw Data'!G556</f>
        <v>0</v>
      </c>
      <c r="N556" s="8"/>
      <c r="O556" s="8">
        <f>'Raw Data'!H556</f>
        <v>0</v>
      </c>
      <c r="P556" s="8"/>
      <c r="Q556" s="8"/>
      <c r="R556" s="10"/>
      <c r="S556" s="15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</row>
    <row r="557" spans="1:30" ht="15.75" x14ac:dyDescent="0.25">
      <c r="A557" s="8"/>
      <c r="B557" s="8"/>
      <c r="C557" s="8">
        <f>'Raw Data'!B557</f>
        <v>0</v>
      </c>
      <c r="D557" s="8"/>
      <c r="E557" s="8">
        <f>'Raw Data'!C557</f>
        <v>0</v>
      </c>
      <c r="F557" s="8"/>
      <c r="G557" s="8">
        <f>'Raw Data'!D557</f>
        <v>0</v>
      </c>
      <c r="H557" s="8"/>
      <c r="I557" s="8">
        <f>'Raw Data'!E557</f>
        <v>0</v>
      </c>
      <c r="J557" s="8"/>
      <c r="K557" s="8">
        <f>'Raw Data'!F557</f>
        <v>0</v>
      </c>
      <c r="L557" s="8"/>
      <c r="M557" s="8">
        <f>'Raw Data'!G557</f>
        <v>0</v>
      </c>
      <c r="N557" s="8"/>
      <c r="O557" s="8">
        <f>'Raw Data'!H557</f>
        <v>0</v>
      </c>
      <c r="P557" s="8"/>
      <c r="Q557" s="8"/>
      <c r="R557" s="10"/>
      <c r="S557" s="15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</row>
    <row r="558" spans="1:30" ht="15.75" x14ac:dyDescent="0.25">
      <c r="A558" s="8"/>
      <c r="B558" s="8"/>
      <c r="C558" s="8">
        <f>'Raw Data'!B558</f>
        <v>0</v>
      </c>
      <c r="D558" s="8"/>
      <c r="E558" s="8">
        <f>'Raw Data'!C558</f>
        <v>0</v>
      </c>
      <c r="F558" s="8"/>
      <c r="G558" s="8">
        <f>'Raw Data'!D558</f>
        <v>0</v>
      </c>
      <c r="H558" s="8"/>
      <c r="I558" s="8">
        <f>'Raw Data'!E558</f>
        <v>0</v>
      </c>
      <c r="J558" s="8"/>
      <c r="K558" s="8">
        <f>'Raw Data'!F558</f>
        <v>0</v>
      </c>
      <c r="L558" s="8"/>
      <c r="M558" s="8">
        <f>'Raw Data'!G558</f>
        <v>0</v>
      </c>
      <c r="N558" s="8"/>
      <c r="O558" s="8">
        <f>'Raw Data'!H558</f>
        <v>0</v>
      </c>
      <c r="P558" s="8"/>
      <c r="Q558" s="8"/>
      <c r="R558" s="10"/>
      <c r="S558" s="15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</row>
    <row r="559" spans="1:30" ht="15.75" x14ac:dyDescent="0.25">
      <c r="A559" s="8"/>
      <c r="B559" s="8"/>
      <c r="C559" s="8">
        <f>'Raw Data'!B559</f>
        <v>0</v>
      </c>
      <c r="D559" s="8"/>
      <c r="E559" s="8">
        <f>'Raw Data'!C559</f>
        <v>0</v>
      </c>
      <c r="F559" s="8"/>
      <c r="G559" s="8">
        <f>'Raw Data'!D559</f>
        <v>0</v>
      </c>
      <c r="H559" s="8"/>
      <c r="I559" s="8">
        <f>'Raw Data'!E559</f>
        <v>0</v>
      </c>
      <c r="J559" s="8"/>
      <c r="K559" s="8">
        <f>'Raw Data'!F559</f>
        <v>0</v>
      </c>
      <c r="L559" s="8"/>
      <c r="M559" s="8">
        <f>'Raw Data'!G559</f>
        <v>0</v>
      </c>
      <c r="N559" s="8"/>
      <c r="O559" s="8">
        <f>'Raw Data'!H559</f>
        <v>0</v>
      </c>
      <c r="P559" s="8"/>
      <c r="Q559" s="8"/>
      <c r="R559" s="10"/>
      <c r="S559" s="15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</row>
    <row r="560" spans="1:30" ht="15.75" x14ac:dyDescent="0.25">
      <c r="A560" s="8"/>
      <c r="B560" s="8"/>
      <c r="C560" s="8">
        <f>'Raw Data'!B560</f>
        <v>0</v>
      </c>
      <c r="D560" s="8"/>
      <c r="E560" s="8">
        <f>'Raw Data'!C560</f>
        <v>0</v>
      </c>
      <c r="F560" s="8"/>
      <c r="G560" s="8">
        <f>'Raw Data'!D560</f>
        <v>0</v>
      </c>
      <c r="H560" s="8"/>
      <c r="I560" s="8">
        <f>'Raw Data'!E560</f>
        <v>0</v>
      </c>
      <c r="J560" s="8"/>
      <c r="K560" s="8">
        <f>'Raw Data'!F560</f>
        <v>0</v>
      </c>
      <c r="L560" s="8"/>
      <c r="M560" s="8">
        <f>'Raw Data'!G560</f>
        <v>0</v>
      </c>
      <c r="N560" s="8"/>
      <c r="O560" s="8">
        <f>'Raw Data'!H560</f>
        <v>0</v>
      </c>
      <c r="P560" s="8"/>
      <c r="Q560" s="8"/>
      <c r="R560" s="10"/>
      <c r="S560" s="15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</row>
    <row r="561" spans="1:30" ht="15.75" x14ac:dyDescent="0.25">
      <c r="A561" s="8"/>
      <c r="B561" s="8"/>
      <c r="C561" s="8">
        <f>'Raw Data'!B561</f>
        <v>0</v>
      </c>
      <c r="D561" s="8"/>
      <c r="E561" s="8">
        <f>'Raw Data'!C561</f>
        <v>0</v>
      </c>
      <c r="F561" s="8"/>
      <c r="G561" s="8">
        <f>'Raw Data'!D561</f>
        <v>0</v>
      </c>
      <c r="H561" s="8"/>
      <c r="I561" s="8">
        <f>'Raw Data'!E561</f>
        <v>0</v>
      </c>
      <c r="J561" s="8"/>
      <c r="K561" s="8">
        <f>'Raw Data'!F561</f>
        <v>0</v>
      </c>
      <c r="L561" s="8"/>
      <c r="M561" s="8">
        <f>'Raw Data'!G561</f>
        <v>0</v>
      </c>
      <c r="N561" s="8"/>
      <c r="O561" s="8">
        <f>'Raw Data'!H561</f>
        <v>0</v>
      </c>
      <c r="P561" s="8"/>
      <c r="Q561" s="8"/>
      <c r="R561" s="10"/>
      <c r="S561" s="15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</row>
    <row r="562" spans="1:30" ht="15.75" x14ac:dyDescent="0.25">
      <c r="A562" s="8"/>
      <c r="B562" s="8"/>
      <c r="C562" s="8">
        <f>'Raw Data'!B562</f>
        <v>0</v>
      </c>
      <c r="D562" s="8"/>
      <c r="E562" s="8">
        <f>'Raw Data'!C562</f>
        <v>0</v>
      </c>
      <c r="F562" s="8"/>
      <c r="G562" s="8">
        <f>'Raw Data'!D562</f>
        <v>0</v>
      </c>
      <c r="H562" s="8"/>
      <c r="I562" s="8">
        <f>'Raw Data'!E562</f>
        <v>0</v>
      </c>
      <c r="J562" s="8"/>
      <c r="K562" s="8">
        <f>'Raw Data'!F562</f>
        <v>0</v>
      </c>
      <c r="L562" s="8"/>
      <c r="M562" s="8">
        <f>'Raw Data'!G562</f>
        <v>0</v>
      </c>
      <c r="N562" s="8"/>
      <c r="O562" s="8">
        <f>'Raw Data'!H562</f>
        <v>0</v>
      </c>
      <c r="P562" s="8"/>
      <c r="Q562" s="8"/>
      <c r="R562" s="10"/>
      <c r="S562" s="15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</row>
    <row r="563" spans="1:30" ht="15.75" x14ac:dyDescent="0.25">
      <c r="A563" s="8"/>
      <c r="B563" s="8"/>
      <c r="C563" s="8">
        <f>'Raw Data'!B563</f>
        <v>0</v>
      </c>
      <c r="D563" s="8"/>
      <c r="E563" s="8">
        <f>'Raw Data'!C563</f>
        <v>0</v>
      </c>
      <c r="F563" s="8"/>
      <c r="G563" s="8">
        <f>'Raw Data'!D563</f>
        <v>0</v>
      </c>
      <c r="H563" s="8"/>
      <c r="I563" s="8">
        <f>'Raw Data'!E563</f>
        <v>0</v>
      </c>
      <c r="J563" s="8"/>
      <c r="K563" s="8">
        <f>'Raw Data'!F563</f>
        <v>0</v>
      </c>
      <c r="L563" s="8"/>
      <c r="M563" s="8">
        <f>'Raw Data'!G563</f>
        <v>0</v>
      </c>
      <c r="N563" s="8"/>
      <c r="O563" s="8">
        <f>'Raw Data'!H563</f>
        <v>0</v>
      </c>
      <c r="P563" s="8"/>
      <c r="Q563" s="8"/>
      <c r="R563" s="10"/>
      <c r="S563" s="15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</row>
    <row r="564" spans="1:30" ht="15.75" x14ac:dyDescent="0.25">
      <c r="A564" s="8"/>
      <c r="B564" s="8"/>
      <c r="C564" s="8">
        <f>'Raw Data'!B564</f>
        <v>0</v>
      </c>
      <c r="D564" s="8"/>
      <c r="E564" s="8">
        <f>'Raw Data'!C564</f>
        <v>0</v>
      </c>
      <c r="F564" s="8"/>
      <c r="G564" s="8">
        <f>'Raw Data'!D564</f>
        <v>0</v>
      </c>
      <c r="H564" s="8"/>
      <c r="I564" s="8">
        <f>'Raw Data'!E564</f>
        <v>0</v>
      </c>
      <c r="J564" s="8"/>
      <c r="K564" s="8">
        <f>'Raw Data'!F564</f>
        <v>0</v>
      </c>
      <c r="L564" s="8"/>
      <c r="M564" s="8">
        <f>'Raw Data'!G564</f>
        <v>0</v>
      </c>
      <c r="N564" s="8"/>
      <c r="O564" s="8">
        <f>'Raw Data'!H564</f>
        <v>0</v>
      </c>
      <c r="P564" s="8"/>
      <c r="Q564" s="8"/>
      <c r="R564" s="10"/>
      <c r="S564" s="15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</row>
    <row r="565" spans="1:30" ht="15.75" x14ac:dyDescent="0.25">
      <c r="A565" s="8"/>
      <c r="B565" s="8"/>
      <c r="C565" s="8">
        <f>'Raw Data'!B565</f>
        <v>0</v>
      </c>
      <c r="D565" s="8"/>
      <c r="E565" s="8">
        <f>'Raw Data'!C565</f>
        <v>0</v>
      </c>
      <c r="F565" s="8"/>
      <c r="G565" s="8">
        <f>'Raw Data'!D565</f>
        <v>0</v>
      </c>
      <c r="H565" s="8"/>
      <c r="I565" s="8">
        <f>'Raw Data'!E565</f>
        <v>0</v>
      </c>
      <c r="J565" s="8"/>
      <c r="K565" s="8">
        <f>'Raw Data'!F565</f>
        <v>0</v>
      </c>
      <c r="L565" s="8"/>
      <c r="M565" s="8">
        <f>'Raw Data'!G565</f>
        <v>0</v>
      </c>
      <c r="N565" s="8"/>
      <c r="O565" s="8">
        <f>'Raw Data'!H565</f>
        <v>0</v>
      </c>
      <c r="P565" s="8"/>
      <c r="Q565" s="8"/>
      <c r="R565" s="10"/>
      <c r="S565" s="15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</row>
    <row r="566" spans="1:30" ht="15.75" x14ac:dyDescent="0.25">
      <c r="A566" s="8"/>
      <c r="B566" s="8"/>
      <c r="C566" s="8">
        <f>'Raw Data'!B566</f>
        <v>0</v>
      </c>
      <c r="D566" s="8"/>
      <c r="E566" s="8">
        <f>'Raw Data'!C566</f>
        <v>0</v>
      </c>
      <c r="F566" s="8"/>
      <c r="G566" s="8">
        <f>'Raw Data'!D566</f>
        <v>0</v>
      </c>
      <c r="H566" s="8"/>
      <c r="I566" s="8">
        <f>'Raw Data'!E566</f>
        <v>0</v>
      </c>
      <c r="J566" s="8"/>
      <c r="K566" s="8">
        <f>'Raw Data'!F566</f>
        <v>0</v>
      </c>
      <c r="L566" s="8"/>
      <c r="M566" s="8">
        <f>'Raw Data'!G566</f>
        <v>0</v>
      </c>
      <c r="N566" s="8"/>
      <c r="O566" s="8">
        <f>'Raw Data'!H566</f>
        <v>0</v>
      </c>
      <c r="P566" s="8"/>
      <c r="Q566" s="8"/>
      <c r="R566" s="10"/>
      <c r="S566" s="15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</row>
    <row r="567" spans="1:30" ht="15.75" x14ac:dyDescent="0.25">
      <c r="A567" s="8"/>
      <c r="B567" s="8"/>
      <c r="C567" s="8">
        <f>'Raw Data'!B567</f>
        <v>0</v>
      </c>
      <c r="D567" s="8"/>
      <c r="E567" s="8">
        <f>'Raw Data'!C567</f>
        <v>0</v>
      </c>
      <c r="F567" s="8"/>
      <c r="G567" s="8">
        <f>'Raw Data'!D567</f>
        <v>0</v>
      </c>
      <c r="H567" s="8"/>
      <c r="I567" s="8">
        <f>'Raw Data'!E567</f>
        <v>0</v>
      </c>
      <c r="J567" s="8"/>
      <c r="K567" s="8">
        <f>'Raw Data'!F567</f>
        <v>0</v>
      </c>
      <c r="L567" s="8"/>
      <c r="M567" s="8">
        <f>'Raw Data'!G567</f>
        <v>0</v>
      </c>
      <c r="N567" s="8"/>
      <c r="O567" s="8">
        <f>'Raw Data'!H567</f>
        <v>0</v>
      </c>
      <c r="P567" s="8"/>
      <c r="Q567" s="8"/>
      <c r="R567" s="10"/>
      <c r="S567" s="15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</row>
    <row r="568" spans="1:30" ht="15.75" x14ac:dyDescent="0.25">
      <c r="A568" s="8"/>
      <c r="B568" s="8"/>
      <c r="C568" s="8">
        <f>'Raw Data'!B568</f>
        <v>0</v>
      </c>
      <c r="D568" s="8"/>
      <c r="E568" s="8">
        <f>'Raw Data'!C568</f>
        <v>0</v>
      </c>
      <c r="F568" s="8"/>
      <c r="G568" s="8">
        <f>'Raw Data'!D568</f>
        <v>0</v>
      </c>
      <c r="H568" s="8"/>
      <c r="I568" s="8">
        <f>'Raw Data'!E568</f>
        <v>0</v>
      </c>
      <c r="J568" s="8"/>
      <c r="K568" s="8">
        <f>'Raw Data'!F568</f>
        <v>0</v>
      </c>
      <c r="L568" s="8"/>
      <c r="M568" s="8">
        <f>'Raw Data'!G568</f>
        <v>0</v>
      </c>
      <c r="N568" s="8"/>
      <c r="O568" s="8">
        <f>'Raw Data'!H568</f>
        <v>0</v>
      </c>
      <c r="P568" s="8"/>
      <c r="Q568" s="8"/>
      <c r="R568" s="10"/>
      <c r="S568" s="15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</row>
    <row r="569" spans="1:30" ht="15.75" x14ac:dyDescent="0.25">
      <c r="A569" s="8"/>
      <c r="B569" s="8"/>
      <c r="C569" s="8">
        <f>'Raw Data'!B569</f>
        <v>0</v>
      </c>
      <c r="D569" s="8"/>
      <c r="E569" s="8">
        <f>'Raw Data'!C569</f>
        <v>0</v>
      </c>
      <c r="F569" s="8"/>
      <c r="G569" s="8">
        <f>'Raw Data'!D569</f>
        <v>0</v>
      </c>
      <c r="H569" s="8"/>
      <c r="I569" s="8">
        <f>'Raw Data'!E569</f>
        <v>0</v>
      </c>
      <c r="J569" s="8"/>
      <c r="K569" s="8">
        <f>'Raw Data'!F569</f>
        <v>0</v>
      </c>
      <c r="L569" s="8"/>
      <c r="M569" s="8">
        <f>'Raw Data'!G569</f>
        <v>0</v>
      </c>
      <c r="N569" s="8"/>
      <c r="O569" s="8">
        <f>'Raw Data'!H569</f>
        <v>0</v>
      </c>
      <c r="P569" s="8"/>
      <c r="Q569" s="8"/>
      <c r="R569" s="10"/>
      <c r="S569" s="15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</row>
    <row r="570" spans="1:30" ht="15.75" x14ac:dyDescent="0.25">
      <c r="A570" s="8"/>
      <c r="B570" s="8"/>
      <c r="C570" s="8">
        <f>'Raw Data'!B570</f>
        <v>0</v>
      </c>
      <c r="D570" s="8"/>
      <c r="E570" s="8">
        <f>'Raw Data'!C570</f>
        <v>0</v>
      </c>
      <c r="F570" s="8"/>
      <c r="G570" s="8">
        <f>'Raw Data'!D570</f>
        <v>0</v>
      </c>
      <c r="H570" s="8"/>
      <c r="I570" s="8">
        <f>'Raw Data'!E570</f>
        <v>0</v>
      </c>
      <c r="J570" s="8"/>
      <c r="K570" s="8">
        <f>'Raw Data'!F570</f>
        <v>0</v>
      </c>
      <c r="L570" s="8"/>
      <c r="M570" s="8">
        <f>'Raw Data'!G570</f>
        <v>0</v>
      </c>
      <c r="N570" s="8"/>
      <c r="O570" s="8">
        <f>'Raw Data'!H570</f>
        <v>0</v>
      </c>
      <c r="P570" s="8"/>
      <c r="Q570" s="8"/>
      <c r="R570" s="10"/>
      <c r="S570" s="15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</row>
    <row r="571" spans="1:30" ht="15.75" x14ac:dyDescent="0.25">
      <c r="A571" s="8"/>
      <c r="B571" s="8"/>
      <c r="C571" s="8">
        <f>'Raw Data'!B571</f>
        <v>0</v>
      </c>
      <c r="D571" s="8"/>
      <c r="E571" s="8">
        <f>'Raw Data'!C571</f>
        <v>0</v>
      </c>
      <c r="F571" s="8"/>
      <c r="G571" s="8">
        <f>'Raw Data'!D571</f>
        <v>0</v>
      </c>
      <c r="H571" s="8"/>
      <c r="I571" s="8">
        <f>'Raw Data'!E571</f>
        <v>0</v>
      </c>
      <c r="J571" s="8"/>
      <c r="K571" s="8">
        <f>'Raw Data'!F571</f>
        <v>0</v>
      </c>
      <c r="L571" s="8"/>
      <c r="M571" s="8">
        <f>'Raw Data'!G571</f>
        <v>0</v>
      </c>
      <c r="N571" s="8"/>
      <c r="O571" s="8">
        <f>'Raw Data'!H571</f>
        <v>0</v>
      </c>
      <c r="P571" s="8"/>
      <c r="Q571" s="8"/>
      <c r="R571" s="10"/>
      <c r="S571" s="15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</row>
    <row r="572" spans="1:30" ht="15.75" x14ac:dyDescent="0.25">
      <c r="A572" s="8"/>
      <c r="B572" s="8"/>
      <c r="C572" s="8">
        <f>'Raw Data'!B572</f>
        <v>0</v>
      </c>
      <c r="D572" s="8"/>
      <c r="E572" s="8">
        <f>'Raw Data'!C572</f>
        <v>0</v>
      </c>
      <c r="F572" s="8"/>
      <c r="G572" s="8">
        <f>'Raw Data'!D572</f>
        <v>0</v>
      </c>
      <c r="H572" s="8"/>
      <c r="I572" s="8">
        <f>'Raw Data'!E572</f>
        <v>0</v>
      </c>
      <c r="J572" s="8"/>
      <c r="K572" s="8">
        <f>'Raw Data'!F572</f>
        <v>0</v>
      </c>
      <c r="L572" s="8"/>
      <c r="M572" s="8">
        <f>'Raw Data'!G572</f>
        <v>0</v>
      </c>
      <c r="N572" s="8"/>
      <c r="O572" s="8">
        <f>'Raw Data'!H572</f>
        <v>0</v>
      </c>
      <c r="P572" s="8"/>
      <c r="Q572" s="8"/>
      <c r="R572" s="10"/>
      <c r="S572" s="15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</row>
    <row r="573" spans="1:30" ht="15.75" x14ac:dyDescent="0.25">
      <c r="A573" s="8"/>
      <c r="B573" s="8"/>
      <c r="C573" s="8">
        <f>'Raw Data'!B573</f>
        <v>0</v>
      </c>
      <c r="D573" s="8"/>
      <c r="E573" s="8">
        <f>'Raw Data'!C573</f>
        <v>0</v>
      </c>
      <c r="F573" s="8"/>
      <c r="G573" s="8">
        <f>'Raw Data'!D573</f>
        <v>0</v>
      </c>
      <c r="H573" s="8"/>
      <c r="I573" s="8">
        <f>'Raw Data'!E573</f>
        <v>0</v>
      </c>
      <c r="J573" s="8"/>
      <c r="K573" s="8">
        <f>'Raw Data'!F573</f>
        <v>0</v>
      </c>
      <c r="L573" s="8"/>
      <c r="M573" s="8">
        <f>'Raw Data'!G573</f>
        <v>0</v>
      </c>
      <c r="N573" s="8"/>
      <c r="O573" s="8">
        <f>'Raw Data'!H573</f>
        <v>0</v>
      </c>
      <c r="P573" s="8"/>
      <c r="Q573" s="8"/>
      <c r="R573" s="10"/>
      <c r="S573" s="15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</row>
    <row r="574" spans="1:30" ht="15.75" x14ac:dyDescent="0.25">
      <c r="A574" s="8"/>
      <c r="B574" s="8"/>
      <c r="C574" s="8">
        <f>'Raw Data'!B574</f>
        <v>0</v>
      </c>
      <c r="D574" s="8"/>
      <c r="E574" s="8">
        <f>'Raw Data'!C574</f>
        <v>0</v>
      </c>
      <c r="F574" s="8"/>
      <c r="G574" s="8">
        <f>'Raw Data'!D574</f>
        <v>0</v>
      </c>
      <c r="H574" s="8"/>
      <c r="I574" s="8">
        <f>'Raw Data'!E574</f>
        <v>0</v>
      </c>
      <c r="J574" s="8"/>
      <c r="K574" s="8">
        <f>'Raw Data'!F574</f>
        <v>0</v>
      </c>
      <c r="L574" s="8"/>
      <c r="M574" s="8">
        <f>'Raw Data'!G574</f>
        <v>0</v>
      </c>
      <c r="N574" s="8"/>
      <c r="O574" s="8">
        <f>'Raw Data'!H574</f>
        <v>0</v>
      </c>
      <c r="P574" s="8"/>
      <c r="Q574" s="8"/>
      <c r="R574" s="10"/>
      <c r="S574" s="15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</row>
    <row r="575" spans="1:30" ht="15.75" x14ac:dyDescent="0.25">
      <c r="A575" s="8"/>
      <c r="B575" s="8"/>
      <c r="C575" s="8">
        <f>'Raw Data'!B575</f>
        <v>0</v>
      </c>
      <c r="D575" s="8"/>
      <c r="E575" s="8">
        <f>'Raw Data'!C575</f>
        <v>0</v>
      </c>
      <c r="F575" s="8"/>
      <c r="G575" s="8">
        <f>'Raw Data'!D575</f>
        <v>0</v>
      </c>
      <c r="H575" s="8"/>
      <c r="I575" s="8">
        <f>'Raw Data'!E575</f>
        <v>0</v>
      </c>
      <c r="J575" s="8"/>
      <c r="K575" s="8">
        <f>'Raw Data'!F575</f>
        <v>0</v>
      </c>
      <c r="L575" s="8"/>
      <c r="M575" s="8">
        <f>'Raw Data'!G575</f>
        <v>0</v>
      </c>
      <c r="N575" s="8"/>
      <c r="O575" s="8">
        <f>'Raw Data'!H575</f>
        <v>0</v>
      </c>
      <c r="P575" s="8"/>
      <c r="Q575" s="8"/>
      <c r="R575" s="10"/>
      <c r="S575" s="15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</row>
    <row r="576" spans="1:30" ht="15.75" x14ac:dyDescent="0.25">
      <c r="A576" s="8"/>
      <c r="B576" s="8"/>
      <c r="C576" s="8">
        <f>'Raw Data'!B576</f>
        <v>0</v>
      </c>
      <c r="D576" s="8"/>
      <c r="E576" s="8">
        <f>'Raw Data'!C576</f>
        <v>0</v>
      </c>
      <c r="F576" s="8"/>
      <c r="G576" s="8">
        <f>'Raw Data'!D576</f>
        <v>0</v>
      </c>
      <c r="H576" s="8"/>
      <c r="I576" s="8">
        <f>'Raw Data'!E576</f>
        <v>0</v>
      </c>
      <c r="J576" s="8"/>
      <c r="K576" s="8">
        <f>'Raw Data'!F576</f>
        <v>0</v>
      </c>
      <c r="L576" s="8"/>
      <c r="M576" s="8">
        <f>'Raw Data'!G576</f>
        <v>0</v>
      </c>
      <c r="N576" s="8"/>
      <c r="O576" s="8">
        <f>'Raw Data'!H576</f>
        <v>0</v>
      </c>
      <c r="P576" s="8"/>
      <c r="Q576" s="8"/>
      <c r="R576" s="10"/>
      <c r="S576" s="15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</row>
    <row r="577" spans="1:30" ht="15.75" x14ac:dyDescent="0.25">
      <c r="A577" s="8"/>
      <c r="B577" s="8"/>
      <c r="C577" s="8">
        <f>'Raw Data'!B577</f>
        <v>0</v>
      </c>
      <c r="D577" s="8"/>
      <c r="E577" s="8">
        <f>'Raw Data'!C577</f>
        <v>0</v>
      </c>
      <c r="F577" s="8"/>
      <c r="G577" s="8">
        <f>'Raw Data'!D577</f>
        <v>0</v>
      </c>
      <c r="H577" s="8"/>
      <c r="I577" s="8">
        <f>'Raw Data'!E577</f>
        <v>0</v>
      </c>
      <c r="J577" s="8"/>
      <c r="K577" s="8">
        <f>'Raw Data'!F577</f>
        <v>0</v>
      </c>
      <c r="L577" s="8"/>
      <c r="M577" s="8">
        <f>'Raw Data'!G577</f>
        <v>0</v>
      </c>
      <c r="N577" s="8"/>
      <c r="O577" s="8">
        <f>'Raw Data'!H577</f>
        <v>0</v>
      </c>
      <c r="P577" s="8"/>
      <c r="Q577" s="8"/>
      <c r="R577" s="10"/>
      <c r="S577" s="15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</row>
    <row r="578" spans="1:30" ht="15.75" x14ac:dyDescent="0.25">
      <c r="A578" s="8"/>
      <c r="B578" s="8"/>
      <c r="C578" s="8">
        <f>'Raw Data'!B578</f>
        <v>0</v>
      </c>
      <c r="D578" s="8"/>
      <c r="E578" s="8">
        <f>'Raw Data'!C578</f>
        <v>0</v>
      </c>
      <c r="F578" s="8"/>
      <c r="G578" s="8">
        <f>'Raw Data'!D578</f>
        <v>0</v>
      </c>
      <c r="H578" s="8"/>
      <c r="I578" s="8">
        <f>'Raw Data'!E578</f>
        <v>0</v>
      </c>
      <c r="J578" s="8"/>
      <c r="K578" s="8">
        <f>'Raw Data'!F578</f>
        <v>0</v>
      </c>
      <c r="L578" s="8"/>
      <c r="M578" s="8">
        <f>'Raw Data'!G578</f>
        <v>0</v>
      </c>
      <c r="N578" s="8"/>
      <c r="O578" s="8">
        <f>'Raw Data'!H578</f>
        <v>0</v>
      </c>
      <c r="P578" s="8"/>
      <c r="Q578" s="8"/>
      <c r="R578" s="10"/>
      <c r="S578" s="15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</row>
    <row r="579" spans="1:30" ht="15.75" x14ac:dyDescent="0.25">
      <c r="A579" s="8"/>
      <c r="B579" s="8"/>
      <c r="C579" s="8">
        <f>'Raw Data'!B579</f>
        <v>0</v>
      </c>
      <c r="D579" s="8"/>
      <c r="E579" s="8">
        <f>'Raw Data'!C579</f>
        <v>0</v>
      </c>
      <c r="F579" s="8"/>
      <c r="G579" s="8">
        <f>'Raw Data'!D579</f>
        <v>0</v>
      </c>
      <c r="H579" s="8"/>
      <c r="I579" s="8">
        <f>'Raw Data'!E579</f>
        <v>0</v>
      </c>
      <c r="J579" s="8"/>
      <c r="K579" s="8">
        <f>'Raw Data'!F579</f>
        <v>0</v>
      </c>
      <c r="L579" s="8"/>
      <c r="M579" s="8">
        <f>'Raw Data'!G579</f>
        <v>0</v>
      </c>
      <c r="N579" s="8"/>
      <c r="O579" s="8">
        <f>'Raw Data'!H579</f>
        <v>0</v>
      </c>
      <c r="P579" s="8"/>
      <c r="Q579" s="8"/>
      <c r="R579" s="10"/>
      <c r="S579" s="15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</row>
    <row r="580" spans="1:30" ht="15.75" x14ac:dyDescent="0.25">
      <c r="A580" s="8"/>
      <c r="B580" s="8"/>
      <c r="C580" s="8">
        <f>'Raw Data'!B580</f>
        <v>0</v>
      </c>
      <c r="D580" s="8"/>
      <c r="E580" s="8">
        <f>'Raw Data'!C580</f>
        <v>0</v>
      </c>
      <c r="F580" s="8"/>
      <c r="G580" s="8">
        <f>'Raw Data'!D580</f>
        <v>0</v>
      </c>
      <c r="H580" s="8"/>
      <c r="I580" s="8">
        <f>'Raw Data'!E580</f>
        <v>0</v>
      </c>
      <c r="J580" s="8"/>
      <c r="K580" s="8">
        <f>'Raw Data'!F580</f>
        <v>0</v>
      </c>
      <c r="L580" s="8"/>
      <c r="M580" s="8">
        <f>'Raw Data'!G580</f>
        <v>0</v>
      </c>
      <c r="N580" s="8"/>
      <c r="O580" s="8">
        <f>'Raw Data'!H580</f>
        <v>0</v>
      </c>
      <c r="P580" s="8"/>
      <c r="Q580" s="8"/>
      <c r="R580" s="10"/>
      <c r="S580" s="15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</row>
    <row r="581" spans="1:30" ht="15.75" x14ac:dyDescent="0.25">
      <c r="A581" s="8"/>
      <c r="B581" s="8"/>
      <c r="C581" s="8">
        <f>'Raw Data'!B581</f>
        <v>0</v>
      </c>
      <c r="D581" s="8"/>
      <c r="E581" s="8">
        <f>'Raw Data'!C581</f>
        <v>0</v>
      </c>
      <c r="F581" s="8"/>
      <c r="G581" s="8">
        <f>'Raw Data'!D581</f>
        <v>0</v>
      </c>
      <c r="H581" s="8"/>
      <c r="I581" s="8">
        <f>'Raw Data'!E581</f>
        <v>0</v>
      </c>
      <c r="J581" s="8"/>
      <c r="K581" s="8">
        <f>'Raw Data'!F581</f>
        <v>0</v>
      </c>
      <c r="L581" s="8"/>
      <c r="M581" s="8">
        <f>'Raw Data'!G581</f>
        <v>0</v>
      </c>
      <c r="N581" s="8"/>
      <c r="O581" s="8">
        <f>'Raw Data'!H581</f>
        <v>0</v>
      </c>
      <c r="P581" s="8"/>
      <c r="Q581" s="8"/>
      <c r="R581" s="10"/>
      <c r="S581" s="15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</row>
    <row r="582" spans="1:30" ht="15.75" x14ac:dyDescent="0.25">
      <c r="A582" s="8"/>
      <c r="B582" s="8"/>
      <c r="C582" s="8">
        <f>'Raw Data'!B582</f>
        <v>0</v>
      </c>
      <c r="D582" s="8"/>
      <c r="E582" s="8">
        <f>'Raw Data'!C582</f>
        <v>0</v>
      </c>
      <c r="F582" s="8"/>
      <c r="G582" s="8">
        <f>'Raw Data'!D582</f>
        <v>0</v>
      </c>
      <c r="H582" s="8"/>
      <c r="I582" s="8">
        <f>'Raw Data'!E582</f>
        <v>0</v>
      </c>
      <c r="J582" s="8"/>
      <c r="K582" s="8">
        <f>'Raw Data'!F582</f>
        <v>0</v>
      </c>
      <c r="L582" s="8"/>
      <c r="M582" s="8">
        <f>'Raw Data'!G582</f>
        <v>0</v>
      </c>
      <c r="N582" s="8"/>
      <c r="O582" s="8">
        <f>'Raw Data'!H582</f>
        <v>0</v>
      </c>
      <c r="P582" s="8"/>
      <c r="Q582" s="8"/>
      <c r="R582" s="10"/>
      <c r="S582" s="15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</row>
    <row r="583" spans="1:30" ht="15.75" x14ac:dyDescent="0.25">
      <c r="A583" s="8"/>
      <c r="B583" s="8"/>
      <c r="C583" s="8">
        <f>'Raw Data'!B583</f>
        <v>0</v>
      </c>
      <c r="D583" s="8"/>
      <c r="E583" s="8">
        <f>'Raw Data'!C583</f>
        <v>0</v>
      </c>
      <c r="F583" s="8"/>
      <c r="G583" s="8">
        <f>'Raw Data'!D583</f>
        <v>0</v>
      </c>
      <c r="H583" s="8"/>
      <c r="I583" s="8">
        <f>'Raw Data'!E583</f>
        <v>0</v>
      </c>
      <c r="J583" s="8"/>
      <c r="K583" s="8">
        <f>'Raw Data'!F583</f>
        <v>0</v>
      </c>
      <c r="L583" s="8"/>
      <c r="M583" s="8">
        <f>'Raw Data'!G583</f>
        <v>0</v>
      </c>
      <c r="N583" s="8"/>
      <c r="O583" s="8">
        <f>'Raw Data'!H583</f>
        <v>0</v>
      </c>
      <c r="P583" s="8"/>
      <c r="Q583" s="8"/>
      <c r="R583" s="10"/>
      <c r="S583" s="15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</row>
    <row r="584" spans="1:30" ht="15.75" x14ac:dyDescent="0.25">
      <c r="A584" s="8"/>
      <c r="B584" s="8"/>
      <c r="C584" s="8">
        <f>'Raw Data'!B584</f>
        <v>0</v>
      </c>
      <c r="D584" s="8"/>
      <c r="E584" s="8">
        <f>'Raw Data'!C584</f>
        <v>0</v>
      </c>
      <c r="F584" s="8"/>
      <c r="G584" s="8">
        <f>'Raw Data'!D584</f>
        <v>0</v>
      </c>
      <c r="H584" s="8"/>
      <c r="I584" s="8">
        <f>'Raw Data'!E584</f>
        <v>0</v>
      </c>
      <c r="J584" s="8"/>
      <c r="K584" s="8">
        <f>'Raw Data'!F584</f>
        <v>0</v>
      </c>
      <c r="L584" s="8"/>
      <c r="M584" s="8">
        <f>'Raw Data'!G584</f>
        <v>0</v>
      </c>
      <c r="N584" s="8"/>
      <c r="O584" s="8">
        <f>'Raw Data'!H584</f>
        <v>0</v>
      </c>
      <c r="P584" s="8"/>
      <c r="Q584" s="8"/>
      <c r="R584" s="10"/>
      <c r="S584" s="15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</row>
    <row r="585" spans="1:30" ht="15.75" x14ac:dyDescent="0.25">
      <c r="A585" s="8"/>
      <c r="B585" s="8"/>
      <c r="C585" s="8">
        <f>'Raw Data'!B585</f>
        <v>0</v>
      </c>
      <c r="D585" s="8"/>
      <c r="E585" s="8">
        <f>'Raw Data'!C585</f>
        <v>0</v>
      </c>
      <c r="F585" s="8"/>
      <c r="G585" s="8">
        <f>'Raw Data'!D585</f>
        <v>0</v>
      </c>
      <c r="H585" s="8"/>
      <c r="I585" s="8">
        <f>'Raw Data'!E585</f>
        <v>0</v>
      </c>
      <c r="J585" s="8"/>
      <c r="K585" s="8">
        <f>'Raw Data'!F585</f>
        <v>0</v>
      </c>
      <c r="L585" s="8"/>
      <c r="M585" s="8">
        <f>'Raw Data'!G585</f>
        <v>0</v>
      </c>
      <c r="N585" s="8"/>
      <c r="O585" s="8">
        <f>'Raw Data'!H585</f>
        <v>0</v>
      </c>
      <c r="P585" s="8"/>
      <c r="Q585" s="8"/>
      <c r="R585" s="10"/>
      <c r="S585" s="15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</row>
    <row r="586" spans="1:30" ht="15.75" x14ac:dyDescent="0.25">
      <c r="A586" s="8"/>
      <c r="B586" s="8"/>
      <c r="C586" s="8">
        <f>'Raw Data'!B586</f>
        <v>0</v>
      </c>
      <c r="D586" s="8"/>
      <c r="E586" s="8">
        <f>'Raw Data'!C586</f>
        <v>0</v>
      </c>
      <c r="F586" s="8"/>
      <c r="G586" s="8">
        <f>'Raw Data'!D586</f>
        <v>0</v>
      </c>
      <c r="H586" s="8"/>
      <c r="I586" s="8">
        <f>'Raw Data'!E586</f>
        <v>0</v>
      </c>
      <c r="J586" s="8"/>
      <c r="K586" s="8">
        <f>'Raw Data'!F586</f>
        <v>0</v>
      </c>
      <c r="L586" s="8"/>
      <c r="M586" s="8">
        <f>'Raw Data'!G586</f>
        <v>0</v>
      </c>
      <c r="N586" s="8"/>
      <c r="O586" s="8">
        <f>'Raw Data'!H586</f>
        <v>0</v>
      </c>
      <c r="P586" s="8"/>
      <c r="Q586" s="8"/>
      <c r="R586" s="10"/>
      <c r="S586" s="15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</row>
    <row r="587" spans="1:30" ht="15.75" x14ac:dyDescent="0.25">
      <c r="A587" s="8"/>
      <c r="B587" s="8"/>
      <c r="C587" s="8">
        <f>'Raw Data'!B587</f>
        <v>0</v>
      </c>
      <c r="D587" s="8"/>
      <c r="E587" s="8">
        <f>'Raw Data'!C587</f>
        <v>0</v>
      </c>
      <c r="F587" s="8"/>
      <c r="G587" s="8">
        <f>'Raw Data'!D587</f>
        <v>0</v>
      </c>
      <c r="H587" s="8"/>
      <c r="I587" s="8">
        <f>'Raw Data'!E587</f>
        <v>0</v>
      </c>
      <c r="J587" s="8"/>
      <c r="K587" s="8">
        <f>'Raw Data'!F587</f>
        <v>0</v>
      </c>
      <c r="L587" s="8"/>
      <c r="M587" s="8">
        <f>'Raw Data'!G587</f>
        <v>0</v>
      </c>
      <c r="N587" s="8"/>
      <c r="O587" s="8">
        <f>'Raw Data'!H587</f>
        <v>0</v>
      </c>
      <c r="P587" s="8"/>
      <c r="Q587" s="8"/>
      <c r="R587" s="10"/>
      <c r="S587" s="15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</row>
    <row r="588" spans="1:30" ht="15.75" x14ac:dyDescent="0.25">
      <c r="A588" s="8"/>
      <c r="B588" s="8"/>
      <c r="C588" s="8">
        <f>'Raw Data'!B588</f>
        <v>0</v>
      </c>
      <c r="D588" s="8"/>
      <c r="E588" s="8">
        <f>'Raw Data'!C588</f>
        <v>0</v>
      </c>
      <c r="F588" s="8"/>
      <c r="G588" s="8">
        <f>'Raw Data'!D588</f>
        <v>0</v>
      </c>
      <c r="H588" s="8"/>
      <c r="I588" s="8">
        <f>'Raw Data'!E588</f>
        <v>0</v>
      </c>
      <c r="J588" s="8"/>
      <c r="K588" s="8">
        <f>'Raw Data'!F588</f>
        <v>0</v>
      </c>
      <c r="L588" s="8"/>
      <c r="M588" s="8">
        <f>'Raw Data'!G588</f>
        <v>0</v>
      </c>
      <c r="N588" s="8"/>
      <c r="O588" s="8">
        <f>'Raw Data'!H588</f>
        <v>0</v>
      </c>
      <c r="P588" s="8"/>
      <c r="Q588" s="8"/>
      <c r="R588" s="10"/>
      <c r="S588" s="15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</row>
    <row r="589" spans="1:30" ht="15.75" x14ac:dyDescent="0.25">
      <c r="A589" s="8"/>
      <c r="B589" s="8"/>
      <c r="C589" s="8">
        <f>'Raw Data'!B589</f>
        <v>0</v>
      </c>
      <c r="D589" s="8"/>
      <c r="E589" s="8">
        <f>'Raw Data'!C589</f>
        <v>0</v>
      </c>
      <c r="F589" s="8"/>
      <c r="G589" s="8">
        <f>'Raw Data'!D589</f>
        <v>0</v>
      </c>
      <c r="H589" s="8"/>
      <c r="I589" s="8">
        <f>'Raw Data'!E589</f>
        <v>0</v>
      </c>
      <c r="J589" s="8"/>
      <c r="K589" s="8">
        <f>'Raw Data'!F589</f>
        <v>0</v>
      </c>
      <c r="L589" s="8"/>
      <c r="M589" s="8">
        <f>'Raw Data'!G589</f>
        <v>0</v>
      </c>
      <c r="N589" s="8"/>
      <c r="O589" s="8">
        <f>'Raw Data'!H589</f>
        <v>0</v>
      </c>
      <c r="P589" s="8"/>
      <c r="Q589" s="8"/>
      <c r="R589" s="10"/>
      <c r="S589" s="15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</row>
    <row r="590" spans="1:30" ht="15.75" x14ac:dyDescent="0.25">
      <c r="A590" s="8"/>
      <c r="B590" s="8"/>
      <c r="C590" s="8">
        <f>'Raw Data'!B590</f>
        <v>0</v>
      </c>
      <c r="D590" s="8"/>
      <c r="E590" s="8">
        <f>'Raw Data'!C590</f>
        <v>0</v>
      </c>
      <c r="F590" s="8"/>
      <c r="G590" s="8">
        <f>'Raw Data'!D590</f>
        <v>0</v>
      </c>
      <c r="H590" s="8"/>
      <c r="I590" s="8">
        <f>'Raw Data'!E590</f>
        <v>0</v>
      </c>
      <c r="J590" s="8"/>
      <c r="K590" s="8">
        <f>'Raw Data'!F590</f>
        <v>0</v>
      </c>
      <c r="L590" s="8"/>
      <c r="M590" s="8">
        <f>'Raw Data'!G590</f>
        <v>0</v>
      </c>
      <c r="N590" s="8"/>
      <c r="O590" s="8">
        <f>'Raw Data'!H590</f>
        <v>0</v>
      </c>
      <c r="P590" s="8"/>
      <c r="Q590" s="8"/>
      <c r="R590" s="10"/>
      <c r="S590" s="15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</row>
    <row r="591" spans="1:30" ht="15.75" x14ac:dyDescent="0.25">
      <c r="A591" s="8"/>
      <c r="B591" s="8"/>
      <c r="C591" s="8">
        <f>'Raw Data'!B591</f>
        <v>0</v>
      </c>
      <c r="D591" s="8"/>
      <c r="E591" s="8">
        <f>'Raw Data'!C591</f>
        <v>0</v>
      </c>
      <c r="F591" s="8"/>
      <c r="G591" s="8">
        <f>'Raw Data'!D591</f>
        <v>0</v>
      </c>
      <c r="H591" s="8"/>
      <c r="I591" s="8">
        <f>'Raw Data'!E591</f>
        <v>0</v>
      </c>
      <c r="J591" s="8"/>
      <c r="K591" s="8">
        <f>'Raw Data'!F591</f>
        <v>0</v>
      </c>
      <c r="L591" s="8"/>
      <c r="M591" s="8">
        <f>'Raw Data'!G591</f>
        <v>0</v>
      </c>
      <c r="N591" s="8"/>
      <c r="O591" s="8">
        <f>'Raw Data'!H591</f>
        <v>0</v>
      </c>
      <c r="P591" s="8"/>
      <c r="Q591" s="8"/>
      <c r="R591" s="10"/>
      <c r="S591" s="15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</row>
    <row r="592" spans="1:30" ht="15.75" x14ac:dyDescent="0.25">
      <c r="A592" s="8"/>
      <c r="B592" s="8"/>
      <c r="C592" s="8">
        <f>'Raw Data'!B592</f>
        <v>0</v>
      </c>
      <c r="D592" s="8"/>
      <c r="E592" s="8">
        <f>'Raw Data'!C592</f>
        <v>0</v>
      </c>
      <c r="F592" s="8"/>
      <c r="G592" s="8">
        <f>'Raw Data'!D592</f>
        <v>0</v>
      </c>
      <c r="H592" s="8"/>
      <c r="I592" s="8">
        <f>'Raw Data'!E592</f>
        <v>0</v>
      </c>
      <c r="J592" s="8"/>
      <c r="K592" s="8">
        <f>'Raw Data'!F592</f>
        <v>0</v>
      </c>
      <c r="L592" s="8"/>
      <c r="M592" s="8">
        <f>'Raw Data'!G592</f>
        <v>0</v>
      </c>
      <c r="N592" s="8"/>
      <c r="O592" s="8">
        <f>'Raw Data'!H592</f>
        <v>0</v>
      </c>
      <c r="P592" s="8"/>
      <c r="Q592" s="8"/>
      <c r="R592" s="10"/>
      <c r="S592" s="15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</row>
    <row r="593" spans="1:30" ht="15.75" x14ac:dyDescent="0.25">
      <c r="A593" s="8"/>
      <c r="B593" s="8"/>
      <c r="C593" s="8">
        <f>'Raw Data'!B593</f>
        <v>0</v>
      </c>
      <c r="D593" s="8"/>
      <c r="E593" s="8">
        <f>'Raw Data'!C593</f>
        <v>0</v>
      </c>
      <c r="F593" s="8"/>
      <c r="G593" s="8">
        <f>'Raw Data'!D593</f>
        <v>0</v>
      </c>
      <c r="H593" s="8"/>
      <c r="I593" s="8">
        <f>'Raw Data'!E593</f>
        <v>0</v>
      </c>
      <c r="J593" s="8"/>
      <c r="K593" s="8">
        <f>'Raw Data'!F593</f>
        <v>0</v>
      </c>
      <c r="L593" s="8"/>
      <c r="M593" s="8">
        <f>'Raw Data'!G593</f>
        <v>0</v>
      </c>
      <c r="N593" s="8"/>
      <c r="O593" s="8">
        <f>'Raw Data'!H593</f>
        <v>0</v>
      </c>
      <c r="P593" s="8"/>
      <c r="Q593" s="8"/>
      <c r="R593" s="10"/>
      <c r="S593" s="15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</row>
    <row r="594" spans="1:30" ht="15.75" x14ac:dyDescent="0.25">
      <c r="A594" s="8"/>
      <c r="B594" s="8"/>
      <c r="C594" s="8">
        <f>'Raw Data'!B594</f>
        <v>0</v>
      </c>
      <c r="D594" s="8"/>
      <c r="E594" s="8">
        <f>'Raw Data'!C594</f>
        <v>0</v>
      </c>
      <c r="F594" s="8"/>
      <c r="G594" s="8">
        <f>'Raw Data'!D594</f>
        <v>0</v>
      </c>
      <c r="H594" s="8"/>
      <c r="I594" s="8">
        <f>'Raw Data'!E594</f>
        <v>0</v>
      </c>
      <c r="J594" s="8"/>
      <c r="K594" s="8">
        <f>'Raw Data'!F594</f>
        <v>0</v>
      </c>
      <c r="L594" s="8"/>
      <c r="M594" s="8">
        <f>'Raw Data'!G594</f>
        <v>0</v>
      </c>
      <c r="N594" s="8"/>
      <c r="O594" s="8">
        <f>'Raw Data'!H594</f>
        <v>0</v>
      </c>
      <c r="P594" s="8"/>
      <c r="Q594" s="8"/>
      <c r="R594" s="10"/>
      <c r="S594" s="15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</row>
    <row r="595" spans="1:30" ht="15.75" x14ac:dyDescent="0.25">
      <c r="A595" s="8"/>
      <c r="B595" s="8"/>
      <c r="C595" s="8">
        <f>'Raw Data'!B595</f>
        <v>0</v>
      </c>
      <c r="D595" s="8"/>
      <c r="E595" s="8">
        <f>'Raw Data'!C595</f>
        <v>0</v>
      </c>
      <c r="F595" s="8"/>
      <c r="G595" s="8">
        <f>'Raw Data'!D595</f>
        <v>0</v>
      </c>
      <c r="H595" s="8"/>
      <c r="I595" s="8">
        <f>'Raw Data'!E595</f>
        <v>0</v>
      </c>
      <c r="J595" s="8"/>
      <c r="K595" s="8">
        <f>'Raw Data'!F595</f>
        <v>0</v>
      </c>
      <c r="L595" s="8"/>
      <c r="M595" s="8">
        <f>'Raw Data'!G595</f>
        <v>0</v>
      </c>
      <c r="N595" s="8"/>
      <c r="O595" s="8">
        <f>'Raw Data'!H595</f>
        <v>0</v>
      </c>
      <c r="P595" s="8"/>
      <c r="Q595" s="8"/>
      <c r="R595" s="10"/>
      <c r="S595" s="15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</row>
    <row r="596" spans="1:30" ht="15.75" x14ac:dyDescent="0.25">
      <c r="A596" s="8"/>
      <c r="B596" s="8"/>
      <c r="C596" s="8">
        <f>'Raw Data'!B596</f>
        <v>0</v>
      </c>
      <c r="D596" s="8"/>
      <c r="E596" s="8">
        <f>'Raw Data'!C596</f>
        <v>0</v>
      </c>
      <c r="F596" s="8"/>
      <c r="G596" s="8">
        <f>'Raw Data'!D596</f>
        <v>0</v>
      </c>
      <c r="H596" s="8"/>
      <c r="I596" s="8">
        <f>'Raw Data'!E596</f>
        <v>0</v>
      </c>
      <c r="J596" s="8"/>
      <c r="K596" s="8">
        <f>'Raw Data'!F596</f>
        <v>0</v>
      </c>
      <c r="L596" s="8"/>
      <c r="M596" s="8">
        <f>'Raw Data'!G596</f>
        <v>0</v>
      </c>
      <c r="N596" s="8"/>
      <c r="O596" s="8">
        <f>'Raw Data'!H596</f>
        <v>0</v>
      </c>
      <c r="P596" s="8"/>
      <c r="Q596" s="8"/>
      <c r="R596" s="10"/>
      <c r="S596" s="15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</row>
    <row r="597" spans="1:30" ht="15.75" x14ac:dyDescent="0.25">
      <c r="A597" s="8"/>
      <c r="B597" s="8"/>
      <c r="C597" s="8">
        <f>'Raw Data'!B597</f>
        <v>0</v>
      </c>
      <c r="D597" s="8"/>
      <c r="E597" s="8">
        <f>'Raw Data'!C597</f>
        <v>0</v>
      </c>
      <c r="F597" s="8"/>
      <c r="G597" s="8">
        <f>'Raw Data'!D597</f>
        <v>0</v>
      </c>
      <c r="H597" s="8"/>
      <c r="I597" s="8">
        <f>'Raw Data'!E597</f>
        <v>0</v>
      </c>
      <c r="J597" s="8"/>
      <c r="K597" s="8">
        <f>'Raw Data'!F597</f>
        <v>0</v>
      </c>
      <c r="L597" s="8"/>
      <c r="M597" s="8">
        <f>'Raw Data'!G597</f>
        <v>0</v>
      </c>
      <c r="N597" s="8"/>
      <c r="O597" s="8">
        <f>'Raw Data'!H597</f>
        <v>0</v>
      </c>
      <c r="P597" s="8"/>
      <c r="Q597" s="8"/>
      <c r="R597" s="10"/>
      <c r="S597" s="15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</row>
    <row r="598" spans="1:30" ht="15.75" x14ac:dyDescent="0.25">
      <c r="A598" s="8"/>
      <c r="B598" s="8"/>
      <c r="C598" s="8">
        <f>'Raw Data'!B598</f>
        <v>0</v>
      </c>
      <c r="D598" s="8"/>
      <c r="E598" s="8">
        <f>'Raw Data'!C598</f>
        <v>0</v>
      </c>
      <c r="F598" s="8"/>
      <c r="G598" s="8">
        <f>'Raw Data'!D598</f>
        <v>0</v>
      </c>
      <c r="H598" s="8"/>
      <c r="I598" s="8">
        <f>'Raw Data'!E598</f>
        <v>0</v>
      </c>
      <c r="J598" s="8"/>
      <c r="K598" s="8">
        <f>'Raw Data'!F598</f>
        <v>0</v>
      </c>
      <c r="L598" s="8"/>
      <c r="M598" s="8">
        <f>'Raw Data'!G598</f>
        <v>0</v>
      </c>
      <c r="N598" s="8"/>
      <c r="O598" s="8">
        <f>'Raw Data'!H598</f>
        <v>0</v>
      </c>
      <c r="P598" s="8"/>
      <c r="Q598" s="8"/>
      <c r="R598" s="10"/>
      <c r="S598" s="15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</row>
    <row r="599" spans="1:30" ht="15.75" x14ac:dyDescent="0.25">
      <c r="A599" s="8"/>
      <c r="B599" s="8"/>
      <c r="C599" s="8">
        <f>'Raw Data'!B599</f>
        <v>0</v>
      </c>
      <c r="D599" s="8"/>
      <c r="E599" s="8">
        <f>'Raw Data'!C599</f>
        <v>0</v>
      </c>
      <c r="F599" s="8"/>
      <c r="G599" s="8">
        <f>'Raw Data'!D599</f>
        <v>0</v>
      </c>
      <c r="H599" s="8"/>
      <c r="I599" s="8">
        <f>'Raw Data'!E599</f>
        <v>0</v>
      </c>
      <c r="J599" s="8"/>
      <c r="K599" s="8">
        <f>'Raw Data'!F599</f>
        <v>0</v>
      </c>
      <c r="L599" s="8"/>
      <c r="M599" s="8">
        <f>'Raw Data'!G599</f>
        <v>0</v>
      </c>
      <c r="N599" s="8"/>
      <c r="O599" s="8">
        <f>'Raw Data'!H599</f>
        <v>0</v>
      </c>
      <c r="P599" s="8"/>
      <c r="Q599" s="8"/>
      <c r="R599" s="10"/>
      <c r="S599" s="15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</row>
    <row r="600" spans="1:30" ht="15.75" x14ac:dyDescent="0.25">
      <c r="A600" s="8"/>
      <c r="B600" s="8"/>
      <c r="C600" s="8">
        <f>'Raw Data'!B600</f>
        <v>0</v>
      </c>
      <c r="D600" s="8"/>
      <c r="E600" s="8">
        <f>'Raw Data'!C600</f>
        <v>0</v>
      </c>
      <c r="F600" s="8"/>
      <c r="G600" s="8">
        <f>'Raw Data'!D600</f>
        <v>0</v>
      </c>
      <c r="H600" s="8"/>
      <c r="I600" s="8">
        <f>'Raw Data'!E600</f>
        <v>0</v>
      </c>
      <c r="J600" s="8"/>
      <c r="K600" s="8">
        <f>'Raw Data'!F600</f>
        <v>0</v>
      </c>
      <c r="L600" s="8"/>
      <c r="M600" s="8">
        <f>'Raw Data'!G600</f>
        <v>0</v>
      </c>
      <c r="N600" s="8"/>
      <c r="O600" s="8">
        <f>'Raw Data'!H600</f>
        <v>0</v>
      </c>
      <c r="P600" s="8"/>
      <c r="Q600" s="8"/>
      <c r="R600" s="10"/>
      <c r="S600" s="15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</row>
    <row r="601" spans="1:30" ht="15.75" x14ac:dyDescent="0.25">
      <c r="A601" s="8"/>
      <c r="B601" s="8"/>
      <c r="C601" s="8">
        <f>'Raw Data'!B601</f>
        <v>0</v>
      </c>
      <c r="D601" s="8"/>
      <c r="E601" s="8">
        <f>'Raw Data'!C601</f>
        <v>0</v>
      </c>
      <c r="F601" s="8"/>
      <c r="G601" s="8">
        <f>'Raw Data'!D601</f>
        <v>0</v>
      </c>
      <c r="H601" s="8"/>
      <c r="I601" s="8">
        <f>'Raw Data'!E601</f>
        <v>0</v>
      </c>
      <c r="J601" s="8"/>
      <c r="K601" s="8">
        <f>'Raw Data'!F601</f>
        <v>0</v>
      </c>
      <c r="L601" s="8"/>
      <c r="M601" s="8">
        <f>'Raw Data'!G601</f>
        <v>0</v>
      </c>
      <c r="N601" s="8"/>
      <c r="O601" s="8">
        <f>'Raw Data'!H601</f>
        <v>0</v>
      </c>
      <c r="P601" s="8"/>
      <c r="Q601" s="8"/>
      <c r="R601" s="10"/>
      <c r="S601" s="15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</row>
    <row r="602" spans="1:30" ht="15.75" x14ac:dyDescent="0.25">
      <c r="A602" s="8"/>
      <c r="B602" s="8"/>
      <c r="C602" s="8">
        <f>'Raw Data'!B602</f>
        <v>0</v>
      </c>
      <c r="D602" s="8"/>
      <c r="E602" s="8">
        <f>'Raw Data'!C602</f>
        <v>0</v>
      </c>
      <c r="F602" s="8"/>
      <c r="G602" s="8">
        <f>'Raw Data'!D602</f>
        <v>0</v>
      </c>
      <c r="H602" s="8"/>
      <c r="I602" s="8">
        <f>'Raw Data'!E602</f>
        <v>0</v>
      </c>
      <c r="J602" s="8"/>
      <c r="K602" s="8">
        <f>'Raw Data'!F602</f>
        <v>0</v>
      </c>
      <c r="L602" s="8"/>
      <c r="M602" s="8">
        <f>'Raw Data'!G602</f>
        <v>0</v>
      </c>
      <c r="N602" s="8"/>
      <c r="O602" s="8">
        <f>'Raw Data'!H602</f>
        <v>0</v>
      </c>
      <c r="P602" s="8"/>
      <c r="Q602" s="8"/>
      <c r="R602" s="10"/>
      <c r="S602" s="15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</row>
    <row r="603" spans="1:30" ht="15.75" x14ac:dyDescent="0.25">
      <c r="A603" s="8"/>
      <c r="B603" s="8"/>
      <c r="C603" s="8">
        <f>'Raw Data'!B603</f>
        <v>0</v>
      </c>
      <c r="D603" s="8"/>
      <c r="E603" s="8">
        <f>'Raw Data'!C603</f>
        <v>0</v>
      </c>
      <c r="F603" s="8"/>
      <c r="G603" s="8">
        <f>'Raw Data'!D603</f>
        <v>0</v>
      </c>
      <c r="H603" s="8"/>
      <c r="I603" s="8">
        <f>'Raw Data'!E603</f>
        <v>0</v>
      </c>
      <c r="J603" s="8"/>
      <c r="K603" s="8">
        <f>'Raw Data'!F603</f>
        <v>0</v>
      </c>
      <c r="L603" s="8"/>
      <c r="M603" s="8">
        <f>'Raw Data'!G603</f>
        <v>0</v>
      </c>
      <c r="N603" s="8"/>
      <c r="O603" s="8">
        <f>'Raw Data'!H603</f>
        <v>0</v>
      </c>
      <c r="P603" s="8"/>
      <c r="Q603" s="8"/>
      <c r="R603" s="10"/>
      <c r="S603" s="15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</row>
    <row r="604" spans="1:30" ht="15.75" x14ac:dyDescent="0.25">
      <c r="A604" s="8"/>
      <c r="B604" s="8"/>
      <c r="C604" s="8">
        <f>'Raw Data'!B604</f>
        <v>0</v>
      </c>
      <c r="D604" s="8"/>
      <c r="E604" s="8">
        <f>'Raw Data'!C604</f>
        <v>0</v>
      </c>
      <c r="F604" s="8"/>
      <c r="G604" s="8">
        <f>'Raw Data'!D604</f>
        <v>0</v>
      </c>
      <c r="H604" s="8"/>
      <c r="I604" s="8">
        <f>'Raw Data'!E604</f>
        <v>0</v>
      </c>
      <c r="J604" s="8"/>
      <c r="K604" s="8">
        <f>'Raw Data'!F604</f>
        <v>0</v>
      </c>
      <c r="L604" s="8"/>
      <c r="M604" s="8">
        <f>'Raw Data'!G604</f>
        <v>0</v>
      </c>
      <c r="N604" s="8"/>
      <c r="O604" s="8">
        <f>'Raw Data'!H604</f>
        <v>0</v>
      </c>
      <c r="P604" s="8"/>
      <c r="Q604" s="8"/>
      <c r="R604" s="10"/>
      <c r="S604" s="15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</row>
    <row r="605" spans="1:30" ht="15.75" x14ac:dyDescent="0.25">
      <c r="A605" s="8"/>
      <c r="B605" s="8"/>
      <c r="C605" s="8">
        <f>'Raw Data'!B605</f>
        <v>0</v>
      </c>
      <c r="D605" s="8"/>
      <c r="E605" s="8">
        <f>'Raw Data'!C605</f>
        <v>0</v>
      </c>
      <c r="F605" s="8"/>
      <c r="G605" s="8">
        <f>'Raw Data'!D605</f>
        <v>0</v>
      </c>
      <c r="H605" s="8"/>
      <c r="I605" s="8">
        <f>'Raw Data'!E605</f>
        <v>0</v>
      </c>
      <c r="J605" s="8"/>
      <c r="K605" s="8">
        <f>'Raw Data'!F605</f>
        <v>0</v>
      </c>
      <c r="L605" s="8"/>
      <c r="M605" s="8">
        <f>'Raw Data'!G605</f>
        <v>0</v>
      </c>
      <c r="N605" s="8"/>
      <c r="O605" s="8">
        <f>'Raw Data'!H605</f>
        <v>0</v>
      </c>
      <c r="P605" s="8"/>
      <c r="Q605" s="8"/>
      <c r="R605" s="10"/>
      <c r="S605" s="15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</row>
    <row r="606" spans="1:30" ht="15.75" x14ac:dyDescent="0.25">
      <c r="A606" s="8"/>
      <c r="B606" s="8"/>
      <c r="C606" s="8">
        <f>'Raw Data'!B606</f>
        <v>0</v>
      </c>
      <c r="D606" s="8"/>
      <c r="E606" s="8">
        <f>'Raw Data'!C606</f>
        <v>0</v>
      </c>
      <c r="F606" s="8"/>
      <c r="G606" s="8">
        <f>'Raw Data'!D606</f>
        <v>0</v>
      </c>
      <c r="H606" s="8"/>
      <c r="I606" s="8">
        <f>'Raw Data'!E606</f>
        <v>0</v>
      </c>
      <c r="J606" s="8"/>
      <c r="K606" s="8">
        <f>'Raw Data'!F606</f>
        <v>0</v>
      </c>
      <c r="L606" s="8"/>
      <c r="M606" s="8">
        <f>'Raw Data'!G606</f>
        <v>0</v>
      </c>
      <c r="N606" s="8"/>
      <c r="O606" s="8">
        <f>'Raw Data'!H606</f>
        <v>0</v>
      </c>
      <c r="P606" s="8"/>
      <c r="Q606" s="8"/>
      <c r="R606" s="10"/>
      <c r="S606" s="15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</row>
    <row r="607" spans="1:30" ht="15.75" x14ac:dyDescent="0.25">
      <c r="A607" s="8"/>
      <c r="B607" s="8"/>
      <c r="C607" s="8">
        <f>'Raw Data'!B607</f>
        <v>0</v>
      </c>
      <c r="D607" s="8"/>
      <c r="E607" s="8">
        <f>'Raw Data'!C607</f>
        <v>0</v>
      </c>
      <c r="F607" s="8"/>
      <c r="G607" s="8">
        <f>'Raw Data'!D607</f>
        <v>0</v>
      </c>
      <c r="H607" s="8"/>
      <c r="I607" s="8">
        <f>'Raw Data'!E607</f>
        <v>0</v>
      </c>
      <c r="J607" s="8"/>
      <c r="K607" s="8">
        <f>'Raw Data'!F607</f>
        <v>0</v>
      </c>
      <c r="L607" s="8"/>
      <c r="M607" s="8">
        <f>'Raw Data'!G607</f>
        <v>0</v>
      </c>
      <c r="N607" s="8"/>
      <c r="O607" s="8">
        <f>'Raw Data'!H607</f>
        <v>0</v>
      </c>
      <c r="P607" s="8"/>
      <c r="Q607" s="8"/>
      <c r="R607" s="10"/>
      <c r="S607" s="15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</row>
    <row r="608" spans="1:30" ht="15.75" x14ac:dyDescent="0.25">
      <c r="A608" s="8"/>
      <c r="B608" s="8"/>
      <c r="C608" s="8">
        <f>'Raw Data'!B608</f>
        <v>0</v>
      </c>
      <c r="D608" s="8"/>
      <c r="E608" s="8">
        <f>'Raw Data'!C608</f>
        <v>0</v>
      </c>
      <c r="F608" s="8"/>
      <c r="G608" s="8">
        <f>'Raw Data'!D608</f>
        <v>0</v>
      </c>
      <c r="H608" s="8"/>
      <c r="I608" s="8">
        <f>'Raw Data'!E608</f>
        <v>0</v>
      </c>
      <c r="J608" s="8"/>
      <c r="K608" s="8">
        <f>'Raw Data'!F608</f>
        <v>0</v>
      </c>
      <c r="L608" s="8"/>
      <c r="M608" s="8">
        <f>'Raw Data'!G608</f>
        <v>0</v>
      </c>
      <c r="N608" s="8"/>
      <c r="O608" s="8">
        <f>'Raw Data'!H608</f>
        <v>0</v>
      </c>
      <c r="P608" s="8"/>
      <c r="Q608" s="8"/>
      <c r="R608" s="10"/>
      <c r="S608" s="15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</row>
    <row r="609" spans="1:30" ht="15.75" x14ac:dyDescent="0.25">
      <c r="A609" s="8"/>
      <c r="B609" s="8"/>
      <c r="C609" s="8">
        <f>'Raw Data'!B609</f>
        <v>0</v>
      </c>
      <c r="D609" s="8"/>
      <c r="E609" s="8">
        <f>'Raw Data'!C609</f>
        <v>0</v>
      </c>
      <c r="F609" s="8"/>
      <c r="G609" s="8">
        <f>'Raw Data'!D609</f>
        <v>0</v>
      </c>
      <c r="H609" s="8"/>
      <c r="I609" s="8">
        <f>'Raw Data'!E609</f>
        <v>0</v>
      </c>
      <c r="J609" s="8"/>
      <c r="K609" s="8">
        <f>'Raw Data'!F609</f>
        <v>0</v>
      </c>
      <c r="L609" s="8"/>
      <c r="M609" s="8">
        <f>'Raw Data'!G609</f>
        <v>0</v>
      </c>
      <c r="N609" s="8"/>
      <c r="O609" s="8">
        <f>'Raw Data'!H609</f>
        <v>0</v>
      </c>
      <c r="P609" s="8"/>
      <c r="Q609" s="8"/>
      <c r="R609" s="10"/>
      <c r="S609" s="15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</row>
    <row r="610" spans="1:30" ht="15.75" x14ac:dyDescent="0.25">
      <c r="A610" s="8"/>
      <c r="B610" s="8"/>
      <c r="C610" s="8">
        <f>'Raw Data'!B610</f>
        <v>0</v>
      </c>
      <c r="D610" s="8"/>
      <c r="E610" s="8">
        <f>'Raw Data'!C610</f>
        <v>0</v>
      </c>
      <c r="F610" s="8"/>
      <c r="G610" s="8">
        <f>'Raw Data'!D610</f>
        <v>0</v>
      </c>
      <c r="H610" s="8"/>
      <c r="I610" s="8">
        <f>'Raw Data'!E610</f>
        <v>0</v>
      </c>
      <c r="J610" s="8"/>
      <c r="K610" s="8">
        <f>'Raw Data'!F610</f>
        <v>0</v>
      </c>
      <c r="L610" s="8"/>
      <c r="M610" s="8">
        <f>'Raw Data'!G610</f>
        <v>0</v>
      </c>
      <c r="N610" s="8"/>
      <c r="O610" s="8">
        <f>'Raw Data'!H610</f>
        <v>0</v>
      </c>
      <c r="P610" s="8"/>
      <c r="Q610" s="8"/>
      <c r="R610" s="10"/>
      <c r="S610" s="15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</row>
    <row r="611" spans="1:30" ht="15.75" x14ac:dyDescent="0.25">
      <c r="A611" s="8"/>
      <c r="B611" s="8"/>
      <c r="C611" s="8">
        <f>'Raw Data'!B611</f>
        <v>0</v>
      </c>
      <c r="D611" s="8"/>
      <c r="E611" s="8">
        <f>'Raw Data'!C611</f>
        <v>0</v>
      </c>
      <c r="F611" s="8"/>
      <c r="G611" s="8">
        <f>'Raw Data'!D611</f>
        <v>0</v>
      </c>
      <c r="H611" s="8"/>
      <c r="I611" s="8">
        <f>'Raw Data'!E611</f>
        <v>0</v>
      </c>
      <c r="J611" s="8"/>
      <c r="K611" s="8">
        <f>'Raw Data'!F611</f>
        <v>0</v>
      </c>
      <c r="L611" s="8"/>
      <c r="M611" s="8">
        <f>'Raw Data'!G611</f>
        <v>0</v>
      </c>
      <c r="N611" s="8"/>
      <c r="O611" s="8">
        <f>'Raw Data'!H611</f>
        <v>0</v>
      </c>
      <c r="P611" s="8"/>
      <c r="Q611" s="8"/>
      <c r="R611" s="10"/>
      <c r="S611" s="15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</row>
    <row r="612" spans="1:30" ht="15.75" x14ac:dyDescent="0.25">
      <c r="A612" s="8"/>
      <c r="B612" s="8"/>
      <c r="C612" s="8">
        <f>'Raw Data'!B612</f>
        <v>0</v>
      </c>
      <c r="D612" s="8"/>
      <c r="E612" s="8">
        <f>'Raw Data'!C612</f>
        <v>0</v>
      </c>
      <c r="F612" s="8"/>
      <c r="G612" s="8">
        <f>'Raw Data'!D612</f>
        <v>0</v>
      </c>
      <c r="H612" s="8"/>
      <c r="I612" s="8">
        <f>'Raw Data'!E612</f>
        <v>0</v>
      </c>
      <c r="J612" s="8"/>
      <c r="K612" s="8">
        <f>'Raw Data'!F612</f>
        <v>0</v>
      </c>
      <c r="L612" s="8"/>
      <c r="M612" s="8">
        <f>'Raw Data'!G612</f>
        <v>0</v>
      </c>
      <c r="N612" s="8"/>
      <c r="O612" s="8">
        <f>'Raw Data'!H612</f>
        <v>0</v>
      </c>
      <c r="P612" s="8"/>
      <c r="Q612" s="8"/>
      <c r="R612" s="10"/>
      <c r="S612" s="15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</row>
    <row r="613" spans="1:30" ht="15.75" x14ac:dyDescent="0.25">
      <c r="A613" s="8"/>
      <c r="B613" s="8"/>
      <c r="C613" s="8">
        <f>'Raw Data'!B613</f>
        <v>0</v>
      </c>
      <c r="D613" s="8"/>
      <c r="E613" s="8">
        <f>'Raw Data'!C613</f>
        <v>0</v>
      </c>
      <c r="F613" s="8"/>
      <c r="G613" s="8">
        <f>'Raw Data'!D613</f>
        <v>0</v>
      </c>
      <c r="H613" s="8"/>
      <c r="I613" s="8">
        <f>'Raw Data'!E613</f>
        <v>0</v>
      </c>
      <c r="J613" s="8"/>
      <c r="K613" s="8">
        <f>'Raw Data'!F613</f>
        <v>0</v>
      </c>
      <c r="L613" s="8"/>
      <c r="M613" s="8">
        <f>'Raw Data'!G613</f>
        <v>0</v>
      </c>
      <c r="N613" s="8"/>
      <c r="O613" s="8">
        <f>'Raw Data'!H613</f>
        <v>0</v>
      </c>
      <c r="P613" s="8"/>
      <c r="Q613" s="8"/>
      <c r="R613" s="10"/>
      <c r="S613" s="15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</row>
    <row r="614" spans="1:30" ht="15.75" x14ac:dyDescent="0.25">
      <c r="A614" s="8"/>
      <c r="B614" s="8"/>
      <c r="C614" s="8">
        <f>'Raw Data'!B614</f>
        <v>0</v>
      </c>
      <c r="D614" s="8"/>
      <c r="E614" s="8">
        <f>'Raw Data'!C614</f>
        <v>0</v>
      </c>
      <c r="F614" s="8"/>
      <c r="G614" s="8">
        <f>'Raw Data'!D614</f>
        <v>0</v>
      </c>
      <c r="H614" s="8"/>
      <c r="I614" s="8">
        <f>'Raw Data'!E614</f>
        <v>0</v>
      </c>
      <c r="J614" s="8"/>
      <c r="K614" s="8">
        <f>'Raw Data'!F614</f>
        <v>0</v>
      </c>
      <c r="L614" s="8"/>
      <c r="M614" s="8">
        <f>'Raw Data'!G614</f>
        <v>0</v>
      </c>
      <c r="N614" s="8"/>
      <c r="O614" s="8">
        <f>'Raw Data'!H614</f>
        <v>0</v>
      </c>
      <c r="P614" s="8"/>
      <c r="Q614" s="8"/>
      <c r="R614" s="10"/>
      <c r="S614" s="15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</row>
    <row r="615" spans="1:30" ht="15.75" x14ac:dyDescent="0.25">
      <c r="A615" s="8"/>
      <c r="B615" s="8"/>
      <c r="C615" s="8">
        <f>'Raw Data'!B615</f>
        <v>0</v>
      </c>
      <c r="D615" s="8"/>
      <c r="E615" s="8">
        <f>'Raw Data'!C615</f>
        <v>0</v>
      </c>
      <c r="F615" s="8"/>
      <c r="G615" s="8">
        <f>'Raw Data'!D615</f>
        <v>0</v>
      </c>
      <c r="H615" s="8"/>
      <c r="I615" s="8">
        <f>'Raw Data'!E615</f>
        <v>0</v>
      </c>
      <c r="J615" s="8"/>
      <c r="K615" s="8">
        <f>'Raw Data'!F615</f>
        <v>0</v>
      </c>
      <c r="L615" s="8"/>
      <c r="M615" s="8">
        <f>'Raw Data'!G615</f>
        <v>0</v>
      </c>
      <c r="N615" s="8"/>
      <c r="O615" s="8">
        <f>'Raw Data'!H615</f>
        <v>0</v>
      </c>
      <c r="P615" s="8"/>
      <c r="Q615" s="8"/>
      <c r="R615" s="10"/>
      <c r="S615" s="15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</row>
    <row r="616" spans="1:30" ht="15.75" x14ac:dyDescent="0.25">
      <c r="A616" s="8"/>
      <c r="B616" s="8"/>
      <c r="C616" s="8">
        <f>'Raw Data'!B616</f>
        <v>0</v>
      </c>
      <c r="D616" s="8"/>
      <c r="E616" s="8">
        <f>'Raw Data'!C616</f>
        <v>0</v>
      </c>
      <c r="F616" s="8"/>
      <c r="G616" s="8">
        <f>'Raw Data'!D616</f>
        <v>0</v>
      </c>
      <c r="H616" s="8"/>
      <c r="I616" s="8">
        <f>'Raw Data'!E616</f>
        <v>0</v>
      </c>
      <c r="J616" s="8"/>
      <c r="K616" s="8">
        <f>'Raw Data'!F616</f>
        <v>0</v>
      </c>
      <c r="L616" s="8"/>
      <c r="M616" s="8">
        <f>'Raw Data'!G616</f>
        <v>0</v>
      </c>
      <c r="N616" s="8"/>
      <c r="O616" s="8">
        <f>'Raw Data'!H616</f>
        <v>0</v>
      </c>
      <c r="P616" s="8"/>
      <c r="Q616" s="8"/>
      <c r="R616" s="10"/>
      <c r="S616" s="15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</row>
    <row r="617" spans="1:30" ht="15.75" x14ac:dyDescent="0.25">
      <c r="A617" s="8"/>
      <c r="B617" s="8"/>
      <c r="C617" s="8">
        <f>'Raw Data'!B617</f>
        <v>0</v>
      </c>
      <c r="D617" s="8"/>
      <c r="E617" s="8">
        <f>'Raw Data'!C617</f>
        <v>0</v>
      </c>
      <c r="F617" s="8"/>
      <c r="G617" s="8">
        <f>'Raw Data'!D617</f>
        <v>0</v>
      </c>
      <c r="H617" s="8"/>
      <c r="I617" s="8">
        <f>'Raw Data'!E617</f>
        <v>0</v>
      </c>
      <c r="J617" s="8"/>
      <c r="K617" s="8">
        <f>'Raw Data'!F617</f>
        <v>0</v>
      </c>
      <c r="L617" s="8"/>
      <c r="M617" s="8">
        <f>'Raw Data'!G617</f>
        <v>0</v>
      </c>
      <c r="N617" s="8"/>
      <c r="O617" s="8">
        <f>'Raw Data'!H617</f>
        <v>0</v>
      </c>
      <c r="P617" s="8"/>
      <c r="Q617" s="8"/>
      <c r="R617" s="10"/>
      <c r="S617" s="15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</row>
    <row r="618" spans="1:30" ht="15.75" x14ac:dyDescent="0.25">
      <c r="A618" s="8"/>
      <c r="B618" s="8"/>
      <c r="C618" s="8">
        <f>'Raw Data'!B618</f>
        <v>0</v>
      </c>
      <c r="D618" s="8"/>
      <c r="E618" s="8">
        <f>'Raw Data'!C618</f>
        <v>0</v>
      </c>
      <c r="F618" s="8"/>
      <c r="G618" s="8">
        <f>'Raw Data'!D618</f>
        <v>0</v>
      </c>
      <c r="H618" s="8"/>
      <c r="I618" s="8">
        <f>'Raw Data'!E618</f>
        <v>0</v>
      </c>
      <c r="J618" s="8"/>
      <c r="K618" s="8">
        <f>'Raw Data'!F618</f>
        <v>0</v>
      </c>
      <c r="L618" s="8"/>
      <c r="M618" s="8">
        <f>'Raw Data'!G618</f>
        <v>0</v>
      </c>
      <c r="N618" s="8"/>
      <c r="O618" s="8">
        <f>'Raw Data'!H618</f>
        <v>0</v>
      </c>
      <c r="P618" s="8"/>
      <c r="Q618" s="8"/>
      <c r="R618" s="10"/>
      <c r="S618" s="15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</row>
    <row r="619" spans="1:30" ht="15.75" x14ac:dyDescent="0.25">
      <c r="A619" s="8"/>
      <c r="B619" s="8"/>
      <c r="C619" s="8">
        <f>'Raw Data'!B619</f>
        <v>0</v>
      </c>
      <c r="D619" s="8"/>
      <c r="E619" s="8">
        <f>'Raw Data'!C619</f>
        <v>0</v>
      </c>
      <c r="F619" s="8"/>
      <c r="G619" s="8">
        <f>'Raw Data'!D619</f>
        <v>0</v>
      </c>
      <c r="H619" s="8"/>
      <c r="I619" s="8">
        <f>'Raw Data'!E619</f>
        <v>0</v>
      </c>
      <c r="J619" s="8"/>
      <c r="K619" s="8">
        <f>'Raw Data'!F619</f>
        <v>0</v>
      </c>
      <c r="L619" s="8"/>
      <c r="M619" s="8">
        <f>'Raw Data'!G619</f>
        <v>0</v>
      </c>
      <c r="N619" s="8"/>
      <c r="O619" s="8">
        <f>'Raw Data'!H619</f>
        <v>0</v>
      </c>
      <c r="P619" s="8"/>
      <c r="Q619" s="8"/>
      <c r="R619" s="10"/>
      <c r="S619" s="15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</row>
    <row r="620" spans="1:30" ht="15.75" x14ac:dyDescent="0.25">
      <c r="A620" s="8"/>
      <c r="B620" s="8"/>
      <c r="C620" s="8">
        <f>'Raw Data'!B620</f>
        <v>0</v>
      </c>
      <c r="D620" s="8"/>
      <c r="E620" s="8">
        <f>'Raw Data'!C620</f>
        <v>0</v>
      </c>
      <c r="F620" s="8"/>
      <c r="G620" s="8">
        <f>'Raw Data'!D620</f>
        <v>0</v>
      </c>
      <c r="H620" s="8"/>
      <c r="I620" s="8">
        <f>'Raw Data'!E620</f>
        <v>0</v>
      </c>
      <c r="J620" s="8"/>
      <c r="K620" s="8">
        <f>'Raw Data'!F620</f>
        <v>0</v>
      </c>
      <c r="L620" s="8"/>
      <c r="M620" s="8">
        <f>'Raw Data'!G620</f>
        <v>0</v>
      </c>
      <c r="N620" s="8"/>
      <c r="O620" s="8">
        <f>'Raw Data'!H620</f>
        <v>0</v>
      </c>
      <c r="P620" s="8"/>
      <c r="Q620" s="8"/>
      <c r="R620" s="10"/>
      <c r="S620" s="15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</row>
    <row r="621" spans="1:30" ht="15.75" x14ac:dyDescent="0.25">
      <c r="A621" s="8"/>
      <c r="B621" s="8"/>
      <c r="C621" s="8">
        <f>'Raw Data'!B621</f>
        <v>0</v>
      </c>
      <c r="D621" s="8"/>
      <c r="E621" s="8">
        <f>'Raw Data'!C621</f>
        <v>0</v>
      </c>
      <c r="F621" s="8"/>
      <c r="G621" s="8">
        <f>'Raw Data'!D621</f>
        <v>0</v>
      </c>
      <c r="H621" s="8"/>
      <c r="I621" s="8">
        <f>'Raw Data'!E621</f>
        <v>0</v>
      </c>
      <c r="J621" s="8"/>
      <c r="K621" s="8">
        <f>'Raw Data'!F621</f>
        <v>0</v>
      </c>
      <c r="L621" s="8"/>
      <c r="M621" s="8">
        <f>'Raw Data'!G621</f>
        <v>0</v>
      </c>
      <c r="N621" s="8"/>
      <c r="O621" s="8">
        <f>'Raw Data'!H621</f>
        <v>0</v>
      </c>
      <c r="P621" s="8"/>
      <c r="Q621" s="8"/>
      <c r="R621" s="10"/>
      <c r="S621" s="15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</row>
    <row r="622" spans="1:30" ht="15.75" x14ac:dyDescent="0.25">
      <c r="A622" s="8"/>
      <c r="B622" s="8"/>
      <c r="C622" s="8">
        <f>'Raw Data'!B622</f>
        <v>0</v>
      </c>
      <c r="D622" s="8"/>
      <c r="E622" s="8">
        <f>'Raw Data'!C622</f>
        <v>0</v>
      </c>
      <c r="F622" s="8"/>
      <c r="G622" s="8">
        <f>'Raw Data'!D622</f>
        <v>0</v>
      </c>
      <c r="H622" s="8"/>
      <c r="I622" s="8">
        <f>'Raw Data'!E622</f>
        <v>0</v>
      </c>
      <c r="J622" s="8"/>
      <c r="K622" s="8">
        <f>'Raw Data'!F622</f>
        <v>0</v>
      </c>
      <c r="L622" s="8"/>
      <c r="M622" s="8">
        <f>'Raw Data'!G622</f>
        <v>0</v>
      </c>
      <c r="N622" s="8"/>
      <c r="O622" s="8">
        <f>'Raw Data'!H622</f>
        <v>0</v>
      </c>
      <c r="P622" s="8"/>
      <c r="Q622" s="8"/>
      <c r="R622" s="10"/>
      <c r="S622" s="15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</row>
    <row r="623" spans="1:30" ht="15.75" x14ac:dyDescent="0.25">
      <c r="A623" s="8"/>
      <c r="B623" s="8"/>
      <c r="C623" s="8">
        <f>'Raw Data'!B623</f>
        <v>0</v>
      </c>
      <c r="D623" s="8"/>
      <c r="E623" s="8">
        <f>'Raw Data'!C623</f>
        <v>0</v>
      </c>
      <c r="F623" s="8"/>
      <c r="G623" s="8">
        <f>'Raw Data'!D623</f>
        <v>0</v>
      </c>
      <c r="H623" s="8"/>
      <c r="I623" s="8">
        <f>'Raw Data'!E623</f>
        <v>0</v>
      </c>
      <c r="J623" s="8"/>
      <c r="K623" s="8">
        <f>'Raw Data'!F623</f>
        <v>0</v>
      </c>
      <c r="L623" s="8"/>
      <c r="M623" s="8">
        <f>'Raw Data'!G623</f>
        <v>0</v>
      </c>
      <c r="N623" s="8"/>
      <c r="O623" s="8">
        <f>'Raw Data'!H623</f>
        <v>0</v>
      </c>
      <c r="P623" s="8"/>
      <c r="Q623" s="8"/>
      <c r="R623" s="10"/>
      <c r="S623" s="15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</row>
    <row r="624" spans="1:30" ht="15.75" x14ac:dyDescent="0.25">
      <c r="A624" s="8"/>
      <c r="B624" s="8"/>
      <c r="C624" s="8">
        <f>'Raw Data'!B624</f>
        <v>0</v>
      </c>
      <c r="D624" s="8"/>
      <c r="E624" s="8">
        <f>'Raw Data'!C624</f>
        <v>0</v>
      </c>
      <c r="F624" s="8"/>
      <c r="G624" s="8">
        <f>'Raw Data'!D624</f>
        <v>0</v>
      </c>
      <c r="H624" s="8"/>
      <c r="I624" s="8">
        <f>'Raw Data'!E624</f>
        <v>0</v>
      </c>
      <c r="J624" s="8"/>
      <c r="K624" s="8">
        <f>'Raw Data'!F624</f>
        <v>0</v>
      </c>
      <c r="L624" s="8"/>
      <c r="M624" s="8">
        <f>'Raw Data'!G624</f>
        <v>0</v>
      </c>
      <c r="N624" s="8"/>
      <c r="O624" s="8">
        <f>'Raw Data'!H624</f>
        <v>0</v>
      </c>
      <c r="P624" s="8"/>
      <c r="Q624" s="8"/>
      <c r="R624" s="10"/>
      <c r="S624" s="15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</row>
    <row r="625" spans="1:30" ht="15.75" x14ac:dyDescent="0.25">
      <c r="A625" s="8"/>
      <c r="B625" s="8"/>
      <c r="C625" s="8">
        <f>'Raw Data'!B625</f>
        <v>0</v>
      </c>
      <c r="D625" s="8"/>
      <c r="E625" s="8">
        <f>'Raw Data'!C625</f>
        <v>0</v>
      </c>
      <c r="F625" s="8"/>
      <c r="G625" s="8">
        <f>'Raw Data'!D625</f>
        <v>0</v>
      </c>
      <c r="H625" s="8"/>
      <c r="I625" s="8">
        <f>'Raw Data'!E625</f>
        <v>0</v>
      </c>
      <c r="J625" s="8"/>
      <c r="K625" s="8">
        <f>'Raw Data'!F625</f>
        <v>0</v>
      </c>
      <c r="L625" s="8"/>
      <c r="M625" s="8">
        <f>'Raw Data'!G625</f>
        <v>0</v>
      </c>
      <c r="N625" s="8"/>
      <c r="O625" s="8">
        <f>'Raw Data'!H625</f>
        <v>0</v>
      </c>
      <c r="P625" s="8"/>
      <c r="Q625" s="8"/>
      <c r="R625" s="10"/>
      <c r="S625" s="15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</row>
    <row r="626" spans="1:30" ht="15.75" x14ac:dyDescent="0.25">
      <c r="A626" s="8"/>
      <c r="B626" s="8"/>
      <c r="C626" s="8">
        <f>'Raw Data'!B626</f>
        <v>0</v>
      </c>
      <c r="D626" s="8"/>
      <c r="E626" s="8">
        <f>'Raw Data'!C626</f>
        <v>0</v>
      </c>
      <c r="F626" s="8"/>
      <c r="G626" s="8">
        <f>'Raw Data'!D626</f>
        <v>0</v>
      </c>
      <c r="H626" s="8"/>
      <c r="I626" s="8">
        <f>'Raw Data'!E626</f>
        <v>0</v>
      </c>
      <c r="J626" s="8"/>
      <c r="K626" s="8">
        <f>'Raw Data'!F626</f>
        <v>0</v>
      </c>
      <c r="L626" s="8"/>
      <c r="M626" s="8">
        <f>'Raw Data'!G626</f>
        <v>0</v>
      </c>
      <c r="N626" s="8"/>
      <c r="O626" s="8">
        <f>'Raw Data'!H626</f>
        <v>0</v>
      </c>
      <c r="P626" s="8"/>
      <c r="Q626" s="8"/>
      <c r="R626" s="10"/>
      <c r="S626" s="15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</row>
    <row r="627" spans="1:30" ht="15.75" x14ac:dyDescent="0.25">
      <c r="A627" s="8"/>
      <c r="B627" s="8"/>
      <c r="C627" s="8">
        <f>'Raw Data'!B627</f>
        <v>0</v>
      </c>
      <c r="D627" s="8"/>
      <c r="E627" s="8">
        <f>'Raw Data'!C627</f>
        <v>0</v>
      </c>
      <c r="F627" s="8"/>
      <c r="G627" s="8">
        <f>'Raw Data'!D627</f>
        <v>0</v>
      </c>
      <c r="H627" s="8"/>
      <c r="I627" s="8">
        <f>'Raw Data'!E627</f>
        <v>0</v>
      </c>
      <c r="J627" s="8"/>
      <c r="K627" s="8">
        <f>'Raw Data'!F627</f>
        <v>0</v>
      </c>
      <c r="L627" s="8"/>
      <c r="M627" s="8">
        <f>'Raw Data'!G627</f>
        <v>0</v>
      </c>
      <c r="N627" s="8"/>
      <c r="O627" s="8">
        <f>'Raw Data'!H627</f>
        <v>0</v>
      </c>
      <c r="P627" s="8"/>
      <c r="Q627" s="8"/>
      <c r="R627" s="10"/>
      <c r="S627" s="15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</row>
    <row r="628" spans="1:30" ht="15.75" x14ac:dyDescent="0.25">
      <c r="A628" s="8"/>
      <c r="B628" s="8"/>
      <c r="C628" s="8">
        <f>'Raw Data'!B628</f>
        <v>0</v>
      </c>
      <c r="D628" s="8"/>
      <c r="E628" s="8">
        <f>'Raw Data'!C628</f>
        <v>0</v>
      </c>
      <c r="F628" s="8"/>
      <c r="G628" s="8">
        <f>'Raw Data'!D628</f>
        <v>0</v>
      </c>
      <c r="H628" s="8"/>
      <c r="I628" s="8">
        <f>'Raw Data'!E628</f>
        <v>0</v>
      </c>
      <c r="J628" s="8"/>
      <c r="K628" s="8">
        <f>'Raw Data'!F628</f>
        <v>0</v>
      </c>
      <c r="L628" s="8"/>
      <c r="M628" s="8">
        <f>'Raw Data'!G628</f>
        <v>0</v>
      </c>
      <c r="N628" s="8"/>
      <c r="O628" s="8">
        <f>'Raw Data'!H628</f>
        <v>0</v>
      </c>
      <c r="P628" s="8"/>
      <c r="Q628" s="8"/>
      <c r="R628" s="10"/>
      <c r="S628" s="15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</row>
    <row r="629" spans="1:30" ht="15.75" x14ac:dyDescent="0.25">
      <c r="A629" s="8"/>
      <c r="B629" s="8"/>
      <c r="C629" s="8">
        <f>'Raw Data'!B629</f>
        <v>0</v>
      </c>
      <c r="D629" s="8"/>
      <c r="E629" s="8">
        <f>'Raw Data'!C629</f>
        <v>0</v>
      </c>
      <c r="F629" s="8"/>
      <c r="G629" s="8">
        <f>'Raw Data'!D629</f>
        <v>0</v>
      </c>
      <c r="H629" s="8"/>
      <c r="I629" s="8">
        <f>'Raw Data'!E629</f>
        <v>0</v>
      </c>
      <c r="J629" s="8"/>
      <c r="K629" s="8">
        <f>'Raw Data'!F629</f>
        <v>0</v>
      </c>
      <c r="L629" s="8"/>
      <c r="M629" s="8">
        <f>'Raw Data'!G629</f>
        <v>0</v>
      </c>
      <c r="N629" s="8"/>
      <c r="O629" s="8">
        <f>'Raw Data'!H629</f>
        <v>0</v>
      </c>
      <c r="P629" s="8"/>
      <c r="Q629" s="8"/>
      <c r="R629" s="10"/>
      <c r="S629" s="15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</row>
    <row r="630" spans="1:30" ht="15.75" x14ac:dyDescent="0.25">
      <c r="A630" s="8"/>
      <c r="B630" s="8"/>
      <c r="C630" s="8">
        <f>'Raw Data'!B630</f>
        <v>0</v>
      </c>
      <c r="D630" s="8"/>
      <c r="E630" s="8">
        <f>'Raw Data'!C630</f>
        <v>0</v>
      </c>
      <c r="F630" s="8"/>
      <c r="G630" s="8">
        <f>'Raw Data'!D630</f>
        <v>0</v>
      </c>
      <c r="H630" s="8"/>
      <c r="I630" s="8">
        <f>'Raw Data'!E630</f>
        <v>0</v>
      </c>
      <c r="J630" s="8"/>
      <c r="K630" s="8">
        <f>'Raw Data'!F630</f>
        <v>0</v>
      </c>
      <c r="L630" s="8"/>
      <c r="M630" s="8">
        <f>'Raw Data'!G630</f>
        <v>0</v>
      </c>
      <c r="N630" s="8"/>
      <c r="O630" s="8">
        <f>'Raw Data'!H630</f>
        <v>0</v>
      </c>
      <c r="P630" s="8"/>
      <c r="Q630" s="8"/>
      <c r="R630" s="10"/>
      <c r="S630" s="15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</row>
    <row r="631" spans="1:30" ht="15.75" x14ac:dyDescent="0.25">
      <c r="A631" s="8"/>
      <c r="B631" s="8"/>
      <c r="C631" s="8">
        <f>'Raw Data'!B631</f>
        <v>0</v>
      </c>
      <c r="D631" s="8"/>
      <c r="E631" s="8">
        <f>'Raw Data'!C631</f>
        <v>0</v>
      </c>
      <c r="F631" s="8"/>
      <c r="G631" s="8">
        <f>'Raw Data'!D631</f>
        <v>0</v>
      </c>
      <c r="H631" s="8"/>
      <c r="I631" s="8">
        <f>'Raw Data'!E631</f>
        <v>0</v>
      </c>
      <c r="J631" s="8"/>
      <c r="K631" s="8">
        <f>'Raw Data'!F631</f>
        <v>0</v>
      </c>
      <c r="L631" s="8"/>
      <c r="M631" s="8">
        <f>'Raw Data'!G631</f>
        <v>0</v>
      </c>
      <c r="N631" s="8"/>
      <c r="O631" s="8">
        <f>'Raw Data'!H631</f>
        <v>0</v>
      </c>
      <c r="P631" s="8"/>
      <c r="Q631" s="8"/>
      <c r="R631" s="10"/>
      <c r="S631" s="15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</row>
    <row r="632" spans="1:30" ht="15.75" x14ac:dyDescent="0.25">
      <c r="A632" s="8"/>
      <c r="B632" s="8"/>
      <c r="C632" s="8">
        <f>'Raw Data'!B632</f>
        <v>0</v>
      </c>
      <c r="D632" s="8"/>
      <c r="E632" s="8">
        <f>'Raw Data'!C632</f>
        <v>0</v>
      </c>
      <c r="F632" s="8"/>
      <c r="G632" s="8">
        <f>'Raw Data'!D632</f>
        <v>0</v>
      </c>
      <c r="H632" s="8"/>
      <c r="I632" s="8">
        <f>'Raw Data'!E632</f>
        <v>0</v>
      </c>
      <c r="J632" s="8"/>
      <c r="K632" s="8">
        <f>'Raw Data'!F632</f>
        <v>0</v>
      </c>
      <c r="L632" s="8"/>
      <c r="M632" s="8">
        <f>'Raw Data'!G632</f>
        <v>0</v>
      </c>
      <c r="N632" s="8"/>
      <c r="O632" s="8">
        <f>'Raw Data'!H632</f>
        <v>0</v>
      </c>
      <c r="P632" s="8"/>
      <c r="Q632" s="8"/>
      <c r="R632" s="10"/>
      <c r="S632" s="15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</row>
    <row r="633" spans="1:30" ht="15.75" x14ac:dyDescent="0.25">
      <c r="A633" s="8"/>
      <c r="B633" s="8"/>
      <c r="C633" s="8">
        <f>'Raw Data'!B633</f>
        <v>0</v>
      </c>
      <c r="D633" s="8"/>
      <c r="E633" s="8">
        <f>'Raw Data'!C633</f>
        <v>0</v>
      </c>
      <c r="F633" s="8"/>
      <c r="G633" s="8">
        <f>'Raw Data'!D633</f>
        <v>0</v>
      </c>
      <c r="H633" s="8"/>
      <c r="I633" s="8">
        <f>'Raw Data'!E633</f>
        <v>0</v>
      </c>
      <c r="J633" s="8"/>
      <c r="K633" s="8">
        <f>'Raw Data'!F633</f>
        <v>0</v>
      </c>
      <c r="L633" s="8"/>
      <c r="M633" s="8">
        <f>'Raw Data'!G633</f>
        <v>0</v>
      </c>
      <c r="N633" s="8"/>
      <c r="O633" s="8">
        <f>'Raw Data'!H633</f>
        <v>0</v>
      </c>
      <c r="P633" s="8"/>
      <c r="Q633" s="8"/>
      <c r="R633" s="10"/>
      <c r="S633" s="15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</row>
    <row r="634" spans="1:30" ht="15.75" x14ac:dyDescent="0.25">
      <c r="A634" s="8"/>
      <c r="B634" s="8"/>
      <c r="C634" s="8">
        <f>'Raw Data'!B634</f>
        <v>0</v>
      </c>
      <c r="D634" s="8"/>
      <c r="E634" s="8">
        <f>'Raw Data'!C634</f>
        <v>0</v>
      </c>
      <c r="F634" s="8"/>
      <c r="G634" s="8">
        <f>'Raw Data'!D634</f>
        <v>0</v>
      </c>
      <c r="H634" s="8"/>
      <c r="I634" s="8">
        <f>'Raw Data'!E634</f>
        <v>0</v>
      </c>
      <c r="J634" s="8"/>
      <c r="K634" s="8">
        <f>'Raw Data'!F634</f>
        <v>0</v>
      </c>
      <c r="L634" s="8"/>
      <c r="M634" s="8">
        <f>'Raw Data'!G634</f>
        <v>0</v>
      </c>
      <c r="N634" s="8"/>
      <c r="O634" s="8">
        <f>'Raw Data'!H634</f>
        <v>0</v>
      </c>
      <c r="P634" s="8"/>
      <c r="Q634" s="8"/>
      <c r="R634" s="10"/>
      <c r="S634" s="15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</row>
    <row r="635" spans="1:30" ht="15.75" x14ac:dyDescent="0.25">
      <c r="A635" s="8"/>
      <c r="B635" s="8"/>
      <c r="C635" s="8">
        <f>'Raw Data'!B635</f>
        <v>0</v>
      </c>
      <c r="D635" s="8"/>
      <c r="E635" s="8">
        <f>'Raw Data'!C635</f>
        <v>0</v>
      </c>
      <c r="F635" s="8"/>
      <c r="G635" s="8">
        <f>'Raw Data'!D635</f>
        <v>0</v>
      </c>
      <c r="H635" s="8"/>
      <c r="I635" s="8">
        <f>'Raw Data'!E635</f>
        <v>0</v>
      </c>
      <c r="J635" s="8"/>
      <c r="K635" s="8">
        <f>'Raw Data'!F635</f>
        <v>0</v>
      </c>
      <c r="L635" s="8"/>
      <c r="M635" s="8">
        <f>'Raw Data'!G635</f>
        <v>0</v>
      </c>
      <c r="N635" s="8"/>
      <c r="O635" s="8">
        <f>'Raw Data'!H635</f>
        <v>0</v>
      </c>
      <c r="P635" s="8"/>
      <c r="Q635" s="8"/>
      <c r="R635" s="10"/>
      <c r="S635" s="15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</row>
    <row r="636" spans="1:30" ht="15.75" x14ac:dyDescent="0.25">
      <c r="A636" s="8"/>
      <c r="B636" s="8"/>
      <c r="C636" s="8">
        <f>'Raw Data'!B636</f>
        <v>0</v>
      </c>
      <c r="D636" s="8"/>
      <c r="E636" s="8">
        <f>'Raw Data'!C636</f>
        <v>0</v>
      </c>
      <c r="F636" s="8"/>
      <c r="G636" s="8">
        <f>'Raw Data'!D636</f>
        <v>0</v>
      </c>
      <c r="H636" s="8"/>
      <c r="I636" s="8">
        <f>'Raw Data'!E636</f>
        <v>0</v>
      </c>
      <c r="J636" s="8"/>
      <c r="K636" s="8">
        <f>'Raw Data'!F636</f>
        <v>0</v>
      </c>
      <c r="L636" s="8"/>
      <c r="M636" s="8">
        <f>'Raw Data'!G636</f>
        <v>0</v>
      </c>
      <c r="N636" s="8"/>
      <c r="O636" s="8">
        <f>'Raw Data'!H636</f>
        <v>0</v>
      </c>
      <c r="P636" s="8"/>
      <c r="Q636" s="8"/>
      <c r="R636" s="10"/>
      <c r="S636" s="15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</row>
    <row r="637" spans="1:30" ht="15.75" x14ac:dyDescent="0.25">
      <c r="A637" s="8"/>
      <c r="B637" s="8"/>
      <c r="C637" s="8">
        <f>'Raw Data'!B637</f>
        <v>0</v>
      </c>
      <c r="D637" s="8"/>
      <c r="E637" s="8">
        <f>'Raw Data'!C637</f>
        <v>0</v>
      </c>
      <c r="F637" s="8"/>
      <c r="G637" s="8">
        <f>'Raw Data'!D637</f>
        <v>0</v>
      </c>
      <c r="H637" s="8"/>
      <c r="I637" s="8">
        <f>'Raw Data'!E637</f>
        <v>0</v>
      </c>
      <c r="J637" s="8"/>
      <c r="K637" s="8">
        <f>'Raw Data'!F637</f>
        <v>0</v>
      </c>
      <c r="L637" s="8"/>
      <c r="M637" s="8">
        <f>'Raw Data'!G637</f>
        <v>0</v>
      </c>
      <c r="N637" s="8"/>
      <c r="O637" s="8">
        <f>'Raw Data'!H637</f>
        <v>0</v>
      </c>
      <c r="P637" s="8"/>
      <c r="Q637" s="8"/>
      <c r="R637" s="10"/>
      <c r="S637" s="15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</row>
    <row r="638" spans="1:30" ht="15.75" x14ac:dyDescent="0.25">
      <c r="A638" s="8"/>
      <c r="B638" s="8"/>
      <c r="C638" s="8">
        <f>'Raw Data'!B638</f>
        <v>0</v>
      </c>
      <c r="D638" s="8"/>
      <c r="E638" s="8">
        <f>'Raw Data'!C638</f>
        <v>0</v>
      </c>
      <c r="F638" s="8"/>
      <c r="G638" s="8">
        <f>'Raw Data'!D638</f>
        <v>0</v>
      </c>
      <c r="H638" s="8"/>
      <c r="I638" s="8">
        <f>'Raw Data'!E638</f>
        <v>0</v>
      </c>
      <c r="J638" s="8"/>
      <c r="K638" s="8">
        <f>'Raw Data'!F638</f>
        <v>0</v>
      </c>
      <c r="L638" s="8"/>
      <c r="M638" s="8">
        <f>'Raw Data'!G638</f>
        <v>0</v>
      </c>
      <c r="N638" s="8"/>
      <c r="O638" s="8">
        <f>'Raw Data'!H638</f>
        <v>0</v>
      </c>
      <c r="P638" s="8"/>
      <c r="Q638" s="8"/>
      <c r="R638" s="10"/>
      <c r="S638" s="15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</row>
    <row r="639" spans="1:30" ht="15.75" x14ac:dyDescent="0.25">
      <c r="A639" s="8"/>
      <c r="B639" s="8"/>
      <c r="C639" s="8">
        <f>'Raw Data'!B639</f>
        <v>0</v>
      </c>
      <c r="D639" s="8"/>
      <c r="E639" s="8">
        <f>'Raw Data'!C639</f>
        <v>0</v>
      </c>
      <c r="F639" s="8"/>
      <c r="G639" s="8">
        <f>'Raw Data'!D639</f>
        <v>0</v>
      </c>
      <c r="H639" s="8"/>
      <c r="I639" s="8">
        <f>'Raw Data'!E639</f>
        <v>0</v>
      </c>
      <c r="J639" s="8"/>
      <c r="K639" s="8">
        <f>'Raw Data'!F639</f>
        <v>0</v>
      </c>
      <c r="L639" s="8"/>
      <c r="M639" s="8">
        <f>'Raw Data'!G639</f>
        <v>0</v>
      </c>
      <c r="N639" s="8"/>
      <c r="O639" s="8">
        <f>'Raw Data'!H639</f>
        <v>0</v>
      </c>
      <c r="P639" s="8"/>
      <c r="Q639" s="8"/>
      <c r="R639" s="10"/>
      <c r="S639" s="15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</row>
    <row r="640" spans="1:30" ht="15.75" x14ac:dyDescent="0.25">
      <c r="A640" s="8"/>
      <c r="B640" s="8"/>
      <c r="C640" s="8">
        <f>'Raw Data'!B640</f>
        <v>0</v>
      </c>
      <c r="D640" s="8"/>
      <c r="E640" s="8">
        <f>'Raw Data'!C640</f>
        <v>0</v>
      </c>
      <c r="F640" s="8"/>
      <c r="G640" s="8">
        <f>'Raw Data'!D640</f>
        <v>0</v>
      </c>
      <c r="H640" s="8"/>
      <c r="I640" s="8">
        <f>'Raw Data'!E640</f>
        <v>0</v>
      </c>
      <c r="J640" s="8"/>
      <c r="K640" s="8">
        <f>'Raw Data'!F640</f>
        <v>0</v>
      </c>
      <c r="L640" s="8"/>
      <c r="M640" s="8">
        <f>'Raw Data'!G640</f>
        <v>0</v>
      </c>
      <c r="N640" s="8"/>
      <c r="O640" s="8">
        <f>'Raw Data'!H640</f>
        <v>0</v>
      </c>
      <c r="P640" s="8"/>
      <c r="Q640" s="8"/>
      <c r="R640" s="10"/>
      <c r="S640" s="15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</row>
    <row r="641" spans="1:30" ht="15.75" x14ac:dyDescent="0.25">
      <c r="A641" s="8"/>
      <c r="B641" s="8"/>
      <c r="C641" s="8">
        <f>'Raw Data'!B641</f>
        <v>0</v>
      </c>
      <c r="D641" s="8"/>
      <c r="E641" s="8">
        <f>'Raw Data'!C641</f>
        <v>0</v>
      </c>
      <c r="F641" s="8"/>
      <c r="G641" s="8">
        <f>'Raw Data'!D641</f>
        <v>0</v>
      </c>
      <c r="H641" s="8"/>
      <c r="I641" s="8">
        <f>'Raw Data'!E641</f>
        <v>0</v>
      </c>
      <c r="J641" s="8"/>
      <c r="K641" s="8">
        <f>'Raw Data'!F641</f>
        <v>0</v>
      </c>
      <c r="L641" s="8"/>
      <c r="M641" s="8">
        <f>'Raw Data'!G641</f>
        <v>0</v>
      </c>
      <c r="N641" s="8"/>
      <c r="O641" s="8">
        <f>'Raw Data'!H641</f>
        <v>0</v>
      </c>
      <c r="P641" s="8"/>
      <c r="Q641" s="8"/>
      <c r="R641" s="10"/>
      <c r="S641" s="15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</row>
    <row r="642" spans="1:30" ht="15.75" x14ac:dyDescent="0.25">
      <c r="A642" s="8"/>
      <c r="B642" s="8"/>
      <c r="C642" s="8">
        <f>'Raw Data'!B642</f>
        <v>0</v>
      </c>
      <c r="D642" s="8"/>
      <c r="E642" s="8">
        <f>'Raw Data'!C642</f>
        <v>0</v>
      </c>
      <c r="F642" s="8"/>
      <c r="G642" s="8">
        <f>'Raw Data'!D642</f>
        <v>0</v>
      </c>
      <c r="H642" s="8"/>
      <c r="I642" s="8">
        <f>'Raw Data'!E642</f>
        <v>0</v>
      </c>
      <c r="J642" s="8"/>
      <c r="K642" s="8">
        <f>'Raw Data'!F642</f>
        <v>0</v>
      </c>
      <c r="L642" s="8"/>
      <c r="M642" s="8">
        <f>'Raw Data'!G642</f>
        <v>0</v>
      </c>
      <c r="N642" s="8"/>
      <c r="O642" s="8">
        <f>'Raw Data'!H642</f>
        <v>0</v>
      </c>
      <c r="P642" s="8"/>
      <c r="Q642" s="8"/>
      <c r="R642" s="10"/>
      <c r="S642" s="15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</row>
    <row r="643" spans="1:30" ht="15.75" x14ac:dyDescent="0.25">
      <c r="A643" s="8"/>
      <c r="B643" s="8"/>
      <c r="C643" s="8">
        <f>'Raw Data'!B643</f>
        <v>0</v>
      </c>
      <c r="D643" s="8"/>
      <c r="E643" s="8">
        <f>'Raw Data'!C643</f>
        <v>0</v>
      </c>
      <c r="F643" s="8"/>
      <c r="G643" s="8">
        <f>'Raw Data'!D643</f>
        <v>0</v>
      </c>
      <c r="H643" s="8"/>
      <c r="I643" s="8">
        <f>'Raw Data'!E643</f>
        <v>0</v>
      </c>
      <c r="J643" s="8"/>
      <c r="K643" s="8">
        <f>'Raw Data'!F643</f>
        <v>0</v>
      </c>
      <c r="L643" s="8"/>
      <c r="M643" s="8">
        <f>'Raw Data'!G643</f>
        <v>0</v>
      </c>
      <c r="N643" s="8"/>
      <c r="O643" s="8">
        <f>'Raw Data'!H643</f>
        <v>0</v>
      </c>
      <c r="P643" s="8"/>
      <c r="Q643" s="8"/>
      <c r="R643" s="10"/>
      <c r="S643" s="15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</row>
    <row r="644" spans="1:30" ht="15.75" x14ac:dyDescent="0.25">
      <c r="A644" s="8"/>
      <c r="B644" s="8"/>
      <c r="C644" s="8">
        <f>'Raw Data'!B644</f>
        <v>0</v>
      </c>
      <c r="D644" s="8"/>
      <c r="E644" s="8">
        <f>'Raw Data'!C644</f>
        <v>0</v>
      </c>
      <c r="F644" s="8"/>
      <c r="G644" s="8">
        <f>'Raw Data'!D644</f>
        <v>0</v>
      </c>
      <c r="H644" s="8"/>
      <c r="I644" s="8">
        <f>'Raw Data'!E644</f>
        <v>0</v>
      </c>
      <c r="J644" s="8"/>
      <c r="K644" s="8">
        <f>'Raw Data'!F644</f>
        <v>0</v>
      </c>
      <c r="L644" s="8"/>
      <c r="M644" s="8">
        <f>'Raw Data'!G644</f>
        <v>0</v>
      </c>
      <c r="N644" s="8"/>
      <c r="O644" s="8">
        <f>'Raw Data'!H644</f>
        <v>0</v>
      </c>
      <c r="P644" s="8"/>
      <c r="Q644" s="8"/>
      <c r="R644" s="10"/>
      <c r="S644" s="15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</row>
    <row r="645" spans="1:30" ht="15.75" x14ac:dyDescent="0.25">
      <c r="A645" s="8"/>
      <c r="B645" s="8"/>
      <c r="C645" s="8">
        <f>'Raw Data'!B645</f>
        <v>0</v>
      </c>
      <c r="D645" s="8"/>
      <c r="E645" s="8">
        <f>'Raw Data'!C645</f>
        <v>0</v>
      </c>
      <c r="F645" s="8"/>
      <c r="G645" s="8">
        <f>'Raw Data'!D645</f>
        <v>0</v>
      </c>
      <c r="H645" s="8"/>
      <c r="I645" s="8">
        <f>'Raw Data'!E645</f>
        <v>0</v>
      </c>
      <c r="J645" s="8"/>
      <c r="K645" s="8">
        <f>'Raw Data'!F645</f>
        <v>0</v>
      </c>
      <c r="L645" s="8"/>
      <c r="M645" s="8">
        <f>'Raw Data'!G645</f>
        <v>0</v>
      </c>
      <c r="N645" s="8"/>
      <c r="O645" s="8">
        <f>'Raw Data'!H645</f>
        <v>0</v>
      </c>
      <c r="P645" s="8"/>
      <c r="Q645" s="8"/>
      <c r="R645" s="10"/>
      <c r="S645" s="15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</row>
    <row r="646" spans="1:30" ht="15.75" x14ac:dyDescent="0.25">
      <c r="A646" s="8"/>
      <c r="B646" s="8"/>
      <c r="C646" s="8">
        <f>'Raw Data'!B646</f>
        <v>0</v>
      </c>
      <c r="D646" s="8"/>
      <c r="E646" s="8">
        <f>'Raw Data'!C646</f>
        <v>0</v>
      </c>
      <c r="F646" s="8"/>
      <c r="G646" s="8">
        <f>'Raw Data'!D646</f>
        <v>0</v>
      </c>
      <c r="H646" s="8"/>
      <c r="I646" s="8">
        <f>'Raw Data'!E646</f>
        <v>0</v>
      </c>
      <c r="J646" s="8"/>
      <c r="K646" s="8">
        <f>'Raw Data'!F646</f>
        <v>0</v>
      </c>
      <c r="L646" s="8"/>
      <c r="M646" s="8">
        <f>'Raw Data'!G646</f>
        <v>0</v>
      </c>
      <c r="N646" s="8"/>
      <c r="O646" s="8">
        <f>'Raw Data'!H646</f>
        <v>0</v>
      </c>
      <c r="P646" s="8"/>
      <c r="Q646" s="8"/>
      <c r="R646" s="10"/>
      <c r="S646" s="15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</row>
    <row r="647" spans="1:30" ht="15.75" x14ac:dyDescent="0.25">
      <c r="A647" s="8"/>
      <c r="B647" s="8"/>
      <c r="C647" s="8">
        <f>'Raw Data'!B647</f>
        <v>0</v>
      </c>
      <c r="D647" s="8"/>
      <c r="E647" s="8">
        <f>'Raw Data'!C647</f>
        <v>0</v>
      </c>
      <c r="F647" s="8"/>
      <c r="G647" s="8">
        <f>'Raw Data'!D647</f>
        <v>0</v>
      </c>
      <c r="H647" s="8"/>
      <c r="I647" s="8">
        <f>'Raw Data'!E647</f>
        <v>0</v>
      </c>
      <c r="J647" s="8"/>
      <c r="K647" s="8">
        <f>'Raw Data'!F647</f>
        <v>0</v>
      </c>
      <c r="L647" s="8"/>
      <c r="M647" s="8">
        <f>'Raw Data'!G647</f>
        <v>0</v>
      </c>
      <c r="N647" s="8"/>
      <c r="O647" s="8">
        <f>'Raw Data'!H647</f>
        <v>0</v>
      </c>
      <c r="P647" s="8"/>
      <c r="Q647" s="8"/>
      <c r="R647" s="10"/>
      <c r="S647" s="15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</row>
    <row r="648" spans="1:30" ht="15.75" x14ac:dyDescent="0.25">
      <c r="A648" s="8"/>
      <c r="B648" s="8"/>
      <c r="C648" s="8">
        <f>'Raw Data'!B648</f>
        <v>0</v>
      </c>
      <c r="D648" s="8"/>
      <c r="E648" s="8">
        <f>'Raw Data'!C648</f>
        <v>0</v>
      </c>
      <c r="F648" s="8"/>
      <c r="G648" s="8">
        <f>'Raw Data'!D648</f>
        <v>0</v>
      </c>
      <c r="H648" s="8"/>
      <c r="I648" s="8">
        <f>'Raw Data'!E648</f>
        <v>0</v>
      </c>
      <c r="J648" s="8"/>
      <c r="K648" s="8">
        <f>'Raw Data'!F648</f>
        <v>0</v>
      </c>
      <c r="L648" s="8"/>
      <c r="M648" s="8">
        <f>'Raw Data'!G648</f>
        <v>0</v>
      </c>
      <c r="N648" s="8"/>
      <c r="O648" s="8">
        <f>'Raw Data'!H648</f>
        <v>0</v>
      </c>
      <c r="P648" s="8"/>
      <c r="Q648" s="8"/>
      <c r="R648" s="10"/>
      <c r="S648" s="15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</row>
    <row r="649" spans="1:30" ht="15.75" x14ac:dyDescent="0.25">
      <c r="A649" s="8"/>
      <c r="B649" s="8"/>
      <c r="C649" s="8">
        <f>'Raw Data'!B649</f>
        <v>0</v>
      </c>
      <c r="D649" s="8"/>
      <c r="E649" s="8">
        <f>'Raw Data'!C649</f>
        <v>0</v>
      </c>
      <c r="F649" s="8"/>
      <c r="G649" s="8">
        <f>'Raw Data'!D649</f>
        <v>0</v>
      </c>
      <c r="H649" s="8"/>
      <c r="I649" s="8">
        <f>'Raw Data'!E649</f>
        <v>0</v>
      </c>
      <c r="J649" s="8"/>
      <c r="K649" s="8">
        <f>'Raw Data'!F649</f>
        <v>0</v>
      </c>
      <c r="L649" s="8"/>
      <c r="M649" s="8">
        <f>'Raw Data'!G649</f>
        <v>0</v>
      </c>
      <c r="N649" s="8"/>
      <c r="O649" s="8">
        <f>'Raw Data'!H649</f>
        <v>0</v>
      </c>
      <c r="P649" s="8"/>
      <c r="Q649" s="8"/>
      <c r="R649" s="10"/>
      <c r="S649" s="15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</row>
    <row r="650" spans="1:30" ht="15.75" x14ac:dyDescent="0.25">
      <c r="A650" s="8"/>
      <c r="B650" s="8"/>
      <c r="C650" s="8">
        <f>'Raw Data'!B650</f>
        <v>0</v>
      </c>
      <c r="D650" s="8"/>
      <c r="E650" s="8">
        <f>'Raw Data'!C650</f>
        <v>0</v>
      </c>
      <c r="F650" s="8"/>
      <c r="G650" s="8">
        <f>'Raw Data'!D650</f>
        <v>0</v>
      </c>
      <c r="H650" s="8"/>
      <c r="I650" s="8">
        <f>'Raw Data'!E650</f>
        <v>0</v>
      </c>
      <c r="J650" s="8"/>
      <c r="K650" s="8">
        <f>'Raw Data'!F650</f>
        <v>0</v>
      </c>
      <c r="L650" s="8"/>
      <c r="M650" s="8">
        <f>'Raw Data'!G650</f>
        <v>0</v>
      </c>
      <c r="N650" s="8"/>
      <c r="O650" s="8">
        <f>'Raw Data'!H650</f>
        <v>0</v>
      </c>
      <c r="P650" s="8"/>
      <c r="Q650" s="8"/>
      <c r="R650" s="10"/>
      <c r="S650" s="15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</row>
    <row r="651" spans="1:30" ht="15.75" x14ac:dyDescent="0.25">
      <c r="A651" s="8"/>
      <c r="B651" s="8"/>
      <c r="C651" s="8">
        <f>'Raw Data'!B651</f>
        <v>0</v>
      </c>
      <c r="D651" s="8"/>
      <c r="E651" s="8">
        <f>'Raw Data'!C651</f>
        <v>0</v>
      </c>
      <c r="F651" s="8"/>
      <c r="G651" s="8">
        <f>'Raw Data'!D651</f>
        <v>0</v>
      </c>
      <c r="H651" s="8"/>
      <c r="I651" s="8">
        <f>'Raw Data'!E651</f>
        <v>0</v>
      </c>
      <c r="J651" s="8"/>
      <c r="K651" s="8">
        <f>'Raw Data'!F651</f>
        <v>0</v>
      </c>
      <c r="L651" s="8"/>
      <c r="M651" s="8">
        <f>'Raw Data'!G651</f>
        <v>0</v>
      </c>
      <c r="N651" s="8"/>
      <c r="O651" s="8">
        <f>'Raw Data'!H651</f>
        <v>0</v>
      </c>
      <c r="P651" s="8"/>
      <c r="Q651" s="8"/>
      <c r="R651" s="10"/>
      <c r="S651" s="15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</row>
    <row r="652" spans="1:30" ht="15.75" x14ac:dyDescent="0.25">
      <c r="A652" s="8"/>
      <c r="B652" s="8"/>
      <c r="C652" s="8">
        <f>'Raw Data'!B652</f>
        <v>0</v>
      </c>
      <c r="D652" s="8"/>
      <c r="E652" s="8">
        <f>'Raw Data'!C652</f>
        <v>0</v>
      </c>
      <c r="F652" s="8"/>
      <c r="G652" s="8">
        <f>'Raw Data'!D652</f>
        <v>0</v>
      </c>
      <c r="H652" s="8"/>
      <c r="I652" s="8">
        <f>'Raw Data'!E652</f>
        <v>0</v>
      </c>
      <c r="J652" s="8"/>
      <c r="K652" s="8">
        <f>'Raw Data'!F652</f>
        <v>0</v>
      </c>
      <c r="L652" s="8"/>
      <c r="M652" s="8">
        <f>'Raw Data'!G652</f>
        <v>0</v>
      </c>
      <c r="N652" s="8"/>
      <c r="O652" s="8">
        <f>'Raw Data'!H652</f>
        <v>0</v>
      </c>
      <c r="P652" s="8"/>
      <c r="Q652" s="8"/>
      <c r="R652" s="10"/>
      <c r="S652" s="15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</row>
    <row r="653" spans="1:30" ht="15.75" x14ac:dyDescent="0.25">
      <c r="A653" s="8"/>
      <c r="B653" s="8"/>
      <c r="C653" s="8">
        <f>'Raw Data'!B653</f>
        <v>0</v>
      </c>
      <c r="D653" s="8"/>
      <c r="E653" s="8">
        <f>'Raw Data'!C653</f>
        <v>0</v>
      </c>
      <c r="F653" s="8"/>
      <c r="G653" s="8">
        <f>'Raw Data'!D653</f>
        <v>0</v>
      </c>
      <c r="H653" s="8"/>
      <c r="I653" s="8">
        <f>'Raw Data'!E653</f>
        <v>0</v>
      </c>
      <c r="J653" s="8"/>
      <c r="K653" s="8">
        <f>'Raw Data'!F653</f>
        <v>0</v>
      </c>
      <c r="L653" s="8"/>
      <c r="M653" s="8">
        <f>'Raw Data'!G653</f>
        <v>0</v>
      </c>
      <c r="N653" s="8"/>
      <c r="O653" s="8">
        <f>'Raw Data'!H653</f>
        <v>0</v>
      </c>
      <c r="P653" s="8"/>
      <c r="Q653" s="8"/>
      <c r="R653" s="10"/>
      <c r="S653" s="15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</row>
    <row r="654" spans="1:30" ht="15.75" x14ac:dyDescent="0.25">
      <c r="A654" s="8"/>
      <c r="B654" s="8"/>
      <c r="C654" s="8">
        <f>'Raw Data'!B654</f>
        <v>0</v>
      </c>
      <c r="D654" s="8"/>
      <c r="E654" s="8">
        <f>'Raw Data'!C654</f>
        <v>0</v>
      </c>
      <c r="F654" s="8"/>
      <c r="G654" s="8">
        <f>'Raw Data'!D654</f>
        <v>0</v>
      </c>
      <c r="H654" s="8"/>
      <c r="I654" s="8">
        <f>'Raw Data'!E654</f>
        <v>0</v>
      </c>
      <c r="J654" s="8"/>
      <c r="K654" s="8">
        <f>'Raw Data'!F654</f>
        <v>0</v>
      </c>
      <c r="L654" s="8"/>
      <c r="M654" s="8">
        <f>'Raw Data'!G654</f>
        <v>0</v>
      </c>
      <c r="N654" s="8"/>
      <c r="O654" s="8">
        <f>'Raw Data'!H654</f>
        <v>0</v>
      </c>
      <c r="P654" s="8"/>
      <c r="Q654" s="8"/>
      <c r="R654" s="10"/>
      <c r="S654" s="15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</row>
    <row r="655" spans="1:30" ht="15.75" x14ac:dyDescent="0.25">
      <c r="A655" s="8"/>
      <c r="B655" s="8"/>
      <c r="C655" s="8">
        <f>'Raw Data'!B655</f>
        <v>0</v>
      </c>
      <c r="D655" s="8"/>
      <c r="E655" s="8">
        <f>'Raw Data'!C655</f>
        <v>0</v>
      </c>
      <c r="F655" s="8"/>
      <c r="G655" s="8">
        <f>'Raw Data'!D655</f>
        <v>0</v>
      </c>
      <c r="H655" s="8"/>
      <c r="I655" s="8">
        <f>'Raw Data'!E655</f>
        <v>0</v>
      </c>
      <c r="J655" s="8"/>
      <c r="K655" s="8">
        <f>'Raw Data'!F655</f>
        <v>0</v>
      </c>
      <c r="L655" s="8"/>
      <c r="M655" s="8">
        <f>'Raw Data'!G655</f>
        <v>0</v>
      </c>
      <c r="N655" s="8"/>
      <c r="O655" s="8">
        <f>'Raw Data'!H655</f>
        <v>0</v>
      </c>
      <c r="P655" s="8"/>
      <c r="Q655" s="8"/>
      <c r="R655" s="10"/>
      <c r="S655" s="15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</row>
    <row r="656" spans="1:30" ht="15.75" x14ac:dyDescent="0.25">
      <c r="A656" s="8"/>
      <c r="B656" s="8"/>
      <c r="C656" s="8">
        <f>'Raw Data'!B656</f>
        <v>0</v>
      </c>
      <c r="D656" s="8"/>
      <c r="E656" s="8">
        <f>'Raw Data'!C656</f>
        <v>0</v>
      </c>
      <c r="F656" s="8"/>
      <c r="G656" s="8">
        <f>'Raw Data'!D656</f>
        <v>0</v>
      </c>
      <c r="H656" s="8"/>
      <c r="I656" s="8">
        <f>'Raw Data'!E656</f>
        <v>0</v>
      </c>
      <c r="J656" s="8"/>
      <c r="K656" s="8">
        <f>'Raw Data'!F656</f>
        <v>0</v>
      </c>
      <c r="L656" s="8"/>
      <c r="M656" s="8">
        <f>'Raw Data'!G656</f>
        <v>0</v>
      </c>
      <c r="N656" s="8"/>
      <c r="O656" s="8">
        <f>'Raw Data'!H656</f>
        <v>0</v>
      </c>
      <c r="P656" s="8"/>
      <c r="Q656" s="8"/>
      <c r="R656" s="10"/>
      <c r="S656" s="15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</row>
    <row r="657" spans="1:30" ht="15.75" x14ac:dyDescent="0.25">
      <c r="A657" s="8"/>
      <c r="B657" s="8"/>
      <c r="C657" s="8">
        <f>'Raw Data'!B657</f>
        <v>0</v>
      </c>
      <c r="D657" s="8"/>
      <c r="E657" s="8">
        <f>'Raw Data'!C657</f>
        <v>0</v>
      </c>
      <c r="F657" s="8"/>
      <c r="G657" s="8">
        <f>'Raw Data'!D657</f>
        <v>0</v>
      </c>
      <c r="H657" s="8"/>
      <c r="I657" s="8">
        <f>'Raw Data'!E657</f>
        <v>0</v>
      </c>
      <c r="J657" s="8"/>
      <c r="K657" s="8">
        <f>'Raw Data'!F657</f>
        <v>0</v>
      </c>
      <c r="L657" s="8"/>
      <c r="M657" s="8">
        <f>'Raw Data'!G657</f>
        <v>0</v>
      </c>
      <c r="N657" s="8"/>
      <c r="O657" s="8">
        <f>'Raw Data'!H657</f>
        <v>0</v>
      </c>
      <c r="P657" s="8"/>
      <c r="Q657" s="8"/>
      <c r="R657" s="10"/>
      <c r="S657" s="15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</row>
    <row r="658" spans="1:30" ht="15.75" x14ac:dyDescent="0.25">
      <c r="A658" s="8"/>
      <c r="B658" s="8"/>
      <c r="C658" s="8">
        <f>'Raw Data'!B658</f>
        <v>0</v>
      </c>
      <c r="D658" s="8"/>
      <c r="E658" s="8">
        <f>'Raw Data'!C658</f>
        <v>0</v>
      </c>
      <c r="F658" s="8"/>
      <c r="G658" s="8">
        <f>'Raw Data'!D658</f>
        <v>0</v>
      </c>
      <c r="H658" s="8"/>
      <c r="I658" s="8">
        <f>'Raw Data'!E658</f>
        <v>0</v>
      </c>
      <c r="J658" s="8"/>
      <c r="K658" s="8">
        <f>'Raw Data'!F658</f>
        <v>0</v>
      </c>
      <c r="L658" s="8"/>
      <c r="M658" s="8">
        <f>'Raw Data'!G658</f>
        <v>0</v>
      </c>
      <c r="N658" s="8"/>
      <c r="O658" s="8">
        <f>'Raw Data'!H658</f>
        <v>0</v>
      </c>
      <c r="P658" s="8"/>
      <c r="Q658" s="8"/>
      <c r="R658" s="10"/>
      <c r="S658" s="15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</row>
    <row r="659" spans="1:30" ht="15.75" x14ac:dyDescent="0.25">
      <c r="A659" s="8"/>
      <c r="B659" s="8"/>
      <c r="C659" s="8">
        <f>'Raw Data'!B659</f>
        <v>0</v>
      </c>
      <c r="D659" s="8"/>
      <c r="E659" s="8">
        <f>'Raw Data'!C659</f>
        <v>0</v>
      </c>
      <c r="F659" s="8"/>
      <c r="G659" s="8">
        <f>'Raw Data'!D659</f>
        <v>0</v>
      </c>
      <c r="H659" s="8"/>
      <c r="I659" s="8">
        <f>'Raw Data'!E659</f>
        <v>0</v>
      </c>
      <c r="J659" s="8"/>
      <c r="K659" s="8">
        <f>'Raw Data'!F659</f>
        <v>0</v>
      </c>
      <c r="L659" s="8"/>
      <c r="M659" s="8">
        <f>'Raw Data'!G659</f>
        <v>0</v>
      </c>
      <c r="N659" s="8"/>
      <c r="O659" s="8">
        <f>'Raw Data'!H659</f>
        <v>0</v>
      </c>
      <c r="P659" s="8"/>
      <c r="Q659" s="8"/>
      <c r="R659" s="10"/>
      <c r="S659" s="15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</row>
    <row r="660" spans="1:30" ht="15.75" x14ac:dyDescent="0.25">
      <c r="A660" s="8"/>
      <c r="B660" s="8"/>
      <c r="C660" s="8">
        <f>'Raw Data'!B660</f>
        <v>0</v>
      </c>
      <c r="D660" s="8"/>
      <c r="E660" s="8">
        <f>'Raw Data'!C660</f>
        <v>0</v>
      </c>
      <c r="F660" s="8"/>
      <c r="G660" s="8">
        <f>'Raw Data'!D660</f>
        <v>0</v>
      </c>
      <c r="H660" s="8"/>
      <c r="I660" s="8">
        <f>'Raw Data'!E660</f>
        <v>0</v>
      </c>
      <c r="J660" s="8"/>
      <c r="K660" s="8">
        <f>'Raw Data'!F660</f>
        <v>0</v>
      </c>
      <c r="L660" s="8"/>
      <c r="M660" s="8">
        <f>'Raw Data'!G660</f>
        <v>0</v>
      </c>
      <c r="N660" s="8"/>
      <c r="O660" s="8">
        <f>'Raw Data'!H660</f>
        <v>0</v>
      </c>
      <c r="P660" s="8"/>
      <c r="Q660" s="8"/>
      <c r="R660" s="10"/>
      <c r="S660" s="15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</row>
    <row r="661" spans="1:30" ht="15.75" x14ac:dyDescent="0.25">
      <c r="A661" s="8"/>
      <c r="B661" s="8"/>
      <c r="C661" s="8">
        <f>'Raw Data'!B661</f>
        <v>0</v>
      </c>
      <c r="D661" s="8"/>
      <c r="E661" s="8">
        <f>'Raw Data'!C661</f>
        <v>0</v>
      </c>
      <c r="F661" s="8"/>
      <c r="G661" s="8">
        <f>'Raw Data'!D661</f>
        <v>0</v>
      </c>
      <c r="H661" s="8"/>
      <c r="I661" s="8">
        <f>'Raw Data'!E661</f>
        <v>0</v>
      </c>
      <c r="J661" s="8"/>
      <c r="K661" s="8">
        <f>'Raw Data'!F661</f>
        <v>0</v>
      </c>
      <c r="L661" s="8"/>
      <c r="M661" s="8">
        <f>'Raw Data'!G661</f>
        <v>0</v>
      </c>
      <c r="N661" s="8"/>
      <c r="O661" s="8">
        <f>'Raw Data'!H661</f>
        <v>0</v>
      </c>
      <c r="P661" s="8"/>
      <c r="Q661" s="8"/>
      <c r="R661" s="10"/>
      <c r="S661" s="15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</row>
    <row r="662" spans="1:30" ht="15.75" x14ac:dyDescent="0.25">
      <c r="A662" s="8"/>
      <c r="B662" s="8"/>
      <c r="C662" s="8">
        <f>'Raw Data'!B662</f>
        <v>0</v>
      </c>
      <c r="D662" s="8"/>
      <c r="E662" s="8">
        <f>'Raw Data'!C662</f>
        <v>0</v>
      </c>
      <c r="F662" s="8"/>
      <c r="G662" s="8">
        <f>'Raw Data'!D662</f>
        <v>0</v>
      </c>
      <c r="H662" s="8"/>
      <c r="I662" s="8">
        <f>'Raw Data'!E662</f>
        <v>0</v>
      </c>
      <c r="J662" s="8"/>
      <c r="K662" s="8">
        <f>'Raw Data'!F662</f>
        <v>0</v>
      </c>
      <c r="L662" s="8"/>
      <c r="M662" s="8">
        <f>'Raw Data'!G662</f>
        <v>0</v>
      </c>
      <c r="N662" s="8"/>
      <c r="O662" s="8">
        <f>'Raw Data'!H662</f>
        <v>0</v>
      </c>
      <c r="P662" s="8"/>
      <c r="Q662" s="8"/>
      <c r="R662" s="10"/>
      <c r="S662" s="15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</row>
    <row r="663" spans="1:30" ht="15.75" x14ac:dyDescent="0.25">
      <c r="A663" s="8"/>
      <c r="B663" s="8"/>
      <c r="C663" s="8">
        <f>'Raw Data'!B663</f>
        <v>0</v>
      </c>
      <c r="D663" s="8"/>
      <c r="E663" s="8">
        <f>'Raw Data'!C663</f>
        <v>0</v>
      </c>
      <c r="F663" s="8"/>
      <c r="G663" s="8">
        <f>'Raw Data'!D663</f>
        <v>0</v>
      </c>
      <c r="H663" s="8"/>
      <c r="I663" s="8">
        <f>'Raw Data'!E663</f>
        <v>0</v>
      </c>
      <c r="J663" s="8"/>
      <c r="K663" s="8">
        <f>'Raw Data'!F663</f>
        <v>0</v>
      </c>
      <c r="L663" s="8"/>
      <c r="M663" s="8">
        <f>'Raw Data'!G663</f>
        <v>0</v>
      </c>
      <c r="N663" s="8"/>
      <c r="O663" s="8">
        <f>'Raw Data'!H663</f>
        <v>0</v>
      </c>
      <c r="P663" s="8"/>
      <c r="Q663" s="8"/>
      <c r="R663" s="10"/>
      <c r="S663" s="15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</row>
    <row r="664" spans="1:30" ht="15.75" x14ac:dyDescent="0.25">
      <c r="A664" s="8"/>
      <c r="B664" s="8"/>
      <c r="C664" s="8">
        <f>'Raw Data'!B664</f>
        <v>0</v>
      </c>
      <c r="D664" s="8"/>
      <c r="E664" s="8">
        <f>'Raw Data'!C664</f>
        <v>0</v>
      </c>
      <c r="F664" s="8"/>
      <c r="G664" s="8">
        <f>'Raw Data'!D664</f>
        <v>0</v>
      </c>
      <c r="H664" s="8"/>
      <c r="I664" s="8">
        <f>'Raw Data'!E664</f>
        <v>0</v>
      </c>
      <c r="J664" s="8"/>
      <c r="K664" s="8">
        <f>'Raw Data'!F664</f>
        <v>0</v>
      </c>
      <c r="L664" s="8"/>
      <c r="M664" s="8">
        <f>'Raw Data'!G664</f>
        <v>0</v>
      </c>
      <c r="N664" s="8"/>
      <c r="O664" s="8">
        <f>'Raw Data'!H664</f>
        <v>0</v>
      </c>
      <c r="P664" s="8"/>
      <c r="Q664" s="8"/>
      <c r="R664" s="10"/>
      <c r="S664" s="15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</row>
    <row r="665" spans="1:30" ht="15.75" x14ac:dyDescent="0.25">
      <c r="A665" s="8"/>
      <c r="B665" s="8"/>
      <c r="C665" s="8">
        <f>'Raw Data'!B665</f>
        <v>0</v>
      </c>
      <c r="D665" s="8"/>
      <c r="E665" s="8">
        <f>'Raw Data'!C665</f>
        <v>0</v>
      </c>
      <c r="F665" s="8"/>
      <c r="G665" s="8">
        <f>'Raw Data'!D665</f>
        <v>0</v>
      </c>
      <c r="H665" s="8"/>
      <c r="I665" s="8">
        <f>'Raw Data'!E665</f>
        <v>0</v>
      </c>
      <c r="J665" s="8"/>
      <c r="K665" s="8">
        <f>'Raw Data'!F665</f>
        <v>0</v>
      </c>
      <c r="L665" s="8"/>
      <c r="M665" s="8">
        <f>'Raw Data'!G665</f>
        <v>0</v>
      </c>
      <c r="N665" s="8"/>
      <c r="O665" s="8">
        <f>'Raw Data'!H665</f>
        <v>0</v>
      </c>
      <c r="P665" s="8"/>
      <c r="Q665" s="8"/>
      <c r="R665" s="10"/>
      <c r="S665" s="15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</row>
    <row r="666" spans="1:30" ht="15.75" x14ac:dyDescent="0.25">
      <c r="A666" s="8"/>
      <c r="B666" s="8"/>
      <c r="C666" s="8">
        <f>'Raw Data'!B666</f>
        <v>0</v>
      </c>
      <c r="D666" s="8"/>
      <c r="E666" s="8">
        <f>'Raw Data'!C666</f>
        <v>0</v>
      </c>
      <c r="F666" s="8"/>
      <c r="G666" s="8">
        <f>'Raw Data'!D666</f>
        <v>0</v>
      </c>
      <c r="H666" s="8"/>
      <c r="I666" s="8">
        <f>'Raw Data'!E666</f>
        <v>0</v>
      </c>
      <c r="J666" s="8"/>
      <c r="K666" s="8">
        <f>'Raw Data'!F666</f>
        <v>0</v>
      </c>
      <c r="L666" s="8"/>
      <c r="M666" s="8">
        <f>'Raw Data'!G666</f>
        <v>0</v>
      </c>
      <c r="N666" s="8"/>
      <c r="O666" s="8">
        <f>'Raw Data'!H666</f>
        <v>0</v>
      </c>
      <c r="P666" s="8"/>
      <c r="Q666" s="8"/>
      <c r="R666" s="10"/>
      <c r="S666" s="15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</row>
    <row r="667" spans="1:30" ht="15.75" x14ac:dyDescent="0.25">
      <c r="A667" s="8"/>
      <c r="B667" s="8"/>
      <c r="C667" s="8">
        <f>'Raw Data'!B667</f>
        <v>0</v>
      </c>
      <c r="D667" s="8"/>
      <c r="E667" s="8">
        <f>'Raw Data'!C667</f>
        <v>0</v>
      </c>
      <c r="F667" s="8"/>
      <c r="G667" s="8">
        <f>'Raw Data'!D667</f>
        <v>0</v>
      </c>
      <c r="H667" s="8"/>
      <c r="I667" s="8">
        <f>'Raw Data'!E667</f>
        <v>0</v>
      </c>
      <c r="J667" s="8"/>
      <c r="K667" s="8">
        <f>'Raw Data'!F667</f>
        <v>0</v>
      </c>
      <c r="L667" s="8"/>
      <c r="M667" s="8">
        <f>'Raw Data'!G667</f>
        <v>0</v>
      </c>
      <c r="N667" s="8"/>
      <c r="O667" s="8">
        <f>'Raw Data'!H667</f>
        <v>0</v>
      </c>
      <c r="P667" s="8"/>
      <c r="Q667" s="8"/>
      <c r="R667" s="10"/>
      <c r="S667" s="15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</row>
    <row r="668" spans="1:30" ht="15.75" x14ac:dyDescent="0.25">
      <c r="A668" s="8"/>
      <c r="B668" s="8"/>
      <c r="C668" s="8">
        <f>'Raw Data'!B668</f>
        <v>0</v>
      </c>
      <c r="D668" s="8"/>
      <c r="E668" s="8">
        <f>'Raw Data'!C668</f>
        <v>0</v>
      </c>
      <c r="F668" s="8"/>
      <c r="G668" s="8">
        <f>'Raw Data'!D668</f>
        <v>0</v>
      </c>
      <c r="H668" s="8"/>
      <c r="I668" s="8">
        <f>'Raw Data'!E668</f>
        <v>0</v>
      </c>
      <c r="J668" s="8"/>
      <c r="K668" s="8">
        <f>'Raw Data'!F668</f>
        <v>0</v>
      </c>
      <c r="L668" s="8"/>
      <c r="M668" s="8">
        <f>'Raw Data'!G668</f>
        <v>0</v>
      </c>
      <c r="N668" s="8"/>
      <c r="O668" s="8">
        <f>'Raw Data'!H668</f>
        <v>0</v>
      </c>
      <c r="P668" s="8"/>
      <c r="Q668" s="8"/>
      <c r="R668" s="10"/>
      <c r="S668" s="15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</row>
    <row r="669" spans="1:30" ht="15.75" x14ac:dyDescent="0.25">
      <c r="A669" s="8"/>
      <c r="B669" s="8"/>
      <c r="C669" s="8">
        <f>'Raw Data'!B669</f>
        <v>0</v>
      </c>
      <c r="D669" s="8"/>
      <c r="E669" s="8">
        <f>'Raw Data'!C669</f>
        <v>0</v>
      </c>
      <c r="F669" s="8"/>
      <c r="G669" s="8">
        <f>'Raw Data'!D669</f>
        <v>0</v>
      </c>
      <c r="H669" s="8"/>
      <c r="I669" s="8">
        <f>'Raw Data'!E669</f>
        <v>0</v>
      </c>
      <c r="J669" s="8"/>
      <c r="K669" s="8">
        <f>'Raw Data'!F669</f>
        <v>0</v>
      </c>
      <c r="L669" s="8"/>
      <c r="M669" s="8">
        <f>'Raw Data'!G669</f>
        <v>0</v>
      </c>
      <c r="N669" s="8"/>
      <c r="O669" s="8">
        <f>'Raw Data'!H669</f>
        <v>0</v>
      </c>
      <c r="P669" s="8"/>
      <c r="Q669" s="8"/>
      <c r="R669" s="10"/>
      <c r="S669" s="15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</row>
    <row r="670" spans="1:30" ht="15.75" x14ac:dyDescent="0.25">
      <c r="A670" s="8"/>
      <c r="B670" s="8"/>
      <c r="C670" s="8">
        <f>'Raw Data'!B670</f>
        <v>0</v>
      </c>
      <c r="D670" s="8"/>
      <c r="E670" s="8">
        <f>'Raw Data'!C670</f>
        <v>0</v>
      </c>
      <c r="F670" s="8"/>
      <c r="G670" s="8">
        <f>'Raw Data'!D670</f>
        <v>0</v>
      </c>
      <c r="H670" s="8"/>
      <c r="I670" s="8">
        <f>'Raw Data'!E670</f>
        <v>0</v>
      </c>
      <c r="J670" s="8"/>
      <c r="K670" s="8">
        <f>'Raw Data'!F670</f>
        <v>0</v>
      </c>
      <c r="L670" s="8"/>
      <c r="M670" s="8">
        <f>'Raw Data'!G670</f>
        <v>0</v>
      </c>
      <c r="N670" s="8"/>
      <c r="O670" s="8">
        <f>'Raw Data'!H670</f>
        <v>0</v>
      </c>
      <c r="P670" s="8"/>
      <c r="Q670" s="8"/>
      <c r="R670" s="10"/>
      <c r="S670" s="15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</row>
    <row r="671" spans="1:30" ht="15.75" x14ac:dyDescent="0.25">
      <c r="A671" s="8"/>
      <c r="B671" s="8"/>
      <c r="C671" s="8">
        <f>'Raw Data'!B671</f>
        <v>0</v>
      </c>
      <c r="D671" s="8"/>
      <c r="E671" s="8">
        <f>'Raw Data'!C671</f>
        <v>0</v>
      </c>
      <c r="F671" s="8"/>
      <c r="G671" s="8">
        <f>'Raw Data'!D671</f>
        <v>0</v>
      </c>
      <c r="H671" s="8"/>
      <c r="I671" s="8">
        <f>'Raw Data'!E671</f>
        <v>0</v>
      </c>
      <c r="J671" s="8"/>
      <c r="K671" s="8">
        <f>'Raw Data'!F671</f>
        <v>0</v>
      </c>
      <c r="L671" s="8"/>
      <c r="M671" s="8">
        <f>'Raw Data'!G671</f>
        <v>0</v>
      </c>
      <c r="N671" s="8"/>
      <c r="O671" s="8">
        <f>'Raw Data'!H671</f>
        <v>0</v>
      </c>
      <c r="P671" s="8"/>
      <c r="Q671" s="8"/>
      <c r="R671" s="10"/>
      <c r="S671" s="15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</row>
    <row r="672" spans="1:30" ht="15.75" x14ac:dyDescent="0.25">
      <c r="A672" s="8"/>
      <c r="B672" s="8"/>
      <c r="C672" s="8">
        <f>'Raw Data'!B672</f>
        <v>0</v>
      </c>
      <c r="D672" s="8"/>
      <c r="E672" s="8">
        <f>'Raw Data'!C672</f>
        <v>0</v>
      </c>
      <c r="F672" s="8"/>
      <c r="G672" s="8">
        <f>'Raw Data'!D672</f>
        <v>0</v>
      </c>
      <c r="H672" s="8"/>
      <c r="I672" s="8">
        <f>'Raw Data'!E672</f>
        <v>0</v>
      </c>
      <c r="J672" s="8"/>
      <c r="K672" s="8">
        <f>'Raw Data'!F672</f>
        <v>0</v>
      </c>
      <c r="L672" s="8"/>
      <c r="M672" s="8">
        <f>'Raw Data'!G672</f>
        <v>0</v>
      </c>
      <c r="N672" s="8"/>
      <c r="O672" s="8">
        <f>'Raw Data'!H672</f>
        <v>0</v>
      </c>
      <c r="P672" s="8"/>
      <c r="Q672" s="8"/>
      <c r="R672" s="10"/>
      <c r="S672" s="15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</row>
    <row r="673" spans="1:30" ht="15.75" x14ac:dyDescent="0.25">
      <c r="A673" s="8"/>
      <c r="B673" s="8"/>
      <c r="C673" s="8">
        <f>'Raw Data'!B673</f>
        <v>0</v>
      </c>
      <c r="D673" s="8"/>
      <c r="E673" s="8">
        <f>'Raw Data'!C673</f>
        <v>0</v>
      </c>
      <c r="F673" s="8"/>
      <c r="G673" s="8">
        <f>'Raw Data'!D673</f>
        <v>0</v>
      </c>
      <c r="H673" s="8"/>
      <c r="I673" s="8">
        <f>'Raw Data'!E673</f>
        <v>0</v>
      </c>
      <c r="J673" s="8"/>
      <c r="K673" s="8">
        <f>'Raw Data'!F673</f>
        <v>0</v>
      </c>
      <c r="L673" s="8"/>
      <c r="M673" s="8">
        <f>'Raw Data'!G673</f>
        <v>0</v>
      </c>
      <c r="N673" s="8"/>
      <c r="O673" s="8">
        <f>'Raw Data'!H673</f>
        <v>0</v>
      </c>
      <c r="P673" s="8"/>
      <c r="Q673" s="8"/>
      <c r="R673" s="10"/>
      <c r="S673" s="15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</row>
    <row r="674" spans="1:30" ht="15.75" x14ac:dyDescent="0.25">
      <c r="A674" s="8"/>
      <c r="B674" s="8"/>
      <c r="C674" s="8">
        <f>'Raw Data'!B674</f>
        <v>0</v>
      </c>
      <c r="D674" s="8"/>
      <c r="E674" s="8">
        <f>'Raw Data'!C674</f>
        <v>0</v>
      </c>
      <c r="F674" s="8"/>
      <c r="G674" s="8">
        <f>'Raw Data'!D674</f>
        <v>0</v>
      </c>
      <c r="H674" s="8"/>
      <c r="I674" s="8">
        <f>'Raw Data'!E674</f>
        <v>0</v>
      </c>
      <c r="J674" s="8"/>
      <c r="K674" s="8">
        <f>'Raw Data'!F674</f>
        <v>0</v>
      </c>
      <c r="L674" s="8"/>
      <c r="M674" s="8">
        <f>'Raw Data'!G674</f>
        <v>0</v>
      </c>
      <c r="N674" s="8"/>
      <c r="O674" s="8">
        <f>'Raw Data'!H674</f>
        <v>0</v>
      </c>
      <c r="P674" s="8"/>
      <c r="Q674" s="8"/>
      <c r="R674" s="10"/>
      <c r="S674" s="15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</row>
    <row r="675" spans="1:30" ht="15.75" x14ac:dyDescent="0.25">
      <c r="A675" s="8"/>
      <c r="B675" s="8"/>
      <c r="C675" s="8">
        <f>'Raw Data'!B675</f>
        <v>0</v>
      </c>
      <c r="D675" s="8"/>
      <c r="E675" s="8">
        <f>'Raw Data'!C675</f>
        <v>0</v>
      </c>
      <c r="F675" s="8"/>
      <c r="G675" s="8">
        <f>'Raw Data'!D675</f>
        <v>0</v>
      </c>
      <c r="H675" s="8"/>
      <c r="I675" s="8">
        <f>'Raw Data'!E675</f>
        <v>0</v>
      </c>
      <c r="J675" s="8"/>
      <c r="K675" s="8">
        <f>'Raw Data'!F675</f>
        <v>0</v>
      </c>
      <c r="L675" s="8"/>
      <c r="M675" s="8">
        <f>'Raw Data'!G675</f>
        <v>0</v>
      </c>
      <c r="N675" s="8"/>
      <c r="O675" s="8">
        <f>'Raw Data'!H675</f>
        <v>0</v>
      </c>
      <c r="P675" s="8"/>
      <c r="Q675" s="8"/>
      <c r="R675" s="10"/>
      <c r="S675" s="15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</row>
    <row r="676" spans="1:30" ht="15.75" x14ac:dyDescent="0.25">
      <c r="A676" s="8"/>
      <c r="B676" s="8"/>
      <c r="C676" s="8">
        <f>'Raw Data'!B676</f>
        <v>0</v>
      </c>
      <c r="D676" s="8"/>
      <c r="E676" s="8">
        <f>'Raw Data'!C676</f>
        <v>0</v>
      </c>
      <c r="F676" s="8"/>
      <c r="G676" s="8">
        <f>'Raw Data'!D676</f>
        <v>0</v>
      </c>
      <c r="H676" s="8"/>
      <c r="I676" s="8">
        <f>'Raw Data'!E676</f>
        <v>0</v>
      </c>
      <c r="J676" s="8"/>
      <c r="K676" s="8">
        <f>'Raw Data'!F676</f>
        <v>0</v>
      </c>
      <c r="L676" s="8"/>
      <c r="M676" s="8">
        <f>'Raw Data'!G676</f>
        <v>0</v>
      </c>
      <c r="N676" s="8"/>
      <c r="O676" s="8">
        <f>'Raw Data'!H676</f>
        <v>0</v>
      </c>
      <c r="P676" s="8"/>
      <c r="Q676" s="8"/>
      <c r="R676" s="10"/>
      <c r="S676" s="15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</row>
    <row r="677" spans="1:30" ht="15.75" x14ac:dyDescent="0.25">
      <c r="A677" s="8"/>
      <c r="B677" s="8"/>
      <c r="C677" s="8">
        <f>'Raw Data'!B677</f>
        <v>0</v>
      </c>
      <c r="D677" s="8"/>
      <c r="E677" s="8">
        <f>'Raw Data'!C677</f>
        <v>0</v>
      </c>
      <c r="F677" s="8"/>
      <c r="G677" s="8">
        <f>'Raw Data'!D677</f>
        <v>0</v>
      </c>
      <c r="H677" s="8"/>
      <c r="I677" s="8">
        <f>'Raw Data'!E677</f>
        <v>0</v>
      </c>
      <c r="J677" s="8"/>
      <c r="K677" s="8">
        <f>'Raw Data'!F677</f>
        <v>0</v>
      </c>
      <c r="L677" s="8"/>
      <c r="M677" s="8">
        <f>'Raw Data'!G677</f>
        <v>0</v>
      </c>
      <c r="N677" s="8"/>
      <c r="O677" s="8">
        <f>'Raw Data'!H677</f>
        <v>0</v>
      </c>
      <c r="P677" s="8"/>
      <c r="Q677" s="8"/>
      <c r="R677" s="10"/>
      <c r="S677" s="15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</row>
    <row r="678" spans="1:30" ht="15.75" x14ac:dyDescent="0.25">
      <c r="A678" s="8"/>
      <c r="B678" s="8"/>
      <c r="C678" s="8">
        <f>'Raw Data'!B678</f>
        <v>0</v>
      </c>
      <c r="D678" s="8"/>
      <c r="E678" s="8">
        <f>'Raw Data'!C678</f>
        <v>0</v>
      </c>
      <c r="F678" s="8"/>
      <c r="G678" s="8">
        <f>'Raw Data'!D678</f>
        <v>0</v>
      </c>
      <c r="H678" s="8"/>
      <c r="I678" s="8">
        <f>'Raw Data'!E678</f>
        <v>0</v>
      </c>
      <c r="J678" s="8"/>
      <c r="K678" s="8">
        <f>'Raw Data'!F678</f>
        <v>0</v>
      </c>
      <c r="L678" s="8"/>
      <c r="M678" s="8">
        <f>'Raw Data'!G678</f>
        <v>0</v>
      </c>
      <c r="N678" s="8"/>
      <c r="O678" s="8">
        <f>'Raw Data'!H678</f>
        <v>0</v>
      </c>
      <c r="P678" s="8"/>
      <c r="Q678" s="8"/>
      <c r="R678" s="10"/>
      <c r="S678" s="15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</row>
    <row r="679" spans="1:30" ht="15.75" x14ac:dyDescent="0.25">
      <c r="A679" s="8"/>
      <c r="B679" s="8"/>
      <c r="C679" s="8">
        <f>'Raw Data'!B679</f>
        <v>0</v>
      </c>
      <c r="D679" s="8"/>
      <c r="E679" s="8">
        <f>'Raw Data'!C679</f>
        <v>0</v>
      </c>
      <c r="F679" s="8"/>
      <c r="G679" s="8">
        <f>'Raw Data'!D679</f>
        <v>0</v>
      </c>
      <c r="H679" s="8"/>
      <c r="I679" s="8">
        <f>'Raw Data'!E679</f>
        <v>0</v>
      </c>
      <c r="J679" s="8"/>
      <c r="K679" s="8">
        <f>'Raw Data'!F679</f>
        <v>0</v>
      </c>
      <c r="L679" s="8"/>
      <c r="M679" s="8">
        <f>'Raw Data'!G679</f>
        <v>0</v>
      </c>
      <c r="N679" s="8"/>
      <c r="O679" s="8">
        <f>'Raw Data'!H679</f>
        <v>0</v>
      </c>
      <c r="P679" s="8"/>
      <c r="Q679" s="8"/>
      <c r="R679" s="10"/>
      <c r="S679" s="15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</row>
    <row r="680" spans="1:30" ht="15.75" x14ac:dyDescent="0.25">
      <c r="A680" s="8"/>
      <c r="B680" s="8"/>
      <c r="C680" s="8">
        <f>'Raw Data'!B680</f>
        <v>0</v>
      </c>
      <c r="D680" s="8"/>
      <c r="E680" s="8">
        <f>'Raw Data'!C680</f>
        <v>0</v>
      </c>
      <c r="F680" s="8"/>
      <c r="G680" s="8">
        <f>'Raw Data'!D680</f>
        <v>0</v>
      </c>
      <c r="H680" s="8"/>
      <c r="I680" s="8">
        <f>'Raw Data'!E680</f>
        <v>0</v>
      </c>
      <c r="J680" s="8"/>
      <c r="K680" s="8">
        <f>'Raw Data'!F680</f>
        <v>0</v>
      </c>
      <c r="L680" s="8"/>
      <c r="M680" s="8">
        <f>'Raw Data'!G680</f>
        <v>0</v>
      </c>
      <c r="N680" s="8"/>
      <c r="O680" s="8">
        <f>'Raw Data'!H680</f>
        <v>0</v>
      </c>
      <c r="P680" s="8"/>
      <c r="Q680" s="8"/>
      <c r="R680" s="10"/>
      <c r="S680" s="15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</row>
    <row r="681" spans="1:30" ht="15.75" x14ac:dyDescent="0.25">
      <c r="A681" s="8"/>
      <c r="B681" s="8"/>
      <c r="C681" s="8">
        <f>'Raw Data'!B681</f>
        <v>0</v>
      </c>
      <c r="D681" s="8"/>
      <c r="E681" s="8">
        <f>'Raw Data'!C681</f>
        <v>0</v>
      </c>
      <c r="F681" s="8"/>
      <c r="G681" s="8">
        <f>'Raw Data'!D681</f>
        <v>0</v>
      </c>
      <c r="H681" s="8"/>
      <c r="I681" s="8">
        <f>'Raw Data'!E681</f>
        <v>0</v>
      </c>
      <c r="J681" s="8"/>
      <c r="K681" s="8">
        <f>'Raw Data'!F681</f>
        <v>0</v>
      </c>
      <c r="L681" s="8"/>
      <c r="M681" s="8">
        <f>'Raw Data'!G681</f>
        <v>0</v>
      </c>
      <c r="N681" s="8"/>
      <c r="O681" s="8">
        <f>'Raw Data'!H681</f>
        <v>0</v>
      </c>
      <c r="P681" s="8"/>
      <c r="Q681" s="8"/>
      <c r="R681" s="10"/>
      <c r="S681" s="15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</row>
    <row r="682" spans="1:30" ht="15.75" x14ac:dyDescent="0.25">
      <c r="A682" s="8"/>
      <c r="B682" s="8"/>
      <c r="C682" s="8">
        <f>'Raw Data'!B682</f>
        <v>0</v>
      </c>
      <c r="D682" s="8"/>
      <c r="E682" s="8">
        <f>'Raw Data'!C682</f>
        <v>0</v>
      </c>
      <c r="F682" s="8"/>
      <c r="G682" s="8">
        <f>'Raw Data'!D682</f>
        <v>0</v>
      </c>
      <c r="H682" s="8"/>
      <c r="I682" s="8">
        <f>'Raw Data'!E682</f>
        <v>0</v>
      </c>
      <c r="J682" s="8"/>
      <c r="K682" s="8">
        <f>'Raw Data'!F682</f>
        <v>0</v>
      </c>
      <c r="L682" s="8"/>
      <c r="M682" s="8">
        <f>'Raw Data'!G682</f>
        <v>0</v>
      </c>
      <c r="N682" s="8"/>
      <c r="O682" s="8">
        <f>'Raw Data'!H682</f>
        <v>0</v>
      </c>
      <c r="P682" s="8"/>
      <c r="Q682" s="8"/>
      <c r="R682" s="10"/>
      <c r="S682" s="15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</row>
    <row r="683" spans="1:30" ht="15.75" x14ac:dyDescent="0.25">
      <c r="A683" s="8"/>
      <c r="B683" s="8"/>
      <c r="C683" s="8">
        <f>'Raw Data'!B683</f>
        <v>0</v>
      </c>
      <c r="D683" s="8"/>
      <c r="E683" s="8">
        <f>'Raw Data'!C683</f>
        <v>0</v>
      </c>
      <c r="F683" s="8"/>
      <c r="G683" s="8">
        <f>'Raw Data'!D683</f>
        <v>0</v>
      </c>
      <c r="H683" s="8"/>
      <c r="I683" s="8">
        <f>'Raw Data'!E683</f>
        <v>0</v>
      </c>
      <c r="J683" s="8"/>
      <c r="K683" s="8">
        <f>'Raw Data'!F683</f>
        <v>0</v>
      </c>
      <c r="L683" s="8"/>
      <c r="M683" s="8">
        <f>'Raw Data'!G683</f>
        <v>0</v>
      </c>
      <c r="N683" s="8"/>
      <c r="O683" s="8">
        <f>'Raw Data'!H683</f>
        <v>0</v>
      </c>
      <c r="P683" s="8"/>
      <c r="Q683" s="8"/>
      <c r="R683" s="10"/>
      <c r="S683" s="15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</row>
    <row r="684" spans="1:30" ht="15.75" x14ac:dyDescent="0.25">
      <c r="A684" s="8"/>
      <c r="B684" s="8"/>
      <c r="C684" s="8">
        <f>'Raw Data'!B684</f>
        <v>0</v>
      </c>
      <c r="D684" s="8"/>
      <c r="E684" s="8">
        <f>'Raw Data'!C684</f>
        <v>0</v>
      </c>
      <c r="F684" s="8"/>
      <c r="G684" s="8">
        <f>'Raw Data'!D684</f>
        <v>0</v>
      </c>
      <c r="H684" s="8"/>
      <c r="I684" s="8">
        <f>'Raw Data'!E684</f>
        <v>0</v>
      </c>
      <c r="J684" s="8"/>
      <c r="K684" s="8">
        <f>'Raw Data'!F684</f>
        <v>0</v>
      </c>
      <c r="L684" s="8"/>
      <c r="M684" s="8">
        <f>'Raw Data'!G684</f>
        <v>0</v>
      </c>
      <c r="N684" s="8"/>
      <c r="O684" s="8">
        <f>'Raw Data'!H684</f>
        <v>0</v>
      </c>
      <c r="P684" s="8"/>
      <c r="Q684" s="8"/>
      <c r="R684" s="10"/>
      <c r="S684" s="15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</row>
    <row r="685" spans="1:30" ht="15.75" x14ac:dyDescent="0.25">
      <c r="A685" s="8"/>
      <c r="B685" s="8"/>
      <c r="C685" s="8">
        <f>'Raw Data'!B685</f>
        <v>0</v>
      </c>
      <c r="D685" s="8"/>
      <c r="E685" s="8">
        <f>'Raw Data'!C685</f>
        <v>0</v>
      </c>
      <c r="F685" s="8"/>
      <c r="G685" s="8">
        <f>'Raw Data'!D685</f>
        <v>0</v>
      </c>
      <c r="H685" s="8"/>
      <c r="I685" s="8">
        <f>'Raw Data'!E685</f>
        <v>0</v>
      </c>
      <c r="J685" s="8"/>
      <c r="K685" s="8">
        <f>'Raw Data'!F685</f>
        <v>0</v>
      </c>
      <c r="L685" s="8"/>
      <c r="M685" s="8">
        <f>'Raw Data'!G685</f>
        <v>0</v>
      </c>
      <c r="N685" s="8"/>
      <c r="O685" s="8">
        <f>'Raw Data'!H685</f>
        <v>0</v>
      </c>
      <c r="P685" s="8"/>
      <c r="Q685" s="8"/>
      <c r="R685" s="10"/>
      <c r="S685" s="15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</row>
    <row r="686" spans="1:30" ht="15.75" x14ac:dyDescent="0.25">
      <c r="A686" s="8"/>
      <c r="B686" s="8"/>
      <c r="C686" s="8">
        <f>'Raw Data'!B686</f>
        <v>0</v>
      </c>
      <c r="D686" s="8"/>
      <c r="E686" s="8">
        <f>'Raw Data'!C686</f>
        <v>0</v>
      </c>
      <c r="F686" s="8"/>
      <c r="G686" s="8">
        <f>'Raw Data'!D686</f>
        <v>0</v>
      </c>
      <c r="H686" s="8"/>
      <c r="I686" s="8">
        <f>'Raw Data'!E686</f>
        <v>0</v>
      </c>
      <c r="J686" s="8"/>
      <c r="K686" s="8">
        <f>'Raw Data'!F686</f>
        <v>0</v>
      </c>
      <c r="L686" s="8"/>
      <c r="M686" s="8">
        <f>'Raw Data'!G686</f>
        <v>0</v>
      </c>
      <c r="N686" s="8"/>
      <c r="O686" s="8">
        <f>'Raw Data'!H686</f>
        <v>0</v>
      </c>
      <c r="P686" s="8"/>
      <c r="Q686" s="8"/>
      <c r="R686" s="10"/>
      <c r="S686" s="15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</row>
    <row r="687" spans="1:30" ht="15.75" x14ac:dyDescent="0.25">
      <c r="A687" s="8"/>
      <c r="B687" s="8"/>
      <c r="C687" s="8">
        <f>'Raw Data'!B687</f>
        <v>0</v>
      </c>
      <c r="D687" s="8"/>
      <c r="E687" s="8">
        <f>'Raw Data'!C687</f>
        <v>0</v>
      </c>
      <c r="F687" s="8"/>
      <c r="G687" s="8">
        <f>'Raw Data'!D687</f>
        <v>0</v>
      </c>
      <c r="H687" s="8"/>
      <c r="I687" s="8">
        <f>'Raw Data'!E687</f>
        <v>0</v>
      </c>
      <c r="J687" s="8"/>
      <c r="K687" s="8">
        <f>'Raw Data'!F687</f>
        <v>0</v>
      </c>
      <c r="L687" s="8"/>
      <c r="M687" s="8">
        <f>'Raw Data'!G687</f>
        <v>0</v>
      </c>
      <c r="N687" s="8"/>
      <c r="O687" s="8">
        <f>'Raw Data'!H687</f>
        <v>0</v>
      </c>
      <c r="P687" s="8"/>
      <c r="Q687" s="8"/>
      <c r="R687" s="10"/>
      <c r="S687" s="15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</row>
    <row r="688" spans="1:30" ht="15.75" x14ac:dyDescent="0.25">
      <c r="A688" s="8"/>
      <c r="B688" s="8"/>
      <c r="C688" s="8">
        <f>'Raw Data'!B688</f>
        <v>0</v>
      </c>
      <c r="D688" s="8"/>
      <c r="E688" s="8">
        <f>'Raw Data'!C688</f>
        <v>0</v>
      </c>
      <c r="F688" s="8"/>
      <c r="G688" s="8">
        <f>'Raw Data'!D688</f>
        <v>0</v>
      </c>
      <c r="H688" s="8"/>
      <c r="I688" s="8">
        <f>'Raw Data'!E688</f>
        <v>0</v>
      </c>
      <c r="J688" s="8"/>
      <c r="K688" s="8">
        <f>'Raw Data'!F688</f>
        <v>0</v>
      </c>
      <c r="L688" s="8"/>
      <c r="M688" s="8">
        <f>'Raw Data'!G688</f>
        <v>0</v>
      </c>
      <c r="N688" s="8"/>
      <c r="O688" s="8">
        <f>'Raw Data'!H688</f>
        <v>0</v>
      </c>
      <c r="P688" s="8"/>
      <c r="Q688" s="8"/>
      <c r="R688" s="10"/>
      <c r="S688" s="15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</row>
    <row r="689" spans="1:30" ht="15.75" x14ac:dyDescent="0.25">
      <c r="A689" s="8"/>
      <c r="B689" s="8"/>
      <c r="C689" s="8">
        <f>'Raw Data'!B689</f>
        <v>0</v>
      </c>
      <c r="D689" s="8"/>
      <c r="E689" s="8">
        <f>'Raw Data'!C689</f>
        <v>0</v>
      </c>
      <c r="F689" s="8"/>
      <c r="G689" s="8">
        <f>'Raw Data'!D689</f>
        <v>0</v>
      </c>
      <c r="H689" s="8"/>
      <c r="I689" s="8">
        <f>'Raw Data'!E689</f>
        <v>0</v>
      </c>
      <c r="J689" s="8"/>
      <c r="K689" s="8">
        <f>'Raw Data'!F689</f>
        <v>0</v>
      </c>
      <c r="L689" s="8"/>
      <c r="M689" s="8">
        <f>'Raw Data'!G689</f>
        <v>0</v>
      </c>
      <c r="N689" s="8"/>
      <c r="O689" s="8">
        <f>'Raw Data'!H689</f>
        <v>0</v>
      </c>
      <c r="P689" s="8"/>
      <c r="Q689" s="8"/>
      <c r="R689" s="10"/>
      <c r="S689" s="15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</row>
    <row r="690" spans="1:30" ht="15.75" x14ac:dyDescent="0.25">
      <c r="A690" s="8"/>
      <c r="B690" s="8"/>
      <c r="C690" s="8">
        <f>'Raw Data'!B690</f>
        <v>0</v>
      </c>
      <c r="D690" s="8"/>
      <c r="E690" s="8">
        <f>'Raw Data'!C690</f>
        <v>0</v>
      </c>
      <c r="F690" s="8"/>
      <c r="G690" s="8">
        <f>'Raw Data'!D690</f>
        <v>0</v>
      </c>
      <c r="H690" s="8"/>
      <c r="I690" s="8">
        <f>'Raw Data'!E690</f>
        <v>0</v>
      </c>
      <c r="J690" s="8"/>
      <c r="K690" s="8">
        <f>'Raw Data'!F690</f>
        <v>0</v>
      </c>
      <c r="L690" s="8"/>
      <c r="M690" s="8">
        <f>'Raw Data'!G690</f>
        <v>0</v>
      </c>
      <c r="N690" s="8"/>
      <c r="O690" s="8">
        <f>'Raw Data'!H690</f>
        <v>0</v>
      </c>
      <c r="P690" s="8"/>
      <c r="Q690" s="8"/>
      <c r="R690" s="10"/>
      <c r="S690" s="15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</row>
    <row r="691" spans="1:30" ht="15.75" x14ac:dyDescent="0.25">
      <c r="A691" s="8"/>
      <c r="B691" s="8"/>
      <c r="C691" s="8">
        <f>'Raw Data'!B691</f>
        <v>0</v>
      </c>
      <c r="D691" s="8"/>
      <c r="E691" s="8">
        <f>'Raw Data'!C691</f>
        <v>0</v>
      </c>
      <c r="F691" s="8"/>
      <c r="G691" s="8">
        <f>'Raw Data'!D691</f>
        <v>0</v>
      </c>
      <c r="H691" s="8"/>
      <c r="I691" s="8">
        <f>'Raw Data'!E691</f>
        <v>0</v>
      </c>
      <c r="J691" s="8"/>
      <c r="K691" s="8">
        <f>'Raw Data'!F691</f>
        <v>0</v>
      </c>
      <c r="L691" s="8"/>
      <c r="M691" s="8">
        <f>'Raw Data'!G691</f>
        <v>0</v>
      </c>
      <c r="N691" s="8"/>
      <c r="O691" s="8">
        <f>'Raw Data'!H691</f>
        <v>0</v>
      </c>
      <c r="P691" s="8"/>
      <c r="Q691" s="8"/>
      <c r="R691" s="10"/>
      <c r="S691" s="15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</row>
    <row r="692" spans="1:30" ht="15.75" x14ac:dyDescent="0.25">
      <c r="A692" s="8"/>
      <c r="B692" s="8"/>
      <c r="C692" s="8">
        <f>'Raw Data'!B692</f>
        <v>0</v>
      </c>
      <c r="D692" s="8"/>
      <c r="E692" s="8">
        <f>'Raw Data'!C692</f>
        <v>0</v>
      </c>
      <c r="F692" s="8"/>
      <c r="G692" s="8">
        <f>'Raw Data'!D692</f>
        <v>0</v>
      </c>
      <c r="H692" s="8"/>
      <c r="I692" s="8">
        <f>'Raw Data'!E692</f>
        <v>0</v>
      </c>
      <c r="J692" s="8"/>
      <c r="K692" s="8">
        <f>'Raw Data'!F692</f>
        <v>0</v>
      </c>
      <c r="L692" s="8"/>
      <c r="M692" s="8">
        <f>'Raw Data'!G692</f>
        <v>0</v>
      </c>
      <c r="N692" s="8"/>
      <c r="O692" s="8">
        <f>'Raw Data'!H692</f>
        <v>0</v>
      </c>
      <c r="P692" s="8"/>
      <c r="Q692" s="8"/>
      <c r="R692" s="10"/>
      <c r="S692" s="15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</row>
    <row r="693" spans="1:30" ht="15.75" x14ac:dyDescent="0.25">
      <c r="A693" s="8"/>
      <c r="B693" s="8"/>
      <c r="C693" s="8">
        <f>'Raw Data'!B693</f>
        <v>0</v>
      </c>
      <c r="D693" s="8"/>
      <c r="E693" s="8">
        <f>'Raw Data'!C693</f>
        <v>0</v>
      </c>
      <c r="F693" s="8"/>
      <c r="G693" s="8">
        <f>'Raw Data'!D693</f>
        <v>0</v>
      </c>
      <c r="H693" s="8"/>
      <c r="I693" s="8">
        <f>'Raw Data'!E693</f>
        <v>0</v>
      </c>
      <c r="J693" s="8"/>
      <c r="K693" s="8">
        <f>'Raw Data'!F693</f>
        <v>0</v>
      </c>
      <c r="L693" s="8"/>
      <c r="M693" s="8">
        <f>'Raw Data'!G693</f>
        <v>0</v>
      </c>
      <c r="N693" s="8"/>
      <c r="O693" s="8">
        <f>'Raw Data'!H693</f>
        <v>0</v>
      </c>
      <c r="P693" s="8"/>
      <c r="Q693" s="8"/>
      <c r="R693" s="10"/>
      <c r="S693" s="15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</row>
    <row r="694" spans="1:30" ht="15.75" x14ac:dyDescent="0.25">
      <c r="A694" s="8"/>
      <c r="B694" s="8"/>
      <c r="C694" s="8">
        <f>'Raw Data'!B694</f>
        <v>0</v>
      </c>
      <c r="D694" s="8"/>
      <c r="E694" s="8">
        <f>'Raw Data'!C694</f>
        <v>0</v>
      </c>
      <c r="F694" s="8"/>
      <c r="G694" s="8">
        <f>'Raw Data'!D694</f>
        <v>0</v>
      </c>
      <c r="H694" s="8"/>
      <c r="I694" s="8">
        <f>'Raw Data'!E694</f>
        <v>0</v>
      </c>
      <c r="J694" s="8"/>
      <c r="K694" s="8">
        <f>'Raw Data'!F694</f>
        <v>0</v>
      </c>
      <c r="L694" s="8"/>
      <c r="M694" s="8">
        <f>'Raw Data'!G694</f>
        <v>0</v>
      </c>
      <c r="N694" s="8"/>
      <c r="O694" s="8">
        <f>'Raw Data'!H694</f>
        <v>0</v>
      </c>
      <c r="P694" s="8"/>
      <c r="Q694" s="8"/>
      <c r="R694" s="10"/>
      <c r="S694" s="15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</row>
    <row r="695" spans="1:30" ht="15.75" x14ac:dyDescent="0.25">
      <c r="A695" s="8"/>
      <c r="B695" s="8"/>
      <c r="C695" s="8">
        <f>'Raw Data'!B695</f>
        <v>0</v>
      </c>
      <c r="D695" s="8"/>
      <c r="E695" s="8">
        <f>'Raw Data'!C695</f>
        <v>0</v>
      </c>
      <c r="F695" s="8"/>
      <c r="G695" s="8">
        <f>'Raw Data'!D695</f>
        <v>0</v>
      </c>
      <c r="H695" s="8"/>
      <c r="I695" s="8">
        <f>'Raw Data'!E695</f>
        <v>0</v>
      </c>
      <c r="J695" s="8"/>
      <c r="K695" s="8">
        <f>'Raw Data'!F695</f>
        <v>0</v>
      </c>
      <c r="L695" s="8"/>
      <c r="M695" s="8">
        <f>'Raw Data'!G695</f>
        <v>0</v>
      </c>
      <c r="N695" s="8"/>
      <c r="O695" s="8">
        <f>'Raw Data'!H695</f>
        <v>0</v>
      </c>
      <c r="P695" s="8"/>
      <c r="Q695" s="8"/>
      <c r="R695" s="10"/>
      <c r="S695" s="15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</row>
    <row r="696" spans="1:30" ht="15.75" x14ac:dyDescent="0.25">
      <c r="A696" s="8"/>
      <c r="B696" s="8"/>
      <c r="C696" s="8">
        <f>'Raw Data'!B696</f>
        <v>0</v>
      </c>
      <c r="D696" s="8"/>
      <c r="E696" s="8">
        <f>'Raw Data'!C696</f>
        <v>0</v>
      </c>
      <c r="F696" s="8"/>
      <c r="G696" s="8">
        <f>'Raw Data'!D696</f>
        <v>0</v>
      </c>
      <c r="H696" s="8"/>
      <c r="I696" s="8">
        <f>'Raw Data'!E696</f>
        <v>0</v>
      </c>
      <c r="J696" s="8"/>
      <c r="K696" s="8">
        <f>'Raw Data'!F696</f>
        <v>0</v>
      </c>
      <c r="L696" s="8"/>
      <c r="M696" s="8">
        <f>'Raw Data'!G696</f>
        <v>0</v>
      </c>
      <c r="N696" s="8"/>
      <c r="O696" s="8">
        <f>'Raw Data'!H696</f>
        <v>0</v>
      </c>
      <c r="P696" s="8"/>
      <c r="Q696" s="8"/>
      <c r="R696" s="10"/>
      <c r="S696" s="15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</row>
    <row r="697" spans="1:30" ht="15.75" x14ac:dyDescent="0.25">
      <c r="A697" s="8"/>
      <c r="B697" s="8"/>
      <c r="C697" s="8">
        <f>'Raw Data'!B697</f>
        <v>0</v>
      </c>
      <c r="D697" s="8"/>
      <c r="E697" s="8">
        <f>'Raw Data'!C697</f>
        <v>0</v>
      </c>
      <c r="F697" s="8"/>
      <c r="G697" s="8">
        <f>'Raw Data'!D697</f>
        <v>0</v>
      </c>
      <c r="H697" s="8"/>
      <c r="I697" s="8">
        <f>'Raw Data'!E697</f>
        <v>0</v>
      </c>
      <c r="J697" s="8"/>
      <c r="K697" s="8">
        <f>'Raw Data'!F697</f>
        <v>0</v>
      </c>
      <c r="L697" s="8"/>
      <c r="M697" s="8">
        <f>'Raw Data'!G697</f>
        <v>0</v>
      </c>
      <c r="N697" s="8"/>
      <c r="O697" s="8">
        <f>'Raw Data'!H697</f>
        <v>0</v>
      </c>
      <c r="P697" s="8"/>
      <c r="Q697" s="8"/>
      <c r="R697" s="10"/>
      <c r="S697" s="15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</row>
    <row r="698" spans="1:30" ht="15.75" x14ac:dyDescent="0.25">
      <c r="A698" s="8"/>
      <c r="B698" s="8"/>
      <c r="C698" s="8">
        <f>'Raw Data'!B698</f>
        <v>0</v>
      </c>
      <c r="D698" s="8"/>
      <c r="E698" s="8">
        <f>'Raw Data'!C698</f>
        <v>0</v>
      </c>
      <c r="F698" s="8"/>
      <c r="G698" s="8">
        <f>'Raw Data'!D698</f>
        <v>0</v>
      </c>
      <c r="H698" s="8"/>
      <c r="I698" s="8">
        <f>'Raw Data'!E698</f>
        <v>0</v>
      </c>
      <c r="J698" s="8"/>
      <c r="K698" s="8">
        <f>'Raw Data'!F698</f>
        <v>0</v>
      </c>
      <c r="L698" s="8"/>
      <c r="M698" s="8">
        <f>'Raw Data'!G698</f>
        <v>0</v>
      </c>
      <c r="N698" s="8"/>
      <c r="O698" s="8">
        <f>'Raw Data'!H698</f>
        <v>0</v>
      </c>
      <c r="P698" s="8"/>
      <c r="Q698" s="8"/>
      <c r="R698" s="10"/>
      <c r="S698" s="15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</row>
    <row r="699" spans="1:30" ht="15.75" x14ac:dyDescent="0.25">
      <c r="A699" s="8"/>
      <c r="B699" s="8"/>
      <c r="C699" s="8">
        <f>'Raw Data'!B699</f>
        <v>0</v>
      </c>
      <c r="D699" s="8"/>
      <c r="E699" s="8">
        <f>'Raw Data'!C699</f>
        <v>0</v>
      </c>
      <c r="F699" s="8"/>
      <c r="G699" s="8">
        <f>'Raw Data'!D699</f>
        <v>0</v>
      </c>
      <c r="H699" s="8"/>
      <c r="I699" s="8">
        <f>'Raw Data'!E699</f>
        <v>0</v>
      </c>
      <c r="J699" s="8"/>
      <c r="K699" s="8">
        <f>'Raw Data'!F699</f>
        <v>0</v>
      </c>
      <c r="L699" s="8"/>
      <c r="M699" s="8">
        <f>'Raw Data'!G699</f>
        <v>0</v>
      </c>
      <c r="N699" s="8"/>
      <c r="O699" s="8">
        <f>'Raw Data'!H699</f>
        <v>0</v>
      </c>
      <c r="P699" s="8"/>
      <c r="Q699" s="8"/>
      <c r="R699" s="10"/>
      <c r="S699" s="15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</row>
    <row r="700" spans="1:30" ht="15.75" x14ac:dyDescent="0.25">
      <c r="A700" s="8"/>
      <c r="B700" s="8"/>
      <c r="C700" s="8">
        <f>'Raw Data'!B700</f>
        <v>0</v>
      </c>
      <c r="D700" s="8"/>
      <c r="E700" s="8">
        <f>'Raw Data'!C700</f>
        <v>0</v>
      </c>
      <c r="F700" s="8"/>
      <c r="G700" s="8">
        <f>'Raw Data'!D700</f>
        <v>0</v>
      </c>
      <c r="H700" s="8"/>
      <c r="I700" s="8">
        <f>'Raw Data'!E700</f>
        <v>0</v>
      </c>
      <c r="J700" s="8"/>
      <c r="K700" s="8">
        <f>'Raw Data'!F700</f>
        <v>0</v>
      </c>
      <c r="L700" s="8"/>
      <c r="M700" s="8">
        <f>'Raw Data'!G700</f>
        <v>0</v>
      </c>
      <c r="N700" s="8"/>
      <c r="O700" s="8">
        <f>'Raw Data'!H700</f>
        <v>0</v>
      </c>
      <c r="P700" s="8"/>
      <c r="Q700" s="8"/>
      <c r="R700" s="10"/>
      <c r="S700" s="15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</row>
    <row r="701" spans="1:30" ht="15.75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10"/>
      <c r="S701" s="15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</row>
    <row r="702" spans="1:30" ht="15.75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10"/>
      <c r="S702" s="15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</row>
    <row r="703" spans="1:30" ht="15.75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10"/>
      <c r="S703" s="15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</row>
    <row r="704" spans="1:30" ht="15.75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10"/>
      <c r="S704" s="15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</row>
    <row r="705" spans="1:30" ht="15.75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10"/>
      <c r="S705" s="15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</row>
    <row r="706" spans="1:30" ht="15.75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10"/>
      <c r="S706" s="15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</row>
    <row r="707" spans="1:30" ht="15.75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10"/>
      <c r="S707" s="15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</row>
    <row r="708" spans="1:30" ht="15.75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10"/>
      <c r="S708" s="15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</row>
    <row r="709" spans="1:30" ht="15.75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5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</row>
    <row r="710" spans="1:30" ht="15.75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5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</row>
    <row r="711" spans="1:30" ht="15.75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5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</row>
    <row r="712" spans="1:30" ht="15.75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5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</row>
    <row r="713" spans="1:30" ht="15.75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5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</row>
    <row r="714" spans="1:30" ht="15.75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5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</row>
    <row r="715" spans="1:30" ht="15.75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5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</row>
    <row r="716" spans="1:30" ht="15.75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5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</row>
    <row r="717" spans="1:30" ht="15.75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5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</row>
    <row r="718" spans="1:30" ht="15.75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5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</row>
    <row r="719" spans="1:30" ht="15.75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5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</row>
    <row r="720" spans="1:30" ht="15.75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5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</row>
    <row r="721" spans="1:30" ht="15.75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5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</row>
    <row r="722" spans="1:30" ht="15.75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5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</row>
    <row r="723" spans="1:30" ht="15.75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5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</row>
    <row r="724" spans="1:30" ht="15.75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5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</row>
    <row r="725" spans="1:30" ht="15.75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5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</row>
    <row r="726" spans="1:30" ht="15.75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5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</row>
    <row r="727" spans="1:30" ht="15.75" x14ac:dyDescent="0.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5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</row>
    <row r="728" spans="1:30" ht="15.75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5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</row>
    <row r="729" spans="1:30" ht="15.75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5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</row>
    <row r="730" spans="1:30" ht="15.75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5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</row>
    <row r="731" spans="1:30" ht="15.75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5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</row>
    <row r="732" spans="1:30" ht="15.75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5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</row>
    <row r="733" spans="1:30" ht="15.75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5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</row>
    <row r="734" spans="1:30" ht="15.75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5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</row>
    <row r="735" spans="1:30" ht="15.75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5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</row>
    <row r="736" spans="1:30" ht="15.75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5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</row>
    <row r="737" spans="1:30" ht="15.75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5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</row>
    <row r="738" spans="1:30" ht="15.75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5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</row>
    <row r="739" spans="1:30" ht="15.75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5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</row>
    <row r="740" spans="1:30" ht="15.75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5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</row>
    <row r="741" spans="1:30" ht="15.75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5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</row>
    <row r="742" spans="1:30" ht="15.75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5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</row>
    <row r="743" spans="1:30" ht="15.75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5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</row>
    <row r="744" spans="1:30" ht="15.75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5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</row>
    <row r="745" spans="1:30" ht="15.75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5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</row>
    <row r="746" spans="1:30" ht="15.75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5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</row>
    <row r="747" spans="1:30" ht="15.75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5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</row>
    <row r="748" spans="1:30" ht="15.75" x14ac:dyDescent="0.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5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</row>
    <row r="749" spans="1:30" ht="15.75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5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</row>
    <row r="750" spans="1:30" ht="15.75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5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</row>
    <row r="751" spans="1:30" ht="15.75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5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</row>
    <row r="752" spans="1:30" ht="15.75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5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</row>
    <row r="753" spans="1:30" ht="15.75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5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</row>
    <row r="754" spans="1:30" ht="15.75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5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</row>
    <row r="755" spans="1:30" ht="15.75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5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</row>
    <row r="756" spans="1:30" ht="15.75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5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</row>
    <row r="757" spans="1:30" ht="15.75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5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</row>
    <row r="758" spans="1:30" ht="15.75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5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</row>
    <row r="759" spans="1:30" ht="15.75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5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</row>
    <row r="760" spans="1:30" ht="15.75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5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</row>
    <row r="761" spans="1:30" ht="15.75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5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</row>
    <row r="762" spans="1:30" ht="15.75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5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</row>
    <row r="763" spans="1:30" ht="15.75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5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</row>
    <row r="764" spans="1:30" ht="15.75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5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</row>
    <row r="765" spans="1:30" ht="15.75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5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</row>
    <row r="766" spans="1:30" ht="15.75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5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</row>
    <row r="767" spans="1:30" ht="15.75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5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</row>
    <row r="768" spans="1:30" ht="15.75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5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</row>
    <row r="769" spans="1:30" ht="15.75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5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</row>
    <row r="770" spans="1:30" ht="15.75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5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</row>
    <row r="771" spans="1:30" ht="15.75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5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</row>
    <row r="772" spans="1:30" ht="15.75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5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</row>
    <row r="773" spans="1:30" ht="15.75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5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</row>
    <row r="774" spans="1:30" ht="15.75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5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</row>
    <row r="775" spans="1:30" ht="15.75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5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</row>
    <row r="776" spans="1:30" ht="15.75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5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</row>
    <row r="777" spans="1:30" ht="15.75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5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</row>
    <row r="778" spans="1:30" ht="15.75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5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</row>
    <row r="779" spans="1:30" ht="15.75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5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</row>
    <row r="780" spans="1:30" ht="15.75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5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</row>
    <row r="781" spans="1:30" ht="15.75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5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</row>
    <row r="782" spans="1:30" ht="15.75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5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</row>
    <row r="783" spans="1:30" ht="15.75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5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</row>
    <row r="784" spans="1:30" ht="15.75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5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</row>
    <row r="785" spans="1:30" ht="15.75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5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</row>
    <row r="786" spans="1:30" ht="15.75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5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</row>
    <row r="787" spans="1:30" ht="15.75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5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</row>
    <row r="788" spans="1:30" ht="15.75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5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</row>
    <row r="789" spans="1:30" ht="15.75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5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</row>
    <row r="790" spans="1:30" ht="15.75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5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</row>
    <row r="791" spans="1:30" ht="15.75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5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</row>
    <row r="792" spans="1:30" ht="15.75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5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</row>
    <row r="793" spans="1:30" ht="15.75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5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</row>
    <row r="794" spans="1:30" ht="15.75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5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</row>
    <row r="795" spans="1:30" ht="15.75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5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</row>
    <row r="796" spans="1:30" ht="15.75" x14ac:dyDescent="0.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5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</row>
    <row r="797" spans="1:30" ht="15.75" x14ac:dyDescent="0.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5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</row>
    <row r="798" spans="1:30" ht="15.75" x14ac:dyDescent="0.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5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</row>
    <row r="799" spans="1:30" ht="15.75" x14ac:dyDescent="0.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5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</row>
    <row r="800" spans="1:30" ht="15.75" x14ac:dyDescent="0.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5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</row>
    <row r="801" spans="1:30" ht="15.75" x14ac:dyDescent="0.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5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</row>
    <row r="802" spans="1:30" ht="15.75" x14ac:dyDescent="0.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5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</row>
    <row r="803" spans="1:30" ht="15.75" x14ac:dyDescent="0.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5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</row>
    <row r="804" spans="1:30" ht="15.75" x14ac:dyDescent="0.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5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</row>
    <row r="805" spans="1:30" ht="15.75" x14ac:dyDescent="0.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5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</row>
    <row r="806" spans="1:30" ht="15.75" x14ac:dyDescent="0.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5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</row>
    <row r="807" spans="1:30" ht="15.75" x14ac:dyDescent="0.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5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</row>
    <row r="808" spans="1:30" ht="15.75" x14ac:dyDescent="0.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5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</row>
    <row r="809" spans="1:30" ht="15.75" x14ac:dyDescent="0.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5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</row>
    <row r="810" spans="1:30" ht="15.75" x14ac:dyDescent="0.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5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</row>
    <row r="811" spans="1:30" ht="15.75" x14ac:dyDescent="0.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5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</row>
    <row r="812" spans="1:30" ht="15.75" x14ac:dyDescent="0.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5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</row>
    <row r="813" spans="1:30" ht="15.75" x14ac:dyDescent="0.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5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</row>
    <row r="814" spans="1:30" ht="15.75" x14ac:dyDescent="0.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5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</row>
    <row r="815" spans="1:30" ht="15.75" x14ac:dyDescent="0.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5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</row>
    <row r="816" spans="1:30" ht="15.75" x14ac:dyDescent="0.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5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</row>
    <row r="817" spans="1:30" ht="15.75" x14ac:dyDescent="0.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5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</row>
    <row r="818" spans="1:30" ht="15.75" x14ac:dyDescent="0.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5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</row>
    <row r="819" spans="1:30" ht="15.75" x14ac:dyDescent="0.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5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</row>
    <row r="820" spans="1:30" ht="15.75" x14ac:dyDescent="0.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5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</row>
    <row r="821" spans="1:30" ht="15.75" x14ac:dyDescent="0.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5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</row>
    <row r="822" spans="1:30" ht="15.75" x14ac:dyDescent="0.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5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</row>
    <row r="823" spans="1:30" ht="15.75" x14ac:dyDescent="0.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5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</row>
    <row r="824" spans="1:30" ht="15.75" x14ac:dyDescent="0.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5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</row>
    <row r="825" spans="1:30" ht="15.75" x14ac:dyDescent="0.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5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</row>
    <row r="826" spans="1:30" ht="15.75" x14ac:dyDescent="0.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5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</row>
    <row r="827" spans="1:30" ht="15.75" x14ac:dyDescent="0.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5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</row>
    <row r="828" spans="1:30" ht="15.75" x14ac:dyDescent="0.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5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</row>
    <row r="829" spans="1:30" ht="15.75" x14ac:dyDescent="0.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5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</row>
    <row r="830" spans="1:30" ht="15.75" x14ac:dyDescent="0.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5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</row>
    <row r="831" spans="1:30" ht="15.75" x14ac:dyDescent="0.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5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</row>
    <row r="832" spans="1:30" ht="15.75" x14ac:dyDescent="0.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5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</row>
    <row r="833" spans="1:30" ht="15.75" x14ac:dyDescent="0.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5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</row>
    <row r="834" spans="1:30" ht="15.75" x14ac:dyDescent="0.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5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</row>
    <row r="835" spans="1:30" ht="15.75" x14ac:dyDescent="0.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5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</row>
    <row r="836" spans="1:30" ht="15.75" x14ac:dyDescent="0.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5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</row>
    <row r="837" spans="1:30" ht="15.75" x14ac:dyDescent="0.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5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</row>
    <row r="838" spans="1:30" ht="15.75" x14ac:dyDescent="0.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5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</row>
    <row r="839" spans="1:30" ht="15.75" x14ac:dyDescent="0.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5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</row>
    <row r="840" spans="1:30" ht="15.75" x14ac:dyDescent="0.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5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</row>
    <row r="841" spans="1:30" ht="15.75" x14ac:dyDescent="0.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5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</row>
    <row r="842" spans="1:30" ht="15.75" x14ac:dyDescent="0.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5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</row>
    <row r="843" spans="1:30" ht="15.75" x14ac:dyDescent="0.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5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</row>
    <row r="844" spans="1:30" ht="15.75" x14ac:dyDescent="0.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5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</row>
    <row r="845" spans="1:30" ht="15.75" x14ac:dyDescent="0.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5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</row>
    <row r="846" spans="1:30" ht="15.75" x14ac:dyDescent="0.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5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</row>
    <row r="847" spans="1:30" ht="15.75" x14ac:dyDescent="0.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5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</row>
    <row r="848" spans="1:30" ht="15.75" x14ac:dyDescent="0.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5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</row>
    <row r="849" spans="1:30" ht="15.75" x14ac:dyDescent="0.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5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</row>
    <row r="850" spans="1:30" ht="15.75" x14ac:dyDescent="0.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5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</row>
    <row r="851" spans="1:30" ht="15.75" x14ac:dyDescent="0.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5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</row>
    <row r="852" spans="1:30" ht="15.75" x14ac:dyDescent="0.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5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</row>
    <row r="853" spans="1:30" ht="15.75" x14ac:dyDescent="0.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5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</row>
    <row r="854" spans="1:30" ht="15.75" x14ac:dyDescent="0.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5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</row>
    <row r="855" spans="1:30" ht="15.75" x14ac:dyDescent="0.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5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</row>
    <row r="856" spans="1:30" ht="15.75" x14ac:dyDescent="0.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5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</row>
    <row r="857" spans="1:30" ht="15.75" x14ac:dyDescent="0.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5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</row>
    <row r="858" spans="1:30" ht="15.75" x14ac:dyDescent="0.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5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</row>
    <row r="859" spans="1:30" ht="15.75" x14ac:dyDescent="0.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5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</row>
    <row r="860" spans="1:30" ht="15.75" x14ac:dyDescent="0.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5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</row>
    <row r="861" spans="1:30" ht="15.75" x14ac:dyDescent="0.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5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</row>
    <row r="862" spans="1:30" ht="15.75" x14ac:dyDescent="0.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5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</row>
    <row r="863" spans="1:30" ht="15.75" x14ac:dyDescent="0.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5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</row>
    <row r="864" spans="1:30" ht="15.75" x14ac:dyDescent="0.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5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</row>
    <row r="865" spans="1:30" ht="15.75" x14ac:dyDescent="0.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5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</row>
    <row r="866" spans="1:30" ht="15.75" x14ac:dyDescent="0.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5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</row>
    <row r="867" spans="1:30" ht="15.75" x14ac:dyDescent="0.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5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</row>
    <row r="868" spans="1:30" ht="15.75" x14ac:dyDescent="0.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5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</row>
    <row r="869" spans="1:30" ht="15.75" x14ac:dyDescent="0.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5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</row>
    <row r="870" spans="1:30" ht="15.75" x14ac:dyDescent="0.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5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</row>
    <row r="871" spans="1:30" ht="15.75" x14ac:dyDescent="0.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5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</row>
    <row r="872" spans="1:30" ht="15.75" x14ac:dyDescent="0.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5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</row>
    <row r="873" spans="1:30" ht="15.75" x14ac:dyDescent="0.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5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</row>
    <row r="874" spans="1:30" ht="15.75" x14ac:dyDescent="0.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5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</row>
    <row r="875" spans="1:30" ht="15.75" x14ac:dyDescent="0.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5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</row>
    <row r="876" spans="1:30" ht="15.75" x14ac:dyDescent="0.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5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</row>
    <row r="877" spans="1:30" ht="15.75" x14ac:dyDescent="0.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5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</row>
    <row r="878" spans="1:30" ht="15.75" x14ac:dyDescent="0.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5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</row>
    <row r="879" spans="1:30" ht="15.75" x14ac:dyDescent="0.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5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</row>
    <row r="880" spans="1:30" ht="15.75" x14ac:dyDescent="0.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5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</row>
    <row r="881" spans="1:30" ht="15.75" x14ac:dyDescent="0.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5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</row>
    <row r="882" spans="1:30" ht="15.75" x14ac:dyDescent="0.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5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</row>
    <row r="883" spans="1:30" ht="15.75" x14ac:dyDescent="0.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5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</row>
    <row r="884" spans="1:30" ht="15.75" x14ac:dyDescent="0.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5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</row>
    <row r="885" spans="1:30" ht="15.75" x14ac:dyDescent="0.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5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</row>
    <row r="886" spans="1:30" ht="15.75" x14ac:dyDescent="0.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5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</row>
    <row r="887" spans="1:30" ht="15.75" x14ac:dyDescent="0.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5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</row>
    <row r="888" spans="1:30" ht="15.75" x14ac:dyDescent="0.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5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</row>
    <row r="889" spans="1:30" ht="15.75" x14ac:dyDescent="0.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5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</row>
    <row r="890" spans="1:30" ht="15.75" x14ac:dyDescent="0.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5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</row>
    <row r="891" spans="1:30" ht="15.75" x14ac:dyDescent="0.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5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</row>
    <row r="892" spans="1:30" ht="15.75" x14ac:dyDescent="0.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5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</row>
    <row r="893" spans="1:30" ht="15.75" x14ac:dyDescent="0.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5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</row>
    <row r="894" spans="1:30" ht="15.75" x14ac:dyDescent="0.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5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</row>
    <row r="895" spans="1:30" ht="15.75" x14ac:dyDescent="0.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5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</row>
    <row r="896" spans="1:30" ht="15.75" x14ac:dyDescent="0.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5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</row>
    <row r="897" spans="1:30" ht="15.75" x14ac:dyDescent="0.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5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</row>
    <row r="898" spans="1:30" ht="15.75" x14ac:dyDescent="0.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5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</row>
    <row r="899" spans="1:30" ht="15.75" x14ac:dyDescent="0.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5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</row>
    <row r="900" spans="1:30" ht="15.75" x14ac:dyDescent="0.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5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</row>
    <row r="901" spans="1:30" ht="15.75" x14ac:dyDescent="0.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5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</row>
    <row r="902" spans="1:30" ht="15.75" x14ac:dyDescent="0.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5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</row>
    <row r="903" spans="1:30" ht="15.75" x14ac:dyDescent="0.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5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</row>
    <row r="904" spans="1:30" ht="15.75" x14ac:dyDescent="0.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5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</row>
    <row r="905" spans="1:30" ht="15.75" x14ac:dyDescent="0.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5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</row>
    <row r="906" spans="1:30" ht="15.75" x14ac:dyDescent="0.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5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</row>
    <row r="907" spans="1:30" ht="15.75" x14ac:dyDescent="0.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5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</row>
    <row r="908" spans="1:30" ht="15.75" x14ac:dyDescent="0.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5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</row>
    <row r="909" spans="1:30" ht="15.75" x14ac:dyDescent="0.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5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</row>
    <row r="910" spans="1:30" ht="15.75" x14ac:dyDescent="0.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5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</row>
    <row r="911" spans="1:30" ht="15.75" x14ac:dyDescent="0.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5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</row>
    <row r="912" spans="1:30" ht="15.75" x14ac:dyDescent="0.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5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</row>
    <row r="913" spans="1:30" ht="15.75" x14ac:dyDescent="0.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5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</row>
    <row r="914" spans="1:30" ht="15.75" x14ac:dyDescent="0.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5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</row>
    <row r="915" spans="1:30" ht="15.75" x14ac:dyDescent="0.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5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</row>
    <row r="916" spans="1:30" ht="15.75" x14ac:dyDescent="0.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5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</row>
    <row r="917" spans="1:30" ht="15.75" x14ac:dyDescent="0.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5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</row>
    <row r="918" spans="1:30" ht="15.75" x14ac:dyDescent="0.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5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</row>
    <row r="919" spans="1:30" ht="15.75" x14ac:dyDescent="0.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5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</row>
    <row r="920" spans="1:30" ht="15.75" x14ac:dyDescent="0.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5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</row>
    <row r="921" spans="1:30" ht="15.75" x14ac:dyDescent="0.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5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</row>
    <row r="922" spans="1:30" ht="15.75" x14ac:dyDescent="0.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5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</row>
    <row r="923" spans="1:30" ht="15.75" x14ac:dyDescent="0.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5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</row>
    <row r="924" spans="1:30" ht="15.75" x14ac:dyDescent="0.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5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</row>
    <row r="925" spans="1:30" ht="15.75" x14ac:dyDescent="0.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5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</row>
    <row r="926" spans="1:30" ht="15.75" x14ac:dyDescent="0.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5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</row>
    <row r="927" spans="1:30" ht="15.75" x14ac:dyDescent="0.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5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</row>
    <row r="928" spans="1:30" ht="15.75" x14ac:dyDescent="0.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5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</row>
    <row r="929" spans="1:30" ht="15.75" x14ac:dyDescent="0.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5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</row>
    <row r="930" spans="1:30" ht="15.75" x14ac:dyDescent="0.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5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</row>
    <row r="931" spans="1:30" ht="15.75" x14ac:dyDescent="0.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5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</row>
    <row r="932" spans="1:30" ht="15.75" x14ac:dyDescent="0.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5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</row>
    <row r="933" spans="1:30" ht="15.75" x14ac:dyDescent="0.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5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</row>
    <row r="934" spans="1:30" ht="15.75" x14ac:dyDescent="0.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5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</row>
    <row r="935" spans="1:30" ht="15.75" x14ac:dyDescent="0.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5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</row>
    <row r="936" spans="1:30" ht="15.75" x14ac:dyDescent="0.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5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</row>
    <row r="937" spans="1:30" ht="15.75" x14ac:dyDescent="0.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5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</row>
    <row r="938" spans="1:30" ht="15.75" x14ac:dyDescent="0.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5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</row>
    <row r="939" spans="1:30" ht="15.75" x14ac:dyDescent="0.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5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</row>
    <row r="940" spans="1:30" ht="15.75" x14ac:dyDescent="0.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5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</row>
    <row r="941" spans="1:30" ht="15.75" x14ac:dyDescent="0.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5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</row>
    <row r="942" spans="1:30" ht="15.75" x14ac:dyDescent="0.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5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</row>
    <row r="943" spans="1:30" ht="15.75" x14ac:dyDescent="0.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5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</row>
    <row r="944" spans="1:30" ht="15.75" x14ac:dyDescent="0.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5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</row>
    <row r="945" spans="1:30" ht="15.75" x14ac:dyDescent="0.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5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</row>
    <row r="946" spans="1:30" ht="15.75" x14ac:dyDescent="0.2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5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</row>
    <row r="947" spans="1:30" ht="15.75" x14ac:dyDescent="0.2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5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</row>
    <row r="948" spans="1:30" ht="15.75" x14ac:dyDescent="0.2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5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</row>
    <row r="949" spans="1:30" ht="15.75" x14ac:dyDescent="0.2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5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</row>
    <row r="950" spans="1:30" ht="15.75" x14ac:dyDescent="0.2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5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</row>
    <row r="951" spans="1:30" ht="15.75" x14ac:dyDescent="0.2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5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</row>
    <row r="952" spans="1:30" ht="15.75" x14ac:dyDescent="0.2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5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</row>
    <row r="953" spans="1:30" ht="15.75" x14ac:dyDescent="0.2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5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</row>
    <row r="954" spans="1:30" ht="15.75" x14ac:dyDescent="0.2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5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</row>
    <row r="955" spans="1:30" ht="15.75" x14ac:dyDescent="0.2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5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</row>
    <row r="956" spans="1:30" ht="15.75" x14ac:dyDescent="0.2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5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</row>
    <row r="957" spans="1:30" ht="15.75" x14ac:dyDescent="0.2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5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</row>
    <row r="958" spans="1:30" ht="15.75" x14ac:dyDescent="0.2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5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</row>
    <row r="959" spans="1:30" ht="15.75" x14ac:dyDescent="0.2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5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</row>
    <row r="960" spans="1:30" ht="15.75" x14ac:dyDescent="0.2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5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</row>
    <row r="961" spans="1:30" ht="15.75" x14ac:dyDescent="0.2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5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</row>
    <row r="962" spans="1:30" ht="15.75" x14ac:dyDescent="0.2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5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</row>
    <row r="963" spans="1:30" ht="15.75" x14ac:dyDescent="0.2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5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</row>
    <row r="964" spans="1:30" ht="15.75" x14ac:dyDescent="0.2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5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</row>
    <row r="965" spans="1:30" ht="15.75" x14ac:dyDescent="0.2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5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</row>
    <row r="966" spans="1:30" ht="15.75" x14ac:dyDescent="0.2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5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</row>
    <row r="967" spans="1:30" ht="15.75" x14ac:dyDescent="0.2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5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</row>
    <row r="968" spans="1:30" ht="15.75" x14ac:dyDescent="0.2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5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</row>
    <row r="969" spans="1:30" ht="15.75" x14ac:dyDescent="0.2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5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</row>
    <row r="970" spans="1:30" ht="15.75" x14ac:dyDescent="0.2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5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</row>
    <row r="971" spans="1:30" ht="15.75" x14ac:dyDescent="0.2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5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</row>
    <row r="972" spans="1:30" ht="15.75" x14ac:dyDescent="0.2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5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</row>
    <row r="973" spans="1:30" ht="15.75" x14ac:dyDescent="0.2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5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</row>
    <row r="974" spans="1:30" ht="15.75" x14ac:dyDescent="0.2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5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</row>
    <row r="975" spans="1:30" ht="15.75" x14ac:dyDescent="0.2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5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</row>
    <row r="976" spans="1:30" ht="15.75" x14ac:dyDescent="0.2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5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</row>
    <row r="977" spans="1:30" ht="15.75" x14ac:dyDescent="0.2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5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</row>
    <row r="978" spans="1:30" ht="15.75" x14ac:dyDescent="0.2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5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</row>
    <row r="979" spans="1:30" ht="15.75" x14ac:dyDescent="0.2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5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</row>
    <row r="980" spans="1:30" ht="15.75" x14ac:dyDescent="0.2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5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</row>
    <row r="981" spans="1:30" ht="15.75" x14ac:dyDescent="0.2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5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</row>
    <row r="982" spans="1:30" ht="15.75" x14ac:dyDescent="0.2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5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</row>
    <row r="983" spans="1:30" ht="15.75" x14ac:dyDescent="0.2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5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</row>
    <row r="984" spans="1:30" ht="15.75" x14ac:dyDescent="0.2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5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</row>
    <row r="985" spans="1:30" ht="15.75" x14ac:dyDescent="0.2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5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</row>
    <row r="986" spans="1:30" ht="15.75" x14ac:dyDescent="0.2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5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</row>
    <row r="987" spans="1:30" ht="15.75" x14ac:dyDescent="0.2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5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</row>
    <row r="988" spans="1:30" ht="15.75" x14ac:dyDescent="0.2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5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</row>
    <row r="989" spans="1:30" ht="15.75" x14ac:dyDescent="0.2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5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</row>
    <row r="990" spans="1:30" ht="15.75" x14ac:dyDescent="0.2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5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</row>
    <row r="991" spans="1:30" ht="15.75" x14ac:dyDescent="0.2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5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</row>
    <row r="992" spans="1:30" ht="15.75" x14ac:dyDescent="0.2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5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</row>
    <row r="993" spans="1:30" ht="15.75" x14ac:dyDescent="0.2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5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</row>
    <row r="994" spans="1:30" ht="15.75" x14ac:dyDescent="0.2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5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</row>
    <row r="995" spans="1:30" ht="15.75" x14ac:dyDescent="0.2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5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</row>
    <row r="996" spans="1:30" ht="15.75" x14ac:dyDescent="0.2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5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</row>
    <row r="997" spans="1:30" ht="15.75" x14ac:dyDescent="0.2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5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</row>
    <row r="998" spans="1:30" ht="15.75" x14ac:dyDescent="0.2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5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</row>
    <row r="999" spans="1:30" ht="15.75" x14ac:dyDescent="0.2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5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</row>
    <row r="1000" spans="1:30" ht="15.75" x14ac:dyDescent="0.2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5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</row>
  </sheetData>
  <autoFilter ref="A1:P700" xr:uid="{00000000-0009-0000-0000-000001000000}"/>
  <mergeCells count="5">
    <mergeCell ref="R2:R5"/>
    <mergeCell ref="R6:R23"/>
    <mergeCell ref="R25:R26"/>
    <mergeCell ref="R28:R29"/>
    <mergeCell ref="U34:U41"/>
  </mergeCells>
  <pageMargins left="0.7" right="0.7" top="0.75" bottom="0.75" header="0" footer="0"/>
  <pageSetup orientation="landscape"/>
  <ignoredErrors>
    <ignoredError sqref="T37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Statistical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Raven Klein</cp:lastModifiedBy>
  <dcterms:created xsi:type="dcterms:W3CDTF">2023-05-27T12:43:03Z</dcterms:created>
  <dcterms:modified xsi:type="dcterms:W3CDTF">2025-04-27T03:35:17Z</dcterms:modified>
</cp:coreProperties>
</file>