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jic\Desktop\RAVEN\ProjectData\Excel\Day25_34\"/>
    </mc:Choice>
  </mc:AlternateContent>
  <bookViews>
    <workbookView xWindow="0" yWindow="0" windowWidth="20400" windowHeight="6945"/>
  </bookViews>
  <sheets>
    <sheet name="PD-Day25_34" sheetId="4" r:id="rId1"/>
    <sheet name="NEW" sheetId="1" r:id="rId2"/>
    <sheet name="SOLVED" sheetId="2" r:id="rId3"/>
  </sheets>
  <definedNames>
    <definedName name="TOTAL" localSheetId="0">'PD-Day25_34'!$F$4:$F$13</definedName>
    <definedName name="TOTAL" localSheetId="2">SOLVED!$F$4:$F$13</definedName>
    <definedName name="TOTAL">NEW!$F$4:$F$13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4" l="1"/>
  <c r="G20" i="4" l="1"/>
  <c r="D19" i="4"/>
  <c r="E19" i="4"/>
  <c r="C19" i="4"/>
  <c r="E18" i="4"/>
  <c r="D18" i="4"/>
  <c r="C18" i="4"/>
  <c r="D17" i="4"/>
  <c r="E17" i="4"/>
  <c r="F17" i="4"/>
  <c r="C17" i="4"/>
  <c r="F16" i="4"/>
  <c r="E16" i="4"/>
  <c r="D16" i="4"/>
  <c r="C16" i="4"/>
  <c r="E15" i="4"/>
  <c r="C15" i="4"/>
  <c r="G5" i="4"/>
  <c r="G6" i="4"/>
  <c r="G7" i="4"/>
  <c r="G8" i="4"/>
  <c r="G9" i="4"/>
  <c r="G10" i="4"/>
  <c r="G11" i="4"/>
  <c r="G12" i="4"/>
  <c r="G13" i="4"/>
  <c r="G4" i="4"/>
  <c r="F7" i="4"/>
  <c r="F8" i="4"/>
  <c r="F9" i="4"/>
  <c r="F10" i="4"/>
  <c r="F11" i="4"/>
  <c r="F12" i="4"/>
  <c r="F13" i="4"/>
  <c r="F5" i="4"/>
  <c r="F6" i="4"/>
  <c r="F4" i="4"/>
  <c r="F21" i="2" l="1"/>
  <c r="E19" i="2"/>
  <c r="D19" i="2"/>
  <c r="C19" i="2"/>
  <c r="E18" i="2"/>
  <c r="D18" i="2"/>
  <c r="C18" i="2"/>
  <c r="F17" i="2"/>
  <c r="E17" i="2"/>
  <c r="D17" i="2"/>
  <c r="C17" i="2"/>
  <c r="F16" i="2"/>
  <c r="E16" i="2"/>
  <c r="D16" i="2"/>
  <c r="C16" i="2"/>
  <c r="E15" i="2"/>
  <c r="C15" i="2"/>
  <c r="E14" i="2"/>
  <c r="D14" i="2"/>
  <c r="C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G20" i="2" s="1"/>
  <c r="F5" i="2"/>
  <c r="G22" i="2" s="1"/>
  <c r="G4" i="2"/>
  <c r="F4" i="2"/>
  <c r="F14" i="2" s="1"/>
  <c r="F22" i="2" l="1"/>
  <c r="F20" i="2"/>
</calcChain>
</file>

<file path=xl/sharedStrings.xml><?xml version="1.0" encoding="utf-8"?>
<sst xmlns="http://schemas.openxmlformats.org/spreadsheetml/2006/main" count="91" uniqueCount="31">
  <si>
    <t>Name</t>
  </si>
  <si>
    <t>Average</t>
  </si>
  <si>
    <t>Rahul</t>
  </si>
  <si>
    <t>REPORT</t>
  </si>
  <si>
    <t>Grand Total</t>
  </si>
  <si>
    <t>Maximum Marks</t>
  </si>
  <si>
    <t>Minimum Marks</t>
  </si>
  <si>
    <t>No.of Student Failed</t>
  </si>
  <si>
    <t>English</t>
  </si>
  <si>
    <t>Science</t>
  </si>
  <si>
    <t>Maths</t>
  </si>
  <si>
    <t>ID</t>
  </si>
  <si>
    <t>No. of Subjects</t>
  </si>
  <si>
    <t>No. of Students</t>
  </si>
  <si>
    <t>MARKSHEET</t>
  </si>
  <si>
    <t>Subjects (Marks out of 100)</t>
  </si>
  <si>
    <t>Tom</t>
  </si>
  <si>
    <t>Ahmed</t>
  </si>
  <si>
    <t>Christie</t>
  </si>
  <si>
    <t>Amar</t>
  </si>
  <si>
    <t>John</t>
  </si>
  <si>
    <t>Zafar</t>
  </si>
  <si>
    <t>Kuber</t>
  </si>
  <si>
    <t>Prince</t>
  </si>
  <si>
    <t>Allen</t>
  </si>
  <si>
    <t>Total Marks</t>
  </si>
  <si>
    <t>No.of Student &gt; 60 Marks</t>
  </si>
  <si>
    <t>Total Marks of Sudents &gt; 60 Marks in Maths</t>
  </si>
  <si>
    <t>No. of Sudents &gt; 60 Marks in ALL subjects</t>
  </si>
  <si>
    <t>Total Marks of Sudents &gt; 60 Marks in ALL subjects</t>
  </si>
  <si>
    <t>Sample Passing Mark is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</si>
</sst>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1" applyFont="1"/>
    <xf numFmtId="2" fontId="3" fillId="0" borderId="0" xfId="1" applyNumberFormat="1" applyFont="1"/>
    <xf numFmtId="0" fontId="4" fillId="5" borderId="1" xfId="1" applyFont="1" applyFill="1" applyBorder="1" applyAlignment="1">
      <alignment vertical="center"/>
    </xf>
    <xf numFmtId="0" fontId="4" fillId="5" borderId="2" xfId="1" applyFont="1" applyFill="1" applyBorder="1" applyAlignment="1">
      <alignment vertical="center"/>
    </xf>
    <xf numFmtId="0" fontId="4" fillId="5" borderId="3" xfId="1" applyFont="1" applyFill="1" applyBorder="1" applyAlignment="1">
      <alignment vertical="center"/>
    </xf>
    <xf numFmtId="0" fontId="3" fillId="0" borderId="12" xfId="1" applyFont="1" applyFill="1" applyBorder="1" applyAlignment="1">
      <alignment horizontal="center" vertical="center"/>
    </xf>
    <xf numFmtId="0" fontId="4" fillId="2" borderId="21" xfId="1" applyFont="1" applyFill="1" applyBorder="1" applyAlignment="1">
      <alignment horizontal="center" vertical="center"/>
    </xf>
    <xf numFmtId="0" fontId="4" fillId="2" borderId="22" xfId="1" applyFont="1" applyFill="1" applyBorder="1" applyAlignment="1">
      <alignment horizontal="center" vertical="center"/>
    </xf>
    <xf numFmtId="0" fontId="4" fillId="2" borderId="23" xfId="1" applyFont="1" applyFill="1" applyBorder="1" applyAlignment="1">
      <alignment horizontal="center" vertical="center"/>
    </xf>
    <xf numFmtId="0" fontId="3" fillId="6" borderId="20" xfId="1" applyFont="1" applyFill="1" applyBorder="1" applyAlignment="1">
      <alignment horizontal="center" vertical="center"/>
    </xf>
    <xf numFmtId="0" fontId="3" fillId="6" borderId="10" xfId="1" applyFont="1" applyFill="1" applyBorder="1" applyAlignment="1">
      <alignment horizontal="left" vertical="center"/>
    </xf>
    <xf numFmtId="0" fontId="3" fillId="6" borderId="10" xfId="1" applyFont="1" applyFill="1" applyBorder="1" applyAlignment="1">
      <alignment horizontal="center" vertical="center"/>
    </xf>
    <xf numFmtId="0" fontId="3" fillId="6" borderId="14" xfId="1" applyFont="1" applyFill="1" applyBorder="1" applyAlignment="1">
      <alignment horizontal="center" vertical="center"/>
    </xf>
    <xf numFmtId="0" fontId="3" fillId="6" borderId="6" xfId="1" applyFont="1" applyFill="1" applyBorder="1" applyAlignment="1">
      <alignment horizontal="left" vertical="center"/>
    </xf>
    <xf numFmtId="0" fontId="3" fillId="6" borderId="6" xfId="1" applyFont="1" applyFill="1" applyBorder="1" applyAlignment="1">
      <alignment horizontal="center" vertical="center"/>
    </xf>
    <xf numFmtId="0" fontId="3" fillId="6" borderId="16" xfId="1" applyFont="1" applyFill="1" applyBorder="1" applyAlignment="1">
      <alignment horizontal="center" vertical="center"/>
    </xf>
    <xf numFmtId="0" fontId="3" fillId="6" borderId="17" xfId="1" applyFont="1" applyFill="1" applyBorder="1" applyAlignment="1">
      <alignment horizontal="left" vertical="center"/>
    </xf>
    <xf numFmtId="0" fontId="3" fillId="6" borderId="17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left" vertical="center"/>
    </xf>
    <xf numFmtId="0" fontId="5" fillId="0" borderId="11" xfId="1" applyFont="1" applyFill="1" applyBorder="1" applyAlignment="1">
      <alignment horizontal="left" vertical="center"/>
    </xf>
    <xf numFmtId="0" fontId="2" fillId="0" borderId="12" xfId="1" applyFont="1" applyFill="1" applyBorder="1" applyAlignment="1">
      <alignment horizontal="left" vertical="center"/>
    </xf>
    <xf numFmtId="0" fontId="4" fillId="0" borderId="13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left" vertical="center"/>
    </xf>
    <xf numFmtId="0" fontId="4" fillId="0" borderId="15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1" fontId="4" fillId="3" borderId="6" xfId="1" applyNumberFormat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4" fillId="3" borderId="15" xfId="1" applyNumberFormat="1" applyFont="1" applyFill="1" applyBorder="1" applyAlignment="1">
      <alignment horizontal="center" vertical="center"/>
    </xf>
    <xf numFmtId="0" fontId="4" fillId="7" borderId="10" xfId="1" applyFont="1" applyFill="1" applyBorder="1" applyAlignment="1">
      <alignment horizontal="center" vertical="center"/>
    </xf>
    <xf numFmtId="1" fontId="4" fillId="7" borderId="18" xfId="2" applyNumberFormat="1" applyFont="1" applyFill="1" applyBorder="1" applyAlignment="1">
      <alignment horizontal="center" vertical="center"/>
    </xf>
    <xf numFmtId="1" fontId="4" fillId="3" borderId="29" xfId="1" applyNumberFormat="1" applyFont="1" applyFill="1" applyBorder="1" applyAlignment="1">
      <alignment horizontal="center" vertical="center"/>
    </xf>
    <xf numFmtId="1" fontId="4" fillId="3" borderId="30" xfId="1" applyNumberFormat="1" applyFont="1" applyFill="1" applyBorder="1" applyAlignment="1">
      <alignment horizontal="center" vertical="center"/>
    </xf>
    <xf numFmtId="0" fontId="3" fillId="7" borderId="10" xfId="1" applyFont="1" applyFill="1" applyBorder="1" applyAlignment="1">
      <alignment horizontal="center" vertical="center"/>
    </xf>
    <xf numFmtId="1" fontId="3" fillId="7" borderId="18" xfId="2" applyNumberFormat="1" applyFont="1" applyFill="1" applyBorder="1" applyAlignment="1">
      <alignment horizontal="center" vertical="center"/>
    </xf>
    <xf numFmtId="1" fontId="4" fillId="8" borderId="6" xfId="1" applyNumberFormat="1" applyFont="1" applyFill="1" applyBorder="1" applyAlignment="1">
      <alignment horizontal="center" vertical="center"/>
    </xf>
    <xf numFmtId="0" fontId="4" fillId="0" borderId="0" xfId="1" applyFont="1"/>
    <xf numFmtId="0" fontId="2" fillId="5" borderId="7" xfId="1" applyFont="1" applyFill="1" applyBorder="1" applyAlignment="1">
      <alignment horizontal="center" vertical="center"/>
    </xf>
    <xf numFmtId="0" fontId="2" fillId="5" borderId="8" xfId="1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textRotation="90"/>
    </xf>
    <xf numFmtId="0" fontId="4" fillId="3" borderId="19" xfId="1" applyFont="1" applyFill="1" applyBorder="1" applyAlignment="1">
      <alignment horizontal="center" vertical="center" textRotation="90"/>
    </xf>
    <xf numFmtId="0" fontId="4" fillId="3" borderId="4" xfId="1" applyFont="1" applyFill="1" applyBorder="1" applyAlignment="1">
      <alignment horizontal="center" vertical="center" textRotation="90"/>
    </xf>
    <xf numFmtId="0" fontId="5" fillId="0" borderId="24" xfId="1" applyFont="1" applyFill="1" applyBorder="1" applyAlignment="1">
      <alignment horizontal="left" vertical="center"/>
    </xf>
    <xf numFmtId="0" fontId="5" fillId="0" borderId="25" xfId="1" applyFont="1" applyFill="1" applyBorder="1" applyAlignment="1">
      <alignment horizontal="left" vertical="center"/>
    </xf>
    <xf numFmtId="0" fontId="5" fillId="0" borderId="5" xfId="1" applyFont="1" applyFill="1" applyBorder="1" applyAlignment="1">
      <alignment horizontal="left" vertical="center"/>
    </xf>
    <xf numFmtId="0" fontId="5" fillId="0" borderId="26" xfId="1" applyFont="1" applyFill="1" applyBorder="1" applyAlignment="1">
      <alignment horizontal="left" vertical="center"/>
    </xf>
    <xf numFmtId="0" fontId="5" fillId="0" borderId="27" xfId="1" applyFont="1" applyFill="1" applyBorder="1" applyAlignment="1">
      <alignment horizontal="left" vertical="center"/>
    </xf>
    <xf numFmtId="0" fontId="5" fillId="0" borderId="28" xfId="1" applyFont="1" applyFill="1" applyBorder="1" applyAlignment="1">
      <alignment horizontal="left" vertical="center"/>
    </xf>
  </cellXfs>
  <cellStyles count="3">
    <cellStyle name="Normal" xfId="0" builtinId="0"/>
    <cellStyle name="Normal_ExcelFunction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07"/>
  <sheetViews>
    <sheetView tabSelected="1" zoomScale="90" zoomScaleNormal="90" workbookViewId="0">
      <selection activeCell="L13" sqref="L13"/>
    </sheetView>
  </sheetViews>
  <sheetFormatPr defaultRowHeight="15" x14ac:dyDescent="0.25"/>
  <cols>
    <col min="1" max="1" width="6.85546875" style="1" customWidth="1"/>
    <col min="2" max="2" width="23.5703125" style="1" bestFit="1" customWidth="1"/>
    <col min="3" max="7" width="14.7109375" style="1" customWidth="1"/>
    <col min="8" max="16384" width="9.140625" style="1"/>
  </cols>
  <sheetData>
    <row r="1" spans="1:10" ht="15.75" thickBot="1" x14ac:dyDescent="0.3">
      <c r="A1" s="39" t="s">
        <v>14</v>
      </c>
      <c r="B1" s="40"/>
      <c r="C1" s="40"/>
      <c r="D1" s="40"/>
      <c r="E1" s="40"/>
      <c r="F1" s="40"/>
      <c r="G1" s="41"/>
      <c r="J1" s="2"/>
    </row>
    <row r="2" spans="1:10" ht="15.75" thickBot="1" x14ac:dyDescent="0.3">
      <c r="A2" s="3"/>
      <c r="B2" s="4"/>
      <c r="C2" s="42" t="s">
        <v>15</v>
      </c>
      <c r="D2" s="42"/>
      <c r="E2" s="42"/>
      <c r="F2" s="4"/>
      <c r="G2" s="5"/>
      <c r="J2" s="2"/>
    </row>
    <row r="3" spans="1:10" ht="15.75" thickBot="1" x14ac:dyDescent="0.3">
      <c r="A3" s="7" t="s">
        <v>11</v>
      </c>
      <c r="B3" s="8" t="s">
        <v>0</v>
      </c>
      <c r="C3" s="8" t="s">
        <v>8</v>
      </c>
      <c r="D3" s="8" t="s">
        <v>10</v>
      </c>
      <c r="E3" s="8" t="s">
        <v>9</v>
      </c>
      <c r="F3" s="8" t="s">
        <v>25</v>
      </c>
      <c r="G3" s="9" t="s">
        <v>1</v>
      </c>
      <c r="J3" s="2"/>
    </row>
    <row r="4" spans="1:10" x14ac:dyDescent="0.25">
      <c r="A4" s="10">
        <v>1</v>
      </c>
      <c r="B4" s="11" t="s">
        <v>24</v>
      </c>
      <c r="C4" s="12">
        <v>45</v>
      </c>
      <c r="D4" s="12">
        <v>55</v>
      </c>
      <c r="E4" s="12">
        <v>67</v>
      </c>
      <c r="F4" s="31">
        <f>SUM(C4:E4)</f>
        <v>167</v>
      </c>
      <c r="G4" s="32">
        <f>AVERAGE(C4:E4)</f>
        <v>55.666666666666664</v>
      </c>
      <c r="J4" s="2"/>
    </row>
    <row r="5" spans="1:10" x14ac:dyDescent="0.25">
      <c r="A5" s="13">
        <v>2</v>
      </c>
      <c r="B5" s="14" t="s">
        <v>16</v>
      </c>
      <c r="C5" s="15">
        <v>78</v>
      </c>
      <c r="D5" s="15">
        <v>65</v>
      </c>
      <c r="E5" s="15">
        <v>75</v>
      </c>
      <c r="F5" s="31">
        <f t="shared" ref="F5:F13" si="0">SUM(C5:E5)</f>
        <v>218</v>
      </c>
      <c r="G5" s="32">
        <f t="shared" ref="G5:G13" si="1">AVERAGE(C5:E5)</f>
        <v>72.666666666666671</v>
      </c>
      <c r="J5" s="2"/>
    </row>
    <row r="6" spans="1:10" x14ac:dyDescent="0.25">
      <c r="A6" s="13">
        <v>3</v>
      </c>
      <c r="B6" s="14" t="s">
        <v>17</v>
      </c>
      <c r="C6" s="15">
        <v>39</v>
      </c>
      <c r="D6" s="15">
        <v>52</v>
      </c>
      <c r="E6" s="15">
        <v>59</v>
      </c>
      <c r="F6" s="31">
        <f t="shared" si="0"/>
        <v>150</v>
      </c>
      <c r="G6" s="32">
        <f t="shared" si="1"/>
        <v>50</v>
      </c>
      <c r="J6" s="2"/>
    </row>
    <row r="7" spans="1:10" x14ac:dyDescent="0.25">
      <c r="A7" s="13">
        <v>4</v>
      </c>
      <c r="B7" s="14" t="s">
        <v>18</v>
      </c>
      <c r="C7" s="15">
        <v>45</v>
      </c>
      <c r="D7" s="15">
        <v>25</v>
      </c>
      <c r="E7" s="15">
        <v>36</v>
      </c>
      <c r="F7" s="31">
        <f t="shared" si="0"/>
        <v>106</v>
      </c>
      <c r="G7" s="32">
        <f t="shared" si="1"/>
        <v>35.333333333333336</v>
      </c>
      <c r="J7" s="2"/>
    </row>
    <row r="8" spans="1:10" x14ac:dyDescent="0.25">
      <c r="A8" s="13">
        <v>5</v>
      </c>
      <c r="B8" s="14" t="s">
        <v>19</v>
      </c>
      <c r="C8" s="15">
        <v>45</v>
      </c>
      <c r="D8" s="15">
        <v>28</v>
      </c>
      <c r="E8" s="15">
        <v>53</v>
      </c>
      <c r="F8" s="31">
        <f t="shared" si="0"/>
        <v>126</v>
      </c>
      <c r="G8" s="32">
        <f t="shared" si="1"/>
        <v>42</v>
      </c>
      <c r="J8" s="2"/>
    </row>
    <row r="9" spans="1:10" x14ac:dyDescent="0.25">
      <c r="A9" s="13">
        <v>6</v>
      </c>
      <c r="B9" s="14" t="s">
        <v>20</v>
      </c>
      <c r="C9" s="15">
        <v>89</v>
      </c>
      <c r="D9" s="15">
        <v>75</v>
      </c>
      <c r="E9" s="15">
        <v>61</v>
      </c>
      <c r="F9" s="31">
        <f t="shared" si="0"/>
        <v>225</v>
      </c>
      <c r="G9" s="32">
        <f t="shared" si="1"/>
        <v>75</v>
      </c>
      <c r="J9" s="2"/>
    </row>
    <row r="10" spans="1:10" x14ac:dyDescent="0.25">
      <c r="A10" s="13">
        <v>7</v>
      </c>
      <c r="B10" s="14" t="s">
        <v>21</v>
      </c>
      <c r="C10" s="15">
        <v>71</v>
      </c>
      <c r="D10" s="15">
        <v>64</v>
      </c>
      <c r="E10" s="15">
        <v>73</v>
      </c>
      <c r="F10" s="31">
        <f t="shared" si="0"/>
        <v>208</v>
      </c>
      <c r="G10" s="32">
        <f t="shared" si="1"/>
        <v>69.333333333333329</v>
      </c>
      <c r="J10" s="2"/>
    </row>
    <row r="11" spans="1:10" x14ac:dyDescent="0.25">
      <c r="A11" s="13">
        <v>8</v>
      </c>
      <c r="B11" s="14" t="s">
        <v>2</v>
      </c>
      <c r="C11" s="15">
        <v>45</v>
      </c>
      <c r="D11" s="15">
        <v>45</v>
      </c>
      <c r="E11" s="15">
        <v>45</v>
      </c>
      <c r="F11" s="31">
        <f t="shared" si="0"/>
        <v>135</v>
      </c>
      <c r="G11" s="32">
        <f t="shared" si="1"/>
        <v>45</v>
      </c>
      <c r="J11" s="2"/>
    </row>
    <row r="12" spans="1:10" x14ac:dyDescent="0.25">
      <c r="A12" s="13">
        <v>9</v>
      </c>
      <c r="B12" s="14" t="s">
        <v>22</v>
      </c>
      <c r="C12" s="15">
        <v>45</v>
      </c>
      <c r="D12" s="15">
        <v>65</v>
      </c>
      <c r="E12" s="15">
        <v>30</v>
      </c>
      <c r="F12" s="31">
        <f t="shared" si="0"/>
        <v>140</v>
      </c>
      <c r="G12" s="32">
        <f t="shared" si="1"/>
        <v>46.666666666666664</v>
      </c>
      <c r="J12" s="2"/>
    </row>
    <row r="13" spans="1:10" ht="15.75" thickBot="1" x14ac:dyDescent="0.3">
      <c r="A13" s="16">
        <v>10</v>
      </c>
      <c r="B13" s="17" t="s">
        <v>23</v>
      </c>
      <c r="C13" s="18">
        <v>75</v>
      </c>
      <c r="D13" s="18">
        <v>65</v>
      </c>
      <c r="E13" s="18">
        <v>55</v>
      </c>
      <c r="F13" s="31">
        <f t="shared" si="0"/>
        <v>195</v>
      </c>
      <c r="G13" s="32">
        <f t="shared" si="1"/>
        <v>65</v>
      </c>
      <c r="J13" s="2"/>
    </row>
    <row r="14" spans="1:10" ht="15" customHeight="1" thickBot="1" x14ac:dyDescent="0.3">
      <c r="A14" s="43" t="s">
        <v>3</v>
      </c>
      <c r="B14" s="19" t="s">
        <v>4</v>
      </c>
      <c r="C14" s="8"/>
      <c r="D14" s="8"/>
      <c r="E14" s="8"/>
      <c r="F14" s="8"/>
      <c r="G14" s="9"/>
      <c r="J14" s="2"/>
    </row>
    <row r="15" spans="1:10" x14ac:dyDescent="0.25">
      <c r="A15" s="44"/>
      <c r="B15" s="20" t="s">
        <v>13</v>
      </c>
      <c r="C15" s="25">
        <f>COUNTA(B4:B13)</f>
        <v>10</v>
      </c>
      <c r="D15" s="21" t="s">
        <v>12</v>
      </c>
      <c r="E15" s="25">
        <f>COUNTA(C3:E3)</f>
        <v>3</v>
      </c>
      <c r="F15" s="6"/>
      <c r="G15" s="22"/>
      <c r="J15" s="2"/>
    </row>
    <row r="16" spans="1:10" x14ac:dyDescent="0.25">
      <c r="A16" s="44"/>
      <c r="B16" s="23" t="s">
        <v>5</v>
      </c>
      <c r="C16" s="26">
        <f>MAX(C4:C13)</f>
        <v>89</v>
      </c>
      <c r="D16" s="26">
        <f>MAX(D4:D13)</f>
        <v>75</v>
      </c>
      <c r="E16" s="26">
        <f>MAX(E4:E13)</f>
        <v>75</v>
      </c>
      <c r="F16" s="26">
        <f>MAX(F4:F13)</f>
        <v>225</v>
      </c>
      <c r="G16" s="24"/>
      <c r="J16" s="2"/>
    </row>
    <row r="17" spans="1:10" x14ac:dyDescent="0.25">
      <c r="A17" s="44"/>
      <c r="B17" s="23" t="s">
        <v>6</v>
      </c>
      <c r="C17" s="28">
        <f>MIN(C4:C13)</f>
        <v>39</v>
      </c>
      <c r="D17" s="28">
        <f t="shared" ref="D17:F17" si="2">MIN(D4:D13)</f>
        <v>25</v>
      </c>
      <c r="E17" s="28">
        <f t="shared" si="2"/>
        <v>30</v>
      </c>
      <c r="F17" s="28">
        <f t="shared" si="2"/>
        <v>106</v>
      </c>
      <c r="G17" s="24"/>
      <c r="J17" s="2"/>
    </row>
    <row r="18" spans="1:10" x14ac:dyDescent="0.25">
      <c r="A18" s="44"/>
      <c r="B18" s="23" t="s">
        <v>26</v>
      </c>
      <c r="C18" s="27">
        <f>COUNTIF(C4:C13,"&gt;60")</f>
        <v>4</v>
      </c>
      <c r="D18" s="27">
        <f>COUNTIF(D4:D13,"&gt;60")</f>
        <v>5</v>
      </c>
      <c r="E18" s="27">
        <f>COUNTIF(E4:E13,"&gt;60")</f>
        <v>4</v>
      </c>
      <c r="F18" s="37"/>
      <c r="G18" s="24"/>
      <c r="J18" s="2"/>
    </row>
    <row r="19" spans="1:10" x14ac:dyDescent="0.25">
      <c r="A19" s="44"/>
      <c r="B19" s="23" t="s">
        <v>7</v>
      </c>
      <c r="C19" s="28">
        <f>COUNTIF(C4:C13,"&lt;40")</f>
        <v>1</v>
      </c>
      <c r="D19" s="28">
        <f t="shared" ref="D19:E19" si="3">COUNTIF(D4:D13,"&lt;40")</f>
        <v>2</v>
      </c>
      <c r="E19" s="28">
        <f t="shared" si="3"/>
        <v>2</v>
      </c>
      <c r="F19" s="29"/>
      <c r="G19" s="24"/>
      <c r="I19" s="38" t="s">
        <v>30</v>
      </c>
      <c r="J19" s="2"/>
    </row>
    <row r="20" spans="1:10" x14ac:dyDescent="0.25">
      <c r="A20" s="44"/>
      <c r="B20" s="46" t="s">
        <v>27</v>
      </c>
      <c r="C20" s="47"/>
      <c r="D20" s="47"/>
      <c r="E20" s="48"/>
      <c r="F20" s="27">
        <f>SUMIFS(F4:F13,D4:D13,"&gt;60")</f>
        <v>986</v>
      </c>
      <c r="G20" s="30">
        <f>AVERAGEIFS(F4:F13,D4:D13,"&gt;60")</f>
        <v>197.2</v>
      </c>
      <c r="J20" s="2"/>
    </row>
    <row r="21" spans="1:10" x14ac:dyDescent="0.25">
      <c r="A21" s="44"/>
      <c r="B21" s="46" t="s">
        <v>28</v>
      </c>
      <c r="C21" s="47"/>
      <c r="D21" s="47"/>
      <c r="E21" s="48"/>
      <c r="F21" s="27"/>
      <c r="G21" s="24"/>
      <c r="J21" s="2"/>
    </row>
    <row r="22" spans="1:10" ht="15.75" thickBot="1" x14ac:dyDescent="0.3">
      <c r="A22" s="45"/>
      <c r="B22" s="49" t="s">
        <v>29</v>
      </c>
      <c r="C22" s="50"/>
      <c r="D22" s="50"/>
      <c r="E22" s="51"/>
      <c r="F22" s="33"/>
      <c r="G22" s="34"/>
      <c r="J22" s="2"/>
    </row>
    <row r="23" spans="1:10" x14ac:dyDescent="0.25">
      <c r="J23" s="2"/>
    </row>
    <row r="24" spans="1:10" x14ac:dyDescent="0.25">
      <c r="J24" s="2"/>
    </row>
    <row r="25" spans="1:10" x14ac:dyDescent="0.25">
      <c r="J25" s="2"/>
    </row>
    <row r="26" spans="1:10" x14ac:dyDescent="0.25">
      <c r="J26" s="2"/>
    </row>
    <row r="27" spans="1:10" x14ac:dyDescent="0.25">
      <c r="J27" s="2"/>
    </row>
    <row r="28" spans="1:10" x14ac:dyDescent="0.25">
      <c r="J28" s="2"/>
    </row>
    <row r="29" spans="1:10" x14ac:dyDescent="0.25">
      <c r="J29" s="2"/>
    </row>
    <row r="30" spans="1:10" x14ac:dyDescent="0.25">
      <c r="J30" s="2"/>
    </row>
    <row r="31" spans="1:10" x14ac:dyDescent="0.25">
      <c r="J31" s="2"/>
    </row>
    <row r="32" spans="1:10" x14ac:dyDescent="0.25">
      <c r="J32" s="2"/>
    </row>
    <row r="33" spans="10:10" x14ac:dyDescent="0.25">
      <c r="J33" s="2"/>
    </row>
    <row r="34" spans="10:10" x14ac:dyDescent="0.25">
      <c r="J34" s="2"/>
    </row>
    <row r="35" spans="10:10" x14ac:dyDescent="0.25">
      <c r="J35" s="2"/>
    </row>
    <row r="36" spans="10:10" x14ac:dyDescent="0.25">
      <c r="J36" s="2"/>
    </row>
    <row r="37" spans="10:10" x14ac:dyDescent="0.25">
      <c r="J37" s="2"/>
    </row>
    <row r="38" spans="10:10" x14ac:dyDescent="0.25">
      <c r="J38" s="2"/>
    </row>
    <row r="39" spans="10:10" x14ac:dyDescent="0.25">
      <c r="J39" s="2"/>
    </row>
    <row r="40" spans="10:10" x14ac:dyDescent="0.25">
      <c r="J40" s="2"/>
    </row>
    <row r="41" spans="10:10" x14ac:dyDescent="0.25">
      <c r="J41" s="2"/>
    </row>
    <row r="42" spans="10:10" x14ac:dyDescent="0.25">
      <c r="J42" s="2"/>
    </row>
    <row r="43" spans="10:10" x14ac:dyDescent="0.25">
      <c r="J43" s="2"/>
    </row>
    <row r="44" spans="10:10" x14ac:dyDescent="0.25">
      <c r="J44" s="2"/>
    </row>
    <row r="45" spans="10:10" x14ac:dyDescent="0.25">
      <c r="J45" s="2"/>
    </row>
    <row r="46" spans="10:10" x14ac:dyDescent="0.25">
      <c r="J46" s="2"/>
    </row>
    <row r="47" spans="10:10" x14ac:dyDescent="0.25">
      <c r="J47" s="2"/>
    </row>
    <row r="48" spans="10:10" x14ac:dyDescent="0.25">
      <c r="J48" s="2"/>
    </row>
    <row r="49" spans="10:10" x14ac:dyDescent="0.25">
      <c r="J49" s="2"/>
    </row>
    <row r="50" spans="10:10" x14ac:dyDescent="0.25">
      <c r="J50" s="2"/>
    </row>
    <row r="51" spans="10:10" x14ac:dyDescent="0.25">
      <c r="J51" s="2"/>
    </row>
    <row r="52" spans="10:10" x14ac:dyDescent="0.25">
      <c r="J52" s="2"/>
    </row>
    <row r="53" spans="10:10" x14ac:dyDescent="0.25">
      <c r="J53" s="2"/>
    </row>
    <row r="54" spans="10:10" x14ac:dyDescent="0.25">
      <c r="J54" s="2"/>
    </row>
    <row r="55" spans="10:10" x14ac:dyDescent="0.25">
      <c r="J55" s="2"/>
    </row>
    <row r="56" spans="10:10" x14ac:dyDescent="0.25">
      <c r="J56" s="2"/>
    </row>
    <row r="57" spans="10:10" x14ac:dyDescent="0.25">
      <c r="J57" s="2"/>
    </row>
    <row r="58" spans="10:10" x14ac:dyDescent="0.25">
      <c r="J58" s="2"/>
    </row>
    <row r="59" spans="10:10" x14ac:dyDescent="0.25">
      <c r="J59" s="2"/>
    </row>
    <row r="60" spans="10:10" x14ac:dyDescent="0.25">
      <c r="J60" s="2"/>
    </row>
    <row r="61" spans="10:10" x14ac:dyDescent="0.25">
      <c r="J61" s="2"/>
    </row>
    <row r="62" spans="10:10" x14ac:dyDescent="0.25">
      <c r="J62" s="2"/>
    </row>
    <row r="63" spans="10:10" x14ac:dyDescent="0.25">
      <c r="J63" s="2"/>
    </row>
    <row r="64" spans="10:10" x14ac:dyDescent="0.25">
      <c r="J64" s="2"/>
    </row>
    <row r="65" spans="10:10" x14ac:dyDescent="0.25">
      <c r="J65" s="2"/>
    </row>
    <row r="66" spans="10:10" x14ac:dyDescent="0.25">
      <c r="J66" s="2"/>
    </row>
    <row r="67" spans="10:10" x14ac:dyDescent="0.25">
      <c r="J67" s="2"/>
    </row>
    <row r="68" spans="10:10" x14ac:dyDescent="0.25">
      <c r="J68" s="2"/>
    </row>
    <row r="69" spans="10:10" x14ac:dyDescent="0.25">
      <c r="J69" s="2"/>
    </row>
    <row r="70" spans="10:10" x14ac:dyDescent="0.25">
      <c r="J70" s="2"/>
    </row>
    <row r="71" spans="10:10" x14ac:dyDescent="0.25">
      <c r="J71" s="2"/>
    </row>
    <row r="72" spans="10:10" x14ac:dyDescent="0.25">
      <c r="J72" s="2"/>
    </row>
    <row r="73" spans="10:10" x14ac:dyDescent="0.25">
      <c r="J73" s="2"/>
    </row>
    <row r="74" spans="10:10" x14ac:dyDescent="0.25">
      <c r="J74" s="2"/>
    </row>
    <row r="75" spans="10:10" x14ac:dyDescent="0.25">
      <c r="J75" s="2"/>
    </row>
    <row r="76" spans="10:10" x14ac:dyDescent="0.25">
      <c r="J76" s="2"/>
    </row>
    <row r="77" spans="10:10" x14ac:dyDescent="0.25">
      <c r="J77" s="2"/>
    </row>
    <row r="78" spans="10:10" x14ac:dyDescent="0.25">
      <c r="J78" s="2"/>
    </row>
    <row r="79" spans="10:10" x14ac:dyDescent="0.25">
      <c r="J79" s="2"/>
    </row>
    <row r="80" spans="10:10" x14ac:dyDescent="0.25">
      <c r="J80" s="2"/>
    </row>
    <row r="81" spans="10:10" x14ac:dyDescent="0.25">
      <c r="J81" s="2"/>
    </row>
    <row r="82" spans="10:10" x14ac:dyDescent="0.25">
      <c r="J82" s="2"/>
    </row>
    <row r="83" spans="10:10" x14ac:dyDescent="0.25">
      <c r="J83" s="2"/>
    </row>
    <row r="84" spans="10:10" x14ac:dyDescent="0.25">
      <c r="J84" s="2"/>
    </row>
    <row r="85" spans="10:10" x14ac:dyDescent="0.25">
      <c r="J85" s="2"/>
    </row>
    <row r="86" spans="10:10" x14ac:dyDescent="0.25">
      <c r="J86" s="2"/>
    </row>
    <row r="87" spans="10:10" x14ac:dyDescent="0.25">
      <c r="J87" s="2"/>
    </row>
    <row r="88" spans="10:10" x14ac:dyDescent="0.25">
      <c r="J88" s="2"/>
    </row>
    <row r="89" spans="10:10" x14ac:dyDescent="0.25">
      <c r="J89" s="2"/>
    </row>
    <row r="90" spans="10:10" x14ac:dyDescent="0.25">
      <c r="J90" s="2"/>
    </row>
    <row r="91" spans="10:10" x14ac:dyDescent="0.25">
      <c r="J91" s="2"/>
    </row>
    <row r="92" spans="10:10" x14ac:dyDescent="0.25">
      <c r="J92" s="2"/>
    </row>
    <row r="93" spans="10:10" x14ac:dyDescent="0.25">
      <c r="J93" s="2"/>
    </row>
    <row r="94" spans="10:10" x14ac:dyDescent="0.25">
      <c r="J94" s="2"/>
    </row>
    <row r="95" spans="10:10" x14ac:dyDescent="0.25">
      <c r="J95" s="2"/>
    </row>
    <row r="96" spans="10:10" x14ac:dyDescent="0.25">
      <c r="J96" s="2"/>
    </row>
    <row r="97" spans="10:10" x14ac:dyDescent="0.25">
      <c r="J97" s="2"/>
    </row>
    <row r="98" spans="10:10" x14ac:dyDescent="0.25">
      <c r="J98" s="2"/>
    </row>
    <row r="99" spans="10:10" x14ac:dyDescent="0.25">
      <c r="J99" s="2"/>
    </row>
    <row r="100" spans="10:10" x14ac:dyDescent="0.25">
      <c r="J100" s="2"/>
    </row>
    <row r="101" spans="10:10" x14ac:dyDescent="0.25">
      <c r="J101" s="2"/>
    </row>
    <row r="102" spans="10:10" x14ac:dyDescent="0.25">
      <c r="J102" s="2"/>
    </row>
    <row r="103" spans="10:10" x14ac:dyDescent="0.25">
      <c r="J103" s="2"/>
    </row>
    <row r="104" spans="10:10" x14ac:dyDescent="0.25">
      <c r="J104" s="2"/>
    </row>
    <row r="105" spans="10:10" x14ac:dyDescent="0.25">
      <c r="J105" s="2"/>
    </row>
    <row r="106" spans="10:10" x14ac:dyDescent="0.25">
      <c r="J106" s="2"/>
    </row>
    <row r="107" spans="10:10" x14ac:dyDescent="0.25">
      <c r="J107" s="2"/>
    </row>
  </sheetData>
  <mergeCells count="6">
    <mergeCell ref="A1:G1"/>
    <mergeCell ref="C2:E2"/>
    <mergeCell ref="A14:A22"/>
    <mergeCell ref="B20:E20"/>
    <mergeCell ref="B21:E21"/>
    <mergeCell ref="B22:E22"/>
  </mergeCells>
  <pageMargins left="0.75" right="0.75" top="1" bottom="1" header="0.5" footer="0.5"/>
  <pageSetup orientation="portrait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J107"/>
  <sheetViews>
    <sheetView zoomScale="90" zoomScaleNormal="90" workbookViewId="0">
      <selection activeCell="I11" sqref="I11"/>
    </sheetView>
  </sheetViews>
  <sheetFormatPr defaultRowHeight="15" x14ac:dyDescent="0.25"/>
  <cols>
    <col min="1" max="1" width="6.85546875" style="1" customWidth="1"/>
    <col min="2" max="2" width="23.5703125" style="1" bestFit="1" customWidth="1"/>
    <col min="3" max="7" width="14.7109375" style="1" customWidth="1"/>
    <col min="8" max="16384" width="9.140625" style="1"/>
  </cols>
  <sheetData>
    <row r="1" spans="1:10" ht="15.75" thickBot="1" x14ac:dyDescent="0.3">
      <c r="A1" s="39" t="s">
        <v>14</v>
      </c>
      <c r="B1" s="40"/>
      <c r="C1" s="40"/>
      <c r="D1" s="40"/>
      <c r="E1" s="40"/>
      <c r="F1" s="40"/>
      <c r="G1" s="41"/>
      <c r="J1" s="2"/>
    </row>
    <row r="2" spans="1:10" ht="15.75" thickBot="1" x14ac:dyDescent="0.3">
      <c r="A2" s="3"/>
      <c r="B2" s="4"/>
      <c r="C2" s="42" t="s">
        <v>15</v>
      </c>
      <c r="D2" s="42"/>
      <c r="E2" s="42"/>
      <c r="F2" s="4"/>
      <c r="G2" s="5"/>
      <c r="J2" s="2"/>
    </row>
    <row r="3" spans="1:10" ht="15.75" thickBot="1" x14ac:dyDescent="0.3">
      <c r="A3" s="7" t="s">
        <v>11</v>
      </c>
      <c r="B3" s="8" t="s">
        <v>0</v>
      </c>
      <c r="C3" s="8" t="s">
        <v>8</v>
      </c>
      <c r="D3" s="8" t="s">
        <v>10</v>
      </c>
      <c r="E3" s="8" t="s">
        <v>9</v>
      </c>
      <c r="F3" s="8" t="s">
        <v>25</v>
      </c>
      <c r="G3" s="9" t="s">
        <v>1</v>
      </c>
      <c r="J3" s="2"/>
    </row>
    <row r="4" spans="1:10" x14ac:dyDescent="0.25">
      <c r="A4" s="10">
        <v>1</v>
      </c>
      <c r="B4" s="11" t="s">
        <v>24</v>
      </c>
      <c r="C4" s="12">
        <v>45</v>
      </c>
      <c r="D4" s="12">
        <v>55</v>
      </c>
      <c r="E4" s="12">
        <v>67</v>
      </c>
      <c r="F4" s="31"/>
      <c r="G4" s="32"/>
      <c r="J4" s="2"/>
    </row>
    <row r="5" spans="1:10" x14ac:dyDescent="0.25">
      <c r="A5" s="13">
        <v>2</v>
      </c>
      <c r="B5" s="14" t="s">
        <v>16</v>
      </c>
      <c r="C5" s="15">
        <v>78</v>
      </c>
      <c r="D5" s="15">
        <v>65</v>
      </c>
      <c r="E5" s="15">
        <v>75</v>
      </c>
      <c r="F5" s="31"/>
      <c r="G5" s="32"/>
      <c r="J5" s="2"/>
    </row>
    <row r="6" spans="1:10" x14ac:dyDescent="0.25">
      <c r="A6" s="13">
        <v>3</v>
      </c>
      <c r="B6" s="14" t="s">
        <v>17</v>
      </c>
      <c r="C6" s="15">
        <v>39</v>
      </c>
      <c r="D6" s="15">
        <v>52</v>
      </c>
      <c r="E6" s="15">
        <v>59</v>
      </c>
      <c r="F6" s="31"/>
      <c r="G6" s="32"/>
      <c r="J6" s="2"/>
    </row>
    <row r="7" spans="1:10" x14ac:dyDescent="0.25">
      <c r="A7" s="13">
        <v>4</v>
      </c>
      <c r="B7" s="14" t="s">
        <v>18</v>
      </c>
      <c r="C7" s="15">
        <v>45</v>
      </c>
      <c r="D7" s="15">
        <v>25</v>
      </c>
      <c r="E7" s="15">
        <v>36</v>
      </c>
      <c r="F7" s="31"/>
      <c r="G7" s="32"/>
      <c r="J7" s="2"/>
    </row>
    <row r="8" spans="1:10" x14ac:dyDescent="0.25">
      <c r="A8" s="13">
        <v>5</v>
      </c>
      <c r="B8" s="14" t="s">
        <v>19</v>
      </c>
      <c r="C8" s="15">
        <v>45</v>
      </c>
      <c r="D8" s="15">
        <v>28</v>
      </c>
      <c r="E8" s="15">
        <v>53</v>
      </c>
      <c r="F8" s="31"/>
      <c r="G8" s="32"/>
      <c r="J8" s="2"/>
    </row>
    <row r="9" spans="1:10" x14ac:dyDescent="0.25">
      <c r="A9" s="13">
        <v>6</v>
      </c>
      <c r="B9" s="14" t="s">
        <v>20</v>
      </c>
      <c r="C9" s="15">
        <v>89</v>
      </c>
      <c r="D9" s="15">
        <v>75</v>
      </c>
      <c r="E9" s="15">
        <v>61</v>
      </c>
      <c r="F9" s="31"/>
      <c r="G9" s="32"/>
      <c r="J9" s="2"/>
    </row>
    <row r="10" spans="1:10" x14ac:dyDescent="0.25">
      <c r="A10" s="13">
        <v>7</v>
      </c>
      <c r="B10" s="14" t="s">
        <v>21</v>
      </c>
      <c r="C10" s="15">
        <v>71</v>
      </c>
      <c r="D10" s="15">
        <v>64</v>
      </c>
      <c r="E10" s="15">
        <v>73</v>
      </c>
      <c r="F10" s="31"/>
      <c r="G10" s="32"/>
      <c r="J10" s="2"/>
    </row>
    <row r="11" spans="1:10" x14ac:dyDescent="0.25">
      <c r="A11" s="13">
        <v>8</v>
      </c>
      <c r="B11" s="14" t="s">
        <v>2</v>
      </c>
      <c r="C11" s="15">
        <v>45</v>
      </c>
      <c r="D11" s="15">
        <v>45</v>
      </c>
      <c r="E11" s="15">
        <v>45</v>
      </c>
      <c r="F11" s="31"/>
      <c r="G11" s="32"/>
      <c r="J11" s="2"/>
    </row>
    <row r="12" spans="1:10" x14ac:dyDescent="0.25">
      <c r="A12" s="13">
        <v>9</v>
      </c>
      <c r="B12" s="14" t="s">
        <v>22</v>
      </c>
      <c r="C12" s="15">
        <v>45</v>
      </c>
      <c r="D12" s="15">
        <v>65</v>
      </c>
      <c r="E12" s="15">
        <v>30</v>
      </c>
      <c r="F12" s="31"/>
      <c r="G12" s="32"/>
      <c r="J12" s="2"/>
    </row>
    <row r="13" spans="1:10" ht="15.75" thickBot="1" x14ac:dyDescent="0.3">
      <c r="A13" s="16">
        <v>10</v>
      </c>
      <c r="B13" s="17" t="s">
        <v>23</v>
      </c>
      <c r="C13" s="18">
        <v>75</v>
      </c>
      <c r="D13" s="18">
        <v>65</v>
      </c>
      <c r="E13" s="18">
        <v>55</v>
      </c>
      <c r="F13" s="31"/>
      <c r="G13" s="32"/>
      <c r="J13" s="2"/>
    </row>
    <row r="14" spans="1:10" ht="15" customHeight="1" thickBot="1" x14ac:dyDescent="0.3">
      <c r="A14" s="43" t="s">
        <v>3</v>
      </c>
      <c r="B14" s="19" t="s">
        <v>4</v>
      </c>
      <c r="C14" s="8"/>
      <c r="D14" s="8"/>
      <c r="E14" s="8"/>
      <c r="F14" s="8"/>
      <c r="G14" s="9"/>
      <c r="J14" s="2"/>
    </row>
    <row r="15" spans="1:10" x14ac:dyDescent="0.25">
      <c r="A15" s="44"/>
      <c r="B15" s="20" t="s">
        <v>13</v>
      </c>
      <c r="C15" s="25"/>
      <c r="D15" s="21" t="s">
        <v>12</v>
      </c>
      <c r="E15" s="25"/>
      <c r="F15" s="6"/>
      <c r="G15" s="22"/>
      <c r="J15" s="2"/>
    </row>
    <row r="16" spans="1:10" x14ac:dyDescent="0.25">
      <c r="A16" s="44"/>
      <c r="B16" s="23" t="s">
        <v>5</v>
      </c>
      <c r="C16" s="26"/>
      <c r="D16" s="26"/>
      <c r="E16" s="26"/>
      <c r="F16" s="26"/>
      <c r="G16" s="24"/>
      <c r="J16" s="2"/>
    </row>
    <row r="17" spans="1:10" x14ac:dyDescent="0.25">
      <c r="A17" s="44"/>
      <c r="B17" s="23" t="s">
        <v>6</v>
      </c>
      <c r="C17" s="28"/>
      <c r="D17" s="28"/>
      <c r="E17" s="28"/>
      <c r="F17" s="28"/>
      <c r="G17" s="24"/>
      <c r="J17" s="2"/>
    </row>
    <row r="18" spans="1:10" x14ac:dyDescent="0.25">
      <c r="A18" s="44"/>
      <c r="B18" s="23" t="s">
        <v>26</v>
      </c>
      <c r="C18" s="27"/>
      <c r="D18" s="27"/>
      <c r="E18" s="27"/>
      <c r="F18" s="29"/>
      <c r="G18" s="24"/>
      <c r="J18" s="2"/>
    </row>
    <row r="19" spans="1:10" x14ac:dyDescent="0.25">
      <c r="A19" s="44"/>
      <c r="B19" s="23" t="s">
        <v>7</v>
      </c>
      <c r="C19" s="28"/>
      <c r="D19" s="28"/>
      <c r="E19" s="28"/>
      <c r="F19" s="29"/>
      <c r="G19" s="24"/>
      <c r="J19" s="2"/>
    </row>
    <row r="20" spans="1:10" x14ac:dyDescent="0.25">
      <c r="A20" s="44"/>
      <c r="B20" s="46" t="s">
        <v>27</v>
      </c>
      <c r="C20" s="47"/>
      <c r="D20" s="47"/>
      <c r="E20" s="48"/>
      <c r="F20" s="27"/>
      <c r="G20" s="30"/>
      <c r="J20" s="2"/>
    </row>
    <row r="21" spans="1:10" x14ac:dyDescent="0.25">
      <c r="A21" s="44"/>
      <c r="B21" s="46" t="s">
        <v>28</v>
      </c>
      <c r="C21" s="47"/>
      <c r="D21" s="47"/>
      <c r="E21" s="48"/>
      <c r="F21" s="27"/>
      <c r="G21" s="24"/>
      <c r="J21" s="2"/>
    </row>
    <row r="22" spans="1:10" ht="15.75" thickBot="1" x14ac:dyDescent="0.3">
      <c r="A22" s="45"/>
      <c r="B22" s="49" t="s">
        <v>29</v>
      </c>
      <c r="C22" s="50"/>
      <c r="D22" s="50"/>
      <c r="E22" s="51"/>
      <c r="F22" s="33"/>
      <c r="G22" s="34"/>
      <c r="J22" s="2"/>
    </row>
    <row r="23" spans="1:10" x14ac:dyDescent="0.25">
      <c r="J23" s="2"/>
    </row>
    <row r="24" spans="1:10" x14ac:dyDescent="0.25">
      <c r="J24" s="2"/>
    </row>
    <row r="25" spans="1:10" x14ac:dyDescent="0.25">
      <c r="J25" s="2"/>
    </row>
    <row r="26" spans="1:10" x14ac:dyDescent="0.25">
      <c r="J26" s="2"/>
    </row>
    <row r="27" spans="1:10" x14ac:dyDescent="0.25">
      <c r="J27" s="2"/>
    </row>
    <row r="28" spans="1:10" x14ac:dyDescent="0.25">
      <c r="J28" s="2"/>
    </row>
    <row r="29" spans="1:10" x14ac:dyDescent="0.25">
      <c r="J29" s="2"/>
    </row>
    <row r="30" spans="1:10" x14ac:dyDescent="0.25">
      <c r="J30" s="2"/>
    </row>
    <row r="31" spans="1:10" x14ac:dyDescent="0.25">
      <c r="J31" s="2"/>
    </row>
    <row r="32" spans="1:10" x14ac:dyDescent="0.25">
      <c r="J32" s="2"/>
    </row>
    <row r="33" spans="10:10" x14ac:dyDescent="0.25">
      <c r="J33" s="2"/>
    </row>
    <row r="34" spans="10:10" x14ac:dyDescent="0.25">
      <c r="J34" s="2"/>
    </row>
    <row r="35" spans="10:10" x14ac:dyDescent="0.25">
      <c r="J35" s="2"/>
    </row>
    <row r="36" spans="10:10" x14ac:dyDescent="0.25">
      <c r="J36" s="2"/>
    </row>
    <row r="37" spans="10:10" x14ac:dyDescent="0.25">
      <c r="J37" s="2"/>
    </row>
    <row r="38" spans="10:10" x14ac:dyDescent="0.25">
      <c r="J38" s="2"/>
    </row>
    <row r="39" spans="10:10" x14ac:dyDescent="0.25">
      <c r="J39" s="2"/>
    </row>
    <row r="40" spans="10:10" x14ac:dyDescent="0.25">
      <c r="J40" s="2"/>
    </row>
    <row r="41" spans="10:10" x14ac:dyDescent="0.25">
      <c r="J41" s="2"/>
    </row>
    <row r="42" spans="10:10" x14ac:dyDescent="0.25">
      <c r="J42" s="2"/>
    </row>
    <row r="43" spans="10:10" x14ac:dyDescent="0.25">
      <c r="J43" s="2"/>
    </row>
    <row r="44" spans="10:10" x14ac:dyDescent="0.25">
      <c r="J44" s="2"/>
    </row>
    <row r="45" spans="10:10" x14ac:dyDescent="0.25">
      <c r="J45" s="2"/>
    </row>
    <row r="46" spans="10:10" x14ac:dyDescent="0.25">
      <c r="J46" s="2"/>
    </row>
    <row r="47" spans="10:10" x14ac:dyDescent="0.25">
      <c r="J47" s="2"/>
    </row>
    <row r="48" spans="10:10" x14ac:dyDescent="0.25">
      <c r="J48" s="2"/>
    </row>
    <row r="49" spans="10:10" x14ac:dyDescent="0.25">
      <c r="J49" s="2"/>
    </row>
    <row r="50" spans="10:10" x14ac:dyDescent="0.25">
      <c r="J50" s="2"/>
    </row>
    <row r="51" spans="10:10" x14ac:dyDescent="0.25">
      <c r="J51" s="2"/>
    </row>
    <row r="52" spans="10:10" x14ac:dyDescent="0.25">
      <c r="J52" s="2"/>
    </row>
    <row r="53" spans="10:10" x14ac:dyDescent="0.25">
      <c r="J53" s="2"/>
    </row>
    <row r="54" spans="10:10" x14ac:dyDescent="0.25">
      <c r="J54" s="2"/>
    </row>
    <row r="55" spans="10:10" x14ac:dyDescent="0.25">
      <c r="J55" s="2"/>
    </row>
    <row r="56" spans="10:10" x14ac:dyDescent="0.25">
      <c r="J56" s="2"/>
    </row>
    <row r="57" spans="10:10" x14ac:dyDescent="0.25">
      <c r="J57" s="2"/>
    </row>
    <row r="58" spans="10:10" x14ac:dyDescent="0.25">
      <c r="J58" s="2"/>
    </row>
    <row r="59" spans="10:10" x14ac:dyDescent="0.25">
      <c r="J59" s="2"/>
    </row>
    <row r="60" spans="10:10" x14ac:dyDescent="0.25">
      <c r="J60" s="2"/>
    </row>
    <row r="61" spans="10:10" x14ac:dyDescent="0.25">
      <c r="J61" s="2"/>
    </row>
    <row r="62" spans="10:10" x14ac:dyDescent="0.25">
      <c r="J62" s="2"/>
    </row>
    <row r="63" spans="10:10" x14ac:dyDescent="0.25">
      <c r="J63" s="2"/>
    </row>
    <row r="64" spans="10:10" x14ac:dyDescent="0.25">
      <c r="J64" s="2"/>
    </row>
    <row r="65" spans="10:10" x14ac:dyDescent="0.25">
      <c r="J65" s="2"/>
    </row>
    <row r="66" spans="10:10" x14ac:dyDescent="0.25">
      <c r="J66" s="2"/>
    </row>
    <row r="67" spans="10:10" x14ac:dyDescent="0.25">
      <c r="J67" s="2"/>
    </row>
    <row r="68" spans="10:10" x14ac:dyDescent="0.25">
      <c r="J68" s="2"/>
    </row>
    <row r="69" spans="10:10" x14ac:dyDescent="0.25">
      <c r="J69" s="2"/>
    </row>
    <row r="70" spans="10:10" x14ac:dyDescent="0.25">
      <c r="J70" s="2"/>
    </row>
    <row r="71" spans="10:10" x14ac:dyDescent="0.25">
      <c r="J71" s="2"/>
    </row>
    <row r="72" spans="10:10" x14ac:dyDescent="0.25">
      <c r="J72" s="2"/>
    </row>
    <row r="73" spans="10:10" x14ac:dyDescent="0.25">
      <c r="J73" s="2"/>
    </row>
    <row r="74" spans="10:10" x14ac:dyDescent="0.25">
      <c r="J74" s="2"/>
    </row>
    <row r="75" spans="10:10" x14ac:dyDescent="0.25">
      <c r="J75" s="2"/>
    </row>
    <row r="76" spans="10:10" x14ac:dyDescent="0.25">
      <c r="J76" s="2"/>
    </row>
    <row r="77" spans="10:10" x14ac:dyDescent="0.25">
      <c r="J77" s="2"/>
    </row>
    <row r="78" spans="10:10" x14ac:dyDescent="0.25">
      <c r="J78" s="2"/>
    </row>
    <row r="79" spans="10:10" x14ac:dyDescent="0.25">
      <c r="J79" s="2"/>
    </row>
    <row r="80" spans="10:10" x14ac:dyDescent="0.25">
      <c r="J80" s="2"/>
    </row>
    <row r="81" spans="10:10" x14ac:dyDescent="0.25">
      <c r="J81" s="2"/>
    </row>
    <row r="82" spans="10:10" x14ac:dyDescent="0.25">
      <c r="J82" s="2"/>
    </row>
    <row r="83" spans="10:10" x14ac:dyDescent="0.25">
      <c r="J83" s="2"/>
    </row>
    <row r="84" spans="10:10" x14ac:dyDescent="0.25">
      <c r="J84" s="2"/>
    </row>
    <row r="85" spans="10:10" x14ac:dyDescent="0.25">
      <c r="J85" s="2"/>
    </row>
    <row r="86" spans="10:10" x14ac:dyDescent="0.25">
      <c r="J86" s="2"/>
    </row>
    <row r="87" spans="10:10" x14ac:dyDescent="0.25">
      <c r="J87" s="2"/>
    </row>
    <row r="88" spans="10:10" x14ac:dyDescent="0.25">
      <c r="J88" s="2"/>
    </row>
    <row r="89" spans="10:10" x14ac:dyDescent="0.25">
      <c r="J89" s="2"/>
    </row>
    <row r="90" spans="10:10" x14ac:dyDescent="0.25">
      <c r="J90" s="2"/>
    </row>
    <row r="91" spans="10:10" x14ac:dyDescent="0.25">
      <c r="J91" s="2"/>
    </row>
    <row r="92" spans="10:10" x14ac:dyDescent="0.25">
      <c r="J92" s="2"/>
    </row>
    <row r="93" spans="10:10" x14ac:dyDescent="0.25">
      <c r="J93" s="2"/>
    </row>
    <row r="94" spans="10:10" x14ac:dyDescent="0.25">
      <c r="J94" s="2"/>
    </row>
    <row r="95" spans="10:10" x14ac:dyDescent="0.25">
      <c r="J95" s="2"/>
    </row>
    <row r="96" spans="10:10" x14ac:dyDescent="0.25">
      <c r="J96" s="2"/>
    </row>
    <row r="97" spans="10:10" x14ac:dyDescent="0.25">
      <c r="J97" s="2"/>
    </row>
    <row r="98" spans="10:10" x14ac:dyDescent="0.25">
      <c r="J98" s="2"/>
    </row>
    <row r="99" spans="10:10" x14ac:dyDescent="0.25">
      <c r="J99" s="2"/>
    </row>
    <row r="100" spans="10:10" x14ac:dyDescent="0.25">
      <c r="J100" s="2"/>
    </row>
    <row r="101" spans="10:10" x14ac:dyDescent="0.25">
      <c r="J101" s="2"/>
    </row>
    <row r="102" spans="10:10" x14ac:dyDescent="0.25">
      <c r="J102" s="2"/>
    </row>
    <row r="103" spans="10:10" x14ac:dyDescent="0.25">
      <c r="J103" s="2"/>
    </row>
    <row r="104" spans="10:10" x14ac:dyDescent="0.25">
      <c r="J104" s="2"/>
    </row>
    <row r="105" spans="10:10" x14ac:dyDescent="0.25">
      <c r="J105" s="2"/>
    </row>
    <row r="106" spans="10:10" x14ac:dyDescent="0.25">
      <c r="J106" s="2"/>
    </row>
    <row r="107" spans="10:10" x14ac:dyDescent="0.25">
      <c r="J107" s="2"/>
    </row>
  </sheetData>
  <mergeCells count="6">
    <mergeCell ref="A1:G1"/>
    <mergeCell ref="C2:E2"/>
    <mergeCell ref="A14:A22"/>
    <mergeCell ref="B20:E20"/>
    <mergeCell ref="B21:E21"/>
    <mergeCell ref="B22:E22"/>
  </mergeCells>
  <pageMargins left="0.75" right="0.75" top="1" bottom="1" header="0.5" footer="0.5"/>
  <pageSetup orientation="portrait" verticalDpi="18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07"/>
  <sheetViews>
    <sheetView zoomScale="90" zoomScaleNormal="90" workbookViewId="0">
      <selection activeCell="C19" sqref="C19"/>
    </sheetView>
  </sheetViews>
  <sheetFormatPr defaultRowHeight="15" x14ac:dyDescent="0.25"/>
  <cols>
    <col min="1" max="1" width="6.85546875" style="1" customWidth="1"/>
    <col min="2" max="2" width="23.5703125" style="1" customWidth="1"/>
    <col min="3" max="7" width="14.7109375" style="1" customWidth="1"/>
    <col min="8" max="16384" width="9.140625" style="1"/>
  </cols>
  <sheetData>
    <row r="1" spans="1:10" ht="15.75" thickBot="1" x14ac:dyDescent="0.3">
      <c r="A1" s="39" t="s">
        <v>14</v>
      </c>
      <c r="B1" s="40"/>
      <c r="C1" s="40"/>
      <c r="D1" s="40"/>
      <c r="E1" s="40"/>
      <c r="F1" s="40"/>
      <c r="G1" s="41"/>
      <c r="J1" s="2"/>
    </row>
    <row r="2" spans="1:10" ht="15.75" thickBot="1" x14ac:dyDescent="0.3">
      <c r="A2" s="3"/>
      <c r="B2" s="4"/>
      <c r="C2" s="42" t="s">
        <v>15</v>
      </c>
      <c r="D2" s="42"/>
      <c r="E2" s="42"/>
      <c r="F2" s="4"/>
      <c r="G2" s="5"/>
      <c r="J2" s="2"/>
    </row>
    <row r="3" spans="1:10" ht="15.75" thickBot="1" x14ac:dyDescent="0.3">
      <c r="A3" s="7" t="s">
        <v>11</v>
      </c>
      <c r="B3" s="8" t="s">
        <v>0</v>
      </c>
      <c r="C3" s="8" t="s">
        <v>8</v>
      </c>
      <c r="D3" s="8" t="s">
        <v>10</v>
      </c>
      <c r="E3" s="8" t="s">
        <v>9</v>
      </c>
      <c r="F3" s="8" t="s">
        <v>25</v>
      </c>
      <c r="G3" s="9" t="s">
        <v>1</v>
      </c>
      <c r="J3" s="2"/>
    </row>
    <row r="4" spans="1:10" x14ac:dyDescent="0.25">
      <c r="A4" s="10">
        <v>1</v>
      </c>
      <c r="B4" s="11" t="s">
        <v>24</v>
      </c>
      <c r="C4" s="12">
        <v>45</v>
      </c>
      <c r="D4" s="12">
        <v>55</v>
      </c>
      <c r="E4" s="12">
        <v>67</v>
      </c>
      <c r="F4" s="35">
        <f>SUM(C4,D4,E4)</f>
        <v>167</v>
      </c>
      <c r="G4" s="36">
        <f>AVERAGE(C4,D4,E4)</f>
        <v>55.666666666666664</v>
      </c>
      <c r="J4" s="2"/>
    </row>
    <row r="5" spans="1:10" x14ac:dyDescent="0.25">
      <c r="A5" s="13">
        <v>2</v>
      </c>
      <c r="B5" s="14" t="s">
        <v>16</v>
      </c>
      <c r="C5" s="15">
        <v>78</v>
      </c>
      <c r="D5" s="15">
        <v>65</v>
      </c>
      <c r="E5" s="15">
        <v>75</v>
      </c>
      <c r="F5" s="35">
        <f t="shared" ref="F5:F13" si="0">SUM(C5,D5,E5)</f>
        <v>218</v>
      </c>
      <c r="G5" s="36">
        <f t="shared" ref="G5:G13" si="1">AVERAGE(C5,D5,E5)</f>
        <v>72.666666666666671</v>
      </c>
      <c r="J5" s="2"/>
    </row>
    <row r="6" spans="1:10" x14ac:dyDescent="0.25">
      <c r="A6" s="13">
        <v>3</v>
      </c>
      <c r="B6" s="14" t="s">
        <v>17</v>
      </c>
      <c r="C6" s="15">
        <v>39</v>
      </c>
      <c r="D6" s="15">
        <v>52</v>
      </c>
      <c r="E6" s="15">
        <v>59</v>
      </c>
      <c r="F6" s="35">
        <f t="shared" si="0"/>
        <v>150</v>
      </c>
      <c r="G6" s="36">
        <f t="shared" si="1"/>
        <v>50</v>
      </c>
      <c r="J6" s="2"/>
    </row>
    <row r="7" spans="1:10" x14ac:dyDescent="0.25">
      <c r="A7" s="13">
        <v>4</v>
      </c>
      <c r="B7" s="14" t="s">
        <v>18</v>
      </c>
      <c r="C7" s="15">
        <v>45</v>
      </c>
      <c r="D7" s="15">
        <v>25</v>
      </c>
      <c r="E7" s="15">
        <v>36</v>
      </c>
      <c r="F7" s="35">
        <f t="shared" si="0"/>
        <v>106</v>
      </c>
      <c r="G7" s="36">
        <f t="shared" si="1"/>
        <v>35.333333333333336</v>
      </c>
      <c r="J7" s="2"/>
    </row>
    <row r="8" spans="1:10" x14ac:dyDescent="0.25">
      <c r="A8" s="13">
        <v>5</v>
      </c>
      <c r="B8" s="14" t="s">
        <v>19</v>
      </c>
      <c r="C8" s="15">
        <v>45</v>
      </c>
      <c r="D8" s="15">
        <v>28</v>
      </c>
      <c r="E8" s="15">
        <v>53</v>
      </c>
      <c r="F8" s="35">
        <f t="shared" si="0"/>
        <v>126</v>
      </c>
      <c r="G8" s="36">
        <f t="shared" si="1"/>
        <v>42</v>
      </c>
      <c r="J8" s="2"/>
    </row>
    <row r="9" spans="1:10" x14ac:dyDescent="0.25">
      <c r="A9" s="13">
        <v>6</v>
      </c>
      <c r="B9" s="14" t="s">
        <v>20</v>
      </c>
      <c r="C9" s="15">
        <v>89</v>
      </c>
      <c r="D9" s="15">
        <v>75</v>
      </c>
      <c r="E9" s="15">
        <v>61</v>
      </c>
      <c r="F9" s="35">
        <f t="shared" si="0"/>
        <v>225</v>
      </c>
      <c r="G9" s="36">
        <f t="shared" si="1"/>
        <v>75</v>
      </c>
      <c r="J9" s="2"/>
    </row>
    <row r="10" spans="1:10" x14ac:dyDescent="0.25">
      <c r="A10" s="13">
        <v>7</v>
      </c>
      <c r="B10" s="14" t="s">
        <v>21</v>
      </c>
      <c r="C10" s="15">
        <v>71</v>
      </c>
      <c r="D10" s="15">
        <v>64</v>
      </c>
      <c r="E10" s="15">
        <v>73</v>
      </c>
      <c r="F10" s="35">
        <f t="shared" si="0"/>
        <v>208</v>
      </c>
      <c r="G10" s="36">
        <f t="shared" si="1"/>
        <v>69.333333333333329</v>
      </c>
      <c r="J10" s="2"/>
    </row>
    <row r="11" spans="1:10" x14ac:dyDescent="0.25">
      <c r="A11" s="13">
        <v>8</v>
      </c>
      <c r="B11" s="14" t="s">
        <v>2</v>
      </c>
      <c r="C11" s="15">
        <v>45</v>
      </c>
      <c r="D11" s="15">
        <v>45</v>
      </c>
      <c r="E11" s="15">
        <v>45</v>
      </c>
      <c r="F11" s="35">
        <f t="shared" si="0"/>
        <v>135</v>
      </c>
      <c r="G11" s="36">
        <f t="shared" si="1"/>
        <v>45</v>
      </c>
      <c r="J11" s="2"/>
    </row>
    <row r="12" spans="1:10" x14ac:dyDescent="0.25">
      <c r="A12" s="13">
        <v>9</v>
      </c>
      <c r="B12" s="14" t="s">
        <v>22</v>
      </c>
      <c r="C12" s="15">
        <v>45</v>
      </c>
      <c r="D12" s="15">
        <v>65</v>
      </c>
      <c r="E12" s="15">
        <v>30</v>
      </c>
      <c r="F12" s="35">
        <f t="shared" si="0"/>
        <v>140</v>
      </c>
      <c r="G12" s="36">
        <f t="shared" si="1"/>
        <v>46.666666666666664</v>
      </c>
      <c r="J12" s="2"/>
    </row>
    <row r="13" spans="1:10" ht="15.75" thickBot="1" x14ac:dyDescent="0.3">
      <c r="A13" s="16">
        <v>10</v>
      </c>
      <c r="B13" s="17" t="s">
        <v>23</v>
      </c>
      <c r="C13" s="18">
        <v>75</v>
      </c>
      <c r="D13" s="18">
        <v>65</v>
      </c>
      <c r="E13" s="18">
        <v>55</v>
      </c>
      <c r="F13" s="35">
        <f t="shared" si="0"/>
        <v>195</v>
      </c>
      <c r="G13" s="36">
        <f t="shared" si="1"/>
        <v>65</v>
      </c>
      <c r="J13" s="2"/>
    </row>
    <row r="14" spans="1:10" ht="15" customHeight="1" thickBot="1" x14ac:dyDescent="0.3">
      <c r="A14" s="43" t="s">
        <v>3</v>
      </c>
      <c r="B14" s="19" t="s">
        <v>4</v>
      </c>
      <c r="C14" s="8">
        <f>SUM(C4:C13)</f>
        <v>577</v>
      </c>
      <c r="D14" s="8">
        <f t="shared" ref="D14:F14" si="2">SUM(D4:D13)</f>
        <v>539</v>
      </c>
      <c r="E14" s="8">
        <f t="shared" si="2"/>
        <v>554</v>
      </c>
      <c r="F14" s="8">
        <f t="shared" si="2"/>
        <v>1670</v>
      </c>
      <c r="G14" s="9"/>
      <c r="J14" s="2"/>
    </row>
    <row r="15" spans="1:10" x14ac:dyDescent="0.25">
      <c r="A15" s="44"/>
      <c r="B15" s="20" t="s">
        <v>13</v>
      </c>
      <c r="C15" s="25">
        <f>COUNTA(B4:B13)</f>
        <v>10</v>
      </c>
      <c r="D15" s="21" t="s">
        <v>12</v>
      </c>
      <c r="E15" s="25">
        <f>COUNTA(C3:E3)</f>
        <v>3</v>
      </c>
      <c r="F15" s="6"/>
      <c r="G15" s="22"/>
      <c r="J15" s="2"/>
    </row>
    <row r="16" spans="1:10" x14ac:dyDescent="0.25">
      <c r="A16" s="44"/>
      <c r="B16" s="23" t="s">
        <v>5</v>
      </c>
      <c r="C16" s="26">
        <f>MAX(C4:C13)</f>
        <v>89</v>
      </c>
      <c r="D16" s="26">
        <f t="shared" ref="D16:F16" si="3">MAX(D4:D13)</f>
        <v>75</v>
      </c>
      <c r="E16" s="26">
        <f t="shared" si="3"/>
        <v>75</v>
      </c>
      <c r="F16" s="26">
        <f t="shared" si="3"/>
        <v>225</v>
      </c>
      <c r="G16" s="24"/>
      <c r="J16" s="2"/>
    </row>
    <row r="17" spans="1:10" x14ac:dyDescent="0.25">
      <c r="A17" s="44"/>
      <c r="B17" s="23" t="s">
        <v>6</v>
      </c>
      <c r="C17" s="28">
        <f>MIN(C4:C13)</f>
        <v>39</v>
      </c>
      <c r="D17" s="28">
        <f t="shared" ref="D17:F17" si="4">MIN(D4:D13)</f>
        <v>25</v>
      </c>
      <c r="E17" s="28">
        <f t="shared" si="4"/>
        <v>30</v>
      </c>
      <c r="F17" s="28">
        <f t="shared" si="4"/>
        <v>106</v>
      </c>
      <c r="G17" s="24"/>
      <c r="J17" s="2"/>
    </row>
    <row r="18" spans="1:10" x14ac:dyDescent="0.25">
      <c r="A18" s="44"/>
      <c r="B18" s="23" t="s">
        <v>26</v>
      </c>
      <c r="C18" s="27">
        <f>COUNTIF(C4:C13,"&gt;60")</f>
        <v>4</v>
      </c>
      <c r="D18" s="27">
        <f t="shared" ref="D18:E18" si="5">COUNTIF(D4:D13,"&gt;60")</f>
        <v>5</v>
      </c>
      <c r="E18" s="27">
        <f t="shared" si="5"/>
        <v>4</v>
      </c>
      <c r="F18" s="29"/>
      <c r="G18" s="24"/>
      <c r="J18" s="2"/>
    </row>
    <row r="19" spans="1:10" x14ac:dyDescent="0.25">
      <c r="A19" s="44"/>
      <c r="B19" s="23" t="s">
        <v>7</v>
      </c>
      <c r="C19" s="28">
        <f>COUNTIF(C4:C13,"&lt;40")</f>
        <v>1</v>
      </c>
      <c r="D19" s="28">
        <f t="shared" ref="D19:E19" si="6">COUNTIF(D4:D13,"&lt;40")</f>
        <v>2</v>
      </c>
      <c r="E19" s="28">
        <f t="shared" si="6"/>
        <v>2</v>
      </c>
      <c r="F19" s="29"/>
      <c r="G19" s="24"/>
      <c r="J19" s="2"/>
    </row>
    <row r="20" spans="1:10" x14ac:dyDescent="0.25">
      <c r="A20" s="44"/>
      <c r="B20" s="46" t="s">
        <v>27</v>
      </c>
      <c r="C20" s="47"/>
      <c r="D20" s="47"/>
      <c r="E20" s="48"/>
      <c r="F20" s="27">
        <f>SUMIF(D4:D13,"&gt;60",TOTAL)</f>
        <v>986</v>
      </c>
      <c r="G20" s="30">
        <f>AVERAGEIF(D4:D13,"&gt;60",G4:G13)</f>
        <v>65.733333333333334</v>
      </c>
      <c r="J20" s="2"/>
    </row>
    <row r="21" spans="1:10" x14ac:dyDescent="0.25">
      <c r="A21" s="44"/>
      <c r="B21" s="46" t="s">
        <v>28</v>
      </c>
      <c r="C21" s="47"/>
      <c r="D21" s="47"/>
      <c r="E21" s="48"/>
      <c r="F21" s="27">
        <f>COUNTIFS(C4:C13,"&gt;60",D4:D13,"&gt;60",E4:E13,"&gt;60")</f>
        <v>3</v>
      </c>
      <c r="G21" s="24"/>
      <c r="J21" s="2"/>
    </row>
    <row r="22" spans="1:10" ht="15.75" thickBot="1" x14ac:dyDescent="0.3">
      <c r="A22" s="45"/>
      <c r="B22" s="49" t="s">
        <v>29</v>
      </c>
      <c r="C22" s="50"/>
      <c r="D22" s="50"/>
      <c r="E22" s="51"/>
      <c r="F22" s="33">
        <f>SUMIFS(TOTAL,C4:C13,"&gt;60",D4:D13,"&gt;60",E4:E13,"&gt;60")</f>
        <v>651</v>
      </c>
      <c r="G22" s="34">
        <f>AVERAGEIFS(TOTAL,C4:C13,"&gt;60",D4:D13,"&gt;60",E4:E13,"&gt;60")</f>
        <v>217</v>
      </c>
      <c r="J22" s="2"/>
    </row>
    <row r="23" spans="1:10" x14ac:dyDescent="0.25">
      <c r="J23" s="2"/>
    </row>
    <row r="24" spans="1:10" x14ac:dyDescent="0.25">
      <c r="J24" s="2"/>
    </row>
    <row r="25" spans="1:10" x14ac:dyDescent="0.25">
      <c r="J25" s="2"/>
    </row>
    <row r="26" spans="1:10" x14ac:dyDescent="0.25">
      <c r="J26" s="2"/>
    </row>
    <row r="27" spans="1:10" x14ac:dyDescent="0.25">
      <c r="J27" s="2"/>
    </row>
    <row r="28" spans="1:10" x14ac:dyDescent="0.25">
      <c r="J28" s="2"/>
    </row>
    <row r="29" spans="1:10" x14ac:dyDescent="0.25">
      <c r="J29" s="2"/>
    </row>
    <row r="30" spans="1:10" x14ac:dyDescent="0.25">
      <c r="J30" s="2"/>
    </row>
    <row r="31" spans="1:10" x14ac:dyDescent="0.25">
      <c r="J31" s="2"/>
    </row>
    <row r="32" spans="1:10" x14ac:dyDescent="0.25">
      <c r="J32" s="2"/>
    </row>
    <row r="33" spans="10:10" x14ac:dyDescent="0.25">
      <c r="J33" s="2"/>
    </row>
    <row r="34" spans="10:10" x14ac:dyDescent="0.25">
      <c r="J34" s="2"/>
    </row>
    <row r="35" spans="10:10" x14ac:dyDescent="0.25">
      <c r="J35" s="2"/>
    </row>
    <row r="36" spans="10:10" x14ac:dyDescent="0.25">
      <c r="J36" s="2"/>
    </row>
    <row r="37" spans="10:10" x14ac:dyDescent="0.25">
      <c r="J37" s="2"/>
    </row>
    <row r="38" spans="10:10" x14ac:dyDescent="0.25">
      <c r="J38" s="2"/>
    </row>
    <row r="39" spans="10:10" x14ac:dyDescent="0.25">
      <c r="J39" s="2"/>
    </row>
    <row r="40" spans="10:10" x14ac:dyDescent="0.25">
      <c r="J40" s="2"/>
    </row>
    <row r="41" spans="10:10" x14ac:dyDescent="0.25">
      <c r="J41" s="2"/>
    </row>
    <row r="42" spans="10:10" x14ac:dyDescent="0.25">
      <c r="J42" s="2"/>
    </row>
    <row r="43" spans="10:10" x14ac:dyDescent="0.25">
      <c r="J43" s="2"/>
    </row>
    <row r="44" spans="10:10" x14ac:dyDescent="0.25">
      <c r="J44" s="2"/>
    </row>
    <row r="45" spans="10:10" x14ac:dyDescent="0.25">
      <c r="J45" s="2"/>
    </row>
    <row r="46" spans="10:10" x14ac:dyDescent="0.25">
      <c r="J46" s="2"/>
    </row>
    <row r="47" spans="10:10" x14ac:dyDescent="0.25">
      <c r="J47" s="2"/>
    </row>
    <row r="48" spans="10:10" x14ac:dyDescent="0.25">
      <c r="J48" s="2"/>
    </row>
    <row r="49" spans="10:10" x14ac:dyDescent="0.25">
      <c r="J49" s="2"/>
    </row>
    <row r="50" spans="10:10" x14ac:dyDescent="0.25">
      <c r="J50" s="2"/>
    </row>
    <row r="51" spans="10:10" x14ac:dyDescent="0.25">
      <c r="J51" s="2"/>
    </row>
    <row r="52" spans="10:10" x14ac:dyDescent="0.25">
      <c r="J52" s="2"/>
    </row>
    <row r="53" spans="10:10" x14ac:dyDescent="0.25">
      <c r="J53" s="2"/>
    </row>
    <row r="54" spans="10:10" x14ac:dyDescent="0.25">
      <c r="J54" s="2"/>
    </row>
    <row r="55" spans="10:10" x14ac:dyDescent="0.25">
      <c r="J55" s="2"/>
    </row>
    <row r="56" spans="10:10" x14ac:dyDescent="0.25">
      <c r="J56" s="2"/>
    </row>
    <row r="57" spans="10:10" x14ac:dyDescent="0.25">
      <c r="J57" s="2"/>
    </row>
    <row r="58" spans="10:10" x14ac:dyDescent="0.25">
      <c r="J58" s="2"/>
    </row>
    <row r="59" spans="10:10" x14ac:dyDescent="0.25">
      <c r="J59" s="2"/>
    </row>
    <row r="60" spans="10:10" x14ac:dyDescent="0.25">
      <c r="J60" s="2"/>
    </row>
    <row r="61" spans="10:10" x14ac:dyDescent="0.25">
      <c r="J61" s="2"/>
    </row>
    <row r="62" spans="10:10" x14ac:dyDescent="0.25">
      <c r="J62" s="2"/>
    </row>
    <row r="63" spans="10:10" x14ac:dyDescent="0.25">
      <c r="J63" s="2"/>
    </row>
    <row r="64" spans="10:10" x14ac:dyDescent="0.25">
      <c r="J64" s="2"/>
    </row>
    <row r="65" spans="10:10" x14ac:dyDescent="0.25">
      <c r="J65" s="2"/>
    </row>
    <row r="66" spans="10:10" x14ac:dyDescent="0.25">
      <c r="J66" s="2"/>
    </row>
    <row r="67" spans="10:10" x14ac:dyDescent="0.25">
      <c r="J67" s="2"/>
    </row>
    <row r="68" spans="10:10" x14ac:dyDescent="0.25">
      <c r="J68" s="2"/>
    </row>
    <row r="69" spans="10:10" x14ac:dyDescent="0.25">
      <c r="J69" s="2"/>
    </row>
    <row r="70" spans="10:10" x14ac:dyDescent="0.25">
      <c r="J70" s="2"/>
    </row>
    <row r="71" spans="10:10" x14ac:dyDescent="0.25">
      <c r="J71" s="2"/>
    </row>
    <row r="72" spans="10:10" x14ac:dyDescent="0.25">
      <c r="J72" s="2"/>
    </row>
    <row r="73" spans="10:10" x14ac:dyDescent="0.25">
      <c r="J73" s="2"/>
    </row>
    <row r="74" spans="10:10" x14ac:dyDescent="0.25">
      <c r="J74" s="2"/>
    </row>
    <row r="75" spans="10:10" x14ac:dyDescent="0.25">
      <c r="J75" s="2"/>
    </row>
    <row r="76" spans="10:10" x14ac:dyDescent="0.25">
      <c r="J76" s="2"/>
    </row>
    <row r="77" spans="10:10" x14ac:dyDescent="0.25">
      <c r="J77" s="2"/>
    </row>
    <row r="78" spans="10:10" x14ac:dyDescent="0.25">
      <c r="J78" s="2"/>
    </row>
    <row r="79" spans="10:10" x14ac:dyDescent="0.25">
      <c r="J79" s="2"/>
    </row>
    <row r="80" spans="10:10" x14ac:dyDescent="0.25">
      <c r="J80" s="2"/>
    </row>
    <row r="81" spans="10:10" x14ac:dyDescent="0.25">
      <c r="J81" s="2"/>
    </row>
    <row r="82" spans="10:10" x14ac:dyDescent="0.25">
      <c r="J82" s="2"/>
    </row>
    <row r="83" spans="10:10" x14ac:dyDescent="0.25">
      <c r="J83" s="2"/>
    </row>
    <row r="84" spans="10:10" x14ac:dyDescent="0.25">
      <c r="J84" s="2"/>
    </row>
    <row r="85" spans="10:10" x14ac:dyDescent="0.25">
      <c r="J85" s="2"/>
    </row>
    <row r="86" spans="10:10" x14ac:dyDescent="0.25">
      <c r="J86" s="2"/>
    </row>
    <row r="87" spans="10:10" x14ac:dyDescent="0.25">
      <c r="J87" s="2"/>
    </row>
    <row r="88" spans="10:10" x14ac:dyDescent="0.25">
      <c r="J88" s="2"/>
    </row>
    <row r="89" spans="10:10" x14ac:dyDescent="0.25">
      <c r="J89" s="2"/>
    </row>
    <row r="90" spans="10:10" x14ac:dyDescent="0.25">
      <c r="J90" s="2"/>
    </row>
    <row r="91" spans="10:10" x14ac:dyDescent="0.25">
      <c r="J91" s="2"/>
    </row>
    <row r="92" spans="10:10" x14ac:dyDescent="0.25">
      <c r="J92" s="2"/>
    </row>
    <row r="93" spans="10:10" x14ac:dyDescent="0.25">
      <c r="J93" s="2"/>
    </row>
    <row r="94" spans="10:10" x14ac:dyDescent="0.25">
      <c r="J94" s="2"/>
    </row>
    <row r="95" spans="10:10" x14ac:dyDescent="0.25">
      <c r="J95" s="2"/>
    </row>
    <row r="96" spans="10:10" x14ac:dyDescent="0.25">
      <c r="J96" s="2"/>
    </row>
    <row r="97" spans="10:10" x14ac:dyDescent="0.25">
      <c r="J97" s="2"/>
    </row>
    <row r="98" spans="10:10" x14ac:dyDescent="0.25">
      <c r="J98" s="2"/>
    </row>
    <row r="99" spans="10:10" x14ac:dyDescent="0.25">
      <c r="J99" s="2"/>
    </row>
    <row r="100" spans="10:10" x14ac:dyDescent="0.25">
      <c r="J100" s="2"/>
    </row>
    <row r="101" spans="10:10" x14ac:dyDescent="0.25">
      <c r="J101" s="2"/>
    </row>
    <row r="102" spans="10:10" x14ac:dyDescent="0.25">
      <c r="J102" s="2"/>
    </row>
    <row r="103" spans="10:10" x14ac:dyDescent="0.25">
      <c r="J103" s="2"/>
    </row>
    <row r="104" spans="10:10" x14ac:dyDescent="0.25">
      <c r="J104" s="2"/>
    </row>
    <row r="105" spans="10:10" x14ac:dyDescent="0.25">
      <c r="J105" s="2"/>
    </row>
    <row r="106" spans="10:10" x14ac:dyDescent="0.25">
      <c r="J106" s="2"/>
    </row>
    <row r="107" spans="10:10" x14ac:dyDescent="0.25">
      <c r="J107" s="2"/>
    </row>
  </sheetData>
  <mergeCells count="6">
    <mergeCell ref="A1:G1"/>
    <mergeCell ref="C2:E2"/>
    <mergeCell ref="A14:A22"/>
    <mergeCell ref="B20:E20"/>
    <mergeCell ref="B21:E21"/>
    <mergeCell ref="B22:E22"/>
  </mergeCells>
  <pageMargins left="0.75" right="0.75" top="1" bottom="1" header="0.5" footer="0.5"/>
  <pageSetup orientation="portrait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PD-Day25_34</vt:lpstr>
      <vt:lpstr>NEW</vt:lpstr>
      <vt:lpstr>SOLVED</vt:lpstr>
      <vt:lpstr>'PD-Day25_34'!TOTAL</vt:lpstr>
      <vt:lpstr>SOLVED!TOTAL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</dc:creator>
  <cp:lastModifiedBy>nejic</cp:lastModifiedBy>
  <dcterms:created xsi:type="dcterms:W3CDTF">2016-12-10T17:40:49Z</dcterms:created>
  <dcterms:modified xsi:type="dcterms:W3CDTF">2025-02-22T15:56:48Z</dcterms:modified>
</cp:coreProperties>
</file>