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767525D-FFD2-441D-A6F4-169D664B0F22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" i="1" l="1"/>
  <c r="U2" i="1" l="1"/>
  <c r="Y3" i="1"/>
  <c r="T6" i="1"/>
  <c r="U6" i="1" s="1"/>
  <c r="T5" i="1"/>
  <c r="U5" i="1" s="1"/>
  <c r="T4" i="1"/>
  <c r="U4" i="1" s="1"/>
  <c r="T3" i="1"/>
  <c r="U3" i="1" s="1"/>
  <c r="T2" i="1"/>
  <c r="J7" i="1"/>
  <c r="O7" i="1"/>
  <c r="P7" i="1"/>
  <c r="R7" i="1"/>
  <c r="C7" i="1"/>
  <c r="B7" i="1"/>
  <c r="M4" i="1"/>
  <c r="M3" i="1"/>
  <c r="G6" i="1"/>
  <c r="H6" i="1" s="1"/>
  <c r="G5" i="1"/>
  <c r="H5" i="1" s="1"/>
  <c r="G4" i="1"/>
  <c r="F4" i="1" s="1"/>
  <c r="G3" i="1"/>
  <c r="F3" i="1" s="1"/>
  <c r="G2" i="1"/>
  <c r="H2" i="1" s="1"/>
  <c r="E2" i="1"/>
  <c r="L6" i="1"/>
  <c r="M6" i="1" s="1"/>
  <c r="L5" i="1"/>
  <c r="M5" i="1" s="1"/>
  <c r="L4" i="1"/>
  <c r="L3" i="1"/>
  <c r="L2" i="1"/>
  <c r="M2" i="1" s="1"/>
  <c r="K2" i="1"/>
  <c r="K6" i="1"/>
  <c r="K5" i="1"/>
  <c r="K4" i="1"/>
  <c r="K3" i="1"/>
  <c r="E6" i="1"/>
  <c r="E5" i="1"/>
  <c r="E4" i="1"/>
  <c r="E3" i="1"/>
  <c r="F5" i="1" l="1"/>
  <c r="F6" i="1"/>
  <c r="E7" i="1"/>
  <c r="K7" i="1"/>
  <c r="M7" i="1"/>
  <c r="H3" i="1"/>
  <c r="H7" i="1" s="1"/>
  <c r="L7" i="1"/>
  <c r="H4" i="1"/>
  <c r="F2" i="1"/>
  <c r="F7" i="1" s="1"/>
  <c r="G7" i="1"/>
</calcChain>
</file>

<file path=xl/sharedStrings.xml><?xml version="1.0" encoding="utf-8"?>
<sst xmlns="http://schemas.openxmlformats.org/spreadsheetml/2006/main" count="28" uniqueCount="19">
  <si>
    <t>n</t>
  </si>
  <si>
    <t>x</t>
  </si>
  <si>
    <t>y</t>
  </si>
  <si>
    <t>cos(x)</t>
  </si>
  <si>
    <t>sin(x)</t>
  </si>
  <si>
    <t>cos(x)^2</t>
  </si>
  <si>
    <t>cos(x)*sin(x)</t>
  </si>
  <si>
    <t>sin(x)^2</t>
  </si>
  <si>
    <t>y*cos(x)</t>
  </si>
  <si>
    <t>y*sin(x)</t>
  </si>
  <si>
    <t>∑</t>
  </si>
  <si>
    <t>C1=-3,94</t>
  </si>
  <si>
    <t>C2=1,12</t>
  </si>
  <si>
    <t>C3=4,67</t>
  </si>
  <si>
    <t>F(x)</t>
  </si>
  <si>
    <t>Дельта</t>
  </si>
  <si>
    <t>Jmin</t>
  </si>
  <si>
    <t xml:space="preserve">Max.Откл 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</si>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</sst>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0000000000"/>
    <numFmt numFmtId="166" formatCode="0.000000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Сопоставление исходной и второй аппроксимирующей (ϕ*(x) и ϕ**(x)) функциональных зависимостей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3152104741801539E-2"/>
          <c:y val="0.10219149150596576"/>
          <c:w val="0.7763806012117036"/>
          <c:h val="0.85730040005433372"/>
        </c:manualLayout>
      </c:layout>
      <c:scatterChart>
        <c:scatterStyle val="lineMarker"/>
        <c:varyColors val="0"/>
        <c:ser>
          <c:idx val="0"/>
          <c:order val="0"/>
          <c:tx>
            <c:v>Исходная функция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Лист1!$R$13:$R$17</c:f>
              <c:numCache>
                <c:formatCode>0.00</c:formatCode>
                <c:ptCount val="5"/>
                <c:pt idx="0">
                  <c:v>0</c:v>
                </c:pt>
                <c:pt idx="1">
                  <c:v>0.78</c:v>
                </c:pt>
                <c:pt idx="2">
                  <c:v>1.57</c:v>
                </c:pt>
                <c:pt idx="3">
                  <c:v>2.35</c:v>
                </c:pt>
                <c:pt idx="4">
                  <c:v>3.14</c:v>
                </c:pt>
              </c:numCache>
            </c:numRef>
          </c:xVal>
          <c:yVal>
            <c:numRef>
              <c:f>Лист1!$S$13:$S$17</c:f>
              <c:numCache>
                <c:formatCode>0.00</c:formatCode>
                <c:ptCount val="5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3-4D45-A975-DEF5B2E49A19}"/>
            </c:ext>
          </c:extLst>
        </c:ser>
        <c:ser>
          <c:idx val="1"/>
          <c:order val="1"/>
          <c:tx>
            <c:v> аппроксимирующая функция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Лист1!$R$13:$R$17</c:f>
              <c:numCache>
                <c:formatCode>0.00</c:formatCode>
                <c:ptCount val="5"/>
                <c:pt idx="0">
                  <c:v>0</c:v>
                </c:pt>
                <c:pt idx="1">
                  <c:v>0.78</c:v>
                </c:pt>
                <c:pt idx="2">
                  <c:v>1.57</c:v>
                </c:pt>
                <c:pt idx="3">
                  <c:v>2.35</c:v>
                </c:pt>
                <c:pt idx="4">
                  <c:v>3.14</c:v>
                </c:pt>
              </c:numCache>
            </c:numRef>
          </c:xVal>
          <c:yVal>
            <c:numRef>
              <c:f>Лист1!$T$13:$T$17</c:f>
              <c:numCache>
                <c:formatCode>0.000000000000000</c:formatCode>
                <c:ptCount val="5"/>
                <c:pt idx="0">
                  <c:v>0.11483</c:v>
                </c:pt>
                <c:pt idx="1">
                  <c:v>3.4846900000000001</c:v>
                </c:pt>
                <c:pt idx="2">
                  <c:v>5.7779299999999996</c:v>
                </c:pt>
                <c:pt idx="3">
                  <c:v>7.5369700000000002</c:v>
                </c:pt>
                <c:pt idx="4">
                  <c:v>9.0855800000000002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D3-4D45-A975-DEF5B2E49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938447"/>
        <c:axId val="1034982559"/>
      </c:scatterChart>
      <c:valAx>
        <c:axId val="103493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4982559"/>
        <c:crosses val="autoZero"/>
        <c:crossBetween val="midCat"/>
      </c:valAx>
      <c:valAx>
        <c:axId val="103498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493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28577</xdr:colOff>
      <xdr:row>3</xdr:row>
      <xdr:rowOff>161926</xdr:rowOff>
    </xdr:from>
    <xdr:to>
      <xdr:col>20</xdr:col>
      <xdr:colOff>800100</xdr:colOff>
      <xdr:row>33</xdr:row>
      <xdr:rowOff>123826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B8F51B1-E6BB-4F05-8C07-26A236F0A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topLeftCell="J1" zoomScaleNormal="100" workbookViewId="0">
      <selection activeCell="U36" sqref="U36"/>
    </sheetView>
  </sheetViews>
  <sheetFormatPr defaultRowHeight="15" x14ac:dyDescent="0.25"/>
  <cols>
    <col min="2" max="2" width="9.28515625" bestFit="1" customWidth="1"/>
    <col min="3" max="3" width="9.5703125" bestFit="1" customWidth="1"/>
    <col min="5" max="5" width="9.28515625" bestFit="1" customWidth="1"/>
    <col min="6" max="6" width="12.5703125" customWidth="1"/>
    <col min="7" max="7" width="9.28515625" bestFit="1" customWidth="1"/>
    <col min="8" max="8" width="10.28515625" bestFit="1" customWidth="1"/>
    <col min="9" max="9" width="12.85546875" customWidth="1"/>
    <col min="10" max="10" width="12.42578125" bestFit="1" customWidth="1"/>
    <col min="11" max="12" width="9.28515625" bestFit="1" customWidth="1"/>
    <col min="13" max="13" width="9.5703125" bestFit="1" customWidth="1"/>
    <col min="15" max="16" width="9.28515625" bestFit="1" customWidth="1"/>
    <col min="20" max="20" width="33.7109375" customWidth="1"/>
    <col min="21" max="21" width="31.140625" customWidth="1"/>
    <col min="23" max="23" width="24.7109375" customWidth="1"/>
    <col min="25" max="25" width="18.85546875" customWidth="1"/>
  </cols>
  <sheetData>
    <row r="1" spans="1:26" x14ac:dyDescent="0.25">
      <c r="A1" t="s">
        <v>0</v>
      </c>
      <c r="B1" t="s">
        <v>1</v>
      </c>
      <c r="C1" t="s">
        <v>2</v>
      </c>
      <c r="E1" t="s">
        <v>5</v>
      </c>
      <c r="F1" t="s">
        <v>6</v>
      </c>
      <c r="G1" t="s">
        <v>3</v>
      </c>
      <c r="H1" t="s">
        <v>8</v>
      </c>
      <c r="J1" t="s">
        <v>6</v>
      </c>
      <c r="K1" t="s">
        <v>7</v>
      </c>
      <c r="L1" t="s">
        <v>4</v>
      </c>
      <c r="M1" t="s">
        <v>9</v>
      </c>
      <c r="O1" t="s">
        <v>3</v>
      </c>
      <c r="P1" t="s">
        <v>4</v>
      </c>
      <c r="Q1">
        <v>1</v>
      </c>
      <c r="R1" t="s">
        <v>2</v>
      </c>
      <c r="T1" t="s">
        <v>14</v>
      </c>
      <c r="U1" t="s">
        <v>15</v>
      </c>
      <c r="W1" t="s">
        <v>16</v>
      </c>
      <c r="Y1" t="s">
        <v>17</v>
      </c>
    </row>
    <row r="2" spans="1:26" x14ac:dyDescent="0.25">
      <c r="A2">
        <v>1</v>
      </c>
      <c r="B2" s="3">
        <v>0</v>
      </c>
      <c r="C2" s="3">
        <v>0</v>
      </c>
      <c r="D2" s="3"/>
      <c r="E2" s="3">
        <f>COS(B2)^2</f>
        <v>1</v>
      </c>
      <c r="F2" s="3">
        <f>G2*L2</f>
        <v>0</v>
      </c>
      <c r="G2" s="3">
        <f>COS(B2)</f>
        <v>1</v>
      </c>
      <c r="H2" s="3">
        <f>C2*G2</f>
        <v>0</v>
      </c>
      <c r="I2" s="3"/>
      <c r="J2" s="3">
        <v>0</v>
      </c>
      <c r="K2" s="3">
        <f>SIN(B2)^2</f>
        <v>0</v>
      </c>
      <c r="L2" s="3">
        <f>SIN(B2)</f>
        <v>0</v>
      </c>
      <c r="M2" s="3">
        <f>C2*L2</f>
        <v>0</v>
      </c>
      <c r="N2" s="3"/>
      <c r="O2" s="3">
        <v>1</v>
      </c>
      <c r="P2" s="3">
        <v>0</v>
      </c>
      <c r="Q2">
        <v>1</v>
      </c>
      <c r="R2">
        <v>0</v>
      </c>
      <c r="T2" s="4">
        <f>-3.9394339137664*COS(B2)+1.12119269044211*SIN(B2)+4.66525173164382</f>
        <v>0.72581781787741972</v>
      </c>
      <c r="U2" s="4">
        <f>ABS(T2-C2)</f>
        <v>0.72581781787741972</v>
      </c>
      <c r="W2" s="5">
        <f>U2^2+U3^2+U4^2+U5^2+U6^2</f>
        <v>3.162683325289787</v>
      </c>
      <c r="X2" s="5"/>
      <c r="Y2" s="5"/>
    </row>
    <row r="3" spans="1:26" x14ac:dyDescent="0.25">
      <c r="A3">
        <v>2</v>
      </c>
      <c r="B3" s="3">
        <v>0.78</v>
      </c>
      <c r="C3" s="3">
        <v>4</v>
      </c>
      <c r="D3" s="3"/>
      <c r="E3" s="3">
        <f>COS(B3)^2</f>
        <v>0.50539805852913366</v>
      </c>
      <c r="F3" s="3">
        <f>G3*L3</f>
        <v>0.4999708601149831</v>
      </c>
      <c r="G3" s="3">
        <f>COS(B3)</f>
        <v>0.7109135380122773</v>
      </c>
      <c r="H3" s="3">
        <f>C3*G3</f>
        <v>2.8436541520491092</v>
      </c>
      <c r="I3" s="3"/>
      <c r="J3" s="3">
        <v>0.4999708601149831</v>
      </c>
      <c r="K3" s="3">
        <f>SIN(B3)^2</f>
        <v>0.49460194147086622</v>
      </c>
      <c r="L3" s="3">
        <f>SIN(B3)</f>
        <v>0.70327941920041015</v>
      </c>
      <c r="M3" s="3">
        <f>C3*L3</f>
        <v>2.8131176768016406</v>
      </c>
      <c r="N3" s="3"/>
      <c r="O3" s="3">
        <v>0.7109135380122773</v>
      </c>
      <c r="P3" s="3">
        <v>0.70327941920041015</v>
      </c>
      <c r="Q3">
        <v>1</v>
      </c>
      <c r="R3">
        <v>4</v>
      </c>
      <c r="T3" s="4">
        <f>-3.9394339137664*COS(B3)+1.12119269044211*SIN(B3)+4.66525173164382</f>
        <v>2.653166574388468</v>
      </c>
      <c r="U3" s="4">
        <f>ABS(T3-C3)</f>
        <v>1.346833425611532</v>
      </c>
      <c r="W3" s="5"/>
      <c r="X3" s="5"/>
      <c r="Y3" s="5">
        <f>ABS(T3-C3)</f>
        <v>1.346833425611532</v>
      </c>
      <c r="Z3" t="s">
        <v>18</v>
      </c>
    </row>
    <row r="4" spans="1:26" x14ac:dyDescent="0.25">
      <c r="A4">
        <v>3</v>
      </c>
      <c r="B4" s="3">
        <v>1.57</v>
      </c>
      <c r="C4" s="3">
        <v>5</v>
      </c>
      <c r="D4" s="3"/>
      <c r="E4" s="3">
        <f>COS(B4)^2</f>
        <v>6.3413623022725843E-7</v>
      </c>
      <c r="F4" s="3">
        <f>G4*L4</f>
        <v>7.9632645824341411E-4</v>
      </c>
      <c r="G4" s="3">
        <f>COS(B4)</f>
        <v>7.9632671073326335E-4</v>
      </c>
      <c r="H4" s="3">
        <f>C4*G4</f>
        <v>3.9816335536663168E-3</v>
      </c>
      <c r="I4" s="3"/>
      <c r="J4" s="3">
        <v>7.9632645824341411E-4</v>
      </c>
      <c r="K4" s="3">
        <f>SIN(B4)^2</f>
        <v>0.99999936586376981</v>
      </c>
      <c r="L4" s="3">
        <f>SIN(B4)</f>
        <v>0.99999968293183461</v>
      </c>
      <c r="M4" s="3">
        <f>C4*L4</f>
        <v>4.9999984146591734</v>
      </c>
      <c r="N4" s="3"/>
      <c r="O4" s="3">
        <v>7.9632671073326335E-4</v>
      </c>
      <c r="P4" s="3">
        <v>0.99999968293183461</v>
      </c>
      <c r="Q4">
        <v>1</v>
      </c>
      <c r="R4" s="1">
        <v>5</v>
      </c>
      <c r="T4" s="4">
        <f>-3.9394339137664*COS(B4)+1.12119269044211*SIN(B4)+4.66525173164382</f>
        <v>5.7833069901407193</v>
      </c>
      <c r="U4" s="4">
        <f>ABS(T4-C4)</f>
        <v>0.78330699014071925</v>
      </c>
      <c r="W4" s="5"/>
      <c r="X4" s="5"/>
      <c r="Y4" s="5"/>
    </row>
    <row r="5" spans="1:26" x14ac:dyDescent="0.25">
      <c r="A5">
        <v>4</v>
      </c>
      <c r="B5" s="3">
        <v>2.35</v>
      </c>
      <c r="C5" s="3">
        <v>8</v>
      </c>
      <c r="D5" s="3"/>
      <c r="E5" s="3">
        <f>COS(B5)^2</f>
        <v>0.49380566826855476</v>
      </c>
      <c r="F5" s="3">
        <f>G5*L5</f>
        <v>-0.49996162878205047</v>
      </c>
      <c r="G5" s="3">
        <f>COS(B5)</f>
        <v>-0.70271307677355399</v>
      </c>
      <c r="H5" s="3">
        <f>C5*G5</f>
        <v>-5.6217046141884319</v>
      </c>
      <c r="I5" s="3"/>
      <c r="J5" s="3">
        <v>-0.49996162878205047</v>
      </c>
      <c r="K5" s="3">
        <f>SIN(B5)^2</f>
        <v>0.50619433173144524</v>
      </c>
      <c r="L5" s="3">
        <f>SIN(B5)</f>
        <v>0.71147335279084434</v>
      </c>
      <c r="M5" s="3">
        <f>C5*L5</f>
        <v>5.6917868223267547</v>
      </c>
      <c r="N5" s="3"/>
      <c r="O5" s="3">
        <v>-0.70271307677355399</v>
      </c>
      <c r="P5" s="3">
        <v>0.71147335279084434</v>
      </c>
      <c r="Q5">
        <v>1</v>
      </c>
      <c r="R5" s="1">
        <v>8</v>
      </c>
      <c r="T5" s="4">
        <f>-3.9394339137664*COS(B5)+1.12119269044211*SIN(B5)+4.66525173164382</f>
        <v>8.2312421805261256</v>
      </c>
      <c r="U5" s="4">
        <f>ABS(T5-C5)</f>
        <v>0.23124218052612555</v>
      </c>
    </row>
    <row r="6" spans="1:26" x14ac:dyDescent="0.25">
      <c r="A6">
        <v>5</v>
      </c>
      <c r="B6" s="3">
        <v>3.14</v>
      </c>
      <c r="C6" s="3">
        <v>9</v>
      </c>
      <c r="D6" s="3"/>
      <c r="E6" s="3">
        <f>COS(B6)^2</f>
        <v>0.9999974634566875</v>
      </c>
      <c r="F6" s="3">
        <f>G6*L6</f>
        <v>-1.5926508965689952E-3</v>
      </c>
      <c r="G6" s="3">
        <f>COS(B6)</f>
        <v>-0.9999987317275395</v>
      </c>
      <c r="H6" s="3">
        <f>C6*G6</f>
        <v>-8.9999885855478556</v>
      </c>
      <c r="I6" s="3"/>
      <c r="J6" s="3">
        <v>-1.5926508965689952E-3</v>
      </c>
      <c r="K6" s="3">
        <f>SIN(B6)^2</f>
        <v>2.5365433123939997E-6</v>
      </c>
      <c r="L6" s="3">
        <f>SIN(B6)</f>
        <v>1.5926529164868282E-3</v>
      </c>
      <c r="M6" s="3">
        <f>C6*L6</f>
        <v>1.4333876248381453E-2</v>
      </c>
      <c r="N6" s="3"/>
      <c r="O6" s="3">
        <v>-0.9999987317275395</v>
      </c>
      <c r="P6" s="3">
        <v>1.5926529164868282E-3</v>
      </c>
      <c r="Q6">
        <v>1</v>
      </c>
      <c r="R6" s="1">
        <v>9</v>
      </c>
      <c r="T6" s="4">
        <f>-3.9394339137664*COS(B6)+1.12119269044211*SIN(B6)+4.66525173164382</f>
        <v>8.6064663199430527</v>
      </c>
      <c r="U6" s="4">
        <f>ABS(T6-C6)</f>
        <v>0.39353368005694733</v>
      </c>
    </row>
    <row r="7" spans="1:26" x14ac:dyDescent="0.25">
      <c r="A7" s="2" t="s">
        <v>10</v>
      </c>
      <c r="B7" s="3">
        <f>SUM(B2:B6)</f>
        <v>7.84</v>
      </c>
      <c r="C7" s="3">
        <f>SUM(C2:C6)</f>
        <v>26</v>
      </c>
      <c r="D7" s="3"/>
      <c r="E7" s="3">
        <f>SUM(E2:E6)</f>
        <v>2.9992018243906058</v>
      </c>
      <c r="F7" s="3">
        <f>SUM(F2:F6)</f>
        <v>-7.870931053929693E-4</v>
      </c>
      <c r="G7" s="3">
        <f>SUM(G2:G6)</f>
        <v>8.9980562219170723E-3</v>
      </c>
      <c r="H7" s="3">
        <f>SUM(H2:H6)</f>
        <v>-11.774057414133512</v>
      </c>
      <c r="I7" s="3"/>
      <c r="J7" s="3">
        <f>SUM(J2:J6)</f>
        <v>-7.870931053929693E-4</v>
      </c>
      <c r="K7" s="3">
        <f>SUM(K2:K6)</f>
        <v>2.0007981756093933</v>
      </c>
      <c r="L7" s="3">
        <f>SUM(L2:L6)</f>
        <v>2.4163451078395757</v>
      </c>
      <c r="M7" s="3">
        <f>SUM(M2:M6)</f>
        <v>13.519236790035949</v>
      </c>
      <c r="N7" s="3"/>
      <c r="O7" s="3">
        <f>SUM(O2:O6)</f>
        <v>8.9980562219170723E-3</v>
      </c>
      <c r="P7" s="3">
        <f>SUM(P2:P6)</f>
        <v>2.4163451078395757</v>
      </c>
      <c r="Q7">
        <v>5</v>
      </c>
      <c r="R7">
        <f>SUM(R2:R6)</f>
        <v>26</v>
      </c>
    </row>
    <row r="8" spans="1:26" x14ac:dyDescent="0.25">
      <c r="F8" t="s">
        <v>11</v>
      </c>
      <c r="K8" t="s">
        <v>12</v>
      </c>
      <c r="P8" t="s">
        <v>13</v>
      </c>
    </row>
    <row r="12" spans="1:26" x14ac:dyDescent="0.25">
      <c r="Q12" t="s">
        <v>0</v>
      </c>
      <c r="R12" t="s">
        <v>1</v>
      </c>
      <c r="S12" t="s">
        <v>2</v>
      </c>
      <c r="T12" t="s">
        <v>14</v>
      </c>
      <c r="U12" t="s">
        <v>15</v>
      </c>
      <c r="W12" s="4">
        <v>3.162683325289787</v>
      </c>
    </row>
    <row r="13" spans="1:26" x14ac:dyDescent="0.25">
      <c r="Q13">
        <v>1</v>
      </c>
      <c r="R13" s="1">
        <v>0</v>
      </c>
      <c r="S13" s="1">
        <v>0</v>
      </c>
      <c r="T13" s="4">
        <v>0.11483</v>
      </c>
      <c r="U13" s="4">
        <v>0.72581781787741995</v>
      </c>
    </row>
    <row r="14" spans="1:26" x14ac:dyDescent="0.25">
      <c r="Q14">
        <v>2</v>
      </c>
      <c r="R14" s="1">
        <v>0.78</v>
      </c>
      <c r="S14" s="1">
        <v>4</v>
      </c>
      <c r="T14" s="4">
        <v>3.4846900000000001</v>
      </c>
      <c r="U14" s="4">
        <v>1.34683342561153</v>
      </c>
    </row>
    <row r="15" spans="1:26" x14ac:dyDescent="0.25">
      <c r="Q15">
        <v>3</v>
      </c>
      <c r="R15" s="1">
        <v>1.57</v>
      </c>
      <c r="S15" s="1">
        <v>5</v>
      </c>
      <c r="T15" s="4">
        <v>5.7779299999999996</v>
      </c>
      <c r="U15" s="4">
        <v>0.78330699014071903</v>
      </c>
    </row>
    <row r="16" spans="1:26" x14ac:dyDescent="0.25">
      <c r="Q16">
        <v>4</v>
      </c>
      <c r="R16" s="1">
        <v>2.35</v>
      </c>
      <c r="S16" s="1">
        <v>8</v>
      </c>
      <c r="T16" s="4">
        <v>7.5369700000000002</v>
      </c>
      <c r="U16" s="4">
        <v>0.231242180526126</v>
      </c>
    </row>
    <row r="17" spans="17:21" x14ac:dyDescent="0.25">
      <c r="Q17">
        <v>5</v>
      </c>
      <c r="R17" s="1">
        <v>3.14</v>
      </c>
      <c r="S17" s="1">
        <v>9</v>
      </c>
      <c r="T17" s="4">
        <v>9.0855800000000002</v>
      </c>
      <c r="U17" s="4">
        <v>0.393533680056947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2021-12-10T23:40:58Z</dcterms:modified>
</cp:coreProperties>
</file>