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0" documentId="8_{811736BA-F88B-46EE-B721-86ADD6F946CC}" xr6:coauthVersionLast="47" xr6:coauthVersionMax="47" xr10:uidLastSave="{00000000-0000-0000-0000-000000000000}"/>
  <bookViews>
    <workbookView xWindow="-108" yWindow="-108" windowWidth="23256" windowHeight="12456" xr2:uid="{2E97FE62-51E7-451D-92AE-DA88A102F474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2" l="1" a="1"/>
  <c r="J39" i="2" s="1"/>
  <c r="J33" i="2" a="1"/>
  <c r="J33" i="2" s="1"/>
  <c r="J28" i="2" a="1"/>
  <c r="J28" i="2" s="1"/>
  <c r="J24" i="2" a="1"/>
  <c r="J24" i="2" s="1"/>
  <c r="J20" i="2" a="1"/>
  <c r="J20" i="2" s="1"/>
  <c r="J16" i="2" a="1"/>
  <c r="J16" i="2" s="1"/>
  <c r="J12" i="2" a="1"/>
  <c r="J12" i="2" s="1"/>
  <c r="J8" i="2" a="1"/>
  <c r="J8" i="2" s="1"/>
  <c r="J3" i="2" a="1"/>
  <c r="J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<sst xmlns="http://schemas.openxmlformats.org/spreadsheetml/2006/main" count="336" uniqueCount="78">
  <si>
    <t>Roll_Number</t>
  </si>
  <si>
    <t>Students_Name</t>
  </si>
  <si>
    <t>Gender</t>
  </si>
  <si>
    <t>Age</t>
  </si>
  <si>
    <t>Address</t>
  </si>
  <si>
    <t>Marks</t>
  </si>
  <si>
    <t># Show the maximum marks of students in bihar</t>
  </si>
  <si>
    <t>Bhanu Patel</t>
  </si>
  <si>
    <t>Boy</t>
  </si>
  <si>
    <t>Uttar Pradesh</t>
  </si>
  <si>
    <t>Ankit Kumar</t>
  </si>
  <si>
    <t>Bihar</t>
  </si>
  <si>
    <t>ANSWER</t>
  </si>
  <si>
    <t>Manu singh</t>
  </si>
  <si>
    <t>Girl</t>
  </si>
  <si>
    <t>Himachal Pradesh</t>
  </si>
  <si>
    <t>Rinku Yadav</t>
  </si>
  <si>
    <t>Haryana</t>
  </si>
  <si>
    <t>Rajat Tomar</t>
  </si>
  <si>
    <t>Delhi</t>
  </si>
  <si>
    <t># Show the average marks of the girls students in bihar</t>
  </si>
  <si>
    <t>Ashish Kumar</t>
  </si>
  <si>
    <t>Assam</t>
  </si>
  <si>
    <t>Anmol Asha</t>
  </si>
  <si>
    <t>Ritika Mallik</t>
  </si>
  <si>
    <t>Pooja sharma</t>
  </si>
  <si>
    <t># show the minimum marks of girls studetns in bihar</t>
  </si>
  <si>
    <t>riya Jain</t>
  </si>
  <si>
    <t>Rishu Sharma</t>
  </si>
  <si>
    <t>Ranjan Kumar</t>
  </si>
  <si>
    <t>Suraj singh</t>
  </si>
  <si>
    <t># COUNT TOTAL NUMBER OF STUDENTS IN DELHI WHOSE MARKS IS GREATER THAN 400</t>
  </si>
  <si>
    <t>Vivek thakur</t>
  </si>
  <si>
    <t>Barkha sharma</t>
  </si>
  <si>
    <t>Ashmita sharma</t>
  </si>
  <si>
    <t>Priyanshu Raj</t>
  </si>
  <si>
    <t># COUNT TOTAL NUMBER OF STUDENTS WHOSE MARKS IS LESS THAN 300 AND LIVES IN BIHAR OR ASSAM</t>
  </si>
  <si>
    <t>Tushar Tomar</t>
  </si>
  <si>
    <t>Aryan sharma</t>
  </si>
  <si>
    <t>Robin Chaudhary</t>
  </si>
  <si>
    <t>Raman singh</t>
  </si>
  <si>
    <t># SHOW THE MAXIMUM,MINIMUM AND AVERAGE MARKS OF STUDENTS IN HARYANA.</t>
  </si>
  <si>
    <t>Kumod sharma</t>
  </si>
  <si>
    <t>Prince Kumar</t>
  </si>
  <si>
    <t>Harshita sharma</t>
  </si>
  <si>
    <t>Archna Kumari</t>
  </si>
  <si>
    <t># show the Details whose marks is maximum</t>
  </si>
  <si>
    <t>Priyanka sahu</t>
  </si>
  <si>
    <t>Nisha sharma</t>
  </si>
  <si>
    <t>Pappu sharma</t>
  </si>
  <si>
    <t>Kishan Kumar</t>
  </si>
  <si>
    <t>Sumit Negi</t>
  </si>
  <si>
    <t># show the Details whsoe marks is greater than average marks in haryana</t>
  </si>
  <si>
    <t>Dipanshu verma</t>
  </si>
  <si>
    <t>Mausam roy</t>
  </si>
  <si>
    <t>Virat Kohli</t>
  </si>
  <si>
    <t>Anuska sharma</t>
  </si>
  <si>
    <t>Daman Kumar</t>
  </si>
  <si>
    <t>Saara Ali khan</t>
  </si>
  <si>
    <t># show the Details whose of students whsoe marks is less than average marks</t>
  </si>
  <si>
    <t>Ankita sharma</t>
  </si>
  <si>
    <t>Kajal Singh</t>
  </si>
  <si>
    <t>Prasansha singh</t>
  </si>
  <si>
    <t>Dimpal Raj</t>
  </si>
  <si>
    <t>Rakesh Das</t>
  </si>
  <si>
    <t>Arjun singh</t>
  </si>
  <si>
    <t>Rohit sharma</t>
  </si>
  <si>
    <t>Anuj rawat</t>
  </si>
  <si>
    <t>Dinesh Yadav</t>
  </si>
  <si>
    <t>Ques_9</t>
  </si>
  <si>
    <t>Ques_8</t>
  </si>
  <si>
    <t>Ques_1</t>
  </si>
  <si>
    <t>Ques_2</t>
  </si>
  <si>
    <t>Ques_3</t>
  </si>
  <si>
    <t>Ques_4</t>
  </si>
  <si>
    <t>Ques_5</t>
  </si>
  <si>
    <t>Ques_6</t>
  </si>
  <si>
    <t>Ques_7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</si>
</sst>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7" xfId="0" applyBorder="1" applyAlignment="1">
      <alignment wrapText="1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ACC2-B89A-40AF-9FF2-53498D204CD7}">
  <dimension ref="A1:R58"/>
  <sheetViews>
    <sheetView tabSelected="1" workbookViewId="0">
      <selection activeCell="F12" sqref="F12"/>
    </sheetView>
  </sheetViews>
  <sheetFormatPr defaultRowHeight="14.4" x14ac:dyDescent="0.3"/>
  <cols>
    <col min="1" max="1" width="17.109375" customWidth="1"/>
    <col min="2" max="2" width="24.109375" customWidth="1"/>
    <col min="3" max="3" width="6.88671875" bestFit="1" customWidth="1"/>
    <col min="4" max="4" width="13.5546875" customWidth="1"/>
    <col min="5" max="5" width="15.5546875" bestFit="1" customWidth="1"/>
    <col min="6" max="6" width="15.44140625" customWidth="1"/>
    <col min="9" max="9" width="10.77734375" customWidth="1"/>
    <col min="10" max="10" width="31" customWidth="1"/>
    <col min="11" max="11" width="14.88671875" bestFit="1" customWidth="1"/>
    <col min="12" max="12" width="11" customWidth="1"/>
    <col min="13" max="13" width="9.77734375" customWidth="1"/>
    <col min="14" max="14" width="15.5546875" bestFit="1" customWidth="1"/>
    <col min="15" max="15" width="11.5546875" customWidth="1"/>
  </cols>
  <sheetData>
    <row r="1" spans="1:16" ht="15" thickBot="1" x14ac:dyDescent="0.35"/>
    <row r="2" spans="1:16" ht="15.6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I2" s="30" t="s">
        <v>71</v>
      </c>
      <c r="J2" s="32" t="s">
        <v>6</v>
      </c>
      <c r="K2" s="32"/>
      <c r="L2" s="32"/>
      <c r="M2" s="32"/>
      <c r="N2" s="32"/>
      <c r="O2" s="33"/>
    </row>
    <row r="3" spans="1:16" ht="15" thickBot="1" x14ac:dyDescent="0.35">
      <c r="A3" s="1">
        <v>1</v>
      </c>
      <c r="B3" s="1" t="s">
        <v>7</v>
      </c>
      <c r="C3" s="2" t="s">
        <v>8</v>
      </c>
      <c r="D3" s="1">
        <v>25</v>
      </c>
      <c r="E3" s="1" t="s">
        <v>9</v>
      </c>
      <c r="F3" s="1">
        <v>380</v>
      </c>
      <c r="I3" s="3"/>
      <c r="J3" s="4"/>
      <c r="K3" s="4"/>
      <c r="L3" s="4"/>
      <c r="M3" s="4"/>
      <c r="N3" s="4"/>
      <c r="O3" s="5"/>
    </row>
    <row r="4" spans="1:16" ht="15" thickBot="1" x14ac:dyDescent="0.35">
      <c r="A4" s="1">
        <v>2</v>
      </c>
      <c r="B4" s="6" t="s">
        <v>10</v>
      </c>
      <c r="C4" s="7" t="s">
        <v>8</v>
      </c>
      <c r="D4" s="8">
        <v>28</v>
      </c>
      <c r="E4" s="1" t="s">
        <v>11</v>
      </c>
      <c r="F4" s="1">
        <v>359</v>
      </c>
      <c r="J4" s="10" t="s">
        <v>12</v>
      </c>
      <c r="K4" s="11"/>
      <c r="L4" s="11"/>
      <c r="M4" s="12"/>
    </row>
    <row r="5" spans="1:16" x14ac:dyDescent="0.3">
      <c r="A5" s="1">
        <v>3</v>
      </c>
      <c r="B5" s="1" t="s">
        <v>13</v>
      </c>
      <c r="C5" s="9" t="s">
        <v>14</v>
      </c>
      <c r="D5" s="1">
        <v>26</v>
      </c>
      <c r="E5" s="1" t="s">
        <v>15</v>
      </c>
      <c r="F5" s="1">
        <v>449</v>
      </c>
    </row>
    <row r="6" spans="1:16" ht="15" thickBot="1" x14ac:dyDescent="0.35">
      <c r="A6" s="1">
        <v>4</v>
      </c>
      <c r="B6" s="1" t="s">
        <v>16</v>
      </c>
      <c r="C6" s="1" t="s">
        <v>14</v>
      </c>
      <c r="D6" s="1">
        <v>24</v>
      </c>
      <c r="E6" s="1" t="s">
        <v>17</v>
      </c>
      <c r="F6" s="1">
        <v>317</v>
      </c>
    </row>
    <row r="7" spans="1:16" ht="15.6" x14ac:dyDescent="0.3">
      <c r="A7" s="1">
        <v>5</v>
      </c>
      <c r="B7" s="1" t="s">
        <v>18</v>
      </c>
      <c r="C7" s="1" t="s">
        <v>8</v>
      </c>
      <c r="D7" s="1">
        <v>28</v>
      </c>
      <c r="E7" s="1" t="s">
        <v>19</v>
      </c>
      <c r="F7" s="1">
        <v>353</v>
      </c>
      <c r="I7" s="30" t="s">
        <v>72</v>
      </c>
      <c r="J7" s="32" t="s">
        <v>20</v>
      </c>
      <c r="K7" s="32"/>
      <c r="L7" s="32"/>
      <c r="M7" s="32"/>
      <c r="N7" s="32"/>
      <c r="O7" s="33"/>
    </row>
    <row r="8" spans="1:16" ht="15" thickBot="1" x14ac:dyDescent="0.35">
      <c r="A8" s="1">
        <v>6</v>
      </c>
      <c r="B8" s="1" t="s">
        <v>21</v>
      </c>
      <c r="C8" s="1" t="s">
        <v>8</v>
      </c>
      <c r="D8" s="1">
        <v>27</v>
      </c>
      <c r="E8" s="1" t="s">
        <v>22</v>
      </c>
      <c r="F8" s="1">
        <v>275</v>
      </c>
      <c r="I8" s="3"/>
      <c r="J8" s="4"/>
      <c r="K8" s="4"/>
      <c r="L8" s="4"/>
      <c r="M8" s="4"/>
      <c r="N8" s="4"/>
      <c r="O8" s="5"/>
    </row>
    <row r="9" spans="1:16" ht="15" thickBot="1" x14ac:dyDescent="0.35">
      <c r="A9" s="1">
        <v>7</v>
      </c>
      <c r="B9" s="1" t="s">
        <v>23</v>
      </c>
      <c r="C9" s="1" t="s">
        <v>14</v>
      </c>
      <c r="D9" s="1">
        <v>26</v>
      </c>
      <c r="E9" s="1" t="s">
        <v>9</v>
      </c>
      <c r="F9" s="1">
        <v>285</v>
      </c>
      <c r="J9" s="10" t="s">
        <v>12</v>
      </c>
      <c r="K9" s="11"/>
      <c r="L9" s="11"/>
      <c r="M9" s="12"/>
    </row>
    <row r="10" spans="1:16" ht="15" thickBot="1" x14ac:dyDescent="0.35">
      <c r="A10" s="1">
        <v>8</v>
      </c>
      <c r="B10" s="1" t="s">
        <v>24</v>
      </c>
      <c r="C10" s="1" t="s">
        <v>14</v>
      </c>
      <c r="D10" s="1">
        <v>25</v>
      </c>
      <c r="E10" s="1" t="s">
        <v>19</v>
      </c>
      <c r="F10" s="1">
        <v>231</v>
      </c>
    </row>
    <row r="11" spans="1:16" ht="15.6" x14ac:dyDescent="0.3">
      <c r="A11" s="1">
        <v>9</v>
      </c>
      <c r="B11" s="1" t="s">
        <v>25</v>
      </c>
      <c r="C11" s="1" t="s">
        <v>14</v>
      </c>
      <c r="D11" s="1">
        <v>28</v>
      </c>
      <c r="E11" s="1" t="s">
        <v>15</v>
      </c>
      <c r="F11" s="1">
        <v>382</v>
      </c>
      <c r="I11" s="30" t="s">
        <v>73</v>
      </c>
      <c r="J11" s="32" t="s">
        <v>26</v>
      </c>
      <c r="K11" s="32"/>
      <c r="L11" s="32"/>
      <c r="M11" s="32"/>
      <c r="N11" s="32"/>
      <c r="O11" s="33"/>
    </row>
    <row r="12" spans="1:16" ht="15" thickBot="1" x14ac:dyDescent="0.35">
      <c r="A12" s="1">
        <v>10</v>
      </c>
      <c r="B12" s="1" t="s">
        <v>27</v>
      </c>
      <c r="C12" s="1" t="s">
        <v>14</v>
      </c>
      <c r="D12" s="1">
        <v>23</v>
      </c>
      <c r="E12" s="1" t="s">
        <v>17</v>
      </c>
      <c r="F12" s="1">
        <v>386</v>
      </c>
      <c r="I12" s="3"/>
      <c r="J12" s="4"/>
      <c r="K12" s="4"/>
      <c r="L12" s="4"/>
      <c r="M12" s="4"/>
      <c r="N12" s="4"/>
      <c r="O12" s="5"/>
    </row>
    <row r="13" spans="1:16" ht="15" thickBot="1" x14ac:dyDescent="0.35">
      <c r="A13" s="1">
        <v>11</v>
      </c>
      <c r="B13" s="1" t="s">
        <v>28</v>
      </c>
      <c r="C13" s="1" t="s">
        <v>14</v>
      </c>
      <c r="D13" s="1">
        <v>26</v>
      </c>
      <c r="E13" s="1" t="s">
        <v>19</v>
      </c>
      <c r="F13" s="1">
        <v>258</v>
      </c>
      <c r="J13" s="10" t="s">
        <v>12</v>
      </c>
      <c r="K13" s="11"/>
      <c r="L13" s="11"/>
      <c r="M13" s="12"/>
    </row>
    <row r="14" spans="1:16" ht="15" thickBot="1" x14ac:dyDescent="0.35">
      <c r="A14" s="1">
        <v>12</v>
      </c>
      <c r="B14" s="1" t="s">
        <v>29</v>
      </c>
      <c r="C14" s="1" t="s">
        <v>8</v>
      </c>
      <c r="D14" s="1">
        <v>24</v>
      </c>
      <c r="E14" s="1" t="s">
        <v>22</v>
      </c>
      <c r="F14" s="1">
        <v>224</v>
      </c>
    </row>
    <row r="15" spans="1:16" ht="15.6" x14ac:dyDescent="0.3">
      <c r="A15" s="1">
        <v>13</v>
      </c>
      <c r="B15" s="1" t="s">
        <v>30</v>
      </c>
      <c r="C15" s="1" t="s">
        <v>8</v>
      </c>
      <c r="D15" s="1">
        <v>27</v>
      </c>
      <c r="E15" s="1" t="s">
        <v>9</v>
      </c>
      <c r="F15" s="1">
        <v>357</v>
      </c>
      <c r="I15" s="30" t="s">
        <v>74</v>
      </c>
      <c r="J15" s="32" t="s">
        <v>31</v>
      </c>
      <c r="K15" s="32"/>
      <c r="L15" s="32"/>
      <c r="M15" s="32"/>
      <c r="N15" s="32"/>
      <c r="O15" s="32"/>
      <c r="P15" s="33"/>
    </row>
    <row r="16" spans="1:16" ht="15" thickBot="1" x14ac:dyDescent="0.35">
      <c r="A16" s="1">
        <v>14</v>
      </c>
      <c r="B16" s="1" t="s">
        <v>32</v>
      </c>
      <c r="C16" s="1" t="s">
        <v>8</v>
      </c>
      <c r="D16" s="1">
        <v>25</v>
      </c>
      <c r="E16" s="1" t="s">
        <v>11</v>
      </c>
      <c r="F16" s="1">
        <v>239</v>
      </c>
      <c r="I16" s="3"/>
      <c r="J16" s="4"/>
      <c r="K16" s="4"/>
      <c r="L16" s="4"/>
      <c r="M16" s="4"/>
      <c r="N16" s="4"/>
      <c r="O16" s="4"/>
      <c r="P16" s="5"/>
    </row>
    <row r="17" spans="1:18" ht="15" thickBot="1" x14ac:dyDescent="0.35">
      <c r="A17" s="1">
        <v>15</v>
      </c>
      <c r="B17" s="1" t="s">
        <v>33</v>
      </c>
      <c r="C17" s="1" t="s">
        <v>14</v>
      </c>
      <c r="D17" s="1">
        <v>28</v>
      </c>
      <c r="E17" s="1" t="s">
        <v>15</v>
      </c>
      <c r="F17" s="1">
        <v>341</v>
      </c>
      <c r="J17" s="10" t="s">
        <v>12</v>
      </c>
      <c r="K17" s="11"/>
      <c r="L17" s="11"/>
      <c r="M17" s="12"/>
    </row>
    <row r="18" spans="1:18" ht="15" thickBot="1" x14ac:dyDescent="0.35">
      <c r="A18" s="1">
        <v>16</v>
      </c>
      <c r="B18" s="1" t="s">
        <v>34</v>
      </c>
      <c r="C18" s="1" t="s">
        <v>14</v>
      </c>
      <c r="D18" s="1">
        <v>23</v>
      </c>
      <c r="E18" s="1" t="s">
        <v>17</v>
      </c>
      <c r="F18" s="1">
        <v>369</v>
      </c>
    </row>
    <row r="19" spans="1:18" ht="15.6" x14ac:dyDescent="0.3">
      <c r="A19" s="1">
        <v>17</v>
      </c>
      <c r="B19" s="1" t="s">
        <v>35</v>
      </c>
      <c r="C19" s="1" t="s">
        <v>8</v>
      </c>
      <c r="D19" s="1">
        <v>27</v>
      </c>
      <c r="E19" s="1" t="s">
        <v>19</v>
      </c>
      <c r="F19" s="1">
        <v>377</v>
      </c>
      <c r="I19" s="30" t="s">
        <v>75</v>
      </c>
      <c r="J19" s="32" t="s">
        <v>36</v>
      </c>
      <c r="K19" s="32"/>
      <c r="L19" s="32"/>
      <c r="M19" s="32"/>
      <c r="N19" s="32"/>
      <c r="O19" s="32"/>
      <c r="P19" s="32"/>
      <c r="Q19" s="32"/>
      <c r="R19" s="33"/>
    </row>
    <row r="20" spans="1:18" ht="15" thickBot="1" x14ac:dyDescent="0.35">
      <c r="A20" s="1">
        <v>18</v>
      </c>
      <c r="B20" s="1" t="s">
        <v>37</v>
      </c>
      <c r="C20" s="1" t="s">
        <v>8</v>
      </c>
      <c r="D20" s="1">
        <v>27</v>
      </c>
      <c r="E20" s="1" t="s">
        <v>22</v>
      </c>
      <c r="F20" s="1">
        <v>256</v>
      </c>
      <c r="I20" s="3"/>
      <c r="J20" s="4"/>
      <c r="K20" s="4"/>
      <c r="L20" s="4"/>
      <c r="M20" s="4"/>
      <c r="N20" s="4"/>
      <c r="O20" s="4"/>
      <c r="P20" s="4"/>
      <c r="Q20" s="4"/>
      <c r="R20" s="5"/>
    </row>
    <row r="21" spans="1:18" ht="15" thickBot="1" x14ac:dyDescent="0.35">
      <c r="A21" s="1">
        <v>19</v>
      </c>
      <c r="B21" s="1" t="s">
        <v>38</v>
      </c>
      <c r="C21" s="1" t="s">
        <v>8</v>
      </c>
      <c r="D21" s="1">
        <v>24</v>
      </c>
      <c r="E21" s="1" t="s">
        <v>9</v>
      </c>
      <c r="F21" s="1">
        <v>390</v>
      </c>
      <c r="J21" s="10" t="s">
        <v>12</v>
      </c>
      <c r="K21" s="11"/>
      <c r="L21" s="11"/>
      <c r="M21" s="12"/>
    </row>
    <row r="22" spans="1:18" ht="15" thickBot="1" x14ac:dyDescent="0.35">
      <c r="A22" s="1">
        <v>20</v>
      </c>
      <c r="B22" s="1" t="s">
        <v>39</v>
      </c>
      <c r="C22" s="1" t="s">
        <v>8</v>
      </c>
      <c r="D22" s="1">
        <v>28</v>
      </c>
      <c r="E22" s="1" t="s">
        <v>11</v>
      </c>
      <c r="F22" s="1">
        <v>247</v>
      </c>
    </row>
    <row r="23" spans="1:18" ht="15.6" x14ac:dyDescent="0.3">
      <c r="A23" s="1">
        <v>21</v>
      </c>
      <c r="B23" s="1" t="s">
        <v>40</v>
      </c>
      <c r="C23" s="1" t="s">
        <v>8</v>
      </c>
      <c r="D23" s="1">
        <v>28</v>
      </c>
      <c r="E23" s="1" t="s">
        <v>15</v>
      </c>
      <c r="F23" s="1">
        <v>336</v>
      </c>
      <c r="I23" s="30" t="s">
        <v>76</v>
      </c>
      <c r="J23" s="32" t="s">
        <v>41</v>
      </c>
      <c r="K23" s="32"/>
      <c r="L23" s="32"/>
      <c r="M23" s="32"/>
      <c r="N23" s="32"/>
      <c r="O23" s="32"/>
      <c r="P23" s="33"/>
    </row>
    <row r="24" spans="1:18" ht="15" thickBot="1" x14ac:dyDescent="0.35">
      <c r="A24" s="1">
        <v>22</v>
      </c>
      <c r="B24" s="1" t="s">
        <v>42</v>
      </c>
      <c r="C24" s="1" t="s">
        <v>8</v>
      </c>
      <c r="D24" s="1">
        <v>24</v>
      </c>
      <c r="E24" s="1" t="s">
        <v>11</v>
      </c>
      <c r="F24" s="1">
        <v>452</v>
      </c>
      <c r="I24" s="3"/>
      <c r="J24" s="21"/>
      <c r="K24" s="4"/>
      <c r="L24" s="4"/>
      <c r="M24" s="4"/>
      <c r="N24" s="4"/>
      <c r="O24" s="4"/>
      <c r="P24" s="5"/>
    </row>
    <row r="25" spans="1:18" ht="15" thickBot="1" x14ac:dyDescent="0.35">
      <c r="A25" s="1">
        <v>23</v>
      </c>
      <c r="B25" s="1" t="s">
        <v>43</v>
      </c>
      <c r="C25" s="1" t="s">
        <v>8</v>
      </c>
      <c r="D25" s="1">
        <v>24</v>
      </c>
      <c r="E25" s="1" t="s">
        <v>11</v>
      </c>
      <c r="F25" s="1">
        <v>453</v>
      </c>
      <c r="J25" s="10" t="s">
        <v>12</v>
      </c>
      <c r="K25" s="11"/>
      <c r="L25" s="11"/>
      <c r="M25" s="12"/>
    </row>
    <row r="26" spans="1:18" ht="15" thickBot="1" x14ac:dyDescent="0.35">
      <c r="A26" s="1">
        <v>24</v>
      </c>
      <c r="B26" s="1" t="s">
        <v>44</v>
      </c>
      <c r="C26" s="1" t="s">
        <v>14</v>
      </c>
      <c r="D26" s="1">
        <v>24</v>
      </c>
      <c r="E26" s="1" t="s">
        <v>19</v>
      </c>
      <c r="F26" s="1">
        <v>451</v>
      </c>
    </row>
    <row r="27" spans="1:18" ht="15.6" x14ac:dyDescent="0.3">
      <c r="A27" s="1">
        <v>25</v>
      </c>
      <c r="B27" s="1" t="s">
        <v>45</v>
      </c>
      <c r="C27" s="1" t="s">
        <v>14</v>
      </c>
      <c r="D27" s="1">
        <v>25</v>
      </c>
      <c r="E27" s="1" t="s">
        <v>9</v>
      </c>
      <c r="F27" s="1">
        <v>394</v>
      </c>
      <c r="I27" s="30" t="s">
        <v>77</v>
      </c>
      <c r="J27" s="32" t="s">
        <v>46</v>
      </c>
      <c r="K27" s="32"/>
      <c r="L27" s="32"/>
      <c r="M27" s="32"/>
      <c r="N27" s="32"/>
      <c r="O27" s="32"/>
      <c r="P27" s="33"/>
    </row>
    <row r="28" spans="1:18" ht="15" thickBot="1" x14ac:dyDescent="0.35">
      <c r="A28" s="1">
        <v>26</v>
      </c>
      <c r="B28" s="1" t="s">
        <v>47</v>
      </c>
      <c r="C28" s="1" t="s">
        <v>14</v>
      </c>
      <c r="D28" s="1">
        <v>23</v>
      </c>
      <c r="E28" s="1" t="s">
        <v>11</v>
      </c>
      <c r="F28" s="1">
        <v>349</v>
      </c>
      <c r="I28" s="3"/>
      <c r="J28" s="4"/>
      <c r="K28" s="4"/>
      <c r="L28" s="4"/>
      <c r="M28" s="4"/>
      <c r="N28" s="4"/>
      <c r="O28" s="4"/>
      <c r="P28" s="5"/>
    </row>
    <row r="29" spans="1:18" ht="15" thickBot="1" x14ac:dyDescent="0.35">
      <c r="A29" s="1">
        <v>27</v>
      </c>
      <c r="B29" s="1" t="s">
        <v>48</v>
      </c>
      <c r="C29" s="1" t="s">
        <v>14</v>
      </c>
      <c r="D29" s="1">
        <v>27</v>
      </c>
      <c r="E29" s="1" t="s">
        <v>15</v>
      </c>
      <c r="F29" s="1">
        <v>356</v>
      </c>
      <c r="J29" s="10" t="s">
        <v>12</v>
      </c>
      <c r="K29" s="11"/>
      <c r="L29" s="11"/>
      <c r="M29" s="12"/>
    </row>
    <row r="30" spans="1:18" x14ac:dyDescent="0.3">
      <c r="A30" s="1">
        <v>28</v>
      </c>
      <c r="B30" s="1" t="s">
        <v>49</v>
      </c>
      <c r="C30" s="1" t="s">
        <v>8</v>
      </c>
      <c r="D30" s="1">
        <v>23</v>
      </c>
      <c r="E30" s="1" t="s">
        <v>17</v>
      </c>
      <c r="F30" s="1">
        <v>461</v>
      </c>
    </row>
    <row r="31" spans="1:18" ht="15" thickBot="1" x14ac:dyDescent="0.35">
      <c r="A31" s="1">
        <v>29</v>
      </c>
      <c r="B31" s="1" t="s">
        <v>50</v>
      </c>
      <c r="C31" s="1" t="s">
        <v>8</v>
      </c>
      <c r="D31" s="1">
        <v>24</v>
      </c>
      <c r="E31" s="1" t="s">
        <v>19</v>
      </c>
      <c r="F31" s="1">
        <v>363</v>
      </c>
    </row>
    <row r="32" spans="1:18" ht="15.6" x14ac:dyDescent="0.3">
      <c r="A32" s="1">
        <v>30</v>
      </c>
      <c r="B32" s="1" t="s">
        <v>51</v>
      </c>
      <c r="C32" s="1" t="s">
        <v>8</v>
      </c>
      <c r="D32" s="1">
        <v>24</v>
      </c>
      <c r="E32" s="1" t="s">
        <v>22</v>
      </c>
      <c r="F32" s="1">
        <v>300</v>
      </c>
      <c r="I32" s="30" t="s">
        <v>70</v>
      </c>
      <c r="J32" s="32" t="s">
        <v>52</v>
      </c>
      <c r="K32" s="32"/>
      <c r="L32" s="32"/>
      <c r="M32" s="32"/>
      <c r="N32" s="32"/>
      <c r="O32" s="32"/>
      <c r="P32" s="33"/>
    </row>
    <row r="33" spans="1:16" x14ac:dyDescent="0.3">
      <c r="A33" s="1">
        <v>31</v>
      </c>
      <c r="B33" s="1" t="s">
        <v>53</v>
      </c>
      <c r="C33" s="1" t="s">
        <v>8</v>
      </c>
      <c r="D33" s="1">
        <v>24</v>
      </c>
      <c r="E33" s="1" t="s">
        <v>9</v>
      </c>
      <c r="F33" s="1">
        <v>273</v>
      </c>
      <c r="I33" s="19"/>
      <c r="J33" s="1"/>
      <c r="K33" s="1"/>
      <c r="L33" s="1"/>
      <c r="M33" s="1"/>
      <c r="N33" s="1"/>
      <c r="O33" s="1"/>
      <c r="P33" s="20"/>
    </row>
    <row r="34" spans="1:16" x14ac:dyDescent="0.3">
      <c r="A34" s="1">
        <v>32</v>
      </c>
      <c r="B34" s="1" t="s">
        <v>54</v>
      </c>
      <c r="C34" s="1" t="s">
        <v>14</v>
      </c>
      <c r="D34" s="1">
        <v>23</v>
      </c>
      <c r="E34" s="1" t="s">
        <v>11</v>
      </c>
      <c r="F34" s="1">
        <v>367</v>
      </c>
      <c r="I34" s="19"/>
      <c r="J34" s="1"/>
      <c r="K34" s="1"/>
      <c r="L34" s="1"/>
      <c r="M34" s="1"/>
      <c r="N34" s="1"/>
      <c r="O34" s="1"/>
      <c r="P34" s="20"/>
    </row>
    <row r="35" spans="1:16" ht="15" thickBot="1" x14ac:dyDescent="0.35">
      <c r="A35" s="1">
        <v>33</v>
      </c>
      <c r="B35" s="1" t="s">
        <v>55</v>
      </c>
      <c r="C35" s="1" t="s">
        <v>8</v>
      </c>
      <c r="D35" s="1">
        <v>28</v>
      </c>
      <c r="E35" s="1" t="s">
        <v>15</v>
      </c>
      <c r="F35" s="1">
        <v>288</v>
      </c>
      <c r="I35" s="3"/>
      <c r="J35" s="4"/>
      <c r="K35" s="4"/>
      <c r="L35" s="4"/>
      <c r="M35" s="4"/>
      <c r="N35" s="4"/>
      <c r="O35" s="4"/>
      <c r="P35" s="5"/>
    </row>
    <row r="36" spans="1:16" ht="15" thickBot="1" x14ac:dyDescent="0.35">
      <c r="A36" s="1">
        <v>34</v>
      </c>
      <c r="B36" s="1" t="s">
        <v>56</v>
      </c>
      <c r="C36" s="1" t="s">
        <v>14</v>
      </c>
      <c r="D36" s="1">
        <v>26</v>
      </c>
      <c r="E36" s="1" t="s">
        <v>17</v>
      </c>
      <c r="F36" s="1">
        <v>384</v>
      </c>
      <c r="J36" s="10" t="s">
        <v>12</v>
      </c>
      <c r="K36" s="11"/>
      <c r="L36" s="11"/>
      <c r="M36" s="12"/>
    </row>
    <row r="37" spans="1:16" ht="15" thickBot="1" x14ac:dyDescent="0.35">
      <c r="A37" s="1">
        <v>35</v>
      </c>
      <c r="B37" s="1" t="s">
        <v>57</v>
      </c>
      <c r="C37" s="1" t="s">
        <v>8</v>
      </c>
      <c r="D37" s="1">
        <v>28</v>
      </c>
      <c r="E37" s="1" t="s">
        <v>19</v>
      </c>
      <c r="F37" s="1">
        <v>323</v>
      </c>
    </row>
    <row r="38" spans="1:16" ht="15.6" x14ac:dyDescent="0.3">
      <c r="A38" s="1">
        <v>36</v>
      </c>
      <c r="B38" s="1" t="s">
        <v>58</v>
      </c>
      <c r="C38" s="1" t="s">
        <v>14</v>
      </c>
      <c r="D38" s="1">
        <v>23</v>
      </c>
      <c r="E38" s="1" t="s">
        <v>22</v>
      </c>
      <c r="F38" s="1">
        <v>435</v>
      </c>
      <c r="I38" s="30" t="s">
        <v>69</v>
      </c>
      <c r="J38" s="32" t="s">
        <v>59</v>
      </c>
      <c r="K38" s="32"/>
      <c r="L38" s="32"/>
      <c r="M38" s="32"/>
      <c r="N38" s="32"/>
      <c r="O38" s="32"/>
      <c r="P38" s="33"/>
    </row>
    <row r="39" spans="1:16" x14ac:dyDescent="0.3">
      <c r="A39" s="1">
        <v>37</v>
      </c>
      <c r="B39" s="1" t="s">
        <v>60</v>
      </c>
      <c r="C39" s="1" t="s">
        <v>14</v>
      </c>
      <c r="D39" s="1">
        <v>28</v>
      </c>
      <c r="E39" s="1" t="s">
        <v>9</v>
      </c>
      <c r="F39" s="1">
        <v>417</v>
      </c>
      <c r="I39" s="19"/>
      <c r="J39" s="1"/>
      <c r="K39" s="1"/>
      <c r="L39" s="1"/>
      <c r="M39" s="1"/>
      <c r="N39" s="1"/>
      <c r="O39" s="1"/>
      <c r="P39" s="20"/>
    </row>
    <row r="40" spans="1:16" x14ac:dyDescent="0.3">
      <c r="A40" s="1">
        <v>38</v>
      </c>
      <c r="B40" s="1" t="s">
        <v>61</v>
      </c>
      <c r="C40" s="1" t="s">
        <v>14</v>
      </c>
      <c r="D40" s="1">
        <v>23</v>
      </c>
      <c r="E40" s="1" t="s">
        <v>11</v>
      </c>
      <c r="F40" s="1">
        <v>347</v>
      </c>
      <c r="I40" s="19"/>
      <c r="J40" s="1"/>
      <c r="K40" s="1"/>
      <c r="L40" s="1"/>
      <c r="M40" s="1"/>
      <c r="N40" s="1"/>
      <c r="O40" s="1"/>
      <c r="P40" s="20"/>
    </row>
    <row r="41" spans="1:16" x14ac:dyDescent="0.3">
      <c r="A41" s="1">
        <v>39</v>
      </c>
      <c r="B41" s="1" t="s">
        <v>62</v>
      </c>
      <c r="C41" s="1" t="s">
        <v>14</v>
      </c>
      <c r="D41" s="1">
        <v>24</v>
      </c>
      <c r="E41" s="1" t="s">
        <v>15</v>
      </c>
      <c r="F41" s="1">
        <v>406</v>
      </c>
      <c r="I41" s="19"/>
      <c r="J41" s="1"/>
      <c r="K41" s="1"/>
      <c r="L41" s="1"/>
      <c r="M41" s="1"/>
      <c r="N41" s="1"/>
      <c r="O41" s="1"/>
      <c r="P41" s="20"/>
    </row>
    <row r="42" spans="1:16" x14ac:dyDescent="0.3">
      <c r="A42" s="1">
        <v>40</v>
      </c>
      <c r="B42" s="1" t="s">
        <v>63</v>
      </c>
      <c r="C42" s="1" t="s">
        <v>14</v>
      </c>
      <c r="D42" s="1">
        <v>25</v>
      </c>
      <c r="E42" s="1" t="s">
        <v>17</v>
      </c>
      <c r="F42" s="1">
        <v>379</v>
      </c>
      <c r="I42" s="19"/>
      <c r="J42" s="1"/>
      <c r="K42" s="1"/>
      <c r="L42" s="1"/>
      <c r="M42" s="1"/>
      <c r="N42" s="1"/>
      <c r="O42" s="1"/>
      <c r="P42" s="20"/>
    </row>
    <row r="43" spans="1:16" x14ac:dyDescent="0.3">
      <c r="A43" s="1">
        <v>41</v>
      </c>
      <c r="B43" s="1" t="s">
        <v>64</v>
      </c>
      <c r="C43" s="1" t="s">
        <v>8</v>
      </c>
      <c r="D43" s="1">
        <v>24</v>
      </c>
      <c r="E43" s="1" t="s">
        <v>19</v>
      </c>
      <c r="F43" s="1">
        <v>223</v>
      </c>
      <c r="I43" s="19"/>
      <c r="J43" s="1"/>
      <c r="K43" s="1"/>
      <c r="L43" s="1"/>
      <c r="M43" s="1"/>
      <c r="N43" s="1"/>
      <c r="O43" s="1"/>
      <c r="P43" s="20"/>
    </row>
    <row r="44" spans="1:16" x14ac:dyDescent="0.3">
      <c r="A44" s="1">
        <v>42</v>
      </c>
      <c r="B44" s="1" t="s">
        <v>65</v>
      </c>
      <c r="C44" s="1" t="s">
        <v>8</v>
      </c>
      <c r="D44" s="1">
        <v>27</v>
      </c>
      <c r="E44" s="1" t="s">
        <v>22</v>
      </c>
      <c r="F44" s="1">
        <v>235</v>
      </c>
      <c r="I44" s="19"/>
      <c r="J44" s="1"/>
      <c r="K44" s="1"/>
      <c r="L44" s="1"/>
      <c r="M44" s="1"/>
      <c r="N44" s="1"/>
      <c r="O44" s="1"/>
      <c r="P44" s="20"/>
    </row>
    <row r="45" spans="1:16" x14ac:dyDescent="0.3">
      <c r="A45" s="1">
        <v>43</v>
      </c>
      <c r="B45" s="1" t="s">
        <v>66</v>
      </c>
      <c r="C45" s="1" t="s">
        <v>8</v>
      </c>
      <c r="D45" s="1">
        <v>26</v>
      </c>
      <c r="E45" s="1" t="s">
        <v>11</v>
      </c>
      <c r="F45" s="1">
        <v>272</v>
      </c>
      <c r="I45" s="19"/>
      <c r="J45" s="1"/>
      <c r="K45" s="1"/>
      <c r="L45" s="1"/>
      <c r="M45" s="1"/>
      <c r="N45" s="1"/>
      <c r="O45" s="1"/>
      <c r="P45" s="20"/>
    </row>
    <row r="46" spans="1:16" x14ac:dyDescent="0.3">
      <c r="A46" s="1">
        <v>44</v>
      </c>
      <c r="B46" s="1" t="s">
        <v>67</v>
      </c>
      <c r="C46" s="1" t="s">
        <v>8</v>
      </c>
      <c r="D46" s="1">
        <v>23</v>
      </c>
      <c r="E46" s="1" t="s">
        <v>11</v>
      </c>
      <c r="F46" s="1">
        <v>410</v>
      </c>
      <c r="I46" s="19"/>
      <c r="J46" s="1"/>
      <c r="K46" s="1"/>
      <c r="L46" s="1"/>
      <c r="M46" s="1"/>
      <c r="N46" s="1"/>
      <c r="O46" s="1"/>
      <c r="P46" s="20"/>
    </row>
    <row r="47" spans="1:16" x14ac:dyDescent="0.3">
      <c r="A47" s="1">
        <v>45</v>
      </c>
      <c r="B47" s="1" t="s">
        <v>68</v>
      </c>
      <c r="C47" s="1" t="s">
        <v>8</v>
      </c>
      <c r="D47" s="1">
        <v>27</v>
      </c>
      <c r="E47" s="1" t="s">
        <v>15</v>
      </c>
      <c r="F47" s="1">
        <v>227</v>
      </c>
      <c r="I47" s="19"/>
      <c r="J47" s="1"/>
      <c r="K47" s="1"/>
      <c r="L47" s="1"/>
      <c r="M47" s="1"/>
      <c r="N47" s="1"/>
      <c r="O47" s="1"/>
      <c r="P47" s="20"/>
    </row>
    <row r="48" spans="1:16" x14ac:dyDescent="0.3">
      <c r="I48" s="19"/>
      <c r="J48" s="1"/>
      <c r="K48" s="1"/>
      <c r="L48" s="1"/>
      <c r="M48" s="1"/>
      <c r="N48" s="1"/>
      <c r="O48" s="1"/>
      <c r="P48" s="20"/>
    </row>
    <row r="49" spans="9:16" x14ac:dyDescent="0.3">
      <c r="I49" s="19"/>
      <c r="J49" s="1"/>
      <c r="K49" s="1"/>
      <c r="L49" s="1"/>
      <c r="M49" s="1"/>
      <c r="N49" s="1"/>
      <c r="O49" s="1"/>
      <c r="P49" s="20"/>
    </row>
    <row r="50" spans="9:16" x14ac:dyDescent="0.3">
      <c r="I50" s="19"/>
      <c r="J50" s="1"/>
      <c r="K50" s="1"/>
      <c r="L50" s="1"/>
      <c r="M50" s="1"/>
      <c r="N50" s="1"/>
      <c r="O50" s="1"/>
      <c r="P50" s="20"/>
    </row>
    <row r="51" spans="9:16" x14ac:dyDescent="0.3">
      <c r="I51" s="19"/>
      <c r="J51" s="1"/>
      <c r="K51" s="1"/>
      <c r="L51" s="1"/>
      <c r="M51" s="1"/>
      <c r="N51" s="1"/>
      <c r="O51" s="1"/>
      <c r="P51" s="20"/>
    </row>
    <row r="52" spans="9:16" x14ac:dyDescent="0.3">
      <c r="I52" s="19"/>
      <c r="J52" s="1"/>
      <c r="K52" s="1"/>
      <c r="L52" s="1"/>
      <c r="M52" s="1"/>
      <c r="N52" s="1"/>
      <c r="O52" s="1"/>
      <c r="P52" s="20"/>
    </row>
    <row r="53" spans="9:16" x14ac:dyDescent="0.3">
      <c r="I53" s="19"/>
      <c r="J53" s="1"/>
      <c r="K53" s="1"/>
      <c r="L53" s="1"/>
      <c r="M53" s="1"/>
      <c r="N53" s="1"/>
      <c r="O53" s="1"/>
      <c r="P53" s="20"/>
    </row>
    <row r="54" spans="9:16" x14ac:dyDescent="0.3">
      <c r="I54" s="19"/>
      <c r="J54" s="1"/>
      <c r="K54" s="1"/>
      <c r="L54" s="1"/>
      <c r="M54" s="1"/>
      <c r="N54" s="1"/>
      <c r="O54" s="1"/>
      <c r="P54" s="20"/>
    </row>
    <row r="55" spans="9:16" x14ac:dyDescent="0.3">
      <c r="I55" s="19"/>
      <c r="J55" s="1"/>
      <c r="K55" s="1"/>
      <c r="L55" s="1"/>
      <c r="M55" s="1"/>
      <c r="N55" s="1"/>
      <c r="O55" s="1"/>
      <c r="P55" s="20"/>
    </row>
    <row r="56" spans="9:16" x14ac:dyDescent="0.3">
      <c r="I56" s="19"/>
      <c r="J56" s="1"/>
      <c r="K56" s="1"/>
      <c r="L56" s="1"/>
      <c r="M56" s="1"/>
      <c r="N56" s="1"/>
      <c r="O56" s="1"/>
      <c r="P56" s="20"/>
    </row>
    <row r="57" spans="9:16" ht="15" thickBot="1" x14ac:dyDescent="0.35">
      <c r="I57" s="3"/>
      <c r="J57" s="4"/>
      <c r="K57" s="4"/>
      <c r="L57" s="4"/>
      <c r="M57" s="4"/>
      <c r="N57" s="4"/>
      <c r="O57" s="4"/>
      <c r="P57" s="5"/>
    </row>
    <row r="58" spans="9:16" ht="15" thickBot="1" x14ac:dyDescent="0.35">
      <c r="J58" s="10" t="s">
        <v>12</v>
      </c>
      <c r="K58" s="11"/>
      <c r="L58" s="11"/>
      <c r="M58" s="12"/>
    </row>
  </sheetData>
  <mergeCells count="18">
    <mergeCell ref="J27:P27"/>
    <mergeCell ref="J29:M29"/>
    <mergeCell ref="J32:P32"/>
    <mergeCell ref="J36:M36"/>
    <mergeCell ref="J38:P38"/>
    <mergeCell ref="J58:M58"/>
    <mergeCell ref="J15:P15"/>
    <mergeCell ref="J17:M17"/>
    <mergeCell ref="J19:R19"/>
    <mergeCell ref="J21:M21"/>
    <mergeCell ref="J23:P23"/>
    <mergeCell ref="J25:M25"/>
    <mergeCell ref="J2:O2"/>
    <mergeCell ref="J4:M4"/>
    <mergeCell ref="J7:O7"/>
    <mergeCell ref="J9:M9"/>
    <mergeCell ref="J11:O11"/>
    <mergeCell ref="J13:M13"/>
  </mergeCells>
  <conditionalFormatting sqref="F3:F47">
    <cfRule type="expression" dxfId="1" priority="1">
      <formula>F$3:F$47&gt;399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DE2-A634-4524-99A3-C849532F30C3}">
  <dimension ref="A1:R58"/>
  <sheetViews>
    <sheetView topLeftCell="D25" workbookViewId="0">
      <selection activeCell="I38" sqref="I38:P38"/>
    </sheetView>
  </sheetViews>
  <sheetFormatPr defaultRowHeight="14.4" x14ac:dyDescent="0.3"/>
  <cols>
    <col min="1" max="1" width="13.33203125" bestFit="1" customWidth="1"/>
    <col min="2" max="2" width="15.21875" customWidth="1"/>
    <col min="3" max="3" width="7.88671875" bestFit="1" customWidth="1"/>
    <col min="4" max="4" width="11" customWidth="1"/>
    <col min="5" max="5" width="15.5546875" bestFit="1" customWidth="1"/>
    <col min="6" max="6" width="13" customWidth="1"/>
    <col min="9" max="9" width="10.77734375" customWidth="1"/>
    <col min="10" max="10" width="30.88671875" bestFit="1" customWidth="1"/>
    <col min="11" max="11" width="14.88671875" bestFit="1" customWidth="1"/>
    <col min="12" max="12" width="15.44140625" customWidth="1"/>
    <col min="13" max="13" width="18" customWidth="1"/>
    <col min="14" max="14" width="15.5546875" bestFit="1" customWidth="1"/>
    <col min="15" max="15" width="13.5546875" customWidth="1"/>
  </cols>
  <sheetData>
    <row r="1" spans="1:16" ht="15" thickBot="1" x14ac:dyDescent="0.35"/>
    <row r="2" spans="1:16" ht="15.6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I2" s="30" t="s">
        <v>71</v>
      </c>
      <c r="J2" s="31" t="s">
        <v>6</v>
      </c>
      <c r="K2" s="32"/>
      <c r="L2" s="32"/>
      <c r="M2" s="32"/>
      <c r="N2" s="32"/>
      <c r="O2" s="33"/>
    </row>
    <row r="3" spans="1:16" ht="15" thickBot="1" x14ac:dyDescent="0.35">
      <c r="A3" s="1">
        <v>1</v>
      </c>
      <c r="B3" s="1" t="s">
        <v>7</v>
      </c>
      <c r="C3" s="2" t="s">
        <v>8</v>
      </c>
      <c r="D3" s="1">
        <v>25</v>
      </c>
      <c r="E3" s="1" t="s">
        <v>9</v>
      </c>
      <c r="F3" s="1">
        <v>380</v>
      </c>
      <c r="I3" s="3"/>
      <c r="J3" s="3" cm="1">
        <f t="array" ref="J3:O3">_xlfn._xlws.FILTER($A$3:$F$47, (TRIM($E$3:$E$47)="Bihar") * ($F$3:$F$47=MAX(_xlfn._xlws.FILTER($F$3:$F$47, TRIM($E$3:$E$47)="Bihar"))))</f>
        <v>23</v>
      </c>
      <c r="K3" s="4" t="str">
        <v>Prince Kumar</v>
      </c>
      <c r="L3" s="4" t="str">
        <v>Boy</v>
      </c>
      <c r="M3" s="4">
        <v>24</v>
      </c>
      <c r="N3" s="4" t="str">
        <v>Bihar</v>
      </c>
      <c r="O3" s="5">
        <v>453</v>
      </c>
    </row>
    <row r="4" spans="1:16" ht="15" thickBot="1" x14ac:dyDescent="0.35">
      <c r="A4" s="1">
        <v>2</v>
      </c>
      <c r="B4" s="6" t="s">
        <v>10</v>
      </c>
      <c r="C4" s="7" t="s">
        <v>8</v>
      </c>
      <c r="D4" s="8">
        <v>28</v>
      </c>
      <c r="E4" s="1" t="s">
        <v>11</v>
      </c>
      <c r="F4" s="1">
        <v>359</v>
      </c>
      <c r="J4" s="22" t="s">
        <v>12</v>
      </c>
      <c r="K4" s="23"/>
      <c r="L4" s="23"/>
      <c r="M4" s="24"/>
    </row>
    <row r="5" spans="1:16" x14ac:dyDescent="0.3">
      <c r="A5" s="1">
        <v>3</v>
      </c>
      <c r="B5" s="1" t="s">
        <v>13</v>
      </c>
      <c r="C5" s="9" t="s">
        <v>14</v>
      </c>
      <c r="D5" s="1">
        <v>26</v>
      </c>
      <c r="E5" s="1" t="s">
        <v>15</v>
      </c>
      <c r="F5" s="1">
        <v>449</v>
      </c>
    </row>
    <row r="6" spans="1:16" ht="15" thickBot="1" x14ac:dyDescent="0.35">
      <c r="A6" s="1">
        <v>4</v>
      </c>
      <c r="B6" s="1" t="s">
        <v>16</v>
      </c>
      <c r="C6" s="1" t="s">
        <v>14</v>
      </c>
      <c r="D6" s="1">
        <v>24</v>
      </c>
      <c r="E6" s="1" t="s">
        <v>17</v>
      </c>
      <c r="F6" s="1">
        <v>317</v>
      </c>
    </row>
    <row r="7" spans="1:16" ht="15.6" x14ac:dyDescent="0.3">
      <c r="A7" s="1">
        <v>5</v>
      </c>
      <c r="B7" s="1" t="s">
        <v>18</v>
      </c>
      <c r="C7" s="1" t="s">
        <v>8</v>
      </c>
      <c r="D7" s="1">
        <v>28</v>
      </c>
      <c r="E7" s="1" t="s">
        <v>19</v>
      </c>
      <c r="F7" s="1">
        <v>353</v>
      </c>
      <c r="I7" s="30" t="s">
        <v>72</v>
      </c>
      <c r="J7" s="31" t="s">
        <v>20</v>
      </c>
      <c r="K7" s="32"/>
      <c r="L7" s="32"/>
      <c r="M7" s="32"/>
      <c r="N7" s="32"/>
      <c r="O7" s="33"/>
    </row>
    <row r="8" spans="1:16" ht="15" thickBot="1" x14ac:dyDescent="0.35">
      <c r="A8" s="1">
        <v>6</v>
      </c>
      <c r="B8" s="1" t="s">
        <v>21</v>
      </c>
      <c r="C8" s="1" t="s">
        <v>8</v>
      </c>
      <c r="D8" s="1">
        <v>27</v>
      </c>
      <c r="E8" s="1" t="s">
        <v>22</v>
      </c>
      <c r="F8" s="1">
        <v>275</v>
      </c>
      <c r="I8" s="3"/>
      <c r="J8" s="3" cm="1">
        <f t="array" ref="J8:O8">_xlfn._xlws.FILTER($A$3:$F$47,($C$3:$C$47="Girl")*($E$3:$E$47="Bihar")*($F$3:$F$47&gt;AVERAGE(_xlfn._xlws.FILTER($F$3:$F$47,($C$3:$C$47="Girl")*($E$3:$E$47="Bihar")))))</f>
        <v>32</v>
      </c>
      <c r="K8" s="4" t="str">
        <v>Mausam roy</v>
      </c>
      <c r="L8" s="4" t="str">
        <v>Girl</v>
      </c>
      <c r="M8" s="4">
        <v>23</v>
      </c>
      <c r="N8" s="4" t="str">
        <v>Bihar</v>
      </c>
      <c r="O8" s="5">
        <v>367</v>
      </c>
    </row>
    <row r="9" spans="1:16" ht="15" thickBot="1" x14ac:dyDescent="0.35">
      <c r="A9" s="1">
        <v>7</v>
      </c>
      <c r="B9" s="1" t="s">
        <v>23</v>
      </c>
      <c r="C9" s="1" t="s">
        <v>14</v>
      </c>
      <c r="D9" s="1">
        <v>26</v>
      </c>
      <c r="E9" s="1" t="s">
        <v>9</v>
      </c>
      <c r="F9" s="1">
        <v>285</v>
      </c>
      <c r="J9" s="25" t="s">
        <v>12</v>
      </c>
      <c r="K9" s="26"/>
      <c r="L9" s="26"/>
      <c r="M9" s="27"/>
    </row>
    <row r="10" spans="1:16" ht="15" thickBot="1" x14ac:dyDescent="0.35">
      <c r="A10" s="1">
        <v>8</v>
      </c>
      <c r="B10" s="1" t="s">
        <v>24</v>
      </c>
      <c r="C10" s="1" t="s">
        <v>14</v>
      </c>
      <c r="D10" s="1">
        <v>25</v>
      </c>
      <c r="E10" s="1" t="s">
        <v>19</v>
      </c>
      <c r="F10" s="1">
        <v>231</v>
      </c>
    </row>
    <row r="11" spans="1:16" ht="16.2" thickBot="1" x14ac:dyDescent="0.35">
      <c r="A11" s="1">
        <v>9</v>
      </c>
      <c r="B11" s="1" t="s">
        <v>25</v>
      </c>
      <c r="C11" s="1" t="s">
        <v>14</v>
      </c>
      <c r="D11" s="1">
        <v>28</v>
      </c>
      <c r="E11" s="1" t="s">
        <v>15</v>
      </c>
      <c r="F11" s="1">
        <v>382</v>
      </c>
      <c r="I11" s="30" t="s">
        <v>73</v>
      </c>
      <c r="J11" s="34" t="s">
        <v>26</v>
      </c>
      <c r="K11" s="35"/>
      <c r="L11" s="35"/>
      <c r="M11" s="35"/>
      <c r="N11" s="35"/>
      <c r="O11" s="36"/>
    </row>
    <row r="12" spans="1:16" ht="15" thickBot="1" x14ac:dyDescent="0.35">
      <c r="A12" s="1">
        <v>10</v>
      </c>
      <c r="B12" s="1" t="s">
        <v>27</v>
      </c>
      <c r="C12" s="1" t="s">
        <v>14</v>
      </c>
      <c r="D12" s="1">
        <v>23</v>
      </c>
      <c r="E12" s="1" t="s">
        <v>17</v>
      </c>
      <c r="F12" s="1">
        <v>386</v>
      </c>
      <c r="I12" s="3"/>
      <c r="J12" s="13" cm="1">
        <f t="array" ref="J12:O12">_xlfn._xlws.FILTER($A$3:$F$47,($C$3:$C$47="Girl")*($E$3:$E$47="Bihar")*($F$3:$F$47=MIN(_xlfn._xlws.FILTER($F$3:$F$47,($C$3:$C$47="Girl")*($E$3:$E$47="Bihar")))))</f>
        <v>38</v>
      </c>
      <c r="K12" s="13" t="str">
        <v>Kajal Singh</v>
      </c>
      <c r="L12" s="13" t="str">
        <v>Girl</v>
      </c>
      <c r="M12" s="13">
        <v>23</v>
      </c>
      <c r="N12" s="9" t="str">
        <v>Bihar</v>
      </c>
      <c r="O12" s="9">
        <v>347</v>
      </c>
    </row>
    <row r="13" spans="1:16" ht="15" thickBot="1" x14ac:dyDescent="0.35">
      <c r="A13" s="1">
        <v>11</v>
      </c>
      <c r="B13" s="1" t="s">
        <v>28</v>
      </c>
      <c r="C13" s="1" t="s">
        <v>14</v>
      </c>
      <c r="D13" s="1">
        <v>26</v>
      </c>
      <c r="E13" s="1" t="s">
        <v>19</v>
      </c>
      <c r="F13" s="1">
        <v>258</v>
      </c>
      <c r="J13" s="22" t="s">
        <v>12</v>
      </c>
      <c r="K13" s="23"/>
      <c r="L13" s="23"/>
      <c r="M13" s="24"/>
    </row>
    <row r="14" spans="1:16" ht="15" thickBot="1" x14ac:dyDescent="0.35">
      <c r="A14" s="1">
        <v>12</v>
      </c>
      <c r="B14" s="1" t="s">
        <v>29</v>
      </c>
      <c r="C14" s="1" t="s">
        <v>8</v>
      </c>
      <c r="D14" s="1">
        <v>24</v>
      </c>
      <c r="E14" s="1" t="s">
        <v>22</v>
      </c>
      <c r="F14" s="1">
        <v>224</v>
      </c>
    </row>
    <row r="15" spans="1:16" ht="15.6" x14ac:dyDescent="0.3">
      <c r="A15" s="1">
        <v>13</v>
      </c>
      <c r="B15" s="1" t="s">
        <v>30</v>
      </c>
      <c r="C15" s="1" t="s">
        <v>8</v>
      </c>
      <c r="D15" s="1">
        <v>27</v>
      </c>
      <c r="E15" s="1" t="s">
        <v>9</v>
      </c>
      <c r="F15" s="1">
        <v>357</v>
      </c>
      <c r="I15" s="30" t="s">
        <v>74</v>
      </c>
      <c r="J15" s="31" t="s">
        <v>31</v>
      </c>
      <c r="K15" s="32"/>
      <c r="L15" s="32"/>
      <c r="M15" s="32"/>
      <c r="N15" s="32"/>
      <c r="O15" s="32"/>
      <c r="P15" s="33"/>
    </row>
    <row r="16" spans="1:16" ht="15" thickBot="1" x14ac:dyDescent="0.35">
      <c r="A16" s="1">
        <v>14</v>
      </c>
      <c r="B16" s="1" t="s">
        <v>32</v>
      </c>
      <c r="C16" s="1" t="s">
        <v>8</v>
      </c>
      <c r="D16" s="1">
        <v>25</v>
      </c>
      <c r="E16" s="1" t="s">
        <v>11</v>
      </c>
      <c r="F16" s="1">
        <v>239</v>
      </c>
      <c r="I16" s="3"/>
      <c r="J16" s="14" cm="1">
        <f t="array" ref="J16">COUNTA(_xlfn._xlws.FILTER($B$3:$B$47,($E$3:$E$47="Delhi")*($F$3:$F$47&gt;400)))</f>
        <v>1</v>
      </c>
      <c r="K16" s="15"/>
      <c r="L16" s="15"/>
      <c r="M16" s="15"/>
      <c r="N16" s="15"/>
      <c r="O16" s="15"/>
      <c r="P16" s="16"/>
    </row>
    <row r="17" spans="1:18" ht="15" thickBot="1" x14ac:dyDescent="0.35">
      <c r="A17" s="1">
        <v>15</v>
      </c>
      <c r="B17" s="1" t="s">
        <v>33</v>
      </c>
      <c r="C17" s="1" t="s">
        <v>14</v>
      </c>
      <c r="D17" s="1">
        <v>28</v>
      </c>
      <c r="E17" s="1" t="s">
        <v>15</v>
      </c>
      <c r="F17" s="1">
        <v>341</v>
      </c>
      <c r="J17" s="22" t="s">
        <v>12</v>
      </c>
      <c r="K17" s="23"/>
      <c r="L17" s="23"/>
      <c r="M17" s="24"/>
    </row>
    <row r="18" spans="1:18" ht="15" thickBot="1" x14ac:dyDescent="0.35">
      <c r="A18" s="1">
        <v>16</v>
      </c>
      <c r="B18" s="1" t="s">
        <v>34</v>
      </c>
      <c r="C18" s="1" t="s">
        <v>14</v>
      </c>
      <c r="D18" s="1">
        <v>23</v>
      </c>
      <c r="E18" s="1" t="s">
        <v>17</v>
      </c>
      <c r="F18" s="1">
        <v>369</v>
      </c>
    </row>
    <row r="19" spans="1:18" ht="16.2" thickBot="1" x14ac:dyDescent="0.35">
      <c r="A19" s="1">
        <v>17</v>
      </c>
      <c r="B19" s="1" t="s">
        <v>35</v>
      </c>
      <c r="C19" s="1" t="s">
        <v>8</v>
      </c>
      <c r="D19" s="1">
        <v>27</v>
      </c>
      <c r="E19" s="1" t="s">
        <v>19</v>
      </c>
      <c r="F19" s="1">
        <v>377</v>
      </c>
      <c r="I19" s="30" t="s">
        <v>75</v>
      </c>
      <c r="J19" s="37" t="s">
        <v>36</v>
      </c>
      <c r="K19" s="38"/>
      <c r="L19" s="38"/>
      <c r="M19" s="38"/>
      <c r="N19" s="38"/>
      <c r="O19" s="38"/>
      <c r="P19" s="38"/>
      <c r="Q19" s="38"/>
      <c r="R19" s="39"/>
    </row>
    <row r="20" spans="1:18" ht="15" thickBot="1" x14ac:dyDescent="0.35">
      <c r="A20" s="1">
        <v>18</v>
      </c>
      <c r="B20" s="1" t="s">
        <v>37</v>
      </c>
      <c r="C20" s="1" t="s">
        <v>8</v>
      </c>
      <c r="D20" s="1">
        <v>27</v>
      </c>
      <c r="E20" s="1" t="s">
        <v>22</v>
      </c>
      <c r="F20" s="1">
        <v>256</v>
      </c>
      <c r="I20" s="3"/>
      <c r="J20" s="17" cm="1">
        <f t="array" ref="J20">ROWS(_xlfn._xlws.FILTER($A$3:$F$47, (($E$3:$E$47="Bihar") + ($E$3:$E$47="Assam")) * ($F$3:$F$47&lt;300)))</f>
        <v>7</v>
      </c>
      <c r="K20" s="15"/>
      <c r="L20" s="15"/>
      <c r="M20" s="15"/>
      <c r="N20" s="15"/>
      <c r="O20" s="15"/>
      <c r="P20" s="15"/>
      <c r="Q20" s="15"/>
      <c r="R20" s="16"/>
    </row>
    <row r="21" spans="1:18" ht="15" thickBot="1" x14ac:dyDescent="0.35">
      <c r="A21" s="1">
        <v>19</v>
      </c>
      <c r="B21" s="1" t="s">
        <v>38</v>
      </c>
      <c r="C21" s="1" t="s">
        <v>8</v>
      </c>
      <c r="D21" s="1">
        <v>24</v>
      </c>
      <c r="E21" s="1" t="s">
        <v>9</v>
      </c>
      <c r="F21" s="1">
        <v>390</v>
      </c>
      <c r="J21" s="22" t="s">
        <v>12</v>
      </c>
      <c r="K21" s="23"/>
      <c r="L21" s="23"/>
      <c r="M21" s="24"/>
    </row>
    <row r="22" spans="1:18" ht="15" thickBot="1" x14ac:dyDescent="0.35">
      <c r="A22" s="1">
        <v>20</v>
      </c>
      <c r="B22" s="1" t="s">
        <v>39</v>
      </c>
      <c r="C22" s="1" t="s">
        <v>8</v>
      </c>
      <c r="D22" s="1">
        <v>28</v>
      </c>
      <c r="E22" s="1" t="s">
        <v>11</v>
      </c>
      <c r="F22" s="1">
        <v>247</v>
      </c>
    </row>
    <row r="23" spans="1:18" ht="16.2" thickBot="1" x14ac:dyDescent="0.35">
      <c r="A23" s="1">
        <v>21</v>
      </c>
      <c r="B23" s="1" t="s">
        <v>40</v>
      </c>
      <c r="C23" s="1" t="s">
        <v>8</v>
      </c>
      <c r="D23" s="1">
        <v>28</v>
      </c>
      <c r="E23" s="1" t="s">
        <v>15</v>
      </c>
      <c r="F23" s="1">
        <v>336</v>
      </c>
      <c r="I23" s="30" t="s">
        <v>76</v>
      </c>
      <c r="J23" s="37" t="s">
        <v>41</v>
      </c>
      <c r="K23" s="38"/>
      <c r="L23" s="38"/>
      <c r="M23" s="38"/>
      <c r="N23" s="38"/>
      <c r="O23" s="38"/>
      <c r="P23" s="39"/>
    </row>
    <row r="24" spans="1:18" ht="43.8" thickBot="1" x14ac:dyDescent="0.35">
      <c r="A24" s="1">
        <v>22</v>
      </c>
      <c r="B24" s="1" t="s">
        <v>42</v>
      </c>
      <c r="C24" s="1" t="s">
        <v>8</v>
      </c>
      <c r="D24" s="1">
        <v>24</v>
      </c>
      <c r="E24" s="1" t="s">
        <v>11</v>
      </c>
      <c r="F24" s="1">
        <v>452</v>
      </c>
      <c r="I24" s="3"/>
      <c r="J24" s="18" t="str" cm="1">
        <f t="array" ref="J24">_xlfn.CONCAT("MAXIMUM MARK :-  ",MAX(_xlfn._xlws.FILTER($F$3:$F$47, $E$3:$E$47="Haryana"))," | ","Minimum Marks :- ",MIN(_xlfn._xlws.FILTER($F$3:$F$47,$E$3:$E$47="Haryana"))," | ","Average Marks :- ",AVERAGE(_xlfn._xlws.FILTER($F$3:$F$47,$E$3:$E$47="Haryana")))</f>
        <v>MAXIMUM MARK :-  461 | Minimum Marks :- 317 | Average Marks :- 382.666666666667</v>
      </c>
      <c r="K24" s="15"/>
      <c r="L24" s="15"/>
      <c r="M24" s="15"/>
      <c r="N24" s="15"/>
      <c r="O24" s="15"/>
      <c r="P24" s="16"/>
    </row>
    <row r="25" spans="1:18" ht="15" thickBot="1" x14ac:dyDescent="0.35">
      <c r="A25" s="1">
        <v>23</v>
      </c>
      <c r="B25" s="1" t="s">
        <v>43</v>
      </c>
      <c r="C25" s="1" t="s">
        <v>8</v>
      </c>
      <c r="D25" s="1">
        <v>24</v>
      </c>
      <c r="E25" s="1" t="s">
        <v>11</v>
      </c>
      <c r="F25" s="1">
        <v>453</v>
      </c>
      <c r="J25" s="22" t="s">
        <v>12</v>
      </c>
      <c r="K25" s="23"/>
      <c r="L25" s="23"/>
      <c r="M25" s="24"/>
    </row>
    <row r="26" spans="1:18" ht="15" thickBot="1" x14ac:dyDescent="0.35">
      <c r="A26" s="1">
        <v>24</v>
      </c>
      <c r="B26" s="1" t="s">
        <v>44</v>
      </c>
      <c r="C26" s="1" t="s">
        <v>14</v>
      </c>
      <c r="D26" s="1">
        <v>24</v>
      </c>
      <c r="E26" s="1" t="s">
        <v>19</v>
      </c>
      <c r="F26" s="1">
        <v>451</v>
      </c>
    </row>
    <row r="27" spans="1:18" ht="16.2" thickBot="1" x14ac:dyDescent="0.35">
      <c r="A27" s="1">
        <v>25</v>
      </c>
      <c r="B27" s="1" t="s">
        <v>45</v>
      </c>
      <c r="C27" s="1" t="s">
        <v>14</v>
      </c>
      <c r="D27" s="1">
        <v>25</v>
      </c>
      <c r="E27" s="1" t="s">
        <v>9</v>
      </c>
      <c r="F27" s="1">
        <v>394</v>
      </c>
      <c r="I27" s="30" t="s">
        <v>77</v>
      </c>
      <c r="J27" s="37" t="s">
        <v>46</v>
      </c>
      <c r="K27" s="38"/>
      <c r="L27" s="38"/>
      <c r="M27" s="38"/>
      <c r="N27" s="38"/>
      <c r="O27" s="38"/>
      <c r="P27" s="39"/>
    </row>
    <row r="28" spans="1:18" ht="15" thickBot="1" x14ac:dyDescent="0.35">
      <c r="A28" s="1">
        <v>26</v>
      </c>
      <c r="B28" s="1" t="s">
        <v>47</v>
      </c>
      <c r="C28" s="1" t="s">
        <v>14</v>
      </c>
      <c r="D28" s="1">
        <v>23</v>
      </c>
      <c r="E28" s="1" t="s">
        <v>11</v>
      </c>
      <c r="F28" s="1">
        <v>349</v>
      </c>
      <c r="I28" s="3"/>
      <c r="J28" s="17" cm="1">
        <f t="array" ref="J28:O28">_xlfn._xlws.FILTER($A$3:$F$47,$F$3:$F$47=MAX($F$3:$F$47))</f>
        <v>28</v>
      </c>
      <c r="K28" s="15" t="str">
        <v>Pappu sharma</v>
      </c>
      <c r="L28" s="15" t="str">
        <v>Boy</v>
      </c>
      <c r="M28" s="15">
        <v>23</v>
      </c>
      <c r="N28" s="15" t="str">
        <v>Haryana</v>
      </c>
      <c r="O28" s="15">
        <v>461</v>
      </c>
      <c r="P28" s="16"/>
    </row>
    <row r="29" spans="1:18" ht="15" thickBot="1" x14ac:dyDescent="0.35">
      <c r="A29" s="1">
        <v>27</v>
      </c>
      <c r="B29" s="1" t="s">
        <v>48</v>
      </c>
      <c r="C29" s="1" t="s">
        <v>14</v>
      </c>
      <c r="D29" s="1">
        <v>27</v>
      </c>
      <c r="E29" s="1" t="s">
        <v>15</v>
      </c>
      <c r="F29" s="1">
        <v>356</v>
      </c>
      <c r="J29" s="22" t="s">
        <v>12</v>
      </c>
      <c r="K29" s="23"/>
      <c r="L29" s="23"/>
      <c r="M29" s="24"/>
    </row>
    <row r="30" spans="1:18" x14ac:dyDescent="0.3">
      <c r="A30" s="1">
        <v>28</v>
      </c>
      <c r="B30" s="1" t="s">
        <v>49</v>
      </c>
      <c r="C30" s="1" t="s">
        <v>8</v>
      </c>
      <c r="D30" s="1">
        <v>23</v>
      </c>
      <c r="E30" s="1" t="s">
        <v>17</v>
      </c>
      <c r="F30" s="1">
        <v>461</v>
      </c>
    </row>
    <row r="31" spans="1:18" ht="15" thickBot="1" x14ac:dyDescent="0.35">
      <c r="A31" s="1">
        <v>29</v>
      </c>
      <c r="B31" s="1" t="s">
        <v>50</v>
      </c>
      <c r="C31" s="1" t="s">
        <v>8</v>
      </c>
      <c r="D31" s="1">
        <v>24</v>
      </c>
      <c r="E31" s="1" t="s">
        <v>19</v>
      </c>
      <c r="F31" s="1">
        <v>363</v>
      </c>
    </row>
    <row r="32" spans="1:18" ht="15.6" x14ac:dyDescent="0.3">
      <c r="A32" s="1">
        <v>30</v>
      </c>
      <c r="B32" s="1" t="s">
        <v>51</v>
      </c>
      <c r="C32" s="1" t="s">
        <v>8</v>
      </c>
      <c r="D32" s="1">
        <v>24</v>
      </c>
      <c r="E32" s="1" t="s">
        <v>22</v>
      </c>
      <c r="F32" s="1">
        <v>300</v>
      </c>
      <c r="I32" s="30" t="s">
        <v>70</v>
      </c>
      <c r="J32" s="31" t="s">
        <v>52</v>
      </c>
      <c r="K32" s="32"/>
      <c r="L32" s="32"/>
      <c r="M32" s="32"/>
      <c r="N32" s="32"/>
      <c r="O32" s="32"/>
      <c r="P32" s="33"/>
    </row>
    <row r="33" spans="1:16" x14ac:dyDescent="0.3">
      <c r="A33" s="1">
        <v>31</v>
      </c>
      <c r="B33" s="1" t="s">
        <v>53</v>
      </c>
      <c r="C33" s="1" t="s">
        <v>8</v>
      </c>
      <c r="D33" s="1">
        <v>24</v>
      </c>
      <c r="E33" s="1" t="s">
        <v>9</v>
      </c>
      <c r="F33" s="1">
        <v>273</v>
      </c>
      <c r="I33" s="19"/>
      <c r="J33" s="19" cm="1">
        <f t="array" ref="J33:O35">_xlfn._xlws.FILTER($A$3:$F$47,($E$3:$E$47="Haryana")*($F$3:$F$47&gt;AVERAGE(_xlfn._xlws.FILTER($F$3:$F$47,$E$3:$E$47="Haryana"))))</f>
        <v>10</v>
      </c>
      <c r="K33" s="1" t="str">
        <v>riya Jain</v>
      </c>
      <c r="L33" s="1" t="str">
        <v>Girl</v>
      </c>
      <c r="M33" s="1">
        <v>23</v>
      </c>
      <c r="N33" s="1" t="str">
        <v>Haryana</v>
      </c>
      <c r="O33" s="1">
        <v>386</v>
      </c>
      <c r="P33" s="20"/>
    </row>
    <row r="34" spans="1:16" x14ac:dyDescent="0.3">
      <c r="A34" s="1">
        <v>32</v>
      </c>
      <c r="B34" s="1" t="s">
        <v>54</v>
      </c>
      <c r="C34" s="1" t="s">
        <v>14</v>
      </c>
      <c r="D34" s="1">
        <v>23</v>
      </c>
      <c r="E34" s="1" t="s">
        <v>11</v>
      </c>
      <c r="F34" s="1">
        <v>367</v>
      </c>
      <c r="I34" s="19"/>
      <c r="J34" s="19">
        <v>28</v>
      </c>
      <c r="K34" s="1" t="str">
        <v>Pappu sharma</v>
      </c>
      <c r="L34" s="1" t="str">
        <v>Boy</v>
      </c>
      <c r="M34" s="1">
        <v>23</v>
      </c>
      <c r="N34" s="1" t="str">
        <v>Haryana</v>
      </c>
      <c r="O34" s="1">
        <v>461</v>
      </c>
      <c r="P34" s="20"/>
    </row>
    <row r="35" spans="1:16" ht="15" thickBot="1" x14ac:dyDescent="0.35">
      <c r="A35" s="1">
        <v>33</v>
      </c>
      <c r="B35" s="1" t="s">
        <v>55</v>
      </c>
      <c r="C35" s="1" t="s">
        <v>8</v>
      </c>
      <c r="D35" s="1">
        <v>28</v>
      </c>
      <c r="E35" s="1" t="s">
        <v>15</v>
      </c>
      <c r="F35" s="1">
        <v>288</v>
      </c>
      <c r="I35" s="3"/>
      <c r="J35" s="3">
        <v>34</v>
      </c>
      <c r="K35" s="4" t="str">
        <v>Anuska sharma</v>
      </c>
      <c r="L35" s="4" t="str">
        <v>Girl</v>
      </c>
      <c r="M35" s="4">
        <v>26</v>
      </c>
      <c r="N35" s="4" t="str">
        <v>Haryana</v>
      </c>
      <c r="O35" s="4">
        <v>384</v>
      </c>
      <c r="P35" s="5"/>
    </row>
    <row r="36" spans="1:16" ht="15" thickBot="1" x14ac:dyDescent="0.35">
      <c r="A36" s="1">
        <v>34</v>
      </c>
      <c r="B36" s="1" t="s">
        <v>56</v>
      </c>
      <c r="C36" s="1" t="s">
        <v>14</v>
      </c>
      <c r="D36" s="1">
        <v>26</v>
      </c>
      <c r="E36" s="1" t="s">
        <v>17</v>
      </c>
      <c r="F36" s="1">
        <v>384</v>
      </c>
      <c r="J36" s="22" t="s">
        <v>12</v>
      </c>
      <c r="K36" s="23"/>
      <c r="L36" s="23"/>
      <c r="M36" s="24"/>
    </row>
    <row r="37" spans="1:16" ht="15" thickBot="1" x14ac:dyDescent="0.35">
      <c r="A37" s="1">
        <v>35</v>
      </c>
      <c r="B37" s="1" t="s">
        <v>57</v>
      </c>
      <c r="C37" s="1" t="s">
        <v>8</v>
      </c>
      <c r="D37" s="1">
        <v>28</v>
      </c>
      <c r="E37" s="1" t="s">
        <v>19</v>
      </c>
      <c r="F37" s="1">
        <v>323</v>
      </c>
    </row>
    <row r="38" spans="1:16" ht="15.6" x14ac:dyDescent="0.3">
      <c r="A38" s="1">
        <v>36</v>
      </c>
      <c r="B38" s="1" t="s">
        <v>58</v>
      </c>
      <c r="C38" s="1" t="s">
        <v>14</v>
      </c>
      <c r="D38" s="1">
        <v>23</v>
      </c>
      <c r="E38" s="1" t="s">
        <v>22</v>
      </c>
      <c r="F38" s="1">
        <v>435</v>
      </c>
      <c r="I38" s="30" t="s">
        <v>69</v>
      </c>
      <c r="J38" s="31" t="s">
        <v>59</v>
      </c>
      <c r="K38" s="32"/>
      <c r="L38" s="32"/>
      <c r="M38" s="32"/>
      <c r="N38" s="32"/>
      <c r="O38" s="32"/>
      <c r="P38" s="33"/>
    </row>
    <row r="39" spans="1:16" x14ac:dyDescent="0.3">
      <c r="A39" s="1">
        <v>37</v>
      </c>
      <c r="B39" s="1" t="s">
        <v>60</v>
      </c>
      <c r="C39" s="1" t="s">
        <v>14</v>
      </c>
      <c r="D39" s="1">
        <v>28</v>
      </c>
      <c r="E39" s="1" t="s">
        <v>9</v>
      </c>
      <c r="F39" s="1">
        <v>417</v>
      </c>
      <c r="I39" s="19"/>
      <c r="J39" s="19" cm="1">
        <f t="array" ref="J39:O57">_xlfn._xlws.FILTER($A$3:$F$47,$F$3:$F$47&lt;AVERAGE($F$3:$F$47))</f>
        <v>4</v>
      </c>
      <c r="K39" s="1" t="str">
        <v>Rinku Yadav</v>
      </c>
      <c r="L39" s="1" t="str">
        <v>Girl</v>
      </c>
      <c r="M39" s="1">
        <v>24</v>
      </c>
      <c r="N39" s="1" t="str">
        <v>Haryana</v>
      </c>
      <c r="O39" s="1">
        <v>317</v>
      </c>
      <c r="P39" s="20"/>
    </row>
    <row r="40" spans="1:16" x14ac:dyDescent="0.3">
      <c r="A40" s="1">
        <v>38</v>
      </c>
      <c r="B40" s="1" t="s">
        <v>61</v>
      </c>
      <c r="C40" s="1" t="s">
        <v>14</v>
      </c>
      <c r="D40" s="1">
        <v>23</v>
      </c>
      <c r="E40" s="1" t="s">
        <v>11</v>
      </c>
      <c r="F40" s="1">
        <v>347</v>
      </c>
      <c r="I40" s="19"/>
      <c r="J40" s="19">
        <v>6</v>
      </c>
      <c r="K40" s="1" t="str">
        <v>Ashish Kumar</v>
      </c>
      <c r="L40" s="1" t="str">
        <v>Boy</v>
      </c>
      <c r="M40" s="1">
        <v>27</v>
      </c>
      <c r="N40" s="1" t="str">
        <v>Assam</v>
      </c>
      <c r="O40" s="1">
        <v>275</v>
      </c>
      <c r="P40" s="20"/>
    </row>
    <row r="41" spans="1:16" x14ac:dyDescent="0.3">
      <c r="A41" s="1">
        <v>39</v>
      </c>
      <c r="B41" s="1" t="s">
        <v>62</v>
      </c>
      <c r="C41" s="1" t="s">
        <v>14</v>
      </c>
      <c r="D41" s="1">
        <v>24</v>
      </c>
      <c r="E41" s="1" t="s">
        <v>15</v>
      </c>
      <c r="F41" s="1">
        <v>406</v>
      </c>
      <c r="I41" s="19"/>
      <c r="J41" s="19">
        <v>7</v>
      </c>
      <c r="K41" s="1" t="str">
        <v>Anmol Asha</v>
      </c>
      <c r="L41" s="1" t="str">
        <v>Girl</v>
      </c>
      <c r="M41" s="1">
        <v>26</v>
      </c>
      <c r="N41" s="1" t="str">
        <v>Uttar Pradesh</v>
      </c>
      <c r="O41" s="1">
        <v>285</v>
      </c>
      <c r="P41" s="20"/>
    </row>
    <row r="42" spans="1:16" x14ac:dyDescent="0.3">
      <c r="A42" s="1">
        <v>40</v>
      </c>
      <c r="B42" s="1" t="s">
        <v>63</v>
      </c>
      <c r="C42" s="1" t="s">
        <v>14</v>
      </c>
      <c r="D42" s="1">
        <v>25</v>
      </c>
      <c r="E42" s="1" t="s">
        <v>17</v>
      </c>
      <c r="F42" s="1">
        <v>379</v>
      </c>
      <c r="I42" s="19"/>
      <c r="J42" s="19">
        <v>8</v>
      </c>
      <c r="K42" s="1" t="str">
        <v>Ritika Mallik</v>
      </c>
      <c r="L42" s="1" t="str">
        <v>Girl</v>
      </c>
      <c r="M42" s="1">
        <v>25</v>
      </c>
      <c r="N42" s="1" t="str">
        <v>Delhi</v>
      </c>
      <c r="O42" s="1">
        <v>231</v>
      </c>
      <c r="P42" s="20"/>
    </row>
    <row r="43" spans="1:16" x14ac:dyDescent="0.3">
      <c r="A43" s="1">
        <v>41</v>
      </c>
      <c r="B43" s="1" t="s">
        <v>64</v>
      </c>
      <c r="C43" s="1" t="s">
        <v>8</v>
      </c>
      <c r="D43" s="1">
        <v>24</v>
      </c>
      <c r="E43" s="1" t="s">
        <v>19</v>
      </c>
      <c r="F43" s="1">
        <v>223</v>
      </c>
      <c r="I43" s="19"/>
      <c r="J43" s="19">
        <v>11</v>
      </c>
      <c r="K43" s="1" t="str">
        <v>Rishu Sharma</v>
      </c>
      <c r="L43" s="1" t="str">
        <v>Girl</v>
      </c>
      <c r="M43" s="1">
        <v>26</v>
      </c>
      <c r="N43" s="1" t="str">
        <v>Delhi</v>
      </c>
      <c r="O43" s="1">
        <v>258</v>
      </c>
      <c r="P43" s="20"/>
    </row>
    <row r="44" spans="1:16" x14ac:dyDescent="0.3">
      <c r="A44" s="1">
        <v>42</v>
      </c>
      <c r="B44" s="1" t="s">
        <v>65</v>
      </c>
      <c r="C44" s="1" t="s">
        <v>8</v>
      </c>
      <c r="D44" s="1">
        <v>27</v>
      </c>
      <c r="E44" s="1" t="s">
        <v>22</v>
      </c>
      <c r="F44" s="1">
        <v>235</v>
      </c>
      <c r="I44" s="19"/>
      <c r="J44" s="19">
        <v>12</v>
      </c>
      <c r="K44" s="1" t="str">
        <v>Ranjan Kumar</v>
      </c>
      <c r="L44" s="1" t="str">
        <v>Boy</v>
      </c>
      <c r="M44" s="1">
        <v>24</v>
      </c>
      <c r="N44" s="1" t="str">
        <v>Assam</v>
      </c>
      <c r="O44" s="1">
        <v>224</v>
      </c>
      <c r="P44" s="20"/>
    </row>
    <row r="45" spans="1:16" x14ac:dyDescent="0.3">
      <c r="A45" s="1">
        <v>43</v>
      </c>
      <c r="B45" s="1" t="s">
        <v>66</v>
      </c>
      <c r="C45" s="1" t="s">
        <v>8</v>
      </c>
      <c r="D45" s="1">
        <v>26</v>
      </c>
      <c r="E45" s="1" t="s">
        <v>11</v>
      </c>
      <c r="F45" s="1">
        <v>272</v>
      </c>
      <c r="I45" s="19"/>
      <c r="J45" s="19">
        <v>14</v>
      </c>
      <c r="K45" s="1" t="str">
        <v>Vivek thakur</v>
      </c>
      <c r="L45" s="1" t="str">
        <v>Boy</v>
      </c>
      <c r="M45" s="1">
        <v>25</v>
      </c>
      <c r="N45" s="1" t="str">
        <v>Bihar</v>
      </c>
      <c r="O45" s="1">
        <v>239</v>
      </c>
      <c r="P45" s="20"/>
    </row>
    <row r="46" spans="1:16" x14ac:dyDescent="0.3">
      <c r="A46" s="1">
        <v>44</v>
      </c>
      <c r="B46" s="1" t="s">
        <v>67</v>
      </c>
      <c r="C46" s="1" t="s">
        <v>8</v>
      </c>
      <c r="D46" s="1">
        <v>23</v>
      </c>
      <c r="E46" s="1" t="s">
        <v>11</v>
      </c>
      <c r="F46" s="1">
        <v>410</v>
      </c>
      <c r="I46" s="19"/>
      <c r="J46" s="19">
        <v>15</v>
      </c>
      <c r="K46" s="1" t="str">
        <v>Barkha sharma</v>
      </c>
      <c r="L46" s="1" t="str">
        <v>Girl</v>
      </c>
      <c r="M46" s="1">
        <v>28</v>
      </c>
      <c r="N46" s="1" t="str">
        <v>Himachal Pradesh</v>
      </c>
      <c r="O46" s="1">
        <v>341</v>
      </c>
      <c r="P46" s="20"/>
    </row>
    <row r="47" spans="1:16" x14ac:dyDescent="0.3">
      <c r="A47" s="1">
        <v>45</v>
      </c>
      <c r="B47" s="1" t="s">
        <v>68</v>
      </c>
      <c r="C47" s="1" t="s">
        <v>8</v>
      </c>
      <c r="D47" s="1">
        <v>27</v>
      </c>
      <c r="E47" s="1" t="s">
        <v>15</v>
      </c>
      <c r="F47" s="1">
        <v>227</v>
      </c>
      <c r="I47" s="19"/>
      <c r="J47" s="19">
        <v>18</v>
      </c>
      <c r="K47" s="1" t="str">
        <v>Tushar Tomar</v>
      </c>
      <c r="L47" s="1" t="str">
        <v>Boy</v>
      </c>
      <c r="M47" s="1">
        <v>27</v>
      </c>
      <c r="N47" s="1" t="str">
        <v>Assam</v>
      </c>
      <c r="O47" s="1">
        <v>256</v>
      </c>
      <c r="P47" s="20"/>
    </row>
    <row r="48" spans="1:16" x14ac:dyDescent="0.3">
      <c r="I48" s="19"/>
      <c r="J48" s="19">
        <v>20</v>
      </c>
      <c r="K48" s="1" t="str">
        <v>Robin Chaudhary</v>
      </c>
      <c r="L48" s="1" t="str">
        <v>Boy</v>
      </c>
      <c r="M48" s="1">
        <v>28</v>
      </c>
      <c r="N48" s="1" t="str">
        <v>Bihar</v>
      </c>
      <c r="O48" s="1">
        <v>247</v>
      </c>
      <c r="P48" s="20"/>
    </row>
    <row r="49" spans="9:16" x14ac:dyDescent="0.3">
      <c r="I49" s="19"/>
      <c r="J49" s="19">
        <v>21</v>
      </c>
      <c r="K49" s="1" t="str">
        <v>Raman singh</v>
      </c>
      <c r="L49" s="1" t="str">
        <v>Boy</v>
      </c>
      <c r="M49" s="1">
        <v>28</v>
      </c>
      <c r="N49" s="1" t="str">
        <v>Himachal Pradesh</v>
      </c>
      <c r="O49" s="1">
        <v>336</v>
      </c>
      <c r="P49" s="20"/>
    </row>
    <row r="50" spans="9:16" x14ac:dyDescent="0.3">
      <c r="I50" s="19"/>
      <c r="J50" s="19">
        <v>30</v>
      </c>
      <c r="K50" s="1" t="str">
        <v>Sumit Negi</v>
      </c>
      <c r="L50" s="1" t="str">
        <v>Boy</v>
      </c>
      <c r="M50" s="1">
        <v>24</v>
      </c>
      <c r="N50" s="1" t="str">
        <v>Assam</v>
      </c>
      <c r="O50" s="1">
        <v>300</v>
      </c>
      <c r="P50" s="20"/>
    </row>
    <row r="51" spans="9:16" x14ac:dyDescent="0.3">
      <c r="I51" s="19"/>
      <c r="J51" s="19">
        <v>31</v>
      </c>
      <c r="K51" s="1" t="str">
        <v>Dipanshu verma</v>
      </c>
      <c r="L51" s="1" t="str">
        <v>Boy</v>
      </c>
      <c r="M51" s="1">
        <v>24</v>
      </c>
      <c r="N51" s="1" t="str">
        <v>Uttar Pradesh</v>
      </c>
      <c r="O51" s="1">
        <v>273</v>
      </c>
      <c r="P51" s="20"/>
    </row>
    <row r="52" spans="9:16" x14ac:dyDescent="0.3">
      <c r="I52" s="19"/>
      <c r="J52" s="19">
        <v>33</v>
      </c>
      <c r="K52" s="1" t="str">
        <v>Virat Kohli</v>
      </c>
      <c r="L52" s="1" t="str">
        <v>Boy</v>
      </c>
      <c r="M52" s="1">
        <v>28</v>
      </c>
      <c r="N52" s="1" t="str">
        <v>Himachal Pradesh</v>
      </c>
      <c r="O52" s="1">
        <v>288</v>
      </c>
      <c r="P52" s="20"/>
    </row>
    <row r="53" spans="9:16" x14ac:dyDescent="0.3">
      <c r="I53" s="19"/>
      <c r="J53" s="19">
        <v>35</v>
      </c>
      <c r="K53" s="1" t="str">
        <v>Daman Kumar</v>
      </c>
      <c r="L53" s="1" t="str">
        <v>Boy</v>
      </c>
      <c r="M53" s="1">
        <v>28</v>
      </c>
      <c r="N53" s="1" t="str">
        <v>Delhi</v>
      </c>
      <c r="O53" s="1">
        <v>323</v>
      </c>
      <c r="P53" s="20"/>
    </row>
    <row r="54" spans="9:16" x14ac:dyDescent="0.3">
      <c r="I54" s="19"/>
      <c r="J54" s="19">
        <v>41</v>
      </c>
      <c r="K54" s="1" t="str">
        <v>Rakesh Das</v>
      </c>
      <c r="L54" s="1" t="str">
        <v>Boy</v>
      </c>
      <c r="M54" s="1">
        <v>24</v>
      </c>
      <c r="N54" s="1" t="str">
        <v>Delhi</v>
      </c>
      <c r="O54" s="1">
        <v>223</v>
      </c>
      <c r="P54" s="20"/>
    </row>
    <row r="55" spans="9:16" x14ac:dyDescent="0.3">
      <c r="I55" s="19"/>
      <c r="J55" s="19">
        <v>42</v>
      </c>
      <c r="K55" s="1" t="str">
        <v>Arjun singh</v>
      </c>
      <c r="L55" s="1" t="str">
        <v>Boy</v>
      </c>
      <c r="M55" s="1">
        <v>27</v>
      </c>
      <c r="N55" s="1" t="str">
        <v>Assam</v>
      </c>
      <c r="O55" s="1">
        <v>235</v>
      </c>
      <c r="P55" s="20"/>
    </row>
    <row r="56" spans="9:16" x14ac:dyDescent="0.3">
      <c r="I56" s="19"/>
      <c r="J56" s="19">
        <v>43</v>
      </c>
      <c r="K56" s="1" t="str">
        <v>Rohit sharma</v>
      </c>
      <c r="L56" s="1" t="str">
        <v>Boy</v>
      </c>
      <c r="M56" s="1">
        <v>26</v>
      </c>
      <c r="N56" s="1" t="str">
        <v>Bihar</v>
      </c>
      <c r="O56" s="1">
        <v>272</v>
      </c>
      <c r="P56" s="20"/>
    </row>
    <row r="57" spans="9:16" ht="15" thickBot="1" x14ac:dyDescent="0.35">
      <c r="I57" s="3"/>
      <c r="J57" s="3">
        <v>45</v>
      </c>
      <c r="K57" s="4" t="str">
        <v>Dinesh Yadav</v>
      </c>
      <c r="L57" s="4" t="str">
        <v>Boy</v>
      </c>
      <c r="M57" s="4">
        <v>27</v>
      </c>
      <c r="N57" s="4" t="str">
        <v>Himachal Pradesh</v>
      </c>
      <c r="O57" s="4">
        <v>227</v>
      </c>
      <c r="P57" s="5"/>
    </row>
    <row r="58" spans="9:16" ht="15" thickBot="1" x14ac:dyDescent="0.35">
      <c r="J58" s="22" t="s">
        <v>12</v>
      </c>
      <c r="K58" s="23"/>
      <c r="L58" s="23"/>
      <c r="M58" s="24"/>
    </row>
  </sheetData>
  <mergeCells count="18">
    <mergeCell ref="J27:P27"/>
    <mergeCell ref="J29:M29"/>
    <mergeCell ref="J32:P32"/>
    <mergeCell ref="J36:M36"/>
    <mergeCell ref="J38:P38"/>
    <mergeCell ref="J58:M58"/>
    <mergeCell ref="J15:P15"/>
    <mergeCell ref="J17:M17"/>
    <mergeCell ref="J19:R19"/>
    <mergeCell ref="J21:M21"/>
    <mergeCell ref="J23:P23"/>
    <mergeCell ref="J25:M25"/>
    <mergeCell ref="J2:O2"/>
    <mergeCell ref="J4:M4"/>
    <mergeCell ref="J7:O7"/>
    <mergeCell ref="J9:M9"/>
    <mergeCell ref="J11:O11"/>
    <mergeCell ref="J13:M13"/>
  </mergeCells>
  <conditionalFormatting sqref="F3:F47">
    <cfRule type="expression" dxfId="0" priority="1">
      <formula>F$3:F$47&gt;399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2025-04-23T14:22:15Z</dcterms:created>
  <dcterms:modified xsi:type="dcterms:W3CDTF">2025-04-23T14:33:18Z</dcterms:modified>
</cp:coreProperties>
</file>