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i Patel\Desktop\Thomas Smithgall- Thesis Lab\Publications\A419 SFK Flt3 paper\Figures\Supp Figure 3 code\"/>
    </mc:Choice>
  </mc:AlternateContent>
  <xr:revisionPtr revIDLastSave="0" documentId="10_ncr:100000_{1AE14442-BECC-4C96-B6CC-16BEC9968A57}" xr6:coauthVersionLast="31" xr6:coauthVersionMax="31" xr10:uidLastSave="{00000000-0000-0000-0000-000000000000}"/>
  <bookViews>
    <workbookView xWindow="0" yWindow="0" windowWidth="19200" windowHeight="7050" tabRatio="791" firstSheet="15" activeTab="29" xr2:uid="{00000000-000D-0000-FFFF-FFFF00000000}"/>
  </bookViews>
  <sheets>
    <sheet name="HP-047" sheetId="16" r:id="rId1"/>
    <sheet name="HP-051" sheetId="12" r:id="rId2"/>
    <sheet name="HP-069" sheetId="17" r:id="rId3"/>
    <sheet name="HP-078" sheetId="22" r:id="rId4"/>
    <sheet name="HP-079" sheetId="1" r:id="rId5"/>
    <sheet name="HP-080" sheetId="18" r:id="rId6"/>
    <sheet name="HP-093" sheetId="19" r:id="rId7"/>
    <sheet name="HP-104" sheetId="2" r:id="rId8"/>
    <sheet name="HP-175" sheetId="3" r:id="rId9"/>
    <sheet name="HP-194" sheetId="20" r:id="rId10"/>
    <sheet name="HP-196" sheetId="21" r:id="rId11"/>
    <sheet name="HP-239" sheetId="23" r:id="rId12"/>
    <sheet name="HP-289" sheetId="4" r:id="rId13"/>
    <sheet name="HP-332" sheetId="5" r:id="rId14"/>
    <sheet name="HP-388" sheetId="13" r:id="rId15"/>
    <sheet name="HP-397" sheetId="14" r:id="rId16"/>
    <sheet name="HP-410" sheetId="6" r:id="rId17"/>
    <sheet name="HP-419" sheetId="24" r:id="rId18"/>
    <sheet name="HP-451" sheetId="25" r:id="rId19"/>
    <sheet name="HP-453" sheetId="26" r:id="rId20"/>
    <sheet name="HP-454" sheetId="27" r:id="rId21"/>
    <sheet name="HP-465" sheetId="29" r:id="rId22"/>
    <sheet name="HP-488" sheetId="7" r:id="rId23"/>
    <sheet name="HP-490" sheetId="28" r:id="rId24"/>
    <sheet name="HP-505" sheetId="15" r:id="rId25"/>
    <sheet name="HP-515" sheetId="8" r:id="rId26"/>
    <sheet name="HP-548" sheetId="9" r:id="rId27"/>
    <sheet name="MV4-11" sheetId="10" r:id="rId28"/>
    <sheet name="MOLM-13" sheetId="31" r:id="rId29"/>
    <sheet name="MOLM-14" sheetId="32" r:id="rId30"/>
    <sheet name="PL-21" sheetId="33" r:id="rId31"/>
    <sheet name="MV4-11 A419 R2" sheetId="34" r:id="rId32"/>
    <sheet name="MV4-11 A419 R3" sheetId="35" r:id="rId33"/>
    <sheet name="Molm13 A419 R3" sheetId="36" r:id="rId34"/>
    <sheet name="Molm14 A419 R1" sheetId="39" r:id="rId35"/>
    <sheet name="Molm14 A419 R2" sheetId="38" r:id="rId36"/>
    <sheet name="Molm14 A419 R3" sheetId="37" r:id="rId37"/>
    <sheet name="Molm14 AC220 R3" sheetId="40" r:id="rId38"/>
    <sheet name="Final Results" sheetId="11" r:id="rId39"/>
    <sheet name="error" sheetId="41" r:id="rId40"/>
    <sheet name="Summary" sheetId="42" r:id="rId41"/>
  </sheets>
  <calcPr calcId="179017"/>
</workbook>
</file>

<file path=xl/calcChain.xml><?xml version="1.0" encoding="utf-8"?>
<calcChain xmlns="http://schemas.openxmlformats.org/spreadsheetml/2006/main">
  <c r="K2" i="31" l="1"/>
  <c r="Q2" i="41" l="1"/>
  <c r="R2" i="41"/>
  <c r="S2" i="41"/>
  <c r="T2" i="41"/>
  <c r="U2" i="41"/>
  <c r="V2" i="41"/>
  <c r="W2" i="41"/>
  <c r="X2" i="41"/>
  <c r="Y2" i="41"/>
  <c r="Q3" i="41"/>
  <c r="R3" i="41"/>
  <c r="S3" i="41"/>
  <c r="T3" i="41"/>
  <c r="U3" i="41"/>
  <c r="V3" i="41"/>
  <c r="W3" i="41"/>
  <c r="X3" i="41"/>
  <c r="Y3" i="41"/>
  <c r="Q4" i="41"/>
  <c r="R4" i="41"/>
  <c r="S4" i="41"/>
  <c r="T4" i="41"/>
  <c r="U4" i="41"/>
  <c r="V4" i="41"/>
  <c r="W4" i="41"/>
  <c r="X4" i="41"/>
  <c r="Y4" i="41"/>
  <c r="Q5" i="41"/>
  <c r="R5" i="41"/>
  <c r="S5" i="41"/>
  <c r="T5" i="41"/>
  <c r="U5" i="41"/>
  <c r="V5" i="41"/>
  <c r="W5" i="41"/>
  <c r="X5" i="41"/>
  <c r="Y5" i="41"/>
  <c r="Q6" i="41"/>
  <c r="R6" i="41"/>
  <c r="S6" i="41"/>
  <c r="T6" i="41"/>
  <c r="U6" i="41"/>
  <c r="V6" i="41"/>
  <c r="W6" i="41"/>
  <c r="X6" i="41"/>
  <c r="Y6" i="41"/>
  <c r="Q7" i="41"/>
  <c r="R7" i="41"/>
  <c r="S7" i="41"/>
  <c r="T7" i="41"/>
  <c r="U7" i="41"/>
  <c r="V7" i="41"/>
  <c r="W7" i="41"/>
  <c r="X7" i="41"/>
  <c r="Y7" i="41"/>
  <c r="Q8" i="41"/>
  <c r="R8" i="41"/>
  <c r="S8" i="41"/>
  <c r="T8" i="41"/>
  <c r="U8" i="41"/>
  <c r="V8" i="41"/>
  <c r="W8" i="41"/>
  <c r="X8" i="41"/>
  <c r="Y8" i="41"/>
  <c r="Q9" i="41"/>
  <c r="R9" i="41"/>
  <c r="S9" i="41"/>
  <c r="T9" i="41"/>
  <c r="U9" i="41"/>
  <c r="V9" i="41"/>
  <c r="W9" i="41"/>
  <c r="X9" i="41"/>
  <c r="Y9" i="41"/>
  <c r="Q10" i="41"/>
  <c r="R10" i="41"/>
  <c r="S10" i="41"/>
  <c r="T10" i="41"/>
  <c r="U10" i="41"/>
  <c r="V10" i="41"/>
  <c r="W10" i="41"/>
  <c r="X10" i="41"/>
  <c r="Y10" i="41"/>
  <c r="Q11" i="41"/>
  <c r="R11" i="41"/>
  <c r="S11" i="41"/>
  <c r="T11" i="41"/>
  <c r="U11" i="41"/>
  <c r="V11" i="41"/>
  <c r="W11" i="41"/>
  <c r="X11" i="41"/>
  <c r="Y11" i="41"/>
  <c r="Q12" i="41"/>
  <c r="R12" i="41"/>
  <c r="S12" i="41"/>
  <c r="T12" i="41"/>
  <c r="U12" i="41"/>
  <c r="V12" i="41"/>
  <c r="W12" i="41"/>
  <c r="X12" i="41"/>
  <c r="Y12" i="41"/>
  <c r="Q13" i="41"/>
  <c r="R13" i="41"/>
  <c r="S13" i="41"/>
  <c r="T13" i="41"/>
  <c r="U13" i="41"/>
  <c r="V13" i="41"/>
  <c r="W13" i="41"/>
  <c r="X13" i="41"/>
  <c r="Y13" i="41"/>
  <c r="Q14" i="41"/>
  <c r="R14" i="41"/>
  <c r="S14" i="41"/>
  <c r="T14" i="41"/>
  <c r="U14" i="41"/>
  <c r="V14" i="41"/>
  <c r="W14" i="41"/>
  <c r="X14" i="41"/>
  <c r="Y14" i="41"/>
  <c r="Q15" i="41"/>
  <c r="R15" i="41"/>
  <c r="S15" i="41"/>
  <c r="T15" i="41"/>
  <c r="U15" i="41"/>
  <c r="V15" i="41"/>
  <c r="W15" i="41"/>
  <c r="X15" i="41"/>
  <c r="Y15" i="41"/>
  <c r="Q16" i="41"/>
  <c r="R16" i="41"/>
  <c r="S16" i="41"/>
  <c r="T16" i="41"/>
  <c r="U16" i="41"/>
  <c r="V16" i="41"/>
  <c r="W16" i="41"/>
  <c r="X16" i="41"/>
  <c r="Y16" i="41"/>
  <c r="Q17" i="41"/>
  <c r="R17" i="41"/>
  <c r="S17" i="41"/>
  <c r="T17" i="41"/>
  <c r="U17" i="41"/>
  <c r="V17" i="41"/>
  <c r="W17" i="41"/>
  <c r="X17" i="41"/>
  <c r="Y17" i="41"/>
  <c r="Q18" i="41"/>
  <c r="R18" i="41"/>
  <c r="S18" i="41"/>
  <c r="T18" i="41"/>
  <c r="U18" i="41"/>
  <c r="V18" i="41"/>
  <c r="W18" i="41"/>
  <c r="X18" i="41"/>
  <c r="Y18" i="41"/>
  <c r="Q19" i="41"/>
  <c r="R19" i="41"/>
  <c r="S19" i="41"/>
  <c r="T19" i="41"/>
  <c r="U19" i="41"/>
  <c r="V19" i="41"/>
  <c r="W19" i="41"/>
  <c r="X19" i="41"/>
  <c r="Y19" i="41"/>
  <c r="Q20" i="41"/>
  <c r="R20" i="41"/>
  <c r="S20" i="41"/>
  <c r="T20" i="41"/>
  <c r="U20" i="41"/>
  <c r="V20" i="41"/>
  <c r="W20" i="41"/>
  <c r="X20" i="41"/>
  <c r="Y20" i="41"/>
  <c r="Q21" i="41"/>
  <c r="R21" i="41"/>
  <c r="S21" i="41"/>
  <c r="T21" i="41"/>
  <c r="U21" i="41"/>
  <c r="V21" i="41"/>
  <c r="W21" i="41"/>
  <c r="X21" i="41"/>
  <c r="Y21" i="41"/>
  <c r="Q22" i="41"/>
  <c r="R22" i="41"/>
  <c r="S22" i="41"/>
  <c r="T22" i="41"/>
  <c r="U22" i="41"/>
  <c r="V22" i="41"/>
  <c r="W22" i="41"/>
  <c r="X22" i="41"/>
  <c r="Y22" i="41"/>
  <c r="Q23" i="41"/>
  <c r="R23" i="41"/>
  <c r="S23" i="41"/>
  <c r="T23" i="41"/>
  <c r="U23" i="41"/>
  <c r="V23" i="41"/>
  <c r="W23" i="41"/>
  <c r="X23" i="41"/>
  <c r="Y23" i="41"/>
  <c r="Q24" i="41"/>
  <c r="R24" i="41"/>
  <c r="S24" i="41"/>
  <c r="T24" i="41"/>
  <c r="U24" i="41"/>
  <c r="V24" i="41"/>
  <c r="W24" i="41"/>
  <c r="X24" i="41"/>
  <c r="Y24" i="41"/>
  <c r="Q25" i="41"/>
  <c r="R25" i="41"/>
  <c r="S25" i="41"/>
  <c r="T25" i="41"/>
  <c r="U25" i="41"/>
  <c r="V25" i="41"/>
  <c r="W25" i="41"/>
  <c r="X25" i="41"/>
  <c r="Y25" i="41"/>
  <c r="Q26" i="41"/>
  <c r="R26" i="41"/>
  <c r="S26" i="41"/>
  <c r="T26" i="41"/>
  <c r="U26" i="41"/>
  <c r="V26" i="41"/>
  <c r="W26" i="41"/>
  <c r="X26" i="41"/>
  <c r="Y26" i="41"/>
  <c r="Q27" i="41"/>
  <c r="R27" i="41"/>
  <c r="S27" i="41"/>
  <c r="T27" i="41"/>
  <c r="U27" i="41"/>
  <c r="V27" i="41"/>
  <c r="W27" i="41"/>
  <c r="X27" i="41"/>
  <c r="Y27" i="41"/>
  <c r="Q28" i="41"/>
  <c r="R28" i="41"/>
  <c r="S28" i="41"/>
  <c r="T28" i="41"/>
  <c r="U28" i="41"/>
  <c r="V28" i="41"/>
  <c r="W28" i="41"/>
  <c r="X28" i="41"/>
  <c r="Y28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3" i="41"/>
  <c r="P2" i="41"/>
  <c r="Y1" i="41"/>
  <c r="X1" i="41"/>
  <c r="P1" i="41"/>
  <c r="Q1" i="41"/>
  <c r="R1" i="41"/>
  <c r="S1" i="41"/>
  <c r="T1" i="41"/>
  <c r="U1" i="41"/>
  <c r="V1" i="41"/>
  <c r="W1" i="41"/>
  <c r="O2" i="41"/>
  <c r="O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1" i="41"/>
  <c r="D20" i="35" l="1"/>
  <c r="C20" i="37"/>
  <c r="D137" i="34" l="1"/>
  <c r="C137" i="34"/>
  <c r="D209" i="34"/>
  <c r="C209" i="34"/>
  <c r="G236" i="40"/>
  <c r="F236" i="40"/>
  <c r="D236" i="40"/>
  <c r="C236" i="40"/>
  <c r="G227" i="40"/>
  <c r="F227" i="40"/>
  <c r="D227" i="40"/>
  <c r="C227" i="40"/>
  <c r="H227" i="40" s="1"/>
  <c r="G218" i="40"/>
  <c r="F218" i="40"/>
  <c r="D218" i="40"/>
  <c r="C218" i="40"/>
  <c r="G209" i="40"/>
  <c r="F209" i="40"/>
  <c r="D209" i="40"/>
  <c r="C209" i="40"/>
  <c r="G200" i="40"/>
  <c r="F200" i="40"/>
  <c r="D200" i="40"/>
  <c r="C200" i="40"/>
  <c r="G191" i="40"/>
  <c r="F191" i="40"/>
  <c r="D191" i="40"/>
  <c r="C191" i="40"/>
  <c r="G182" i="40"/>
  <c r="F182" i="40"/>
  <c r="D182" i="40"/>
  <c r="C182" i="40"/>
  <c r="G173" i="40"/>
  <c r="F173" i="40"/>
  <c r="D173" i="40"/>
  <c r="C173" i="40"/>
  <c r="G164" i="40"/>
  <c r="F164" i="40"/>
  <c r="D164" i="40"/>
  <c r="C164" i="40"/>
  <c r="H164" i="40" s="1"/>
  <c r="G155" i="40"/>
  <c r="F155" i="40"/>
  <c r="D155" i="40"/>
  <c r="C155" i="40"/>
  <c r="H155" i="40" s="1"/>
  <c r="G146" i="40"/>
  <c r="F146" i="40"/>
  <c r="D146" i="40"/>
  <c r="C146" i="40"/>
  <c r="G137" i="40"/>
  <c r="F137" i="40"/>
  <c r="D137" i="40"/>
  <c r="C137" i="40"/>
  <c r="G128" i="40"/>
  <c r="F128" i="40"/>
  <c r="D128" i="40"/>
  <c r="C128" i="40"/>
  <c r="G119" i="40"/>
  <c r="F119" i="40"/>
  <c r="D119" i="40"/>
  <c r="C119" i="40"/>
  <c r="G110" i="40"/>
  <c r="F110" i="40"/>
  <c r="D110" i="40"/>
  <c r="C110" i="40"/>
  <c r="G101" i="40"/>
  <c r="F101" i="40"/>
  <c r="D101" i="40"/>
  <c r="C101" i="40"/>
  <c r="G92" i="40"/>
  <c r="F92" i="40"/>
  <c r="D92" i="40"/>
  <c r="C92" i="40"/>
  <c r="G83" i="40"/>
  <c r="F83" i="40"/>
  <c r="D83" i="40"/>
  <c r="C83" i="40"/>
  <c r="G74" i="40"/>
  <c r="F74" i="40"/>
  <c r="D74" i="40"/>
  <c r="C74" i="40"/>
  <c r="G65" i="40"/>
  <c r="F65" i="40"/>
  <c r="D65" i="40"/>
  <c r="C65" i="40"/>
  <c r="G56" i="40"/>
  <c r="F56" i="40"/>
  <c r="D56" i="40"/>
  <c r="C56" i="40"/>
  <c r="G47" i="40"/>
  <c r="F47" i="40"/>
  <c r="D47" i="40"/>
  <c r="C47" i="40"/>
  <c r="G38" i="40"/>
  <c r="F38" i="40"/>
  <c r="D38" i="40"/>
  <c r="C38" i="40"/>
  <c r="G29" i="40"/>
  <c r="F29" i="40"/>
  <c r="D29" i="40"/>
  <c r="C29" i="40"/>
  <c r="G20" i="40"/>
  <c r="F20" i="40"/>
  <c r="D20" i="40"/>
  <c r="C20" i="40"/>
  <c r="G11" i="40"/>
  <c r="F11" i="40"/>
  <c r="D11" i="40"/>
  <c r="C11" i="40"/>
  <c r="H11" i="40" s="1"/>
  <c r="G2" i="40"/>
  <c r="F2" i="40"/>
  <c r="D2" i="40"/>
  <c r="C2" i="40"/>
  <c r="G236" i="39"/>
  <c r="F236" i="39"/>
  <c r="D236" i="39"/>
  <c r="C236" i="39"/>
  <c r="G227" i="39"/>
  <c r="F227" i="39"/>
  <c r="D227" i="39"/>
  <c r="C227" i="39"/>
  <c r="G218" i="39"/>
  <c r="F218" i="39"/>
  <c r="D218" i="39"/>
  <c r="C218" i="39"/>
  <c r="G209" i="39"/>
  <c r="F209" i="39"/>
  <c r="D209" i="39"/>
  <c r="C209" i="39"/>
  <c r="G200" i="39"/>
  <c r="F200" i="39"/>
  <c r="D200" i="39"/>
  <c r="C200" i="39"/>
  <c r="G191" i="39"/>
  <c r="F191" i="39"/>
  <c r="D191" i="39"/>
  <c r="C191" i="39"/>
  <c r="G182" i="39"/>
  <c r="F182" i="39"/>
  <c r="D182" i="39"/>
  <c r="C182" i="39"/>
  <c r="G173" i="39"/>
  <c r="F173" i="39"/>
  <c r="D173" i="39"/>
  <c r="C173" i="39"/>
  <c r="G164" i="39"/>
  <c r="F164" i="39"/>
  <c r="D164" i="39"/>
  <c r="C164" i="39"/>
  <c r="G155" i="39"/>
  <c r="F155" i="39"/>
  <c r="D155" i="39"/>
  <c r="C155" i="39"/>
  <c r="G146" i="39"/>
  <c r="F146" i="39"/>
  <c r="D146" i="39"/>
  <c r="C146" i="39"/>
  <c r="G137" i="39"/>
  <c r="F137" i="39"/>
  <c r="D137" i="39"/>
  <c r="C137" i="39"/>
  <c r="G128" i="39"/>
  <c r="F128" i="39"/>
  <c r="D128" i="39"/>
  <c r="C128" i="39"/>
  <c r="G119" i="39"/>
  <c r="F119" i="39"/>
  <c r="D119" i="39"/>
  <c r="C119" i="39"/>
  <c r="G110" i="39"/>
  <c r="F110" i="39"/>
  <c r="D110" i="39"/>
  <c r="C110" i="39"/>
  <c r="G101" i="39"/>
  <c r="F101" i="39"/>
  <c r="D101" i="39"/>
  <c r="C101" i="39"/>
  <c r="G92" i="39"/>
  <c r="F92" i="39"/>
  <c r="D92" i="39"/>
  <c r="C92" i="39"/>
  <c r="G83" i="39"/>
  <c r="F83" i="39"/>
  <c r="D83" i="39"/>
  <c r="C83" i="39"/>
  <c r="G74" i="39"/>
  <c r="F74" i="39"/>
  <c r="D74" i="39"/>
  <c r="C74" i="39"/>
  <c r="G65" i="39"/>
  <c r="F65" i="39"/>
  <c r="D65" i="39"/>
  <c r="C65" i="39"/>
  <c r="G56" i="39"/>
  <c r="F56" i="39"/>
  <c r="D56" i="39"/>
  <c r="C56" i="39"/>
  <c r="G47" i="39"/>
  <c r="F47" i="39"/>
  <c r="D47" i="39"/>
  <c r="C47" i="39"/>
  <c r="G38" i="39"/>
  <c r="F38" i="39"/>
  <c r="D38" i="39"/>
  <c r="C38" i="39"/>
  <c r="G29" i="39"/>
  <c r="F29" i="39"/>
  <c r="D29" i="39"/>
  <c r="C29" i="39"/>
  <c r="H29" i="39" s="1"/>
  <c r="G20" i="39"/>
  <c r="F20" i="39"/>
  <c r="D20" i="39"/>
  <c r="C20" i="39"/>
  <c r="H20" i="39" s="1"/>
  <c r="G11" i="39"/>
  <c r="F11" i="39"/>
  <c r="D11" i="39"/>
  <c r="C11" i="39"/>
  <c r="G2" i="39"/>
  <c r="F2" i="39"/>
  <c r="D2" i="39"/>
  <c r="C2" i="39"/>
  <c r="H2" i="39" s="1"/>
  <c r="G236" i="38"/>
  <c r="F236" i="38"/>
  <c r="D236" i="38"/>
  <c r="C236" i="38"/>
  <c r="G227" i="38"/>
  <c r="F227" i="38"/>
  <c r="D227" i="38"/>
  <c r="C227" i="38"/>
  <c r="G218" i="38"/>
  <c r="F218" i="38"/>
  <c r="D218" i="38"/>
  <c r="C218" i="38"/>
  <c r="G209" i="38"/>
  <c r="F209" i="38"/>
  <c r="D209" i="38"/>
  <c r="C209" i="38"/>
  <c r="G200" i="38"/>
  <c r="F200" i="38"/>
  <c r="D200" i="38"/>
  <c r="C200" i="38"/>
  <c r="G191" i="38"/>
  <c r="F191" i="38"/>
  <c r="D191" i="38"/>
  <c r="C191" i="38"/>
  <c r="H191" i="38" s="1"/>
  <c r="G182" i="38"/>
  <c r="F182" i="38"/>
  <c r="D182" i="38"/>
  <c r="C182" i="38"/>
  <c r="G173" i="38"/>
  <c r="F173" i="38"/>
  <c r="D173" i="38"/>
  <c r="C173" i="38"/>
  <c r="H173" i="38" s="1"/>
  <c r="G164" i="38"/>
  <c r="F164" i="38"/>
  <c r="D164" i="38"/>
  <c r="C164" i="38"/>
  <c r="G155" i="38"/>
  <c r="F155" i="38"/>
  <c r="D155" i="38"/>
  <c r="C155" i="38"/>
  <c r="G146" i="38"/>
  <c r="F146" i="38"/>
  <c r="D146" i="38"/>
  <c r="C146" i="38"/>
  <c r="G137" i="38"/>
  <c r="F137" i="38"/>
  <c r="D137" i="38"/>
  <c r="C137" i="38"/>
  <c r="G128" i="38"/>
  <c r="F128" i="38"/>
  <c r="D128" i="38"/>
  <c r="C128" i="38"/>
  <c r="G119" i="38"/>
  <c r="F119" i="38"/>
  <c r="D119" i="38"/>
  <c r="C119" i="38"/>
  <c r="G110" i="38"/>
  <c r="F110" i="38"/>
  <c r="D110" i="38"/>
  <c r="C110" i="38"/>
  <c r="G101" i="38"/>
  <c r="F101" i="38"/>
  <c r="D101" i="38"/>
  <c r="C101" i="38"/>
  <c r="G92" i="38"/>
  <c r="F92" i="38"/>
  <c r="D92" i="38"/>
  <c r="C92" i="38"/>
  <c r="G83" i="38"/>
  <c r="F83" i="38"/>
  <c r="D83" i="38"/>
  <c r="C83" i="38"/>
  <c r="G74" i="38"/>
  <c r="F74" i="38"/>
  <c r="D74" i="38"/>
  <c r="C74" i="38"/>
  <c r="G65" i="38"/>
  <c r="F65" i="38"/>
  <c r="D65" i="38"/>
  <c r="C65" i="38"/>
  <c r="G56" i="38"/>
  <c r="F56" i="38"/>
  <c r="D56" i="38"/>
  <c r="C56" i="38"/>
  <c r="G47" i="38"/>
  <c r="F47" i="38"/>
  <c r="D47" i="38"/>
  <c r="C47" i="38"/>
  <c r="G38" i="38"/>
  <c r="F38" i="38"/>
  <c r="D38" i="38"/>
  <c r="C38" i="38"/>
  <c r="G29" i="38"/>
  <c r="F29" i="38"/>
  <c r="D29" i="38"/>
  <c r="C29" i="38"/>
  <c r="G20" i="38"/>
  <c r="F20" i="38"/>
  <c r="D20" i="38"/>
  <c r="C20" i="38"/>
  <c r="H20" i="38" s="1"/>
  <c r="G11" i="38"/>
  <c r="F11" i="38"/>
  <c r="D11" i="38"/>
  <c r="C11" i="38"/>
  <c r="G2" i="38"/>
  <c r="F2" i="38"/>
  <c r="D2" i="38"/>
  <c r="C2" i="38"/>
  <c r="G236" i="37"/>
  <c r="F236" i="37"/>
  <c r="D236" i="37"/>
  <c r="C236" i="37"/>
  <c r="G227" i="37"/>
  <c r="F227" i="37"/>
  <c r="D227" i="37"/>
  <c r="C227" i="37"/>
  <c r="G218" i="37"/>
  <c r="F218" i="37"/>
  <c r="D218" i="37"/>
  <c r="C218" i="37"/>
  <c r="G209" i="37"/>
  <c r="F209" i="37"/>
  <c r="D209" i="37"/>
  <c r="C209" i="37"/>
  <c r="G200" i="37"/>
  <c r="F200" i="37"/>
  <c r="D200" i="37"/>
  <c r="C200" i="37"/>
  <c r="G191" i="37"/>
  <c r="F191" i="37"/>
  <c r="D191" i="37"/>
  <c r="C191" i="37"/>
  <c r="G182" i="37"/>
  <c r="F182" i="37"/>
  <c r="D182" i="37"/>
  <c r="C182" i="37"/>
  <c r="G173" i="37"/>
  <c r="F173" i="37"/>
  <c r="D173" i="37"/>
  <c r="C173" i="37"/>
  <c r="H173" i="37" s="1"/>
  <c r="G164" i="37"/>
  <c r="F164" i="37"/>
  <c r="D164" i="37"/>
  <c r="C164" i="37"/>
  <c r="G155" i="37"/>
  <c r="F155" i="37"/>
  <c r="D155" i="37"/>
  <c r="C155" i="37"/>
  <c r="G146" i="37"/>
  <c r="F146" i="37"/>
  <c r="D146" i="37"/>
  <c r="C146" i="37"/>
  <c r="G137" i="37"/>
  <c r="F137" i="37"/>
  <c r="D137" i="37"/>
  <c r="C137" i="37"/>
  <c r="G128" i="37"/>
  <c r="F128" i="37"/>
  <c r="D128" i="37"/>
  <c r="C128" i="37"/>
  <c r="G119" i="37"/>
  <c r="F119" i="37"/>
  <c r="D119" i="37"/>
  <c r="C119" i="37"/>
  <c r="G110" i="37"/>
  <c r="F110" i="37"/>
  <c r="D110" i="37"/>
  <c r="C110" i="37"/>
  <c r="H110" i="37" s="1"/>
  <c r="G101" i="37"/>
  <c r="F101" i="37"/>
  <c r="D101" i="37"/>
  <c r="C101" i="37"/>
  <c r="G92" i="37"/>
  <c r="F92" i="37"/>
  <c r="D92" i="37"/>
  <c r="C92" i="37"/>
  <c r="G83" i="37"/>
  <c r="F83" i="37"/>
  <c r="D83" i="37"/>
  <c r="C83" i="37"/>
  <c r="G74" i="37"/>
  <c r="F74" i="37"/>
  <c r="D74" i="37"/>
  <c r="C74" i="37"/>
  <c r="G65" i="37"/>
  <c r="F65" i="37"/>
  <c r="D65" i="37"/>
  <c r="C65" i="37"/>
  <c r="H65" i="37" s="1"/>
  <c r="G56" i="37"/>
  <c r="F56" i="37"/>
  <c r="D56" i="37"/>
  <c r="C56" i="37"/>
  <c r="G47" i="37"/>
  <c r="F47" i="37"/>
  <c r="D47" i="37"/>
  <c r="C47" i="37"/>
  <c r="G38" i="37"/>
  <c r="F38" i="37"/>
  <c r="D38" i="37"/>
  <c r="C38" i="37"/>
  <c r="G29" i="37"/>
  <c r="F29" i="37"/>
  <c r="D29" i="37"/>
  <c r="C29" i="37"/>
  <c r="G20" i="37"/>
  <c r="F20" i="37"/>
  <c r="H20" i="37" s="1"/>
  <c r="D20" i="37"/>
  <c r="G11" i="37"/>
  <c r="F11" i="37"/>
  <c r="D11" i="37"/>
  <c r="C11" i="37"/>
  <c r="G2" i="37"/>
  <c r="F2" i="37"/>
  <c r="D2" i="37"/>
  <c r="C2" i="37"/>
  <c r="G236" i="36"/>
  <c r="F236" i="36"/>
  <c r="D236" i="36"/>
  <c r="C236" i="36"/>
  <c r="G227" i="36"/>
  <c r="F227" i="36"/>
  <c r="D227" i="36"/>
  <c r="C227" i="36"/>
  <c r="G218" i="36"/>
  <c r="F218" i="36"/>
  <c r="D218" i="36"/>
  <c r="C218" i="36"/>
  <c r="H218" i="36" s="1"/>
  <c r="G209" i="36"/>
  <c r="F209" i="36"/>
  <c r="D209" i="36"/>
  <c r="C209" i="36"/>
  <c r="G200" i="36"/>
  <c r="F200" i="36"/>
  <c r="D200" i="36"/>
  <c r="C200" i="36"/>
  <c r="G191" i="36"/>
  <c r="F191" i="36"/>
  <c r="D191" i="36"/>
  <c r="C191" i="36"/>
  <c r="G182" i="36"/>
  <c r="F182" i="36"/>
  <c r="D182" i="36"/>
  <c r="C182" i="36"/>
  <c r="G173" i="36"/>
  <c r="F173" i="36"/>
  <c r="D173" i="36"/>
  <c r="C173" i="36"/>
  <c r="G164" i="36"/>
  <c r="F164" i="36"/>
  <c r="D164" i="36"/>
  <c r="C164" i="36"/>
  <c r="G155" i="36"/>
  <c r="F155" i="36"/>
  <c r="D155" i="36"/>
  <c r="C155" i="36"/>
  <c r="G146" i="36"/>
  <c r="F146" i="36"/>
  <c r="D146" i="36"/>
  <c r="C146" i="36"/>
  <c r="G137" i="36"/>
  <c r="F137" i="36"/>
  <c r="D137" i="36"/>
  <c r="C137" i="36"/>
  <c r="G128" i="36"/>
  <c r="F128" i="36"/>
  <c r="D128" i="36"/>
  <c r="C128" i="36"/>
  <c r="G119" i="36"/>
  <c r="F119" i="36"/>
  <c r="D119" i="36"/>
  <c r="C119" i="36"/>
  <c r="G110" i="36"/>
  <c r="F110" i="36"/>
  <c r="D110" i="36"/>
  <c r="C110" i="36"/>
  <c r="G101" i="36"/>
  <c r="F101" i="36"/>
  <c r="D101" i="36"/>
  <c r="C101" i="36"/>
  <c r="G92" i="36"/>
  <c r="F92" i="36"/>
  <c r="D92" i="36"/>
  <c r="C92" i="36"/>
  <c r="G83" i="36"/>
  <c r="F83" i="36"/>
  <c r="D83" i="36"/>
  <c r="C83" i="36"/>
  <c r="G74" i="36"/>
  <c r="F74" i="36"/>
  <c r="D74" i="36"/>
  <c r="C74" i="36"/>
  <c r="G65" i="36"/>
  <c r="F65" i="36"/>
  <c r="D65" i="36"/>
  <c r="C65" i="36"/>
  <c r="H65" i="36" s="1"/>
  <c r="G56" i="36"/>
  <c r="F56" i="36"/>
  <c r="D56" i="36"/>
  <c r="C56" i="36"/>
  <c r="H56" i="36" s="1"/>
  <c r="G47" i="36"/>
  <c r="F47" i="36"/>
  <c r="D47" i="36"/>
  <c r="C47" i="36"/>
  <c r="H47" i="36" s="1"/>
  <c r="G38" i="36"/>
  <c r="F38" i="36"/>
  <c r="D38" i="36"/>
  <c r="C38" i="36"/>
  <c r="H38" i="36" s="1"/>
  <c r="G29" i="36"/>
  <c r="F29" i="36"/>
  <c r="D29" i="36"/>
  <c r="C29" i="36"/>
  <c r="G20" i="36"/>
  <c r="F20" i="36"/>
  <c r="D20" i="36"/>
  <c r="C20" i="36"/>
  <c r="G11" i="36"/>
  <c r="F11" i="36"/>
  <c r="D11" i="36"/>
  <c r="C11" i="36"/>
  <c r="G2" i="36"/>
  <c r="F2" i="36"/>
  <c r="D2" i="36"/>
  <c r="C2" i="36"/>
  <c r="G236" i="35"/>
  <c r="F236" i="35"/>
  <c r="D236" i="35"/>
  <c r="C236" i="35"/>
  <c r="G227" i="35"/>
  <c r="F227" i="35"/>
  <c r="D227" i="35"/>
  <c r="C227" i="35"/>
  <c r="G218" i="35"/>
  <c r="F218" i="35"/>
  <c r="D218" i="35"/>
  <c r="C218" i="35"/>
  <c r="G209" i="35"/>
  <c r="F209" i="35"/>
  <c r="D209" i="35"/>
  <c r="C209" i="35"/>
  <c r="G200" i="35"/>
  <c r="F200" i="35"/>
  <c r="D200" i="35"/>
  <c r="C200" i="35"/>
  <c r="G191" i="35"/>
  <c r="F191" i="35"/>
  <c r="D191" i="35"/>
  <c r="C191" i="35"/>
  <c r="G182" i="35"/>
  <c r="F182" i="35"/>
  <c r="D182" i="35"/>
  <c r="C182" i="35"/>
  <c r="G173" i="35"/>
  <c r="F173" i="35"/>
  <c r="D173" i="35"/>
  <c r="C173" i="35"/>
  <c r="G164" i="35"/>
  <c r="F164" i="35"/>
  <c r="D164" i="35"/>
  <c r="C164" i="35"/>
  <c r="G155" i="35"/>
  <c r="F155" i="35"/>
  <c r="D155" i="35"/>
  <c r="C155" i="35"/>
  <c r="G146" i="35"/>
  <c r="F146" i="35"/>
  <c r="D146" i="35"/>
  <c r="C146" i="35"/>
  <c r="G137" i="35"/>
  <c r="F137" i="35"/>
  <c r="D137" i="35"/>
  <c r="C137" i="35"/>
  <c r="G128" i="35"/>
  <c r="F128" i="35"/>
  <c r="D128" i="35"/>
  <c r="C128" i="35"/>
  <c r="G119" i="35"/>
  <c r="F119" i="35"/>
  <c r="D119" i="35"/>
  <c r="C119" i="35"/>
  <c r="G110" i="35"/>
  <c r="F110" i="35"/>
  <c r="D110" i="35"/>
  <c r="C110" i="35"/>
  <c r="H110" i="35" s="1"/>
  <c r="G101" i="35"/>
  <c r="F101" i="35"/>
  <c r="D101" i="35"/>
  <c r="C101" i="35"/>
  <c r="G92" i="35"/>
  <c r="F92" i="35"/>
  <c r="D92" i="35"/>
  <c r="C92" i="35"/>
  <c r="G83" i="35"/>
  <c r="F83" i="35"/>
  <c r="D83" i="35"/>
  <c r="C83" i="35"/>
  <c r="G74" i="35"/>
  <c r="F74" i="35"/>
  <c r="D74" i="35"/>
  <c r="C74" i="35"/>
  <c r="G65" i="35"/>
  <c r="F65" i="35"/>
  <c r="D65" i="35"/>
  <c r="C65" i="35"/>
  <c r="G56" i="35"/>
  <c r="F56" i="35"/>
  <c r="D56" i="35"/>
  <c r="C56" i="35"/>
  <c r="G47" i="35"/>
  <c r="F47" i="35"/>
  <c r="D47" i="35"/>
  <c r="C47" i="35"/>
  <c r="G38" i="35"/>
  <c r="F38" i="35"/>
  <c r="D38" i="35"/>
  <c r="C38" i="35"/>
  <c r="H38" i="35" s="1"/>
  <c r="G29" i="35"/>
  <c r="F29" i="35"/>
  <c r="D29" i="35"/>
  <c r="C29" i="35"/>
  <c r="G20" i="35"/>
  <c r="F20" i="35"/>
  <c r="C20" i="35"/>
  <c r="H20" i="35" s="1"/>
  <c r="G11" i="35"/>
  <c r="F11" i="35"/>
  <c r="D11" i="35"/>
  <c r="C11" i="35"/>
  <c r="G2" i="35"/>
  <c r="F2" i="35"/>
  <c r="D2" i="35"/>
  <c r="C2" i="35"/>
  <c r="G236" i="34"/>
  <c r="F236" i="34"/>
  <c r="D236" i="34"/>
  <c r="C236" i="34"/>
  <c r="G227" i="34"/>
  <c r="F227" i="34"/>
  <c r="D227" i="34"/>
  <c r="C227" i="34"/>
  <c r="G218" i="34"/>
  <c r="F218" i="34"/>
  <c r="D218" i="34"/>
  <c r="C218" i="34"/>
  <c r="G209" i="34"/>
  <c r="F209" i="34"/>
  <c r="G200" i="34"/>
  <c r="F200" i="34"/>
  <c r="D200" i="34"/>
  <c r="C200" i="34"/>
  <c r="H200" i="34" s="1"/>
  <c r="G191" i="34"/>
  <c r="F191" i="34"/>
  <c r="D191" i="34"/>
  <c r="C191" i="34"/>
  <c r="H191" i="34" s="1"/>
  <c r="G182" i="34"/>
  <c r="F182" i="34"/>
  <c r="D182" i="34"/>
  <c r="C182" i="34"/>
  <c r="G173" i="34"/>
  <c r="F173" i="34"/>
  <c r="D173" i="34"/>
  <c r="C173" i="34"/>
  <c r="H173" i="34" s="1"/>
  <c r="G164" i="34"/>
  <c r="F164" i="34"/>
  <c r="D164" i="34"/>
  <c r="C164" i="34"/>
  <c r="H164" i="34" s="1"/>
  <c r="G155" i="34"/>
  <c r="F155" i="34"/>
  <c r="D155" i="34"/>
  <c r="C155" i="34"/>
  <c r="G146" i="34"/>
  <c r="F146" i="34"/>
  <c r="D146" i="34"/>
  <c r="C146" i="34"/>
  <c r="H146" i="34" s="1"/>
  <c r="G137" i="34"/>
  <c r="F137" i="34"/>
  <c r="H137" i="34" s="1"/>
  <c r="G128" i="34"/>
  <c r="F128" i="34"/>
  <c r="D128" i="34"/>
  <c r="C128" i="34"/>
  <c r="G119" i="34"/>
  <c r="F119" i="34"/>
  <c r="D119" i="34"/>
  <c r="C119" i="34"/>
  <c r="G110" i="34"/>
  <c r="F110" i="34"/>
  <c r="D110" i="34"/>
  <c r="C110" i="34"/>
  <c r="G101" i="34"/>
  <c r="F101" i="34"/>
  <c r="D101" i="34"/>
  <c r="C101" i="34"/>
  <c r="G92" i="34"/>
  <c r="F92" i="34"/>
  <c r="D92" i="34"/>
  <c r="C92" i="34"/>
  <c r="G83" i="34"/>
  <c r="F83" i="34"/>
  <c r="D83" i="34"/>
  <c r="C83" i="34"/>
  <c r="G74" i="34"/>
  <c r="F74" i="34"/>
  <c r="D74" i="34"/>
  <c r="C74" i="34"/>
  <c r="G65" i="34"/>
  <c r="F65" i="34"/>
  <c r="D65" i="34"/>
  <c r="C65" i="34"/>
  <c r="G56" i="34"/>
  <c r="F56" i="34"/>
  <c r="D56" i="34"/>
  <c r="C56" i="34"/>
  <c r="G47" i="34"/>
  <c r="F47" i="34"/>
  <c r="D47" i="34"/>
  <c r="C47" i="34"/>
  <c r="G38" i="34"/>
  <c r="F38" i="34"/>
  <c r="D38" i="34"/>
  <c r="C38" i="34"/>
  <c r="G29" i="34"/>
  <c r="F29" i="34"/>
  <c r="D29" i="34"/>
  <c r="C29" i="34"/>
  <c r="G20" i="34"/>
  <c r="F20" i="34"/>
  <c r="D20" i="34"/>
  <c r="C20" i="34"/>
  <c r="G11" i="34"/>
  <c r="F11" i="34"/>
  <c r="D11" i="34"/>
  <c r="C11" i="34"/>
  <c r="G2" i="34"/>
  <c r="F2" i="34"/>
  <c r="D2" i="34"/>
  <c r="C2" i="34"/>
  <c r="H209" i="34" l="1"/>
  <c r="H47" i="34"/>
  <c r="H56" i="34"/>
  <c r="H92" i="34"/>
  <c r="I83" i="34" s="1"/>
  <c r="H110" i="34"/>
  <c r="H236" i="40"/>
  <c r="H218" i="40"/>
  <c r="H209" i="40"/>
  <c r="I191" i="40" s="1"/>
  <c r="H200" i="40"/>
  <c r="H191" i="40"/>
  <c r="H182" i="40"/>
  <c r="H173" i="40"/>
  <c r="I155" i="40" s="1"/>
  <c r="H146" i="40"/>
  <c r="H137" i="40"/>
  <c r="H128" i="40"/>
  <c r="H119" i="40"/>
  <c r="I119" i="40" s="1"/>
  <c r="H110" i="40"/>
  <c r="H101" i="40"/>
  <c r="H92" i="40"/>
  <c r="H83" i="40"/>
  <c r="I74" i="40" s="1"/>
  <c r="H74" i="40"/>
  <c r="H65" i="40"/>
  <c r="H56" i="40"/>
  <c r="H47" i="40"/>
  <c r="I20" i="40" s="1"/>
  <c r="H38" i="40"/>
  <c r="H29" i="40"/>
  <c r="H20" i="40"/>
  <c r="H2" i="40"/>
  <c r="H236" i="37"/>
  <c r="H227" i="37"/>
  <c r="H218" i="37"/>
  <c r="H209" i="37"/>
  <c r="I182" i="37" s="1"/>
  <c r="H200" i="37"/>
  <c r="H191" i="37"/>
  <c r="H182" i="37"/>
  <c r="H164" i="37"/>
  <c r="I146" i="37" s="1"/>
  <c r="H155" i="37"/>
  <c r="H146" i="37"/>
  <c r="H137" i="37"/>
  <c r="H128" i="37"/>
  <c r="I128" i="37" s="1"/>
  <c r="H119" i="37"/>
  <c r="H101" i="37"/>
  <c r="H92" i="37"/>
  <c r="H83" i="37"/>
  <c r="I47" i="37" s="1"/>
  <c r="H74" i="37"/>
  <c r="H56" i="37"/>
  <c r="H47" i="37"/>
  <c r="H38" i="37"/>
  <c r="I11" i="37" s="1"/>
  <c r="H29" i="37"/>
  <c r="H11" i="37"/>
  <c r="H2" i="37"/>
  <c r="H236" i="38"/>
  <c r="H227" i="38"/>
  <c r="H218" i="38"/>
  <c r="H209" i="38"/>
  <c r="H200" i="38"/>
  <c r="H182" i="38"/>
  <c r="H164" i="38"/>
  <c r="H155" i="38"/>
  <c r="H146" i="38"/>
  <c r="H137" i="38"/>
  <c r="H128" i="38"/>
  <c r="H119" i="38"/>
  <c r="H110" i="38"/>
  <c r="H101" i="38"/>
  <c r="H92" i="38"/>
  <c r="H83" i="38"/>
  <c r="H74" i="38"/>
  <c r="H65" i="38"/>
  <c r="H56" i="38"/>
  <c r="H47" i="38"/>
  <c r="H38" i="38"/>
  <c r="H29" i="38"/>
  <c r="H11" i="38"/>
  <c r="H2" i="38"/>
  <c r="H236" i="39"/>
  <c r="H227" i="39"/>
  <c r="H218" i="39"/>
  <c r="H209" i="39"/>
  <c r="H200" i="39"/>
  <c r="I200" i="39" s="1"/>
  <c r="H191" i="39"/>
  <c r="H182" i="39"/>
  <c r="H173" i="39"/>
  <c r="H164" i="39"/>
  <c r="I137" i="39" s="1"/>
  <c r="H155" i="39"/>
  <c r="H146" i="39"/>
  <c r="H137" i="39"/>
  <c r="H128" i="39"/>
  <c r="I110" i="39" s="1"/>
  <c r="H119" i="39"/>
  <c r="H110" i="39"/>
  <c r="H101" i="39"/>
  <c r="H92" i="39"/>
  <c r="H83" i="39"/>
  <c r="H74" i="39"/>
  <c r="H65" i="39"/>
  <c r="H56" i="39"/>
  <c r="H47" i="39"/>
  <c r="H38" i="39"/>
  <c r="H11" i="39"/>
  <c r="H236" i="36"/>
  <c r="I236" i="36" s="1"/>
  <c r="H227" i="36"/>
  <c r="H209" i="36"/>
  <c r="H200" i="36"/>
  <c r="H191" i="36"/>
  <c r="I182" i="36" s="1"/>
  <c r="H182" i="36"/>
  <c r="H173" i="36"/>
  <c r="H164" i="36"/>
  <c r="H155" i="36"/>
  <c r="I137" i="36" s="1"/>
  <c r="H146" i="36"/>
  <c r="H137" i="36"/>
  <c r="H128" i="36"/>
  <c r="H119" i="36"/>
  <c r="I110" i="36" s="1"/>
  <c r="H110" i="36"/>
  <c r="H101" i="36"/>
  <c r="H92" i="36"/>
  <c r="H83" i="36"/>
  <c r="I38" i="36" s="1"/>
  <c r="H74" i="36"/>
  <c r="H29" i="36"/>
  <c r="H20" i="36"/>
  <c r="H11" i="36"/>
  <c r="H2" i="36"/>
  <c r="H236" i="35"/>
  <c r="H227" i="35"/>
  <c r="H218" i="35"/>
  <c r="I218" i="35" s="1"/>
  <c r="H209" i="35"/>
  <c r="H200" i="35"/>
  <c r="H191" i="35"/>
  <c r="H182" i="35"/>
  <c r="I182" i="35" s="1"/>
  <c r="H173" i="35"/>
  <c r="H164" i="35"/>
  <c r="H155" i="35"/>
  <c r="H146" i="35"/>
  <c r="I119" i="35" s="1"/>
  <c r="H137" i="35"/>
  <c r="H128" i="35"/>
  <c r="H119" i="35"/>
  <c r="H101" i="35"/>
  <c r="I83" i="35" s="1"/>
  <c r="H92" i="35"/>
  <c r="H83" i="35"/>
  <c r="H74" i="35"/>
  <c r="H65" i="35"/>
  <c r="H56" i="35"/>
  <c r="H47" i="35"/>
  <c r="H29" i="35"/>
  <c r="H11" i="35"/>
  <c r="H2" i="35"/>
  <c r="H236" i="34"/>
  <c r="H227" i="34"/>
  <c r="H218" i="34"/>
  <c r="I209" i="34" s="1"/>
  <c r="H182" i="34"/>
  <c r="H155" i="34"/>
  <c r="H128" i="34"/>
  <c r="H119" i="34"/>
  <c r="I110" i="34" s="1"/>
  <c r="H101" i="34"/>
  <c r="H83" i="34"/>
  <c r="H74" i="34"/>
  <c r="H65" i="34"/>
  <c r="I20" i="34" s="1"/>
  <c r="H38" i="34"/>
  <c r="H29" i="34"/>
  <c r="H20" i="34"/>
  <c r="H11" i="34"/>
  <c r="H2" i="34"/>
  <c r="I83" i="40"/>
  <c r="I236" i="40"/>
  <c r="I65" i="40"/>
  <c r="I110" i="40"/>
  <c r="I146" i="40"/>
  <c r="I182" i="40"/>
  <c r="I218" i="40"/>
  <c r="I227" i="40"/>
  <c r="I236" i="39"/>
  <c r="I227" i="39"/>
  <c r="I218" i="39"/>
  <c r="I101" i="37"/>
  <c r="I236" i="37"/>
  <c r="I164" i="37"/>
  <c r="I227" i="37"/>
  <c r="I56" i="37"/>
  <c r="I200" i="37"/>
  <c r="I218" i="37"/>
  <c r="I209" i="36"/>
  <c r="I218" i="36"/>
  <c r="I191" i="36"/>
  <c r="I200" i="35"/>
  <c r="I236" i="35"/>
  <c r="I227" i="35"/>
  <c r="I200" i="34"/>
  <c r="I182" i="34"/>
  <c r="I146" i="34"/>
  <c r="I236" i="34"/>
  <c r="I173" i="35" l="1"/>
  <c r="I173" i="37"/>
  <c r="I209" i="37"/>
  <c r="I191" i="39"/>
  <c r="I164" i="39"/>
  <c r="I209" i="40"/>
  <c r="I173" i="40"/>
  <c r="I137" i="40"/>
  <c r="I101" i="40"/>
  <c r="I47" i="40"/>
  <c r="I56" i="40"/>
  <c r="I218" i="34"/>
  <c r="I47" i="36"/>
  <c r="I2" i="39"/>
  <c r="J11" i="39" s="1"/>
  <c r="K11" i="39" s="1"/>
  <c r="I155" i="34"/>
  <c r="I191" i="35"/>
  <c r="I200" i="36"/>
  <c r="I29" i="37"/>
  <c r="I74" i="37"/>
  <c r="I191" i="34"/>
  <c r="I128" i="34"/>
  <c r="I137" i="34"/>
  <c r="I137" i="35"/>
  <c r="I173" i="36"/>
  <c r="I56" i="36"/>
  <c r="I83" i="37"/>
  <c r="I38" i="37"/>
  <c r="I173" i="39"/>
  <c r="I128" i="39"/>
  <c r="I200" i="40"/>
  <c r="I164" i="40"/>
  <c r="I128" i="40"/>
  <c r="I92" i="40"/>
  <c r="I11" i="40"/>
  <c r="I110" i="35"/>
  <c r="I182" i="39"/>
  <c r="I209" i="39"/>
  <c r="I29" i="40"/>
  <c r="I146" i="38"/>
  <c r="I65" i="37"/>
  <c r="I119" i="34"/>
  <c r="I164" i="34"/>
  <c r="I209" i="35"/>
  <c r="I110" i="37"/>
  <c r="I29" i="34"/>
  <c r="I173" i="34"/>
  <c r="I74" i="35"/>
  <c r="I227" i="36"/>
  <c r="I92" i="37"/>
  <c r="I191" i="37"/>
  <c r="I119" i="39"/>
  <c r="I2" i="34"/>
  <c r="J56" i="34" s="1"/>
  <c r="K56" i="34" s="1"/>
  <c r="I92" i="35"/>
  <c r="I29" i="35"/>
  <c r="I38" i="35"/>
  <c r="I56" i="35"/>
  <c r="I101" i="35"/>
  <c r="I11" i="35"/>
  <c r="I65" i="35"/>
  <c r="I38" i="40"/>
  <c r="I2" i="40"/>
  <c r="J2" i="40" s="1"/>
  <c r="K2" i="40" s="1"/>
  <c r="I119" i="37"/>
  <c r="I2" i="37"/>
  <c r="J11" i="37" s="1"/>
  <c r="K11" i="37" s="1"/>
  <c r="I137" i="37"/>
  <c r="I20" i="37"/>
  <c r="I155" i="37"/>
  <c r="I182" i="38"/>
  <c r="I164" i="38"/>
  <c r="I155" i="38"/>
  <c r="I173" i="38"/>
  <c r="I2" i="38"/>
  <c r="J2" i="38" s="1"/>
  <c r="K2" i="38" s="1"/>
  <c r="I218" i="38"/>
  <c r="I200" i="38"/>
  <c r="I227" i="38"/>
  <c r="I209" i="38"/>
  <c r="I191" i="38"/>
  <c r="I236" i="38"/>
  <c r="I119" i="38"/>
  <c r="I101" i="38"/>
  <c r="I137" i="38"/>
  <c r="I11" i="38"/>
  <c r="I38" i="38"/>
  <c r="I65" i="38"/>
  <c r="I128" i="38"/>
  <c r="I47" i="38"/>
  <c r="I110" i="38"/>
  <c r="I56" i="38"/>
  <c r="I74" i="38"/>
  <c r="I83" i="38"/>
  <c r="I92" i="38"/>
  <c r="I29" i="38"/>
  <c r="I20" i="38"/>
  <c r="J65" i="38"/>
  <c r="K65" i="38" s="1"/>
  <c r="J164" i="38"/>
  <c r="K164" i="38" s="1"/>
  <c r="J218" i="38"/>
  <c r="K218" i="38" s="1"/>
  <c r="J110" i="38"/>
  <c r="K110" i="38" s="1"/>
  <c r="I38" i="39"/>
  <c r="I47" i="39"/>
  <c r="I74" i="39"/>
  <c r="I92" i="39"/>
  <c r="I83" i="39"/>
  <c r="I56" i="39"/>
  <c r="I11" i="39"/>
  <c r="I101" i="39"/>
  <c r="I29" i="39"/>
  <c r="I20" i="39"/>
  <c r="I65" i="39"/>
  <c r="I146" i="39"/>
  <c r="I155" i="39"/>
  <c r="I119" i="36"/>
  <c r="I155" i="36"/>
  <c r="I146" i="36"/>
  <c r="I164" i="36"/>
  <c r="I128" i="36"/>
  <c r="I29" i="36"/>
  <c r="I74" i="36"/>
  <c r="I101" i="36"/>
  <c r="I92" i="36"/>
  <c r="I20" i="36"/>
  <c r="I65" i="36"/>
  <c r="I83" i="36"/>
  <c r="I11" i="36"/>
  <c r="I2" i="36"/>
  <c r="J20" i="36" s="1"/>
  <c r="K20" i="36" s="1"/>
  <c r="I146" i="35"/>
  <c r="I164" i="35"/>
  <c r="I155" i="35"/>
  <c r="I128" i="35"/>
  <c r="I47" i="35"/>
  <c r="I20" i="35"/>
  <c r="I2" i="35"/>
  <c r="J2" i="35" s="1"/>
  <c r="K2" i="35" s="1"/>
  <c r="I101" i="34"/>
  <c r="I65" i="34"/>
  <c r="I92" i="34"/>
  <c r="I74" i="34"/>
  <c r="I38" i="34"/>
  <c r="I56" i="34"/>
  <c r="I47" i="34"/>
  <c r="I11" i="34"/>
  <c r="J209" i="34"/>
  <c r="K209" i="34" s="1"/>
  <c r="I227" i="34"/>
  <c r="J200" i="39"/>
  <c r="K200" i="39" s="1"/>
  <c r="J146" i="39"/>
  <c r="K146" i="39" s="1"/>
  <c r="J92" i="39"/>
  <c r="K92" i="39" s="1"/>
  <c r="J38" i="39"/>
  <c r="K38" i="39" s="1"/>
  <c r="J227" i="39"/>
  <c r="K227" i="39" s="1"/>
  <c r="J155" i="39"/>
  <c r="K155" i="39" s="1"/>
  <c r="J110" i="39"/>
  <c r="K110" i="39" s="1"/>
  <c r="J56" i="39"/>
  <c r="K56" i="39" s="1"/>
  <c r="J2" i="39"/>
  <c r="K2" i="39" s="1"/>
  <c r="J209" i="39"/>
  <c r="K209" i="39" s="1"/>
  <c r="J164" i="39"/>
  <c r="K164" i="39" s="1"/>
  <c r="J101" i="39"/>
  <c r="K101" i="39" s="1"/>
  <c r="J47" i="39"/>
  <c r="K47" i="39" s="1"/>
  <c r="J218" i="39"/>
  <c r="K218" i="39" s="1"/>
  <c r="J173" i="39"/>
  <c r="K173" i="39" s="1"/>
  <c r="J119" i="39"/>
  <c r="K119" i="39" s="1"/>
  <c r="J83" i="39"/>
  <c r="K83" i="39" s="1"/>
  <c r="J20" i="39"/>
  <c r="K20" i="39" s="1"/>
  <c r="J191" i="39"/>
  <c r="K191" i="39" s="1"/>
  <c r="J128" i="39"/>
  <c r="K128" i="39" s="1"/>
  <c r="J74" i="39"/>
  <c r="K74" i="39" s="1"/>
  <c r="J29" i="39"/>
  <c r="K29" i="39" s="1"/>
  <c r="J236" i="39"/>
  <c r="K236" i="39" s="1"/>
  <c r="J182" i="39"/>
  <c r="K182" i="39" s="1"/>
  <c r="J137" i="39"/>
  <c r="K137" i="39" s="1"/>
  <c r="J65" i="39"/>
  <c r="K65" i="39" s="1"/>
  <c r="J209" i="38"/>
  <c r="K209" i="38" s="1"/>
  <c r="J137" i="38"/>
  <c r="K137" i="38" s="1"/>
  <c r="J92" i="38"/>
  <c r="K92" i="38" s="1"/>
  <c r="J47" i="38"/>
  <c r="K47" i="38" s="1"/>
  <c r="J236" i="38"/>
  <c r="K236" i="38" s="1"/>
  <c r="J182" i="38"/>
  <c r="K182" i="38" s="1"/>
  <c r="J119" i="38"/>
  <c r="K119" i="38" s="1"/>
  <c r="J56" i="38"/>
  <c r="K56" i="38" s="1"/>
  <c r="J11" i="38"/>
  <c r="K11" i="38" s="1"/>
  <c r="J191" i="38"/>
  <c r="K191" i="38" s="1"/>
  <c r="J146" i="38"/>
  <c r="K146" i="38" s="1"/>
  <c r="J101" i="38"/>
  <c r="K101" i="38" s="1"/>
  <c r="J38" i="38"/>
  <c r="K38" i="38" s="1"/>
  <c r="J20" i="38"/>
  <c r="K20" i="38" s="1"/>
  <c r="J200" i="38"/>
  <c r="K200" i="38" s="1"/>
  <c r="J155" i="38"/>
  <c r="K155" i="38" s="1"/>
  <c r="J83" i="38"/>
  <c r="K83" i="38" s="1"/>
  <c r="J29" i="38"/>
  <c r="K29" i="38" s="1"/>
  <c r="J227" i="38"/>
  <c r="K227" i="38" s="1"/>
  <c r="J173" i="38"/>
  <c r="K173" i="38" s="1"/>
  <c r="J128" i="38"/>
  <c r="K128" i="38" s="1"/>
  <c r="J74" i="38"/>
  <c r="K74" i="38" s="1"/>
  <c r="J200" i="37"/>
  <c r="K200" i="37" s="1"/>
  <c r="J227" i="37"/>
  <c r="K227" i="37" s="1"/>
  <c r="J236" i="37"/>
  <c r="K236" i="37" s="1"/>
  <c r="J38" i="37"/>
  <c r="K38" i="37" s="1"/>
  <c r="J56" i="37"/>
  <c r="K56" i="37" s="1"/>
  <c r="J83" i="37"/>
  <c r="K83" i="37" s="1"/>
  <c r="J101" i="37"/>
  <c r="K101" i="37" s="1"/>
  <c r="J119" i="34"/>
  <c r="K119" i="34" s="1"/>
  <c r="J191" i="34"/>
  <c r="K191" i="34" s="1"/>
  <c r="J182" i="34"/>
  <c r="K182" i="34" s="1"/>
  <c r="J83" i="34"/>
  <c r="K83" i="34" s="1"/>
  <c r="J47" i="34"/>
  <c r="K47" i="34" s="1"/>
  <c r="J218" i="34"/>
  <c r="K218" i="34" s="1"/>
  <c r="G236" i="33"/>
  <c r="F236" i="33"/>
  <c r="D236" i="33"/>
  <c r="C236" i="33"/>
  <c r="G227" i="33"/>
  <c r="F227" i="33"/>
  <c r="D227" i="33"/>
  <c r="C227" i="33"/>
  <c r="G218" i="33"/>
  <c r="F218" i="33"/>
  <c r="D218" i="33"/>
  <c r="C218" i="33"/>
  <c r="G209" i="33"/>
  <c r="F209" i="33"/>
  <c r="D209" i="33"/>
  <c r="C209" i="33"/>
  <c r="G200" i="33"/>
  <c r="F200" i="33"/>
  <c r="D200" i="33"/>
  <c r="C200" i="33"/>
  <c r="G191" i="33"/>
  <c r="F191" i="33"/>
  <c r="D191" i="33"/>
  <c r="C191" i="33"/>
  <c r="G182" i="33"/>
  <c r="F182" i="33"/>
  <c r="D182" i="33"/>
  <c r="C182" i="33"/>
  <c r="G173" i="33"/>
  <c r="F173" i="33"/>
  <c r="D173" i="33"/>
  <c r="C173" i="33"/>
  <c r="G164" i="33"/>
  <c r="F164" i="33"/>
  <c r="D164" i="33"/>
  <c r="C164" i="33"/>
  <c r="G155" i="33"/>
  <c r="F155" i="33"/>
  <c r="D155" i="33"/>
  <c r="C155" i="33"/>
  <c r="G146" i="33"/>
  <c r="F146" i="33"/>
  <c r="D146" i="33"/>
  <c r="C146" i="33"/>
  <c r="G137" i="33"/>
  <c r="F137" i="33"/>
  <c r="D137" i="33"/>
  <c r="C137" i="33"/>
  <c r="G128" i="33"/>
  <c r="F128" i="33"/>
  <c r="D128" i="33"/>
  <c r="C128" i="33"/>
  <c r="G119" i="33"/>
  <c r="F119" i="33"/>
  <c r="D119" i="33"/>
  <c r="C119" i="33"/>
  <c r="G110" i="33"/>
  <c r="F110" i="33"/>
  <c r="D110" i="33"/>
  <c r="C110" i="33"/>
  <c r="G101" i="33"/>
  <c r="F101" i="33"/>
  <c r="D101" i="33"/>
  <c r="C101" i="33"/>
  <c r="G92" i="33"/>
  <c r="F92" i="33"/>
  <c r="D92" i="33"/>
  <c r="C92" i="33"/>
  <c r="H92" i="33" s="1"/>
  <c r="G83" i="33"/>
  <c r="F83" i="33"/>
  <c r="D83" i="33"/>
  <c r="C83" i="33"/>
  <c r="H83" i="33" s="1"/>
  <c r="G74" i="33"/>
  <c r="F74" i="33"/>
  <c r="D74" i="33"/>
  <c r="C74" i="33"/>
  <c r="H74" i="33" s="1"/>
  <c r="G65" i="33"/>
  <c r="F65" i="33"/>
  <c r="D65" i="33"/>
  <c r="C65" i="33"/>
  <c r="H65" i="33" s="1"/>
  <c r="G56" i="33"/>
  <c r="F56" i="33"/>
  <c r="D56" i="33"/>
  <c r="C56" i="33"/>
  <c r="H56" i="33" s="1"/>
  <c r="G47" i="33"/>
  <c r="F47" i="33"/>
  <c r="D47" i="33"/>
  <c r="C47" i="33"/>
  <c r="H47" i="33" s="1"/>
  <c r="G38" i="33"/>
  <c r="F38" i="33"/>
  <c r="D38" i="33"/>
  <c r="C38" i="33"/>
  <c r="H38" i="33" s="1"/>
  <c r="G29" i="33"/>
  <c r="F29" i="33"/>
  <c r="D29" i="33"/>
  <c r="C29" i="33"/>
  <c r="H29" i="33" s="1"/>
  <c r="G20" i="33"/>
  <c r="F20" i="33"/>
  <c r="D20" i="33"/>
  <c r="C20" i="33"/>
  <c r="H20" i="33" s="1"/>
  <c r="G11" i="33"/>
  <c r="F11" i="33"/>
  <c r="D11" i="33"/>
  <c r="C11" i="33"/>
  <c r="H11" i="33" s="1"/>
  <c r="G2" i="33"/>
  <c r="F2" i="33"/>
  <c r="D2" i="33"/>
  <c r="C2" i="33"/>
  <c r="H2" i="33" s="1"/>
  <c r="G236" i="32"/>
  <c r="F236" i="32"/>
  <c r="D236" i="32"/>
  <c r="C236" i="32"/>
  <c r="G227" i="32"/>
  <c r="F227" i="32"/>
  <c r="D227" i="32"/>
  <c r="C227" i="32"/>
  <c r="G218" i="32"/>
  <c r="F218" i="32"/>
  <c r="D218" i="32"/>
  <c r="C218" i="32"/>
  <c r="G209" i="32"/>
  <c r="F209" i="32"/>
  <c r="D209" i="32"/>
  <c r="C209" i="32"/>
  <c r="G200" i="32"/>
  <c r="F200" i="32"/>
  <c r="D200" i="32"/>
  <c r="C200" i="32"/>
  <c r="H200" i="32" s="1"/>
  <c r="G191" i="32"/>
  <c r="F191" i="32"/>
  <c r="D191" i="32"/>
  <c r="C191" i="32"/>
  <c r="H191" i="32" s="1"/>
  <c r="G182" i="32"/>
  <c r="F182" i="32"/>
  <c r="D182" i="32"/>
  <c r="C182" i="32"/>
  <c r="H182" i="32" s="1"/>
  <c r="G173" i="32"/>
  <c r="F173" i="32"/>
  <c r="D173" i="32"/>
  <c r="C173" i="32"/>
  <c r="G164" i="32"/>
  <c r="F164" i="32"/>
  <c r="D164" i="32"/>
  <c r="C164" i="32"/>
  <c r="H164" i="32" s="1"/>
  <c r="G155" i="32"/>
  <c r="F155" i="32"/>
  <c r="D155" i="32"/>
  <c r="C155" i="32"/>
  <c r="H155" i="32" s="1"/>
  <c r="G146" i="32"/>
  <c r="F146" i="32"/>
  <c r="D146" i="32"/>
  <c r="C146" i="32"/>
  <c r="H146" i="32" s="1"/>
  <c r="G137" i="32"/>
  <c r="F137" i="32"/>
  <c r="D137" i="32"/>
  <c r="C137" i="32"/>
  <c r="H137" i="32" s="1"/>
  <c r="G128" i="32"/>
  <c r="F128" i="32"/>
  <c r="D128" i="32"/>
  <c r="C128" i="32"/>
  <c r="G119" i="32"/>
  <c r="F119" i="32"/>
  <c r="D119" i="32"/>
  <c r="C119" i="32"/>
  <c r="G110" i="32"/>
  <c r="F110" i="32"/>
  <c r="D110" i="32"/>
  <c r="C110" i="32"/>
  <c r="G101" i="32"/>
  <c r="F101" i="32"/>
  <c r="D101" i="32"/>
  <c r="C101" i="32"/>
  <c r="G92" i="32"/>
  <c r="F92" i="32"/>
  <c r="D92" i="32"/>
  <c r="C92" i="32"/>
  <c r="H92" i="32" s="1"/>
  <c r="G83" i="32"/>
  <c r="F83" i="32"/>
  <c r="D83" i="32"/>
  <c r="C83" i="32"/>
  <c r="G74" i="32"/>
  <c r="F74" i="32"/>
  <c r="D74" i="32"/>
  <c r="C74" i="32"/>
  <c r="H74" i="32" s="1"/>
  <c r="G65" i="32"/>
  <c r="F65" i="32"/>
  <c r="D65" i="32"/>
  <c r="C65" i="32"/>
  <c r="H65" i="32" s="1"/>
  <c r="G56" i="32"/>
  <c r="F56" i="32"/>
  <c r="D56" i="32"/>
  <c r="C56" i="32"/>
  <c r="H56" i="32" s="1"/>
  <c r="G47" i="32"/>
  <c r="F47" i="32"/>
  <c r="D47" i="32"/>
  <c r="C47" i="32"/>
  <c r="H47" i="32" s="1"/>
  <c r="G38" i="32"/>
  <c r="F38" i="32"/>
  <c r="D38" i="32"/>
  <c r="C38" i="32"/>
  <c r="G29" i="32"/>
  <c r="F29" i="32"/>
  <c r="D29" i="32"/>
  <c r="C29" i="32"/>
  <c r="G20" i="32"/>
  <c r="F20" i="32"/>
  <c r="D20" i="32"/>
  <c r="C20" i="32"/>
  <c r="G11" i="32"/>
  <c r="F11" i="32"/>
  <c r="D11" i="32"/>
  <c r="C11" i="32"/>
  <c r="G2" i="32"/>
  <c r="F2" i="32"/>
  <c r="D2" i="32"/>
  <c r="C2" i="32"/>
  <c r="H2" i="32" s="1"/>
  <c r="G236" i="31"/>
  <c r="F236" i="31"/>
  <c r="D236" i="31"/>
  <c r="C236" i="31"/>
  <c r="G227" i="31"/>
  <c r="F227" i="31"/>
  <c r="D227" i="31"/>
  <c r="C227" i="31"/>
  <c r="G218" i="31"/>
  <c r="F218" i="31"/>
  <c r="D218" i="31"/>
  <c r="C218" i="31"/>
  <c r="G209" i="31"/>
  <c r="F209" i="31"/>
  <c r="D209" i="31"/>
  <c r="C209" i="31"/>
  <c r="G200" i="31"/>
  <c r="F200" i="31"/>
  <c r="D200" i="31"/>
  <c r="C200" i="31"/>
  <c r="G191" i="31"/>
  <c r="F191" i="31"/>
  <c r="D191" i="31"/>
  <c r="C191" i="31"/>
  <c r="G182" i="31"/>
  <c r="F182" i="31"/>
  <c r="D182" i="31"/>
  <c r="C182" i="31"/>
  <c r="G173" i="31"/>
  <c r="F173" i="31"/>
  <c r="D173" i="31"/>
  <c r="C173" i="31"/>
  <c r="G164" i="31"/>
  <c r="F164" i="31"/>
  <c r="D164" i="31"/>
  <c r="C164" i="31"/>
  <c r="G155" i="31"/>
  <c r="F155" i="31"/>
  <c r="D155" i="31"/>
  <c r="C155" i="31"/>
  <c r="G146" i="31"/>
  <c r="F146" i="31"/>
  <c r="D146" i="31"/>
  <c r="C146" i="31"/>
  <c r="G137" i="31"/>
  <c r="F137" i="31"/>
  <c r="D137" i="31"/>
  <c r="C137" i="31"/>
  <c r="H137" i="31" s="1"/>
  <c r="G128" i="31"/>
  <c r="F128" i="31"/>
  <c r="D128" i="31"/>
  <c r="C128" i="31"/>
  <c r="H128" i="31" s="1"/>
  <c r="G119" i="31"/>
  <c r="F119" i="31"/>
  <c r="D119" i="31"/>
  <c r="C119" i="31"/>
  <c r="H119" i="31" s="1"/>
  <c r="G110" i="31"/>
  <c r="F110" i="31"/>
  <c r="D110" i="31"/>
  <c r="C110" i="31"/>
  <c r="G101" i="31"/>
  <c r="F101" i="31"/>
  <c r="D101" i="31"/>
  <c r="C101" i="31"/>
  <c r="G92" i="31"/>
  <c r="F92" i="31"/>
  <c r="D92" i="31"/>
  <c r="C92" i="31"/>
  <c r="G83" i="31"/>
  <c r="F83" i="31"/>
  <c r="D83" i="31"/>
  <c r="C83" i="31"/>
  <c r="G74" i="31"/>
  <c r="F74" i="31"/>
  <c r="D74" i="31"/>
  <c r="C74" i="31"/>
  <c r="G65" i="31"/>
  <c r="F65" i="31"/>
  <c r="D65" i="31"/>
  <c r="C65" i="31"/>
  <c r="G56" i="31"/>
  <c r="F56" i="31"/>
  <c r="D56" i="31"/>
  <c r="C56" i="31"/>
  <c r="G47" i="31"/>
  <c r="F47" i="31"/>
  <c r="D47" i="31"/>
  <c r="C47" i="31"/>
  <c r="G38" i="31"/>
  <c r="F38" i="31"/>
  <c r="D38" i="31"/>
  <c r="C38" i="31"/>
  <c r="G29" i="31"/>
  <c r="F29" i="31"/>
  <c r="D29" i="31"/>
  <c r="C29" i="31"/>
  <c r="G20" i="31"/>
  <c r="F20" i="31"/>
  <c r="D20" i="31"/>
  <c r="C20" i="31"/>
  <c r="G11" i="31"/>
  <c r="F11" i="31"/>
  <c r="D11" i="31"/>
  <c r="C11" i="31"/>
  <c r="G2" i="31"/>
  <c r="F2" i="31"/>
  <c r="D2" i="31"/>
  <c r="C2" i="31"/>
  <c r="J155" i="34" l="1"/>
  <c r="K155" i="34" s="1"/>
  <c r="J101" i="34"/>
  <c r="K101" i="34" s="1"/>
  <c r="J200" i="34"/>
  <c r="K200" i="34" s="1"/>
  <c r="J227" i="34"/>
  <c r="K227" i="34" s="1"/>
  <c r="J137" i="34"/>
  <c r="K137" i="34" s="1"/>
  <c r="J236" i="34"/>
  <c r="K236" i="34" s="1"/>
  <c r="J65" i="34"/>
  <c r="K65" i="34" s="1"/>
  <c r="J11" i="34"/>
  <c r="K11" i="34" s="1"/>
  <c r="J2" i="34"/>
  <c r="K2" i="34" s="1"/>
  <c r="J74" i="34"/>
  <c r="K74" i="34" s="1"/>
  <c r="J29" i="34"/>
  <c r="K29" i="34" s="1"/>
  <c r="J20" i="34"/>
  <c r="K20" i="34" s="1"/>
  <c r="J173" i="34"/>
  <c r="K173" i="34" s="1"/>
  <c r="J92" i="34"/>
  <c r="K92" i="34" s="1"/>
  <c r="H29" i="32"/>
  <c r="H101" i="32"/>
  <c r="I74" i="32" s="1"/>
  <c r="H101" i="33"/>
  <c r="I2" i="33" s="1"/>
  <c r="H110" i="33"/>
  <c r="H119" i="33"/>
  <c r="H128" i="33"/>
  <c r="H137" i="33"/>
  <c r="I119" i="33" s="1"/>
  <c r="H146" i="33"/>
  <c r="H155" i="33"/>
  <c r="H182" i="33"/>
  <c r="H191" i="33"/>
  <c r="I173" i="33" s="1"/>
  <c r="H200" i="33"/>
  <c r="H209" i="33"/>
  <c r="H218" i="33"/>
  <c r="H227" i="33"/>
  <c r="I209" i="33" s="1"/>
  <c r="H236" i="33"/>
  <c r="J164" i="34"/>
  <c r="K164" i="34" s="1"/>
  <c r="J110" i="34"/>
  <c r="K110" i="34" s="1"/>
  <c r="J38" i="34"/>
  <c r="K38" i="34" s="1"/>
  <c r="J128" i="34"/>
  <c r="K128" i="34" s="1"/>
  <c r="J146" i="34"/>
  <c r="K146" i="34" s="1"/>
  <c r="J218" i="40"/>
  <c r="K218" i="40" s="1"/>
  <c r="J65" i="40"/>
  <c r="K65" i="40" s="1"/>
  <c r="J74" i="40"/>
  <c r="K74" i="40" s="1"/>
  <c r="J11" i="40"/>
  <c r="K11" i="40" s="1"/>
  <c r="J155" i="40"/>
  <c r="K155" i="40" s="1"/>
  <c r="J146" i="40"/>
  <c r="K146" i="40" s="1"/>
  <c r="J119" i="40"/>
  <c r="K119" i="40" s="1"/>
  <c r="J182" i="40"/>
  <c r="K182" i="40" s="1"/>
  <c r="J92" i="40"/>
  <c r="K92" i="40" s="1"/>
  <c r="J47" i="40"/>
  <c r="K47" i="40" s="1"/>
  <c r="J38" i="40"/>
  <c r="K38" i="40" s="1"/>
  <c r="J137" i="40"/>
  <c r="K137" i="40" s="1"/>
  <c r="J20" i="40"/>
  <c r="K20" i="40" s="1"/>
  <c r="J236" i="40"/>
  <c r="K236" i="40" s="1"/>
  <c r="J173" i="40"/>
  <c r="K173" i="40" s="1"/>
  <c r="J128" i="40"/>
  <c r="K128" i="40" s="1"/>
  <c r="J83" i="40"/>
  <c r="K83" i="40" s="1"/>
  <c r="J200" i="40"/>
  <c r="K200" i="40" s="1"/>
  <c r="J110" i="40"/>
  <c r="K110" i="40" s="1"/>
  <c r="J209" i="40"/>
  <c r="K209" i="40" s="1"/>
  <c r="J56" i="40"/>
  <c r="K56" i="40" s="1"/>
  <c r="J29" i="40"/>
  <c r="K29" i="40" s="1"/>
  <c r="J164" i="40"/>
  <c r="K164" i="40" s="1"/>
  <c r="J191" i="40"/>
  <c r="K191" i="40" s="1"/>
  <c r="J101" i="40"/>
  <c r="K101" i="40" s="1"/>
  <c r="J227" i="40"/>
  <c r="K227" i="40" s="1"/>
  <c r="J191" i="37"/>
  <c r="K191" i="37" s="1"/>
  <c r="J128" i="37"/>
  <c r="K128" i="37" s="1"/>
  <c r="J92" i="37"/>
  <c r="K92" i="37" s="1"/>
  <c r="J65" i="37"/>
  <c r="K65" i="37" s="1"/>
  <c r="J20" i="37"/>
  <c r="K20" i="37" s="1"/>
  <c r="J2" i="37"/>
  <c r="K2" i="37" s="1"/>
  <c r="J218" i="37"/>
  <c r="K218" i="37" s="1"/>
  <c r="J182" i="37"/>
  <c r="K182" i="37" s="1"/>
  <c r="J164" i="37"/>
  <c r="K164" i="37" s="1"/>
  <c r="J146" i="37"/>
  <c r="K146" i="37" s="1"/>
  <c r="J155" i="37"/>
  <c r="K155" i="37" s="1"/>
  <c r="J137" i="37"/>
  <c r="K137" i="37" s="1"/>
  <c r="J119" i="37"/>
  <c r="K119" i="37" s="1"/>
  <c r="J74" i="37"/>
  <c r="K74" i="37" s="1"/>
  <c r="J47" i="37"/>
  <c r="K47" i="37" s="1"/>
  <c r="J29" i="37"/>
  <c r="K29" i="37" s="1"/>
  <c r="J209" i="37"/>
  <c r="K209" i="37" s="1"/>
  <c r="J173" i="37"/>
  <c r="K173" i="37" s="1"/>
  <c r="J110" i="37"/>
  <c r="K110" i="37" s="1"/>
  <c r="J236" i="36"/>
  <c r="K236" i="36" s="1"/>
  <c r="J200" i="36"/>
  <c r="K200" i="36" s="1"/>
  <c r="J182" i="36"/>
  <c r="K182" i="36" s="1"/>
  <c r="J137" i="36"/>
  <c r="K137" i="36" s="1"/>
  <c r="J38" i="36"/>
  <c r="K38" i="36" s="1"/>
  <c r="J56" i="36"/>
  <c r="K56" i="36" s="1"/>
  <c r="J128" i="36"/>
  <c r="K128" i="36" s="1"/>
  <c r="J92" i="36"/>
  <c r="K92" i="36" s="1"/>
  <c r="J119" i="36"/>
  <c r="K119" i="36" s="1"/>
  <c r="J173" i="36"/>
  <c r="K173" i="36" s="1"/>
  <c r="J146" i="36"/>
  <c r="K146" i="36" s="1"/>
  <c r="J83" i="36"/>
  <c r="K83" i="36" s="1"/>
  <c r="J110" i="36"/>
  <c r="K110" i="36" s="1"/>
  <c r="J47" i="36"/>
  <c r="K47" i="36" s="1"/>
  <c r="J164" i="36"/>
  <c r="K164" i="36" s="1"/>
  <c r="J2" i="36"/>
  <c r="K2" i="36" s="1"/>
  <c r="J101" i="36"/>
  <c r="K101" i="36" s="1"/>
  <c r="J74" i="36"/>
  <c r="K74" i="36" s="1"/>
  <c r="J29" i="36"/>
  <c r="K29" i="36" s="1"/>
  <c r="J218" i="36"/>
  <c r="K218" i="36" s="1"/>
  <c r="J227" i="36"/>
  <c r="K227" i="36" s="1"/>
  <c r="J209" i="36"/>
  <c r="K209" i="36" s="1"/>
  <c r="J155" i="36"/>
  <c r="K155" i="36" s="1"/>
  <c r="J11" i="36"/>
  <c r="K11" i="36" s="1"/>
  <c r="J191" i="36"/>
  <c r="K191" i="36" s="1"/>
  <c r="J65" i="36"/>
  <c r="K65" i="36" s="1"/>
  <c r="J191" i="35"/>
  <c r="K191" i="35" s="1"/>
  <c r="J119" i="35"/>
  <c r="K119" i="35" s="1"/>
  <c r="J29" i="35"/>
  <c r="K29" i="35" s="1"/>
  <c r="J47" i="35"/>
  <c r="K47" i="35" s="1"/>
  <c r="J83" i="35"/>
  <c r="K83" i="35" s="1"/>
  <c r="J56" i="35"/>
  <c r="K56" i="35" s="1"/>
  <c r="J65" i="35"/>
  <c r="K65" i="35" s="1"/>
  <c r="J200" i="35"/>
  <c r="K200" i="35" s="1"/>
  <c r="J101" i="35"/>
  <c r="K101" i="35" s="1"/>
  <c r="J92" i="35"/>
  <c r="K92" i="35" s="1"/>
  <c r="J137" i="35"/>
  <c r="K137" i="35" s="1"/>
  <c r="J128" i="35"/>
  <c r="K128" i="35" s="1"/>
  <c r="J20" i="35"/>
  <c r="K20" i="35" s="1"/>
  <c r="J164" i="35"/>
  <c r="K164" i="35" s="1"/>
  <c r="J146" i="35"/>
  <c r="K146" i="35" s="1"/>
  <c r="J236" i="35"/>
  <c r="K236" i="35" s="1"/>
  <c r="J173" i="35"/>
  <c r="K173" i="35" s="1"/>
  <c r="J155" i="35"/>
  <c r="K155" i="35" s="1"/>
  <c r="J182" i="35"/>
  <c r="K182" i="35" s="1"/>
  <c r="J209" i="35"/>
  <c r="K209" i="35" s="1"/>
  <c r="J110" i="35"/>
  <c r="K110" i="35" s="1"/>
  <c r="J227" i="35"/>
  <c r="K227" i="35" s="1"/>
  <c r="J11" i="35"/>
  <c r="K11" i="35" s="1"/>
  <c r="J218" i="35"/>
  <c r="K218" i="35" s="1"/>
  <c r="J74" i="35"/>
  <c r="K74" i="35" s="1"/>
  <c r="J38" i="35"/>
  <c r="K38" i="35" s="1"/>
  <c r="H164" i="33"/>
  <c r="I146" i="33" s="1"/>
  <c r="H173" i="33"/>
  <c r="H11" i="32"/>
  <c r="H20" i="32"/>
  <c r="H38" i="32"/>
  <c r="I20" i="32" s="1"/>
  <c r="H83" i="32"/>
  <c r="H110" i="32"/>
  <c r="H119" i="32"/>
  <c r="H128" i="32"/>
  <c r="I128" i="32" s="1"/>
  <c r="H173" i="32"/>
  <c r="H209" i="32"/>
  <c r="H218" i="32"/>
  <c r="H227" i="32"/>
  <c r="I137" i="32" s="1"/>
  <c r="H236" i="32"/>
  <c r="H101" i="31"/>
  <c r="H146" i="31"/>
  <c r="H227" i="31"/>
  <c r="H236" i="31"/>
  <c r="H218" i="31"/>
  <c r="H209" i="31"/>
  <c r="H200" i="31"/>
  <c r="H191" i="31"/>
  <c r="H182" i="31"/>
  <c r="H173" i="31"/>
  <c r="H164" i="31"/>
  <c r="H155" i="31"/>
  <c r="H110" i="31"/>
  <c r="H92" i="31"/>
  <c r="H83" i="31"/>
  <c r="H74" i="31"/>
  <c r="H65" i="31"/>
  <c r="I47" i="33"/>
  <c r="I128" i="33"/>
  <c r="I191" i="33"/>
  <c r="I20" i="33"/>
  <c r="I83" i="33"/>
  <c r="I155" i="33"/>
  <c r="I236" i="33"/>
  <c r="I110" i="32"/>
  <c r="I200" i="32"/>
  <c r="I236" i="32"/>
  <c r="I47" i="32"/>
  <c r="I155" i="32"/>
  <c r="I11" i="32"/>
  <c r="I119" i="32"/>
  <c r="H47" i="31"/>
  <c r="H38" i="31"/>
  <c r="H29" i="31"/>
  <c r="H20" i="31"/>
  <c r="H11" i="31"/>
  <c r="H2" i="31"/>
  <c r="I236" i="31"/>
  <c r="H56" i="31"/>
  <c r="G158" i="29"/>
  <c r="F158" i="29"/>
  <c r="D158" i="29"/>
  <c r="C158" i="29"/>
  <c r="G152" i="29"/>
  <c r="F152" i="29"/>
  <c r="D152" i="29"/>
  <c r="C152" i="29"/>
  <c r="G146" i="29"/>
  <c r="F146" i="29"/>
  <c r="D146" i="29"/>
  <c r="C146" i="29"/>
  <c r="G140" i="29"/>
  <c r="F140" i="29"/>
  <c r="D140" i="29"/>
  <c r="C140" i="29"/>
  <c r="G134" i="29"/>
  <c r="F134" i="29"/>
  <c r="D134" i="29"/>
  <c r="C134" i="29"/>
  <c r="G128" i="29"/>
  <c r="F128" i="29"/>
  <c r="D128" i="29"/>
  <c r="C128" i="29"/>
  <c r="G122" i="29"/>
  <c r="F122" i="29"/>
  <c r="D122" i="29"/>
  <c r="C122" i="29"/>
  <c r="G116" i="29"/>
  <c r="F116" i="29"/>
  <c r="D116" i="29"/>
  <c r="C116" i="29"/>
  <c r="G110" i="29"/>
  <c r="F110" i="29"/>
  <c r="D110" i="29"/>
  <c r="C110" i="29"/>
  <c r="G104" i="29"/>
  <c r="F104" i="29"/>
  <c r="D104" i="29"/>
  <c r="C104" i="29"/>
  <c r="G98" i="29"/>
  <c r="F98" i="29"/>
  <c r="D98" i="29"/>
  <c r="C98" i="29"/>
  <c r="G92" i="29"/>
  <c r="F92" i="29"/>
  <c r="D92" i="29"/>
  <c r="C92" i="29"/>
  <c r="G86" i="29"/>
  <c r="F86" i="29"/>
  <c r="D86" i="29"/>
  <c r="C86" i="29"/>
  <c r="G80" i="29"/>
  <c r="F80" i="29"/>
  <c r="D80" i="29"/>
  <c r="C80" i="29"/>
  <c r="G74" i="29"/>
  <c r="F74" i="29"/>
  <c r="D74" i="29"/>
  <c r="C74" i="29"/>
  <c r="G68" i="29"/>
  <c r="F68" i="29"/>
  <c r="D68" i="29"/>
  <c r="C68" i="29"/>
  <c r="G62" i="29"/>
  <c r="F62" i="29"/>
  <c r="D62" i="29"/>
  <c r="C62" i="29"/>
  <c r="G56" i="29"/>
  <c r="F56" i="29"/>
  <c r="D56" i="29"/>
  <c r="C56" i="29"/>
  <c r="G50" i="29"/>
  <c r="F50" i="29"/>
  <c r="D50" i="29"/>
  <c r="C50" i="29"/>
  <c r="G44" i="29"/>
  <c r="F44" i="29"/>
  <c r="D44" i="29"/>
  <c r="C44" i="29"/>
  <c r="G38" i="29"/>
  <c r="F38" i="29"/>
  <c r="D38" i="29"/>
  <c r="C38" i="29"/>
  <c r="G32" i="29"/>
  <c r="F32" i="29"/>
  <c r="D32" i="29"/>
  <c r="C32" i="29"/>
  <c r="G26" i="29"/>
  <c r="F26" i="29"/>
  <c r="D26" i="29"/>
  <c r="C26" i="29"/>
  <c r="G20" i="29"/>
  <c r="F20" i="29"/>
  <c r="D20" i="29"/>
  <c r="C20" i="29"/>
  <c r="G14" i="29"/>
  <c r="F14" i="29"/>
  <c r="D14" i="29"/>
  <c r="C14" i="29"/>
  <c r="G8" i="29"/>
  <c r="F8" i="29"/>
  <c r="D8" i="29"/>
  <c r="C8" i="29"/>
  <c r="G2" i="29"/>
  <c r="F2" i="29"/>
  <c r="D2" i="29"/>
  <c r="C2" i="29"/>
  <c r="J2" i="33" l="1"/>
  <c r="J92" i="33"/>
  <c r="K92" i="33" s="1"/>
  <c r="I227" i="32"/>
  <c r="I92" i="32"/>
  <c r="I218" i="32"/>
  <c r="I29" i="32"/>
  <c r="I173" i="32"/>
  <c r="I83" i="32"/>
  <c r="I218" i="33"/>
  <c r="I137" i="33"/>
  <c r="I74" i="33"/>
  <c r="I182" i="33"/>
  <c r="I110" i="33"/>
  <c r="I29" i="33"/>
  <c r="I11" i="33"/>
  <c r="I191" i="32"/>
  <c r="I65" i="32"/>
  <c r="I209" i="32"/>
  <c r="I101" i="32"/>
  <c r="I2" i="32"/>
  <c r="J20" i="32" s="1"/>
  <c r="K20" i="32" s="1"/>
  <c r="I146" i="32"/>
  <c r="I56" i="32"/>
  <c r="I200" i="33"/>
  <c r="I56" i="33"/>
  <c r="I227" i="33"/>
  <c r="I164" i="33"/>
  <c r="I92" i="33"/>
  <c r="I164" i="32"/>
  <c r="I38" i="32"/>
  <c r="I182" i="32"/>
  <c r="I101" i="33"/>
  <c r="I38" i="33"/>
  <c r="I65" i="33"/>
  <c r="I227" i="31"/>
  <c r="J65" i="33"/>
  <c r="K65" i="33" s="1"/>
  <c r="J110" i="33"/>
  <c r="K110" i="33" s="1"/>
  <c r="J137" i="33"/>
  <c r="K137" i="33" s="1"/>
  <c r="J182" i="33"/>
  <c r="K182" i="33" s="1"/>
  <c r="J218" i="33"/>
  <c r="K218" i="33" s="1"/>
  <c r="J173" i="33"/>
  <c r="K173" i="33" s="1"/>
  <c r="J74" i="33"/>
  <c r="K74" i="33" s="1"/>
  <c r="J101" i="33"/>
  <c r="K101" i="33" s="1"/>
  <c r="K2" i="33"/>
  <c r="J29" i="33"/>
  <c r="K29" i="33" s="1"/>
  <c r="I209" i="31"/>
  <c r="I218" i="31"/>
  <c r="I200" i="31"/>
  <c r="I155" i="31"/>
  <c r="I83" i="31"/>
  <c r="I101" i="31"/>
  <c r="I119" i="31"/>
  <c r="I173" i="31"/>
  <c r="I65" i="31"/>
  <c r="I128" i="31"/>
  <c r="I191" i="31"/>
  <c r="I110" i="31"/>
  <c r="I164" i="31"/>
  <c r="I92" i="31"/>
  <c r="I137" i="31"/>
  <c r="I182" i="31"/>
  <c r="I146" i="31"/>
  <c r="I74" i="31"/>
  <c r="I56" i="31"/>
  <c r="I20" i="31"/>
  <c r="I38" i="31"/>
  <c r="I29" i="31"/>
  <c r="I2" i="31"/>
  <c r="J2" i="31" s="1"/>
  <c r="I11" i="31"/>
  <c r="J209" i="33"/>
  <c r="K209" i="33" s="1"/>
  <c r="J146" i="33"/>
  <c r="K146" i="33" s="1"/>
  <c r="J227" i="33"/>
  <c r="K227" i="33" s="1"/>
  <c r="J164" i="33"/>
  <c r="K164" i="33" s="1"/>
  <c r="J128" i="33"/>
  <c r="K128" i="33" s="1"/>
  <c r="J47" i="33"/>
  <c r="K47" i="33" s="1"/>
  <c r="J11" i="33"/>
  <c r="K11" i="33" s="1"/>
  <c r="J38" i="33"/>
  <c r="K38" i="33" s="1"/>
  <c r="J236" i="33"/>
  <c r="K236" i="33" s="1"/>
  <c r="J200" i="33"/>
  <c r="K200" i="33" s="1"/>
  <c r="J155" i="33"/>
  <c r="K155" i="33" s="1"/>
  <c r="J119" i="33"/>
  <c r="K119" i="33" s="1"/>
  <c r="J83" i="33"/>
  <c r="K83" i="33" s="1"/>
  <c r="J56" i="33"/>
  <c r="K56" i="33" s="1"/>
  <c r="J20" i="33"/>
  <c r="K20" i="33" s="1"/>
  <c r="J191" i="33"/>
  <c r="K191" i="33" s="1"/>
  <c r="J11" i="32"/>
  <c r="K11" i="32" s="1"/>
  <c r="J47" i="32"/>
  <c r="K47" i="32" s="1"/>
  <c r="J110" i="32"/>
  <c r="K110" i="32" s="1"/>
  <c r="J92" i="32"/>
  <c r="K92" i="32" s="1"/>
  <c r="J128" i="32"/>
  <c r="K128" i="32" s="1"/>
  <c r="J173" i="32"/>
  <c r="K173" i="32" s="1"/>
  <c r="I47" i="31"/>
  <c r="H2" i="29"/>
  <c r="H8" i="29"/>
  <c r="H14" i="29"/>
  <c r="H20" i="29"/>
  <c r="H26" i="29"/>
  <c r="H32" i="29"/>
  <c r="H38" i="29"/>
  <c r="H44" i="29"/>
  <c r="H50" i="29"/>
  <c r="H56" i="29"/>
  <c r="H62" i="29"/>
  <c r="H68" i="29"/>
  <c r="H74" i="29"/>
  <c r="H80" i="29"/>
  <c r="H86" i="29"/>
  <c r="H92" i="29"/>
  <c r="H98" i="29"/>
  <c r="H104" i="29"/>
  <c r="H110" i="29"/>
  <c r="H116" i="29"/>
  <c r="H122" i="29"/>
  <c r="H128" i="29"/>
  <c r="H134" i="29"/>
  <c r="H140" i="29"/>
  <c r="H146" i="29"/>
  <c r="H152" i="29"/>
  <c r="H158" i="29"/>
  <c r="G158" i="28"/>
  <c r="F158" i="28"/>
  <c r="D158" i="28"/>
  <c r="C158" i="28"/>
  <c r="G152" i="28"/>
  <c r="F152" i="28"/>
  <c r="D152" i="28"/>
  <c r="C152" i="28"/>
  <c r="G146" i="28"/>
  <c r="F146" i="28"/>
  <c r="D146" i="28"/>
  <c r="C146" i="28"/>
  <c r="G140" i="28"/>
  <c r="F140" i="28"/>
  <c r="D140" i="28"/>
  <c r="C140" i="28"/>
  <c r="G134" i="28"/>
  <c r="F134" i="28"/>
  <c r="D134" i="28"/>
  <c r="C134" i="28"/>
  <c r="G128" i="28"/>
  <c r="F128" i="28"/>
  <c r="D128" i="28"/>
  <c r="C128" i="28"/>
  <c r="G122" i="28"/>
  <c r="F122" i="28"/>
  <c r="D122" i="28"/>
  <c r="C122" i="28"/>
  <c r="G116" i="28"/>
  <c r="F116" i="28"/>
  <c r="D116" i="28"/>
  <c r="C116" i="28"/>
  <c r="G110" i="28"/>
  <c r="F110" i="28"/>
  <c r="D110" i="28"/>
  <c r="C110" i="28"/>
  <c r="G104" i="28"/>
  <c r="F104" i="28"/>
  <c r="D104" i="28"/>
  <c r="C104" i="28"/>
  <c r="G98" i="28"/>
  <c r="F98" i="28"/>
  <c r="D98" i="28"/>
  <c r="C98" i="28"/>
  <c r="G92" i="28"/>
  <c r="F92" i="28"/>
  <c r="D92" i="28"/>
  <c r="C92" i="28"/>
  <c r="G86" i="28"/>
  <c r="F86" i="28"/>
  <c r="D86" i="28"/>
  <c r="C86" i="28"/>
  <c r="G80" i="28"/>
  <c r="F80" i="28"/>
  <c r="D80" i="28"/>
  <c r="C80" i="28"/>
  <c r="G74" i="28"/>
  <c r="F74" i="28"/>
  <c r="D74" i="28"/>
  <c r="C74" i="28"/>
  <c r="G68" i="28"/>
  <c r="F68" i="28"/>
  <c r="D68" i="28"/>
  <c r="C68" i="28"/>
  <c r="G62" i="28"/>
  <c r="F62" i="28"/>
  <c r="D62" i="28"/>
  <c r="C62" i="28"/>
  <c r="G56" i="28"/>
  <c r="F56" i="28"/>
  <c r="D56" i="28"/>
  <c r="C56" i="28"/>
  <c r="G50" i="28"/>
  <c r="F50" i="28"/>
  <c r="D50" i="28"/>
  <c r="C50" i="28"/>
  <c r="G44" i="28"/>
  <c r="F44" i="28"/>
  <c r="D44" i="28"/>
  <c r="C44" i="28"/>
  <c r="G38" i="28"/>
  <c r="F38" i="28"/>
  <c r="D38" i="28"/>
  <c r="C38" i="28"/>
  <c r="G32" i="28"/>
  <c r="F32" i="28"/>
  <c r="D32" i="28"/>
  <c r="C32" i="28"/>
  <c r="G26" i="28"/>
  <c r="F26" i="28"/>
  <c r="D26" i="28"/>
  <c r="C26" i="28"/>
  <c r="G20" i="28"/>
  <c r="F20" i="28"/>
  <c r="D20" i="28"/>
  <c r="C20" i="28"/>
  <c r="G14" i="28"/>
  <c r="F14" i="28"/>
  <c r="D14" i="28"/>
  <c r="C14" i="28"/>
  <c r="G8" i="28"/>
  <c r="F8" i="28"/>
  <c r="D8" i="28"/>
  <c r="C8" i="28"/>
  <c r="G2" i="28"/>
  <c r="F2" i="28"/>
  <c r="D2" i="28"/>
  <c r="C2" i="28"/>
  <c r="J236" i="32" l="1"/>
  <c r="K236" i="32" s="1"/>
  <c r="J182" i="32"/>
  <c r="K182" i="32" s="1"/>
  <c r="J164" i="32"/>
  <c r="K164" i="32" s="1"/>
  <c r="J146" i="32"/>
  <c r="K146" i="32" s="1"/>
  <c r="J101" i="32"/>
  <c r="K101" i="32" s="1"/>
  <c r="J65" i="32"/>
  <c r="K65" i="32" s="1"/>
  <c r="H14" i="28"/>
  <c r="H26" i="28"/>
  <c r="H38" i="28"/>
  <c r="H62" i="28"/>
  <c r="H68" i="28"/>
  <c r="H80" i="28"/>
  <c r="H128" i="28"/>
  <c r="H152" i="28"/>
  <c r="H158" i="28"/>
  <c r="J83" i="32"/>
  <c r="K83" i="32" s="1"/>
  <c r="J29" i="32"/>
  <c r="K29" i="32" s="1"/>
  <c r="J218" i="32"/>
  <c r="K218" i="32" s="1"/>
  <c r="J227" i="32"/>
  <c r="K227" i="32" s="1"/>
  <c r="J200" i="32"/>
  <c r="K200" i="32" s="1"/>
  <c r="J155" i="32"/>
  <c r="K155" i="32" s="1"/>
  <c r="J119" i="32"/>
  <c r="K119" i="32" s="1"/>
  <c r="J137" i="32"/>
  <c r="K137" i="32" s="1"/>
  <c r="J74" i="32"/>
  <c r="K74" i="32" s="1"/>
  <c r="J38" i="32"/>
  <c r="K38" i="32" s="1"/>
  <c r="J56" i="32"/>
  <c r="K56" i="32" s="1"/>
  <c r="J2" i="32"/>
  <c r="K2" i="32" s="1"/>
  <c r="J209" i="32"/>
  <c r="K209" i="32" s="1"/>
  <c r="J191" i="32"/>
  <c r="K191" i="32" s="1"/>
  <c r="J227" i="31"/>
  <c r="K227" i="31" s="1"/>
  <c r="J11" i="31"/>
  <c r="K11" i="31" s="1"/>
  <c r="J83" i="31"/>
  <c r="K83" i="31" s="1"/>
  <c r="J74" i="31"/>
  <c r="K74" i="31" s="1"/>
  <c r="J155" i="31"/>
  <c r="K155" i="31" s="1"/>
  <c r="J146" i="31"/>
  <c r="K146" i="31" s="1"/>
  <c r="J38" i="31"/>
  <c r="K38" i="31" s="1"/>
  <c r="J110" i="31"/>
  <c r="K110" i="31" s="1"/>
  <c r="J182" i="31"/>
  <c r="K182" i="31" s="1"/>
  <c r="J47" i="31"/>
  <c r="K47" i="31" s="1"/>
  <c r="J119" i="31"/>
  <c r="K119" i="31" s="1"/>
  <c r="J191" i="31"/>
  <c r="K191" i="31" s="1"/>
  <c r="J20" i="31"/>
  <c r="K20" i="31" s="1"/>
  <c r="J56" i="31"/>
  <c r="K56" i="31" s="1"/>
  <c r="J92" i="31"/>
  <c r="K92" i="31" s="1"/>
  <c r="J128" i="31"/>
  <c r="K128" i="31" s="1"/>
  <c r="J164" i="31"/>
  <c r="K164" i="31" s="1"/>
  <c r="J200" i="31"/>
  <c r="K200" i="31" s="1"/>
  <c r="J29" i="31"/>
  <c r="K29" i="31" s="1"/>
  <c r="J65" i="31"/>
  <c r="K65" i="31" s="1"/>
  <c r="J101" i="31"/>
  <c r="K101" i="31" s="1"/>
  <c r="J137" i="31"/>
  <c r="K137" i="31" s="1"/>
  <c r="J173" i="31"/>
  <c r="K173" i="31" s="1"/>
  <c r="J209" i="31"/>
  <c r="K209" i="31" s="1"/>
  <c r="J236" i="31"/>
  <c r="K236" i="31" s="1"/>
  <c r="J218" i="31"/>
  <c r="K218" i="31" s="1"/>
  <c r="I2" i="29"/>
  <c r="J32" i="29" s="1"/>
  <c r="K32" i="29" s="1"/>
  <c r="H146" i="28"/>
  <c r="H140" i="28"/>
  <c r="H134" i="28"/>
  <c r="H122" i="28"/>
  <c r="H116" i="28"/>
  <c r="H110" i="28"/>
  <c r="H104" i="28"/>
  <c r="H98" i="28"/>
  <c r="H92" i="28"/>
  <c r="H86" i="28"/>
  <c r="H74" i="28"/>
  <c r="H56" i="28"/>
  <c r="H50" i="28"/>
  <c r="H44" i="28"/>
  <c r="H32" i="28"/>
  <c r="H20" i="28"/>
  <c r="H8" i="28"/>
  <c r="H2" i="28"/>
  <c r="G158" i="27"/>
  <c r="F158" i="27"/>
  <c r="D158" i="27"/>
  <c r="C158" i="27"/>
  <c r="G152" i="27"/>
  <c r="F152" i="27"/>
  <c r="D152" i="27"/>
  <c r="C152" i="27"/>
  <c r="G146" i="27"/>
  <c r="F146" i="27"/>
  <c r="D146" i="27"/>
  <c r="C146" i="27"/>
  <c r="G140" i="27"/>
  <c r="F140" i="27"/>
  <c r="D140" i="27"/>
  <c r="C140" i="27"/>
  <c r="G134" i="27"/>
  <c r="F134" i="27"/>
  <c r="D134" i="27"/>
  <c r="C134" i="27"/>
  <c r="G128" i="27"/>
  <c r="F128" i="27"/>
  <c r="D128" i="27"/>
  <c r="C128" i="27"/>
  <c r="G122" i="27"/>
  <c r="F122" i="27"/>
  <c r="D122" i="27"/>
  <c r="C122" i="27"/>
  <c r="G116" i="27"/>
  <c r="F116" i="27"/>
  <c r="D116" i="27"/>
  <c r="C116" i="27"/>
  <c r="G110" i="27"/>
  <c r="F110" i="27"/>
  <c r="D110" i="27"/>
  <c r="C110" i="27"/>
  <c r="G104" i="27"/>
  <c r="F104" i="27"/>
  <c r="D104" i="27"/>
  <c r="C104" i="27"/>
  <c r="G98" i="27"/>
  <c r="F98" i="27"/>
  <c r="D98" i="27"/>
  <c r="C98" i="27"/>
  <c r="G92" i="27"/>
  <c r="F92" i="27"/>
  <c r="D92" i="27"/>
  <c r="C92" i="27"/>
  <c r="G86" i="27"/>
  <c r="F86" i="27"/>
  <c r="D86" i="27"/>
  <c r="C86" i="27"/>
  <c r="G80" i="27"/>
  <c r="F80" i="27"/>
  <c r="D80" i="27"/>
  <c r="C80" i="27"/>
  <c r="G74" i="27"/>
  <c r="F74" i="27"/>
  <c r="D74" i="27"/>
  <c r="C74" i="27"/>
  <c r="G68" i="27"/>
  <c r="F68" i="27"/>
  <c r="D68" i="27"/>
  <c r="C68" i="27"/>
  <c r="G62" i="27"/>
  <c r="F62" i="27"/>
  <c r="D62" i="27"/>
  <c r="C62" i="27"/>
  <c r="G56" i="27"/>
  <c r="F56" i="27"/>
  <c r="D56" i="27"/>
  <c r="C56" i="27"/>
  <c r="G50" i="27"/>
  <c r="F50" i="27"/>
  <c r="D50" i="27"/>
  <c r="C50" i="27"/>
  <c r="G44" i="27"/>
  <c r="F44" i="27"/>
  <c r="D44" i="27"/>
  <c r="C44" i="27"/>
  <c r="G38" i="27"/>
  <c r="F38" i="27"/>
  <c r="D38" i="27"/>
  <c r="C38" i="27"/>
  <c r="G32" i="27"/>
  <c r="F32" i="27"/>
  <c r="D32" i="27"/>
  <c r="C32" i="27"/>
  <c r="G26" i="27"/>
  <c r="F26" i="27"/>
  <c r="D26" i="27"/>
  <c r="C26" i="27"/>
  <c r="G20" i="27"/>
  <c r="F20" i="27"/>
  <c r="D20" i="27"/>
  <c r="C20" i="27"/>
  <c r="G14" i="27"/>
  <c r="F14" i="27"/>
  <c r="D14" i="27"/>
  <c r="C14" i="27"/>
  <c r="G8" i="27"/>
  <c r="F8" i="27"/>
  <c r="D8" i="27"/>
  <c r="C8" i="27"/>
  <c r="G2" i="27"/>
  <c r="F2" i="27"/>
  <c r="D2" i="27"/>
  <c r="C2" i="27"/>
  <c r="G158" i="26"/>
  <c r="F158" i="26"/>
  <c r="D158" i="26"/>
  <c r="C158" i="26"/>
  <c r="G152" i="26"/>
  <c r="F152" i="26"/>
  <c r="D152" i="26"/>
  <c r="C152" i="26"/>
  <c r="G146" i="26"/>
  <c r="F146" i="26"/>
  <c r="D146" i="26"/>
  <c r="C146" i="26"/>
  <c r="G140" i="26"/>
  <c r="F140" i="26"/>
  <c r="D140" i="26"/>
  <c r="C140" i="26"/>
  <c r="G134" i="26"/>
  <c r="F134" i="26"/>
  <c r="D134" i="26"/>
  <c r="C134" i="26"/>
  <c r="G128" i="26"/>
  <c r="F128" i="26"/>
  <c r="D128" i="26"/>
  <c r="C128" i="26"/>
  <c r="G122" i="26"/>
  <c r="F122" i="26"/>
  <c r="D122" i="26"/>
  <c r="C122" i="26"/>
  <c r="G116" i="26"/>
  <c r="F116" i="26"/>
  <c r="D116" i="26"/>
  <c r="C116" i="26"/>
  <c r="G110" i="26"/>
  <c r="F110" i="26"/>
  <c r="D110" i="26"/>
  <c r="C110" i="26"/>
  <c r="G104" i="26"/>
  <c r="F104" i="26"/>
  <c r="D104" i="26"/>
  <c r="C104" i="26"/>
  <c r="G98" i="26"/>
  <c r="F98" i="26"/>
  <c r="D98" i="26"/>
  <c r="C98" i="26"/>
  <c r="G92" i="26"/>
  <c r="F92" i="26"/>
  <c r="D92" i="26"/>
  <c r="C92" i="26"/>
  <c r="G86" i="26"/>
  <c r="F86" i="26"/>
  <c r="D86" i="26"/>
  <c r="C86" i="26"/>
  <c r="G80" i="26"/>
  <c r="F80" i="26"/>
  <c r="D80" i="26"/>
  <c r="C80" i="26"/>
  <c r="G74" i="26"/>
  <c r="F74" i="26"/>
  <c r="D74" i="26"/>
  <c r="C74" i="26"/>
  <c r="G68" i="26"/>
  <c r="F68" i="26"/>
  <c r="D68" i="26"/>
  <c r="C68" i="26"/>
  <c r="G62" i="26"/>
  <c r="F62" i="26"/>
  <c r="D62" i="26"/>
  <c r="C62" i="26"/>
  <c r="G56" i="26"/>
  <c r="F56" i="26"/>
  <c r="D56" i="26"/>
  <c r="C56" i="26"/>
  <c r="G50" i="26"/>
  <c r="F50" i="26"/>
  <c r="D50" i="26"/>
  <c r="C50" i="26"/>
  <c r="G44" i="26"/>
  <c r="F44" i="26"/>
  <c r="D44" i="26"/>
  <c r="C44" i="26"/>
  <c r="G38" i="26"/>
  <c r="F38" i="26"/>
  <c r="D38" i="26"/>
  <c r="C38" i="26"/>
  <c r="G32" i="26"/>
  <c r="F32" i="26"/>
  <c r="D32" i="26"/>
  <c r="C32" i="26"/>
  <c r="G26" i="26"/>
  <c r="F26" i="26"/>
  <c r="D26" i="26"/>
  <c r="C26" i="26"/>
  <c r="G20" i="26"/>
  <c r="F20" i="26"/>
  <c r="D20" i="26"/>
  <c r="C20" i="26"/>
  <c r="G14" i="26"/>
  <c r="F14" i="26"/>
  <c r="D14" i="26"/>
  <c r="C14" i="26"/>
  <c r="G8" i="26"/>
  <c r="F8" i="26"/>
  <c r="D8" i="26"/>
  <c r="C8" i="26"/>
  <c r="G2" i="26"/>
  <c r="F2" i="26"/>
  <c r="D2" i="26"/>
  <c r="C2" i="26"/>
  <c r="G158" i="25"/>
  <c r="F158" i="25"/>
  <c r="D158" i="25"/>
  <c r="C158" i="25"/>
  <c r="G152" i="25"/>
  <c r="F152" i="25"/>
  <c r="D152" i="25"/>
  <c r="C152" i="25"/>
  <c r="G146" i="25"/>
  <c r="F146" i="25"/>
  <c r="D146" i="25"/>
  <c r="C146" i="25"/>
  <c r="G140" i="25"/>
  <c r="F140" i="25"/>
  <c r="D140" i="25"/>
  <c r="C140" i="25"/>
  <c r="G134" i="25"/>
  <c r="F134" i="25"/>
  <c r="D134" i="25"/>
  <c r="C134" i="25"/>
  <c r="G128" i="25"/>
  <c r="F128" i="25"/>
  <c r="D128" i="25"/>
  <c r="C128" i="25"/>
  <c r="G122" i="25"/>
  <c r="F122" i="25"/>
  <c r="D122" i="25"/>
  <c r="C122" i="25"/>
  <c r="G116" i="25"/>
  <c r="F116" i="25"/>
  <c r="D116" i="25"/>
  <c r="C116" i="25"/>
  <c r="G110" i="25"/>
  <c r="F110" i="25"/>
  <c r="D110" i="25"/>
  <c r="C110" i="25"/>
  <c r="G104" i="25"/>
  <c r="F104" i="25"/>
  <c r="D104" i="25"/>
  <c r="C104" i="25"/>
  <c r="G98" i="25"/>
  <c r="F98" i="25"/>
  <c r="D98" i="25"/>
  <c r="C98" i="25"/>
  <c r="G92" i="25"/>
  <c r="F92" i="25"/>
  <c r="D92" i="25"/>
  <c r="C92" i="25"/>
  <c r="G86" i="25"/>
  <c r="F86" i="25"/>
  <c r="D86" i="25"/>
  <c r="C86" i="25"/>
  <c r="G80" i="25"/>
  <c r="F80" i="25"/>
  <c r="D80" i="25"/>
  <c r="C80" i="25"/>
  <c r="G74" i="25"/>
  <c r="F74" i="25"/>
  <c r="D74" i="25"/>
  <c r="C74" i="25"/>
  <c r="G68" i="25"/>
  <c r="F68" i="25"/>
  <c r="D68" i="25"/>
  <c r="C68" i="25"/>
  <c r="G62" i="25"/>
  <c r="F62" i="25"/>
  <c r="D62" i="25"/>
  <c r="C62" i="25"/>
  <c r="G56" i="25"/>
  <c r="F56" i="25"/>
  <c r="D56" i="25"/>
  <c r="C56" i="25"/>
  <c r="G50" i="25"/>
  <c r="F50" i="25"/>
  <c r="D50" i="25"/>
  <c r="C50" i="25"/>
  <c r="G44" i="25"/>
  <c r="F44" i="25"/>
  <c r="D44" i="25"/>
  <c r="C44" i="25"/>
  <c r="G38" i="25"/>
  <c r="F38" i="25"/>
  <c r="D38" i="25"/>
  <c r="C38" i="25"/>
  <c r="G32" i="25"/>
  <c r="F32" i="25"/>
  <c r="D32" i="25"/>
  <c r="C32" i="25"/>
  <c r="G26" i="25"/>
  <c r="F26" i="25"/>
  <c r="D26" i="25"/>
  <c r="C26" i="25"/>
  <c r="G20" i="25"/>
  <c r="F20" i="25"/>
  <c r="D20" i="25"/>
  <c r="C20" i="25"/>
  <c r="G14" i="25"/>
  <c r="F14" i="25"/>
  <c r="D14" i="25"/>
  <c r="C14" i="25"/>
  <c r="G8" i="25"/>
  <c r="F8" i="25"/>
  <c r="D8" i="25"/>
  <c r="C8" i="25"/>
  <c r="G2" i="25"/>
  <c r="F2" i="25"/>
  <c r="D2" i="25"/>
  <c r="C2" i="25"/>
  <c r="G158" i="24"/>
  <c r="F158" i="24"/>
  <c r="D158" i="24"/>
  <c r="C158" i="24"/>
  <c r="G152" i="24"/>
  <c r="F152" i="24"/>
  <c r="D152" i="24"/>
  <c r="C152" i="24"/>
  <c r="G146" i="24"/>
  <c r="F146" i="24"/>
  <c r="D146" i="24"/>
  <c r="C146" i="24"/>
  <c r="G140" i="24"/>
  <c r="F140" i="24"/>
  <c r="D140" i="24"/>
  <c r="C140" i="24"/>
  <c r="G134" i="24"/>
  <c r="F134" i="24"/>
  <c r="D134" i="24"/>
  <c r="C134" i="24"/>
  <c r="G128" i="24"/>
  <c r="F128" i="24"/>
  <c r="D128" i="24"/>
  <c r="C128" i="24"/>
  <c r="G122" i="24"/>
  <c r="F122" i="24"/>
  <c r="D122" i="24"/>
  <c r="C122" i="24"/>
  <c r="G116" i="24"/>
  <c r="F116" i="24"/>
  <c r="D116" i="24"/>
  <c r="C116" i="24"/>
  <c r="G110" i="24"/>
  <c r="F110" i="24"/>
  <c r="D110" i="24"/>
  <c r="C110" i="24"/>
  <c r="G104" i="24"/>
  <c r="F104" i="24"/>
  <c r="D104" i="24"/>
  <c r="C104" i="24"/>
  <c r="G98" i="24"/>
  <c r="F98" i="24"/>
  <c r="D98" i="24"/>
  <c r="C98" i="24"/>
  <c r="G92" i="24"/>
  <c r="F92" i="24"/>
  <c r="D92" i="24"/>
  <c r="C92" i="24"/>
  <c r="G86" i="24"/>
  <c r="F86" i="24"/>
  <c r="D86" i="24"/>
  <c r="C86" i="24"/>
  <c r="G80" i="24"/>
  <c r="F80" i="24"/>
  <c r="D80" i="24"/>
  <c r="C80" i="24"/>
  <c r="G74" i="24"/>
  <c r="F74" i="24"/>
  <c r="D74" i="24"/>
  <c r="C74" i="24"/>
  <c r="G68" i="24"/>
  <c r="F68" i="24"/>
  <c r="D68" i="24"/>
  <c r="C68" i="24"/>
  <c r="G62" i="24"/>
  <c r="F62" i="24"/>
  <c r="D62" i="24"/>
  <c r="C62" i="24"/>
  <c r="G56" i="24"/>
  <c r="F56" i="24"/>
  <c r="D56" i="24"/>
  <c r="C56" i="24"/>
  <c r="G50" i="24"/>
  <c r="F50" i="24"/>
  <c r="D50" i="24"/>
  <c r="C50" i="24"/>
  <c r="G44" i="24"/>
  <c r="F44" i="24"/>
  <c r="D44" i="24"/>
  <c r="C44" i="24"/>
  <c r="G38" i="24"/>
  <c r="F38" i="24"/>
  <c r="D38" i="24"/>
  <c r="C38" i="24"/>
  <c r="G32" i="24"/>
  <c r="F32" i="24"/>
  <c r="D32" i="24"/>
  <c r="C32" i="24"/>
  <c r="G26" i="24"/>
  <c r="F26" i="24"/>
  <c r="D26" i="24"/>
  <c r="C26" i="24"/>
  <c r="G20" i="24"/>
  <c r="F20" i="24"/>
  <c r="D20" i="24"/>
  <c r="C20" i="24"/>
  <c r="G14" i="24"/>
  <c r="F14" i="24"/>
  <c r="D14" i="24"/>
  <c r="C14" i="24"/>
  <c r="G8" i="24"/>
  <c r="F8" i="24"/>
  <c r="D8" i="24"/>
  <c r="C8" i="24"/>
  <c r="G2" i="24"/>
  <c r="F2" i="24"/>
  <c r="D2" i="24"/>
  <c r="C2" i="24"/>
  <c r="G158" i="23"/>
  <c r="F158" i="23"/>
  <c r="D158" i="23"/>
  <c r="C158" i="23"/>
  <c r="G152" i="23"/>
  <c r="F152" i="23"/>
  <c r="D152" i="23"/>
  <c r="C152" i="23"/>
  <c r="G146" i="23"/>
  <c r="F146" i="23"/>
  <c r="D146" i="23"/>
  <c r="C146" i="23"/>
  <c r="G140" i="23"/>
  <c r="F140" i="23"/>
  <c r="D140" i="23"/>
  <c r="C140" i="23"/>
  <c r="G134" i="23"/>
  <c r="F134" i="23"/>
  <c r="D134" i="23"/>
  <c r="C134" i="23"/>
  <c r="G128" i="23"/>
  <c r="F128" i="23"/>
  <c r="D128" i="23"/>
  <c r="C128" i="23"/>
  <c r="G122" i="23"/>
  <c r="F122" i="23"/>
  <c r="D122" i="23"/>
  <c r="C122" i="23"/>
  <c r="G116" i="23"/>
  <c r="F116" i="23"/>
  <c r="D116" i="23"/>
  <c r="C116" i="23"/>
  <c r="G110" i="23"/>
  <c r="F110" i="23"/>
  <c r="D110" i="23"/>
  <c r="C110" i="23"/>
  <c r="G104" i="23"/>
  <c r="F104" i="23"/>
  <c r="D104" i="23"/>
  <c r="C104" i="23"/>
  <c r="G98" i="23"/>
  <c r="F98" i="23"/>
  <c r="D98" i="23"/>
  <c r="C98" i="23"/>
  <c r="G92" i="23"/>
  <c r="F92" i="23"/>
  <c r="D92" i="23"/>
  <c r="C92" i="23"/>
  <c r="G86" i="23"/>
  <c r="F86" i="23"/>
  <c r="D86" i="23"/>
  <c r="C86" i="23"/>
  <c r="G80" i="23"/>
  <c r="F80" i="23"/>
  <c r="D80" i="23"/>
  <c r="C80" i="23"/>
  <c r="G74" i="23"/>
  <c r="F74" i="23"/>
  <c r="D74" i="23"/>
  <c r="C74" i="23"/>
  <c r="G68" i="23"/>
  <c r="F68" i="23"/>
  <c r="D68" i="23"/>
  <c r="C68" i="23"/>
  <c r="G62" i="23"/>
  <c r="F62" i="23"/>
  <c r="D62" i="23"/>
  <c r="C62" i="23"/>
  <c r="G56" i="23"/>
  <c r="F56" i="23"/>
  <c r="D56" i="23"/>
  <c r="C56" i="23"/>
  <c r="G50" i="23"/>
  <c r="F50" i="23"/>
  <c r="D50" i="23"/>
  <c r="C50" i="23"/>
  <c r="G44" i="23"/>
  <c r="F44" i="23"/>
  <c r="D44" i="23"/>
  <c r="C44" i="23"/>
  <c r="G38" i="23"/>
  <c r="F38" i="23"/>
  <c r="D38" i="23"/>
  <c r="C38" i="23"/>
  <c r="G32" i="23"/>
  <c r="F32" i="23"/>
  <c r="D32" i="23"/>
  <c r="C32" i="23"/>
  <c r="G26" i="23"/>
  <c r="F26" i="23"/>
  <c r="D26" i="23"/>
  <c r="C26" i="23"/>
  <c r="G20" i="23"/>
  <c r="F20" i="23"/>
  <c r="D20" i="23"/>
  <c r="C20" i="23"/>
  <c r="G14" i="23"/>
  <c r="F14" i="23"/>
  <c r="D14" i="23"/>
  <c r="C14" i="23"/>
  <c r="G8" i="23"/>
  <c r="F8" i="23"/>
  <c r="D8" i="23"/>
  <c r="C8" i="23"/>
  <c r="G2" i="23"/>
  <c r="F2" i="23"/>
  <c r="D2" i="23"/>
  <c r="C2" i="23"/>
  <c r="H98" i="25" l="1"/>
  <c r="H122" i="25"/>
  <c r="H146" i="25"/>
  <c r="H158" i="25"/>
  <c r="J128" i="29"/>
  <c r="K128" i="29" s="1"/>
  <c r="J152" i="29"/>
  <c r="K152" i="29" s="1"/>
  <c r="J14" i="29"/>
  <c r="K14" i="29" s="1"/>
  <c r="J26" i="29"/>
  <c r="K26" i="29" s="1"/>
  <c r="J62" i="29"/>
  <c r="K62" i="29" s="1"/>
  <c r="J140" i="29"/>
  <c r="K140" i="29" s="1"/>
  <c r="J98" i="29"/>
  <c r="K98" i="29" s="1"/>
  <c r="J104" i="29"/>
  <c r="K104" i="29" s="1"/>
  <c r="J38" i="29"/>
  <c r="K38" i="29" s="1"/>
  <c r="J8" i="29"/>
  <c r="K8" i="29" s="1"/>
  <c r="J2" i="29"/>
  <c r="K2" i="29" s="1"/>
  <c r="J74" i="29"/>
  <c r="K74" i="29" s="1"/>
  <c r="J146" i="29"/>
  <c r="K146" i="29" s="1"/>
  <c r="J92" i="29"/>
  <c r="K92" i="29" s="1"/>
  <c r="J110" i="29"/>
  <c r="K110" i="29" s="1"/>
  <c r="J50" i="29"/>
  <c r="K50" i="29" s="1"/>
  <c r="J56" i="29"/>
  <c r="K56" i="29" s="1"/>
  <c r="J134" i="29"/>
  <c r="K134" i="29" s="1"/>
  <c r="J158" i="29"/>
  <c r="K158" i="29" s="1"/>
  <c r="J86" i="29"/>
  <c r="K86" i="29" s="1"/>
  <c r="J20" i="29"/>
  <c r="K20" i="29" s="1"/>
  <c r="J80" i="29"/>
  <c r="K80" i="29" s="1"/>
  <c r="J116" i="29"/>
  <c r="K116" i="29" s="1"/>
  <c r="J122" i="29"/>
  <c r="K122" i="29" s="1"/>
  <c r="J44" i="29"/>
  <c r="K44" i="29" s="1"/>
  <c r="J68" i="29"/>
  <c r="K68" i="29" s="1"/>
  <c r="I2" i="28"/>
  <c r="J2" i="28" s="1"/>
  <c r="K2" i="28" s="1"/>
  <c r="H2" i="27"/>
  <c r="H8" i="27"/>
  <c r="H14" i="27"/>
  <c r="H20" i="27"/>
  <c r="H26" i="27"/>
  <c r="H32" i="27"/>
  <c r="H38" i="27"/>
  <c r="H44" i="27"/>
  <c r="H50" i="27"/>
  <c r="H56" i="27"/>
  <c r="H62" i="27"/>
  <c r="H68" i="27"/>
  <c r="H74" i="27"/>
  <c r="H80" i="27"/>
  <c r="H86" i="27"/>
  <c r="H92" i="27"/>
  <c r="H98" i="27"/>
  <c r="H104" i="27"/>
  <c r="H110" i="27"/>
  <c r="H116" i="27"/>
  <c r="H122" i="27"/>
  <c r="H128" i="27"/>
  <c r="H134" i="27"/>
  <c r="H140" i="27"/>
  <c r="H146" i="27"/>
  <c r="H152" i="27"/>
  <c r="H158" i="27"/>
  <c r="H8" i="26"/>
  <c r="H20" i="26"/>
  <c r="H32" i="26"/>
  <c r="H44" i="26"/>
  <c r="H56" i="26"/>
  <c r="H62" i="26"/>
  <c r="H74" i="26"/>
  <c r="H80" i="26"/>
  <c r="H86" i="26"/>
  <c r="H92" i="26"/>
  <c r="H98" i="26"/>
  <c r="H104" i="26"/>
  <c r="H116" i="26"/>
  <c r="H122" i="26"/>
  <c r="H128" i="26"/>
  <c r="H134" i="26"/>
  <c r="H140" i="26"/>
  <c r="H146" i="26"/>
  <c r="H152" i="26"/>
  <c r="H158" i="26"/>
  <c r="H2" i="26"/>
  <c r="H14" i="26"/>
  <c r="H26" i="26"/>
  <c r="H38" i="26"/>
  <c r="H50" i="26"/>
  <c r="H68" i="26"/>
  <c r="H110" i="26"/>
  <c r="H152" i="25"/>
  <c r="H140" i="25"/>
  <c r="H134" i="25"/>
  <c r="H128" i="25"/>
  <c r="H116" i="25"/>
  <c r="H110" i="25"/>
  <c r="H104" i="25"/>
  <c r="H86" i="25"/>
  <c r="H2" i="25"/>
  <c r="H8" i="25"/>
  <c r="H14" i="25"/>
  <c r="H20" i="25"/>
  <c r="H26" i="25"/>
  <c r="H32" i="25"/>
  <c r="H38" i="25"/>
  <c r="H44" i="25"/>
  <c r="H50" i="25"/>
  <c r="H56" i="25"/>
  <c r="H62" i="25"/>
  <c r="H68" i="25"/>
  <c r="H74" i="25"/>
  <c r="H80" i="25"/>
  <c r="H92" i="25"/>
  <c r="H2" i="24"/>
  <c r="H8" i="24"/>
  <c r="H14" i="24"/>
  <c r="H20" i="24"/>
  <c r="H26" i="24"/>
  <c r="H32" i="24"/>
  <c r="H38" i="24"/>
  <c r="H44" i="24"/>
  <c r="H50" i="24"/>
  <c r="H56" i="24"/>
  <c r="H62" i="24"/>
  <c r="H68" i="24"/>
  <c r="H74" i="24"/>
  <c r="H80" i="24"/>
  <c r="H86" i="24"/>
  <c r="H92" i="24"/>
  <c r="H98" i="24"/>
  <c r="H104" i="24"/>
  <c r="H110" i="24"/>
  <c r="H116" i="24"/>
  <c r="H122" i="24"/>
  <c r="H128" i="24"/>
  <c r="H134" i="24"/>
  <c r="H140" i="24"/>
  <c r="H146" i="24"/>
  <c r="H152" i="24"/>
  <c r="H158" i="24"/>
  <c r="H2" i="23"/>
  <c r="H8" i="23"/>
  <c r="H14" i="23"/>
  <c r="H20" i="23"/>
  <c r="H26" i="23"/>
  <c r="H32" i="23"/>
  <c r="H38" i="23"/>
  <c r="H44" i="23"/>
  <c r="H50" i="23"/>
  <c r="H56" i="23"/>
  <c r="H62" i="23"/>
  <c r="H68" i="23"/>
  <c r="H74" i="23"/>
  <c r="H80" i="23"/>
  <c r="H86" i="23"/>
  <c r="H92" i="23"/>
  <c r="H98" i="23"/>
  <c r="H104" i="23"/>
  <c r="H110" i="23"/>
  <c r="H116" i="23"/>
  <c r="H122" i="23"/>
  <c r="H128" i="23"/>
  <c r="H134" i="23"/>
  <c r="H140" i="23"/>
  <c r="H146" i="23"/>
  <c r="H152" i="23"/>
  <c r="H158" i="23"/>
  <c r="G158" i="22"/>
  <c r="F158" i="22"/>
  <c r="D158" i="22"/>
  <c r="C158" i="22"/>
  <c r="G152" i="22"/>
  <c r="F152" i="22"/>
  <c r="D152" i="22"/>
  <c r="C152" i="22"/>
  <c r="G146" i="22"/>
  <c r="F146" i="22"/>
  <c r="D146" i="22"/>
  <c r="C146" i="22"/>
  <c r="G140" i="22"/>
  <c r="F140" i="22"/>
  <c r="D140" i="22"/>
  <c r="C140" i="22"/>
  <c r="G134" i="22"/>
  <c r="F134" i="22"/>
  <c r="D134" i="22"/>
  <c r="C134" i="22"/>
  <c r="G128" i="22"/>
  <c r="F128" i="22"/>
  <c r="D128" i="22"/>
  <c r="C128" i="22"/>
  <c r="G122" i="22"/>
  <c r="F122" i="22"/>
  <c r="D122" i="22"/>
  <c r="C122" i="22"/>
  <c r="G116" i="22"/>
  <c r="F116" i="22"/>
  <c r="D116" i="22"/>
  <c r="C116" i="22"/>
  <c r="G110" i="22"/>
  <c r="F110" i="22"/>
  <c r="D110" i="22"/>
  <c r="C110" i="22"/>
  <c r="G104" i="22"/>
  <c r="F104" i="22"/>
  <c r="D104" i="22"/>
  <c r="C104" i="22"/>
  <c r="G98" i="22"/>
  <c r="F98" i="22"/>
  <c r="D98" i="22"/>
  <c r="C98" i="22"/>
  <c r="G92" i="22"/>
  <c r="F92" i="22"/>
  <c r="D92" i="22"/>
  <c r="C92" i="22"/>
  <c r="G86" i="22"/>
  <c r="F86" i="22"/>
  <c r="D86" i="22"/>
  <c r="C86" i="22"/>
  <c r="G80" i="22"/>
  <c r="F80" i="22"/>
  <c r="D80" i="22"/>
  <c r="C80" i="22"/>
  <c r="G74" i="22"/>
  <c r="F74" i="22"/>
  <c r="D74" i="22"/>
  <c r="C74" i="22"/>
  <c r="G68" i="22"/>
  <c r="F68" i="22"/>
  <c r="D68" i="22"/>
  <c r="C68" i="22"/>
  <c r="G62" i="22"/>
  <c r="F62" i="22"/>
  <c r="D62" i="22"/>
  <c r="C62" i="22"/>
  <c r="G56" i="22"/>
  <c r="F56" i="22"/>
  <c r="D56" i="22"/>
  <c r="C56" i="22"/>
  <c r="G50" i="22"/>
  <c r="F50" i="22"/>
  <c r="D50" i="22"/>
  <c r="C50" i="22"/>
  <c r="G44" i="22"/>
  <c r="F44" i="22"/>
  <c r="D44" i="22"/>
  <c r="C44" i="22"/>
  <c r="G38" i="22"/>
  <c r="F38" i="22"/>
  <c r="D38" i="22"/>
  <c r="C38" i="22"/>
  <c r="G32" i="22"/>
  <c r="F32" i="22"/>
  <c r="D32" i="22"/>
  <c r="C32" i="22"/>
  <c r="G26" i="22"/>
  <c r="F26" i="22"/>
  <c r="D26" i="22"/>
  <c r="C26" i="22"/>
  <c r="G20" i="22"/>
  <c r="F20" i="22"/>
  <c r="D20" i="22"/>
  <c r="C20" i="22"/>
  <c r="G14" i="22"/>
  <c r="F14" i="22"/>
  <c r="D14" i="22"/>
  <c r="C14" i="22"/>
  <c r="G8" i="22"/>
  <c r="F8" i="22"/>
  <c r="D8" i="22"/>
  <c r="C8" i="22"/>
  <c r="G2" i="22"/>
  <c r="F2" i="22"/>
  <c r="D2" i="22"/>
  <c r="C2" i="22"/>
  <c r="G158" i="21"/>
  <c r="F158" i="21"/>
  <c r="D158" i="21"/>
  <c r="C158" i="21"/>
  <c r="G152" i="21"/>
  <c r="F152" i="21"/>
  <c r="D152" i="21"/>
  <c r="C152" i="21"/>
  <c r="G146" i="21"/>
  <c r="F146" i="21"/>
  <c r="D146" i="21"/>
  <c r="C146" i="21"/>
  <c r="G140" i="21"/>
  <c r="F140" i="21"/>
  <c r="D140" i="21"/>
  <c r="C140" i="21"/>
  <c r="G134" i="21"/>
  <c r="F134" i="21"/>
  <c r="D134" i="21"/>
  <c r="C134" i="21"/>
  <c r="G128" i="21"/>
  <c r="F128" i="21"/>
  <c r="D128" i="21"/>
  <c r="C128" i="21"/>
  <c r="G122" i="21"/>
  <c r="F122" i="21"/>
  <c r="D122" i="21"/>
  <c r="C122" i="21"/>
  <c r="G116" i="21"/>
  <c r="F116" i="21"/>
  <c r="D116" i="21"/>
  <c r="C116" i="21"/>
  <c r="G110" i="21"/>
  <c r="F110" i="21"/>
  <c r="D110" i="21"/>
  <c r="C110" i="21"/>
  <c r="G104" i="21"/>
  <c r="F104" i="21"/>
  <c r="D104" i="21"/>
  <c r="C104" i="21"/>
  <c r="G98" i="21"/>
  <c r="F98" i="21"/>
  <c r="D98" i="21"/>
  <c r="C98" i="21"/>
  <c r="G92" i="21"/>
  <c r="F92" i="21"/>
  <c r="D92" i="21"/>
  <c r="C92" i="21"/>
  <c r="G86" i="21"/>
  <c r="F86" i="21"/>
  <c r="D86" i="21"/>
  <c r="C86" i="21"/>
  <c r="G80" i="21"/>
  <c r="F80" i="21"/>
  <c r="D80" i="21"/>
  <c r="C80" i="21"/>
  <c r="G74" i="21"/>
  <c r="F74" i="21"/>
  <c r="D74" i="21"/>
  <c r="C74" i="21"/>
  <c r="G68" i="21"/>
  <c r="F68" i="21"/>
  <c r="D68" i="21"/>
  <c r="C68" i="21"/>
  <c r="G62" i="21"/>
  <c r="F62" i="21"/>
  <c r="D62" i="21"/>
  <c r="C62" i="21"/>
  <c r="G56" i="21"/>
  <c r="F56" i="21"/>
  <c r="D56" i="21"/>
  <c r="C56" i="21"/>
  <c r="G50" i="21"/>
  <c r="F50" i="21"/>
  <c r="D50" i="21"/>
  <c r="C50" i="21"/>
  <c r="G44" i="21"/>
  <c r="F44" i="21"/>
  <c r="D44" i="21"/>
  <c r="C44" i="21"/>
  <c r="G38" i="21"/>
  <c r="F38" i="21"/>
  <c r="D38" i="21"/>
  <c r="C38" i="21"/>
  <c r="G32" i="21"/>
  <c r="F32" i="21"/>
  <c r="D32" i="21"/>
  <c r="C32" i="21"/>
  <c r="G26" i="21"/>
  <c r="F26" i="21"/>
  <c r="D26" i="21"/>
  <c r="C26" i="21"/>
  <c r="G20" i="21"/>
  <c r="F20" i="21"/>
  <c r="D20" i="21"/>
  <c r="C20" i="21"/>
  <c r="G14" i="21"/>
  <c r="F14" i="21"/>
  <c r="D14" i="21"/>
  <c r="C14" i="21"/>
  <c r="G8" i="21"/>
  <c r="F8" i="21"/>
  <c r="D8" i="21"/>
  <c r="C8" i="21"/>
  <c r="G2" i="21"/>
  <c r="F2" i="21"/>
  <c r="D2" i="21"/>
  <c r="C2" i="21"/>
  <c r="G158" i="20"/>
  <c r="F158" i="20"/>
  <c r="D158" i="20"/>
  <c r="C158" i="20"/>
  <c r="G152" i="20"/>
  <c r="F152" i="20"/>
  <c r="D152" i="20"/>
  <c r="C152" i="20"/>
  <c r="G146" i="20"/>
  <c r="F146" i="20"/>
  <c r="D146" i="20"/>
  <c r="C146" i="20"/>
  <c r="G140" i="20"/>
  <c r="F140" i="20"/>
  <c r="D140" i="20"/>
  <c r="C140" i="20"/>
  <c r="G134" i="20"/>
  <c r="F134" i="20"/>
  <c r="D134" i="20"/>
  <c r="C134" i="20"/>
  <c r="G128" i="20"/>
  <c r="F128" i="20"/>
  <c r="D128" i="20"/>
  <c r="C128" i="20"/>
  <c r="G122" i="20"/>
  <c r="F122" i="20"/>
  <c r="D122" i="20"/>
  <c r="C122" i="20"/>
  <c r="G116" i="20"/>
  <c r="F116" i="20"/>
  <c r="D116" i="20"/>
  <c r="C116" i="20"/>
  <c r="G110" i="20"/>
  <c r="F110" i="20"/>
  <c r="D110" i="20"/>
  <c r="C110" i="20"/>
  <c r="G104" i="20"/>
  <c r="F104" i="20"/>
  <c r="D104" i="20"/>
  <c r="C104" i="20"/>
  <c r="G98" i="20"/>
  <c r="F98" i="20"/>
  <c r="D98" i="20"/>
  <c r="C98" i="20"/>
  <c r="G92" i="20"/>
  <c r="F92" i="20"/>
  <c r="D92" i="20"/>
  <c r="C92" i="20"/>
  <c r="G86" i="20"/>
  <c r="F86" i="20"/>
  <c r="D86" i="20"/>
  <c r="C86" i="20"/>
  <c r="G80" i="20"/>
  <c r="F80" i="20"/>
  <c r="D80" i="20"/>
  <c r="C80" i="20"/>
  <c r="G74" i="20"/>
  <c r="F74" i="20"/>
  <c r="D74" i="20"/>
  <c r="C74" i="20"/>
  <c r="G68" i="20"/>
  <c r="F68" i="20"/>
  <c r="D68" i="20"/>
  <c r="C68" i="20"/>
  <c r="G62" i="20"/>
  <c r="F62" i="20"/>
  <c r="D62" i="20"/>
  <c r="C62" i="20"/>
  <c r="G56" i="20"/>
  <c r="F56" i="20"/>
  <c r="D56" i="20"/>
  <c r="C56" i="20"/>
  <c r="G50" i="20"/>
  <c r="F50" i="20"/>
  <c r="D50" i="20"/>
  <c r="C50" i="20"/>
  <c r="G44" i="20"/>
  <c r="F44" i="20"/>
  <c r="D44" i="20"/>
  <c r="C44" i="20"/>
  <c r="G38" i="20"/>
  <c r="F38" i="20"/>
  <c r="D38" i="20"/>
  <c r="C38" i="20"/>
  <c r="G32" i="20"/>
  <c r="F32" i="20"/>
  <c r="D32" i="20"/>
  <c r="C32" i="20"/>
  <c r="G26" i="20"/>
  <c r="F26" i="20"/>
  <c r="D26" i="20"/>
  <c r="C26" i="20"/>
  <c r="G20" i="20"/>
  <c r="F20" i="20"/>
  <c r="D20" i="20"/>
  <c r="C20" i="20"/>
  <c r="G14" i="20"/>
  <c r="F14" i="20"/>
  <c r="D14" i="20"/>
  <c r="C14" i="20"/>
  <c r="G8" i="20"/>
  <c r="F8" i="20"/>
  <c r="D8" i="20"/>
  <c r="C8" i="20"/>
  <c r="G2" i="20"/>
  <c r="F2" i="20"/>
  <c r="D2" i="20"/>
  <c r="C2" i="20"/>
  <c r="G158" i="19"/>
  <c r="F158" i="19"/>
  <c r="D158" i="19"/>
  <c r="C158" i="19"/>
  <c r="G152" i="19"/>
  <c r="F152" i="19"/>
  <c r="D152" i="19"/>
  <c r="C152" i="19"/>
  <c r="G146" i="19"/>
  <c r="F146" i="19"/>
  <c r="D146" i="19"/>
  <c r="C146" i="19"/>
  <c r="G140" i="19"/>
  <c r="F140" i="19"/>
  <c r="D140" i="19"/>
  <c r="C140" i="19"/>
  <c r="G134" i="19"/>
  <c r="F134" i="19"/>
  <c r="D134" i="19"/>
  <c r="C134" i="19"/>
  <c r="G128" i="19"/>
  <c r="F128" i="19"/>
  <c r="D128" i="19"/>
  <c r="C128" i="19"/>
  <c r="G122" i="19"/>
  <c r="F122" i="19"/>
  <c r="D122" i="19"/>
  <c r="C122" i="19"/>
  <c r="G116" i="19"/>
  <c r="F116" i="19"/>
  <c r="D116" i="19"/>
  <c r="C116" i="19"/>
  <c r="G110" i="19"/>
  <c r="F110" i="19"/>
  <c r="D110" i="19"/>
  <c r="C110" i="19"/>
  <c r="G104" i="19"/>
  <c r="F104" i="19"/>
  <c r="D104" i="19"/>
  <c r="C104" i="19"/>
  <c r="G98" i="19"/>
  <c r="F98" i="19"/>
  <c r="D98" i="19"/>
  <c r="C98" i="19"/>
  <c r="G92" i="19"/>
  <c r="F92" i="19"/>
  <c r="D92" i="19"/>
  <c r="C92" i="19"/>
  <c r="G86" i="19"/>
  <c r="F86" i="19"/>
  <c r="D86" i="19"/>
  <c r="C86" i="19"/>
  <c r="G80" i="19"/>
  <c r="F80" i="19"/>
  <c r="D80" i="19"/>
  <c r="C80" i="19"/>
  <c r="G74" i="19"/>
  <c r="F74" i="19"/>
  <c r="D74" i="19"/>
  <c r="C74" i="19"/>
  <c r="G68" i="19"/>
  <c r="F68" i="19"/>
  <c r="D68" i="19"/>
  <c r="C68" i="19"/>
  <c r="G62" i="19"/>
  <c r="F62" i="19"/>
  <c r="D62" i="19"/>
  <c r="C62" i="19"/>
  <c r="G56" i="19"/>
  <c r="F56" i="19"/>
  <c r="D56" i="19"/>
  <c r="C56" i="19"/>
  <c r="G50" i="19"/>
  <c r="F50" i="19"/>
  <c r="D50" i="19"/>
  <c r="C50" i="19"/>
  <c r="G44" i="19"/>
  <c r="F44" i="19"/>
  <c r="D44" i="19"/>
  <c r="C44" i="19"/>
  <c r="G38" i="19"/>
  <c r="F38" i="19"/>
  <c r="D38" i="19"/>
  <c r="C38" i="19"/>
  <c r="G32" i="19"/>
  <c r="F32" i="19"/>
  <c r="D32" i="19"/>
  <c r="C32" i="19"/>
  <c r="G26" i="19"/>
  <c r="F26" i="19"/>
  <c r="D26" i="19"/>
  <c r="C26" i="19"/>
  <c r="G20" i="19"/>
  <c r="F20" i="19"/>
  <c r="D20" i="19"/>
  <c r="C20" i="19"/>
  <c r="G14" i="19"/>
  <c r="F14" i="19"/>
  <c r="D14" i="19"/>
  <c r="C14" i="19"/>
  <c r="G8" i="19"/>
  <c r="F8" i="19"/>
  <c r="D8" i="19"/>
  <c r="C8" i="19"/>
  <c r="G2" i="19"/>
  <c r="F2" i="19"/>
  <c r="D2" i="19"/>
  <c r="C2" i="19"/>
  <c r="G158" i="18"/>
  <c r="F158" i="18"/>
  <c r="D158" i="18"/>
  <c r="C158" i="18"/>
  <c r="G152" i="18"/>
  <c r="F152" i="18"/>
  <c r="D152" i="18"/>
  <c r="C152" i="18"/>
  <c r="G146" i="18"/>
  <c r="F146" i="18"/>
  <c r="D146" i="18"/>
  <c r="C146" i="18"/>
  <c r="G140" i="18"/>
  <c r="F140" i="18"/>
  <c r="D140" i="18"/>
  <c r="C140" i="18"/>
  <c r="G134" i="18"/>
  <c r="F134" i="18"/>
  <c r="D134" i="18"/>
  <c r="C134" i="18"/>
  <c r="G128" i="18"/>
  <c r="F128" i="18"/>
  <c r="D128" i="18"/>
  <c r="C128" i="18"/>
  <c r="G122" i="18"/>
  <c r="F122" i="18"/>
  <c r="D122" i="18"/>
  <c r="C122" i="18"/>
  <c r="G116" i="18"/>
  <c r="F116" i="18"/>
  <c r="D116" i="18"/>
  <c r="C116" i="18"/>
  <c r="G110" i="18"/>
  <c r="F110" i="18"/>
  <c r="D110" i="18"/>
  <c r="C110" i="18"/>
  <c r="G104" i="18"/>
  <c r="F104" i="18"/>
  <c r="D104" i="18"/>
  <c r="C104" i="18"/>
  <c r="G98" i="18"/>
  <c r="F98" i="18"/>
  <c r="D98" i="18"/>
  <c r="C98" i="18"/>
  <c r="G92" i="18"/>
  <c r="F92" i="18"/>
  <c r="D92" i="18"/>
  <c r="C92" i="18"/>
  <c r="G86" i="18"/>
  <c r="F86" i="18"/>
  <c r="D86" i="18"/>
  <c r="C86" i="18"/>
  <c r="G80" i="18"/>
  <c r="F80" i="18"/>
  <c r="D80" i="18"/>
  <c r="C80" i="18"/>
  <c r="G74" i="18"/>
  <c r="F74" i="18"/>
  <c r="D74" i="18"/>
  <c r="C74" i="18"/>
  <c r="G68" i="18"/>
  <c r="F68" i="18"/>
  <c r="D68" i="18"/>
  <c r="C68" i="18"/>
  <c r="G62" i="18"/>
  <c r="F62" i="18"/>
  <c r="D62" i="18"/>
  <c r="C62" i="18"/>
  <c r="G56" i="18"/>
  <c r="F56" i="18"/>
  <c r="D56" i="18"/>
  <c r="C56" i="18"/>
  <c r="G50" i="18"/>
  <c r="F50" i="18"/>
  <c r="D50" i="18"/>
  <c r="C50" i="18"/>
  <c r="G44" i="18"/>
  <c r="F44" i="18"/>
  <c r="D44" i="18"/>
  <c r="C44" i="18"/>
  <c r="G38" i="18"/>
  <c r="F38" i="18"/>
  <c r="D38" i="18"/>
  <c r="C38" i="18"/>
  <c r="G32" i="18"/>
  <c r="F32" i="18"/>
  <c r="D32" i="18"/>
  <c r="C32" i="18"/>
  <c r="G26" i="18"/>
  <c r="F26" i="18"/>
  <c r="D26" i="18"/>
  <c r="C26" i="18"/>
  <c r="G20" i="18"/>
  <c r="F20" i="18"/>
  <c r="D20" i="18"/>
  <c r="C20" i="18"/>
  <c r="G14" i="18"/>
  <c r="F14" i="18"/>
  <c r="D14" i="18"/>
  <c r="C14" i="18"/>
  <c r="G8" i="18"/>
  <c r="F8" i="18"/>
  <c r="D8" i="18"/>
  <c r="C8" i="18"/>
  <c r="G2" i="18"/>
  <c r="F2" i="18"/>
  <c r="D2" i="18"/>
  <c r="C2" i="18"/>
  <c r="H8" i="20" l="1"/>
  <c r="H20" i="20"/>
  <c r="H26" i="20"/>
  <c r="H68" i="20"/>
  <c r="H80" i="20"/>
  <c r="H86" i="20"/>
  <c r="H116" i="20"/>
  <c r="H122" i="20"/>
  <c r="H134" i="20"/>
  <c r="H158" i="20"/>
  <c r="H8" i="22"/>
  <c r="H32" i="22"/>
  <c r="H50" i="22"/>
  <c r="H74" i="22"/>
  <c r="H80" i="22"/>
  <c r="H104" i="22"/>
  <c r="H134" i="22"/>
  <c r="H146" i="22"/>
  <c r="J14" i="28"/>
  <c r="K14" i="28" s="1"/>
  <c r="J44" i="28"/>
  <c r="K44" i="28" s="1"/>
  <c r="J38" i="28"/>
  <c r="K38" i="28" s="1"/>
  <c r="J68" i="28"/>
  <c r="K68" i="28" s="1"/>
  <c r="J128" i="28"/>
  <c r="K128" i="28" s="1"/>
  <c r="J74" i="28"/>
  <c r="K74" i="28" s="1"/>
  <c r="J110" i="28"/>
  <c r="K110" i="28" s="1"/>
  <c r="J32" i="28"/>
  <c r="K32" i="28" s="1"/>
  <c r="J20" i="28"/>
  <c r="K20" i="28" s="1"/>
  <c r="J56" i="28"/>
  <c r="K56" i="28" s="1"/>
  <c r="J98" i="28"/>
  <c r="K98" i="28" s="1"/>
  <c r="J116" i="28"/>
  <c r="K116" i="28" s="1"/>
  <c r="J152" i="28"/>
  <c r="K152" i="28" s="1"/>
  <c r="J140" i="28"/>
  <c r="K140" i="28" s="1"/>
  <c r="J104" i="28"/>
  <c r="K104" i="28" s="1"/>
  <c r="J146" i="28"/>
  <c r="K146" i="28" s="1"/>
  <c r="J8" i="28"/>
  <c r="K8" i="28" s="1"/>
  <c r="J50" i="28"/>
  <c r="K50" i="28" s="1"/>
  <c r="J92" i="28"/>
  <c r="K92" i="28" s="1"/>
  <c r="J80" i="28"/>
  <c r="K80" i="28" s="1"/>
  <c r="J122" i="28"/>
  <c r="K122" i="28" s="1"/>
  <c r="J158" i="28"/>
  <c r="K158" i="28" s="1"/>
  <c r="J26" i="28"/>
  <c r="K26" i="28" s="1"/>
  <c r="J62" i="28"/>
  <c r="K62" i="28" s="1"/>
  <c r="J134" i="28"/>
  <c r="K134" i="28" s="1"/>
  <c r="J86" i="28"/>
  <c r="K86" i="28" s="1"/>
  <c r="I2" i="23"/>
  <c r="J26" i="23" s="1"/>
  <c r="K26" i="23" s="1"/>
  <c r="I2" i="27"/>
  <c r="J2" i="27" s="1"/>
  <c r="K2" i="27" s="1"/>
  <c r="I2" i="26"/>
  <c r="J26" i="26" s="1"/>
  <c r="K26" i="26" s="1"/>
  <c r="I2" i="25"/>
  <c r="J8" i="25" s="1"/>
  <c r="K8" i="25" s="1"/>
  <c r="I2" i="24"/>
  <c r="J8" i="24" s="1"/>
  <c r="K8" i="24" s="1"/>
  <c r="J98" i="23"/>
  <c r="K98" i="23" s="1"/>
  <c r="J20" i="23"/>
  <c r="K20" i="23" s="1"/>
  <c r="J104" i="23"/>
  <c r="K104" i="23" s="1"/>
  <c r="J14" i="23"/>
  <c r="K14" i="23" s="1"/>
  <c r="J158" i="23"/>
  <c r="K158" i="23" s="1"/>
  <c r="J44" i="23"/>
  <c r="K44" i="23" s="1"/>
  <c r="H2" i="22"/>
  <c r="H14" i="22"/>
  <c r="H20" i="22"/>
  <c r="H26" i="22"/>
  <c r="H38" i="22"/>
  <c r="H44" i="22"/>
  <c r="H56" i="22"/>
  <c r="H62" i="22"/>
  <c r="H68" i="22"/>
  <c r="H86" i="22"/>
  <c r="H92" i="22"/>
  <c r="H98" i="22"/>
  <c r="H110" i="22"/>
  <c r="H116" i="22"/>
  <c r="H122" i="22"/>
  <c r="H128" i="22"/>
  <c r="H140" i="22"/>
  <c r="H152" i="22"/>
  <c r="H158" i="22"/>
  <c r="H2" i="21"/>
  <c r="H14" i="21"/>
  <c r="H26" i="21"/>
  <c r="H38" i="21"/>
  <c r="H50" i="21"/>
  <c r="H56" i="21"/>
  <c r="H62" i="21"/>
  <c r="H68" i="21"/>
  <c r="H74" i="21"/>
  <c r="H80" i="21"/>
  <c r="H92" i="21"/>
  <c r="H98" i="21"/>
  <c r="H104" i="21"/>
  <c r="H110" i="21"/>
  <c r="H116" i="21"/>
  <c r="H122" i="21"/>
  <c r="H128" i="21"/>
  <c r="H134" i="21"/>
  <c r="H140" i="21"/>
  <c r="H146" i="21"/>
  <c r="H152" i="21"/>
  <c r="H158" i="21"/>
  <c r="H8" i="21"/>
  <c r="H20" i="21"/>
  <c r="H32" i="21"/>
  <c r="H44" i="21"/>
  <c r="H86" i="21"/>
  <c r="H152" i="20"/>
  <c r="H146" i="20"/>
  <c r="H140" i="20"/>
  <c r="H128" i="20"/>
  <c r="H110" i="20"/>
  <c r="H104" i="20"/>
  <c r="H98" i="20"/>
  <c r="H92" i="20"/>
  <c r="H74" i="20"/>
  <c r="H62" i="20"/>
  <c r="H56" i="20"/>
  <c r="H50" i="20"/>
  <c r="H44" i="20"/>
  <c r="H38" i="20"/>
  <c r="H32" i="20"/>
  <c r="H14" i="20"/>
  <c r="H2" i="20"/>
  <c r="H2" i="19"/>
  <c r="H14" i="19"/>
  <c r="H26" i="19"/>
  <c r="H38" i="19"/>
  <c r="H50" i="19"/>
  <c r="H62" i="19"/>
  <c r="H74" i="19"/>
  <c r="H86" i="19"/>
  <c r="H98" i="19"/>
  <c r="H104" i="19"/>
  <c r="H116" i="19"/>
  <c r="H122" i="19"/>
  <c r="H128" i="19"/>
  <c r="H134" i="19"/>
  <c r="H140" i="19"/>
  <c r="H152" i="19"/>
  <c r="H158" i="19"/>
  <c r="H8" i="19"/>
  <c r="H20" i="19"/>
  <c r="H32" i="19"/>
  <c r="H44" i="19"/>
  <c r="H56" i="19"/>
  <c r="H68" i="19"/>
  <c r="H80" i="19"/>
  <c r="H92" i="19"/>
  <c r="H110" i="19"/>
  <c r="H146" i="19"/>
  <c r="H8" i="18"/>
  <c r="H20" i="18"/>
  <c r="H32" i="18"/>
  <c r="H44" i="18"/>
  <c r="H62" i="18"/>
  <c r="H74" i="18"/>
  <c r="H92" i="18"/>
  <c r="H98" i="18"/>
  <c r="H110" i="18"/>
  <c r="H122" i="18"/>
  <c r="H134" i="18"/>
  <c r="H146" i="18"/>
  <c r="H152" i="18"/>
  <c r="H2" i="18"/>
  <c r="H14" i="18"/>
  <c r="H26" i="18"/>
  <c r="H38" i="18"/>
  <c r="H50" i="18"/>
  <c r="H56" i="18"/>
  <c r="H68" i="18"/>
  <c r="H80" i="18"/>
  <c r="H86" i="18"/>
  <c r="H104" i="18"/>
  <c r="H116" i="18"/>
  <c r="H128" i="18"/>
  <c r="H140" i="18"/>
  <c r="H158" i="18"/>
  <c r="G158" i="17"/>
  <c r="F158" i="17"/>
  <c r="D158" i="17"/>
  <c r="C158" i="17"/>
  <c r="G152" i="17"/>
  <c r="F152" i="17"/>
  <c r="D152" i="17"/>
  <c r="C152" i="17"/>
  <c r="G146" i="17"/>
  <c r="F146" i="17"/>
  <c r="D146" i="17"/>
  <c r="C146" i="17"/>
  <c r="G140" i="17"/>
  <c r="F140" i="17"/>
  <c r="D140" i="17"/>
  <c r="C140" i="17"/>
  <c r="G134" i="17"/>
  <c r="F134" i="17"/>
  <c r="D134" i="17"/>
  <c r="C134" i="17"/>
  <c r="G128" i="17"/>
  <c r="F128" i="17"/>
  <c r="D128" i="17"/>
  <c r="C128" i="17"/>
  <c r="G122" i="17"/>
  <c r="F122" i="17"/>
  <c r="D122" i="17"/>
  <c r="C122" i="17"/>
  <c r="G116" i="17"/>
  <c r="F116" i="17"/>
  <c r="D116" i="17"/>
  <c r="C116" i="17"/>
  <c r="G110" i="17"/>
  <c r="F110" i="17"/>
  <c r="D110" i="17"/>
  <c r="C110" i="17"/>
  <c r="G104" i="17"/>
  <c r="F104" i="17"/>
  <c r="D104" i="17"/>
  <c r="C104" i="17"/>
  <c r="G98" i="17"/>
  <c r="F98" i="17"/>
  <c r="D98" i="17"/>
  <c r="C98" i="17"/>
  <c r="G92" i="17"/>
  <c r="F92" i="17"/>
  <c r="D92" i="17"/>
  <c r="C92" i="17"/>
  <c r="G86" i="17"/>
  <c r="F86" i="17"/>
  <c r="D86" i="17"/>
  <c r="C86" i="17"/>
  <c r="G80" i="17"/>
  <c r="F80" i="17"/>
  <c r="D80" i="17"/>
  <c r="C80" i="17"/>
  <c r="G74" i="17"/>
  <c r="F74" i="17"/>
  <c r="D74" i="17"/>
  <c r="C74" i="17"/>
  <c r="G68" i="17"/>
  <c r="F68" i="17"/>
  <c r="D68" i="17"/>
  <c r="C68" i="17"/>
  <c r="G62" i="17"/>
  <c r="F62" i="17"/>
  <c r="D62" i="17"/>
  <c r="C62" i="17"/>
  <c r="G56" i="17"/>
  <c r="F56" i="17"/>
  <c r="D56" i="17"/>
  <c r="C56" i="17"/>
  <c r="G50" i="17"/>
  <c r="F50" i="17"/>
  <c r="D50" i="17"/>
  <c r="C50" i="17"/>
  <c r="G44" i="17"/>
  <c r="F44" i="17"/>
  <c r="D44" i="17"/>
  <c r="C44" i="17"/>
  <c r="G38" i="17"/>
  <c r="F38" i="17"/>
  <c r="D38" i="17"/>
  <c r="C38" i="17"/>
  <c r="G32" i="17"/>
  <c r="F32" i="17"/>
  <c r="D32" i="17"/>
  <c r="C32" i="17"/>
  <c r="G26" i="17"/>
  <c r="F26" i="17"/>
  <c r="D26" i="17"/>
  <c r="C26" i="17"/>
  <c r="G20" i="17"/>
  <c r="F20" i="17"/>
  <c r="D20" i="17"/>
  <c r="C20" i="17"/>
  <c r="G14" i="17"/>
  <c r="F14" i="17"/>
  <c r="D14" i="17"/>
  <c r="C14" i="17"/>
  <c r="G8" i="17"/>
  <c r="F8" i="17"/>
  <c r="D8" i="17"/>
  <c r="C8" i="17"/>
  <c r="G2" i="17"/>
  <c r="F2" i="17"/>
  <c r="D2" i="17"/>
  <c r="C2" i="17"/>
  <c r="G158" i="16"/>
  <c r="F158" i="16"/>
  <c r="D158" i="16"/>
  <c r="C158" i="16"/>
  <c r="G152" i="16"/>
  <c r="F152" i="16"/>
  <c r="D152" i="16"/>
  <c r="C152" i="16"/>
  <c r="G146" i="16"/>
  <c r="F146" i="16"/>
  <c r="D146" i="16"/>
  <c r="C146" i="16"/>
  <c r="G140" i="16"/>
  <c r="F140" i="16"/>
  <c r="D140" i="16"/>
  <c r="C140" i="16"/>
  <c r="G134" i="16"/>
  <c r="F134" i="16"/>
  <c r="D134" i="16"/>
  <c r="C134" i="16"/>
  <c r="G128" i="16"/>
  <c r="F128" i="16"/>
  <c r="D128" i="16"/>
  <c r="C128" i="16"/>
  <c r="G122" i="16"/>
  <c r="F122" i="16"/>
  <c r="D122" i="16"/>
  <c r="C122" i="16"/>
  <c r="G116" i="16"/>
  <c r="F116" i="16"/>
  <c r="D116" i="16"/>
  <c r="C116" i="16"/>
  <c r="G110" i="16"/>
  <c r="F110" i="16"/>
  <c r="D110" i="16"/>
  <c r="C110" i="16"/>
  <c r="G104" i="16"/>
  <c r="F104" i="16"/>
  <c r="D104" i="16"/>
  <c r="C104" i="16"/>
  <c r="G98" i="16"/>
  <c r="F98" i="16"/>
  <c r="D98" i="16"/>
  <c r="C98" i="16"/>
  <c r="G92" i="16"/>
  <c r="F92" i="16"/>
  <c r="D92" i="16"/>
  <c r="C92" i="16"/>
  <c r="G86" i="16"/>
  <c r="F86" i="16"/>
  <c r="D86" i="16"/>
  <c r="C86" i="16"/>
  <c r="G80" i="16"/>
  <c r="F80" i="16"/>
  <c r="D80" i="16"/>
  <c r="C80" i="16"/>
  <c r="G74" i="16"/>
  <c r="F74" i="16"/>
  <c r="D74" i="16"/>
  <c r="C74" i="16"/>
  <c r="G68" i="16"/>
  <c r="F68" i="16"/>
  <c r="D68" i="16"/>
  <c r="C68" i="16"/>
  <c r="G62" i="16"/>
  <c r="F62" i="16"/>
  <c r="D62" i="16"/>
  <c r="C62" i="16"/>
  <c r="G56" i="16"/>
  <c r="F56" i="16"/>
  <c r="D56" i="16"/>
  <c r="C56" i="16"/>
  <c r="G50" i="16"/>
  <c r="F50" i="16"/>
  <c r="D50" i="16"/>
  <c r="C50" i="16"/>
  <c r="G44" i="16"/>
  <c r="F44" i="16"/>
  <c r="D44" i="16"/>
  <c r="C44" i="16"/>
  <c r="G38" i="16"/>
  <c r="F38" i="16"/>
  <c r="D38" i="16"/>
  <c r="C38" i="16"/>
  <c r="G32" i="16"/>
  <c r="F32" i="16"/>
  <c r="D32" i="16"/>
  <c r="C32" i="16"/>
  <c r="G26" i="16"/>
  <c r="F26" i="16"/>
  <c r="D26" i="16"/>
  <c r="C26" i="16"/>
  <c r="G20" i="16"/>
  <c r="F20" i="16"/>
  <c r="D20" i="16"/>
  <c r="C20" i="16"/>
  <c r="G14" i="16"/>
  <c r="F14" i="16"/>
  <c r="D14" i="16"/>
  <c r="C14" i="16"/>
  <c r="G8" i="16"/>
  <c r="F8" i="16"/>
  <c r="D8" i="16"/>
  <c r="C8" i="16"/>
  <c r="G2" i="16"/>
  <c r="F2" i="16"/>
  <c r="D2" i="16"/>
  <c r="C2" i="16"/>
  <c r="I2" i="22" l="1"/>
  <c r="J2" i="22" s="1"/>
  <c r="K2" i="22" s="1"/>
  <c r="J122" i="23"/>
  <c r="K122" i="23" s="1"/>
  <c r="J152" i="23"/>
  <c r="K152" i="23" s="1"/>
  <c r="J80" i="23"/>
  <c r="K80" i="23" s="1"/>
  <c r="J110" i="23"/>
  <c r="K110" i="23" s="1"/>
  <c r="J92" i="23"/>
  <c r="K92" i="23" s="1"/>
  <c r="J116" i="23"/>
  <c r="K116" i="23" s="1"/>
  <c r="J32" i="23"/>
  <c r="K32" i="23" s="1"/>
  <c r="J56" i="23"/>
  <c r="K56" i="23" s="1"/>
  <c r="J86" i="23"/>
  <c r="K86" i="23" s="1"/>
  <c r="J2" i="23"/>
  <c r="K2" i="23" s="1"/>
  <c r="J68" i="23"/>
  <c r="K68" i="23" s="1"/>
  <c r="J38" i="23"/>
  <c r="K38" i="23" s="1"/>
  <c r="J62" i="23"/>
  <c r="K62" i="23" s="1"/>
  <c r="J134" i="23"/>
  <c r="K134" i="23" s="1"/>
  <c r="J140" i="23"/>
  <c r="K140" i="23" s="1"/>
  <c r="J50" i="23"/>
  <c r="K50" i="23" s="1"/>
  <c r="J74" i="23"/>
  <c r="K74" i="23" s="1"/>
  <c r="J8" i="23"/>
  <c r="K8" i="23" s="1"/>
  <c r="J128" i="23"/>
  <c r="K128" i="23" s="1"/>
  <c r="J146" i="23"/>
  <c r="K146" i="23" s="1"/>
  <c r="J104" i="27"/>
  <c r="K104" i="27" s="1"/>
  <c r="J38" i="27"/>
  <c r="K38" i="27" s="1"/>
  <c r="J80" i="27"/>
  <c r="K80" i="27" s="1"/>
  <c r="J122" i="27"/>
  <c r="K122" i="27" s="1"/>
  <c r="J134" i="27"/>
  <c r="K134" i="27" s="1"/>
  <c r="J146" i="27"/>
  <c r="K146" i="27" s="1"/>
  <c r="J44" i="27"/>
  <c r="K44" i="27" s="1"/>
  <c r="J20" i="27"/>
  <c r="K20" i="27" s="1"/>
  <c r="J152" i="27"/>
  <c r="K152" i="27" s="1"/>
  <c r="J56" i="27"/>
  <c r="K56" i="27" s="1"/>
  <c r="J74" i="27"/>
  <c r="K74" i="27" s="1"/>
  <c r="J50" i="27"/>
  <c r="K50" i="27" s="1"/>
  <c r="J26" i="27"/>
  <c r="K26" i="27" s="1"/>
  <c r="J62" i="27"/>
  <c r="K62" i="27" s="1"/>
  <c r="J32" i="27"/>
  <c r="K32" i="27" s="1"/>
  <c r="J68" i="27"/>
  <c r="K68" i="27" s="1"/>
  <c r="J158" i="27"/>
  <c r="K158" i="27" s="1"/>
  <c r="J98" i="27"/>
  <c r="K98" i="27" s="1"/>
  <c r="J14" i="27"/>
  <c r="K14" i="27" s="1"/>
  <c r="J128" i="27"/>
  <c r="K128" i="27" s="1"/>
  <c r="J86" i="27"/>
  <c r="K86" i="27" s="1"/>
  <c r="J140" i="27"/>
  <c r="K140" i="27" s="1"/>
  <c r="J116" i="27"/>
  <c r="K116" i="27" s="1"/>
  <c r="J92" i="27"/>
  <c r="K92" i="27" s="1"/>
  <c r="J110" i="27"/>
  <c r="K110" i="27" s="1"/>
  <c r="J8" i="27"/>
  <c r="K8" i="27" s="1"/>
  <c r="J86" i="26"/>
  <c r="K86" i="26" s="1"/>
  <c r="J80" i="26"/>
  <c r="K80" i="26" s="1"/>
  <c r="J128" i="26"/>
  <c r="K128" i="26" s="1"/>
  <c r="J116" i="26"/>
  <c r="K116" i="26" s="1"/>
  <c r="J152" i="26"/>
  <c r="K152" i="26" s="1"/>
  <c r="J140" i="26"/>
  <c r="K140" i="26" s="1"/>
  <c r="J98" i="26"/>
  <c r="K98" i="26" s="1"/>
  <c r="J14" i="26"/>
  <c r="K14" i="26" s="1"/>
  <c r="J74" i="26"/>
  <c r="K74" i="26" s="1"/>
  <c r="J68" i="26"/>
  <c r="K68" i="26" s="1"/>
  <c r="J38" i="26"/>
  <c r="K38" i="26" s="1"/>
  <c r="J104" i="26"/>
  <c r="K104" i="26" s="1"/>
  <c r="J134" i="26"/>
  <c r="K134" i="26" s="1"/>
  <c r="J56" i="26"/>
  <c r="K56" i="26" s="1"/>
  <c r="J8" i="26"/>
  <c r="K8" i="26" s="1"/>
  <c r="J110" i="26"/>
  <c r="K110" i="26" s="1"/>
  <c r="J20" i="26"/>
  <c r="K20" i="26" s="1"/>
  <c r="J122" i="26"/>
  <c r="K122" i="26" s="1"/>
  <c r="J2" i="26"/>
  <c r="K2" i="26" s="1"/>
  <c r="J32" i="26"/>
  <c r="K32" i="26" s="1"/>
  <c r="J158" i="26"/>
  <c r="K158" i="26" s="1"/>
  <c r="J62" i="26"/>
  <c r="K62" i="26" s="1"/>
  <c r="J146" i="26"/>
  <c r="K146" i="26" s="1"/>
  <c r="J92" i="26"/>
  <c r="K92" i="26" s="1"/>
  <c r="J44" i="26"/>
  <c r="K44" i="26" s="1"/>
  <c r="J50" i="26"/>
  <c r="K50" i="26" s="1"/>
  <c r="J26" i="25"/>
  <c r="K26" i="25" s="1"/>
  <c r="J14" i="25"/>
  <c r="K14" i="25" s="1"/>
  <c r="J110" i="25"/>
  <c r="K110" i="25" s="1"/>
  <c r="J92" i="25"/>
  <c r="K92" i="25" s="1"/>
  <c r="J74" i="25"/>
  <c r="K74" i="25" s="1"/>
  <c r="J56" i="25"/>
  <c r="K56" i="25" s="1"/>
  <c r="J128" i="25"/>
  <c r="K128" i="25" s="1"/>
  <c r="J158" i="25"/>
  <c r="K158" i="25" s="1"/>
  <c r="J38" i="25"/>
  <c r="K38" i="25" s="1"/>
  <c r="J2" i="25"/>
  <c r="K2" i="25" s="1"/>
  <c r="J86" i="25"/>
  <c r="K86" i="25" s="1"/>
  <c r="J80" i="25"/>
  <c r="K80" i="25" s="1"/>
  <c r="J32" i="25"/>
  <c r="K32" i="25" s="1"/>
  <c r="J44" i="25"/>
  <c r="K44" i="25" s="1"/>
  <c r="J146" i="25"/>
  <c r="K146" i="25" s="1"/>
  <c r="J140" i="25"/>
  <c r="K140" i="25" s="1"/>
  <c r="J122" i="25"/>
  <c r="K122" i="25" s="1"/>
  <c r="J62" i="25"/>
  <c r="K62" i="25" s="1"/>
  <c r="J134" i="25"/>
  <c r="K134" i="25" s="1"/>
  <c r="J152" i="25"/>
  <c r="K152" i="25" s="1"/>
  <c r="J104" i="25"/>
  <c r="K104" i="25" s="1"/>
  <c r="J116" i="25"/>
  <c r="K116" i="25" s="1"/>
  <c r="J68" i="25"/>
  <c r="K68" i="25" s="1"/>
  <c r="J98" i="25"/>
  <c r="K98" i="25" s="1"/>
  <c r="J20" i="25"/>
  <c r="K20" i="25" s="1"/>
  <c r="J50" i="25"/>
  <c r="K50" i="25" s="1"/>
  <c r="J158" i="24"/>
  <c r="K158" i="24" s="1"/>
  <c r="J140" i="24"/>
  <c r="K140" i="24" s="1"/>
  <c r="J128" i="24"/>
  <c r="K128" i="24" s="1"/>
  <c r="J26" i="24"/>
  <c r="K26" i="24" s="1"/>
  <c r="J32" i="24"/>
  <c r="K32" i="24" s="1"/>
  <c r="J38" i="24"/>
  <c r="K38" i="24" s="1"/>
  <c r="J20" i="24"/>
  <c r="K20" i="24" s="1"/>
  <c r="J86" i="24"/>
  <c r="K86" i="24" s="1"/>
  <c r="J80" i="24"/>
  <c r="K80" i="24" s="1"/>
  <c r="J74" i="24"/>
  <c r="K74" i="24" s="1"/>
  <c r="J98" i="24"/>
  <c r="K98" i="24" s="1"/>
  <c r="J146" i="24"/>
  <c r="K146" i="24" s="1"/>
  <c r="J62" i="24"/>
  <c r="K62" i="24" s="1"/>
  <c r="J68" i="24"/>
  <c r="K68" i="24" s="1"/>
  <c r="J122" i="24"/>
  <c r="K122" i="24" s="1"/>
  <c r="J92" i="24"/>
  <c r="K92" i="24" s="1"/>
  <c r="J2" i="24"/>
  <c r="K2" i="24" s="1"/>
  <c r="J134" i="24"/>
  <c r="K134" i="24" s="1"/>
  <c r="J44" i="24"/>
  <c r="K44" i="24" s="1"/>
  <c r="J104" i="24"/>
  <c r="K104" i="24" s="1"/>
  <c r="J116" i="24"/>
  <c r="K116" i="24" s="1"/>
  <c r="J50" i="24"/>
  <c r="K50" i="24" s="1"/>
  <c r="J152" i="24"/>
  <c r="K152" i="24" s="1"/>
  <c r="J56" i="24"/>
  <c r="K56" i="24" s="1"/>
  <c r="J14" i="24"/>
  <c r="K14" i="24" s="1"/>
  <c r="J110" i="24"/>
  <c r="K110" i="24" s="1"/>
  <c r="J8" i="22"/>
  <c r="K8" i="22" s="1"/>
  <c r="J140" i="22"/>
  <c r="K140" i="22" s="1"/>
  <c r="J116" i="22"/>
  <c r="K116" i="22" s="1"/>
  <c r="J92" i="22"/>
  <c r="K92" i="22" s="1"/>
  <c r="J68" i="22"/>
  <c r="K68" i="22" s="1"/>
  <c r="J38" i="22"/>
  <c r="K38" i="22" s="1"/>
  <c r="J62" i="22"/>
  <c r="K62" i="22" s="1"/>
  <c r="J158" i="22"/>
  <c r="K158" i="22" s="1"/>
  <c r="J134" i="22"/>
  <c r="K134" i="22" s="1"/>
  <c r="J110" i="22"/>
  <c r="K110" i="22" s="1"/>
  <c r="J86" i="22"/>
  <c r="K86" i="22" s="1"/>
  <c r="J56" i="22"/>
  <c r="K56" i="22" s="1"/>
  <c r="J26" i="22"/>
  <c r="K26" i="22" s="1"/>
  <c r="J32" i="22"/>
  <c r="K32" i="22" s="1"/>
  <c r="J128" i="22"/>
  <c r="K128" i="22" s="1"/>
  <c r="J104" i="22"/>
  <c r="K104" i="22" s="1"/>
  <c r="J80" i="22"/>
  <c r="K80" i="22" s="1"/>
  <c r="J50" i="22"/>
  <c r="K50" i="22" s="1"/>
  <c r="J14" i="22"/>
  <c r="K14" i="22" s="1"/>
  <c r="J152" i="22"/>
  <c r="K152" i="22" s="1"/>
  <c r="J20" i="22"/>
  <c r="K20" i="22" s="1"/>
  <c r="J146" i="22"/>
  <c r="K146" i="22" s="1"/>
  <c r="J122" i="22"/>
  <c r="K122" i="22" s="1"/>
  <c r="J98" i="22"/>
  <c r="K98" i="22" s="1"/>
  <c r="J74" i="22"/>
  <c r="K74" i="22" s="1"/>
  <c r="J44" i="22"/>
  <c r="K44" i="22" s="1"/>
  <c r="I2" i="21"/>
  <c r="J158" i="21" s="1"/>
  <c r="K158" i="21" s="1"/>
  <c r="I2" i="20"/>
  <c r="J8" i="20" s="1"/>
  <c r="K8" i="20" s="1"/>
  <c r="I2" i="19"/>
  <c r="J2" i="19" s="1"/>
  <c r="K2" i="19" s="1"/>
  <c r="I2" i="18"/>
  <c r="J8" i="18" s="1"/>
  <c r="K8" i="18" s="1"/>
  <c r="H2" i="17"/>
  <c r="H8" i="17"/>
  <c r="H14" i="17"/>
  <c r="H20" i="17"/>
  <c r="H26" i="17"/>
  <c r="H32" i="17"/>
  <c r="H38" i="17"/>
  <c r="H44" i="17"/>
  <c r="H50" i="17"/>
  <c r="H56" i="17"/>
  <c r="H62" i="17"/>
  <c r="H68" i="17"/>
  <c r="H74" i="17"/>
  <c r="H80" i="17"/>
  <c r="H86" i="17"/>
  <c r="H92" i="17"/>
  <c r="H98" i="17"/>
  <c r="H104" i="17"/>
  <c r="H110" i="17"/>
  <c r="H116" i="17"/>
  <c r="H122" i="17"/>
  <c r="H128" i="17"/>
  <c r="H134" i="17"/>
  <c r="H140" i="17"/>
  <c r="H146" i="17"/>
  <c r="H152" i="17"/>
  <c r="H158" i="17"/>
  <c r="H2" i="16"/>
  <c r="H8" i="16"/>
  <c r="H14" i="16"/>
  <c r="H20" i="16"/>
  <c r="H26" i="16"/>
  <c r="H32" i="16"/>
  <c r="H38" i="16"/>
  <c r="H44" i="16"/>
  <c r="H50" i="16"/>
  <c r="H56" i="16"/>
  <c r="H62" i="16"/>
  <c r="H68" i="16"/>
  <c r="H74" i="16"/>
  <c r="H80" i="16"/>
  <c r="H86" i="16"/>
  <c r="H92" i="16"/>
  <c r="H98" i="16"/>
  <c r="H104" i="16"/>
  <c r="H110" i="16"/>
  <c r="H116" i="16"/>
  <c r="H122" i="16"/>
  <c r="H128" i="16"/>
  <c r="H134" i="16"/>
  <c r="H140" i="16"/>
  <c r="H146" i="16"/>
  <c r="H152" i="16"/>
  <c r="H158" i="16"/>
  <c r="J74" i="21" l="1"/>
  <c r="K74" i="21" s="1"/>
  <c r="J32" i="21"/>
  <c r="K32" i="21" s="1"/>
  <c r="J116" i="21"/>
  <c r="K116" i="21" s="1"/>
  <c r="J26" i="21"/>
  <c r="K26" i="21" s="1"/>
  <c r="J92" i="21"/>
  <c r="K92" i="21" s="1"/>
  <c r="J140" i="21"/>
  <c r="K140" i="21" s="1"/>
  <c r="J38" i="21"/>
  <c r="K38" i="21" s="1"/>
  <c r="J152" i="21"/>
  <c r="K152" i="21" s="1"/>
  <c r="J62" i="21"/>
  <c r="K62" i="21" s="1"/>
  <c r="J104" i="21"/>
  <c r="K104" i="21" s="1"/>
  <c r="J14" i="21"/>
  <c r="K14" i="21" s="1"/>
  <c r="J98" i="21"/>
  <c r="K98" i="21" s="1"/>
  <c r="J50" i="21"/>
  <c r="K50" i="21" s="1"/>
  <c r="J128" i="21"/>
  <c r="K128" i="21" s="1"/>
  <c r="J56" i="21"/>
  <c r="K56" i="21" s="1"/>
  <c r="J8" i="21"/>
  <c r="K8" i="21" s="1"/>
  <c r="J122" i="21"/>
  <c r="K122" i="21" s="1"/>
  <c r="J80" i="21"/>
  <c r="K80" i="21" s="1"/>
  <c r="J86" i="21"/>
  <c r="K86" i="21" s="1"/>
  <c r="J146" i="21"/>
  <c r="K146" i="21" s="1"/>
  <c r="J68" i="21"/>
  <c r="K68" i="21" s="1"/>
  <c r="J20" i="21"/>
  <c r="K20" i="21" s="1"/>
  <c r="J2" i="21"/>
  <c r="K2" i="21" s="1"/>
  <c r="J44" i="21"/>
  <c r="K44" i="21" s="1"/>
  <c r="J110" i="21"/>
  <c r="K110" i="21" s="1"/>
  <c r="J134" i="21"/>
  <c r="K134" i="21" s="1"/>
  <c r="J20" i="20"/>
  <c r="K20" i="20" s="1"/>
  <c r="J32" i="20"/>
  <c r="K32" i="20" s="1"/>
  <c r="J2" i="20"/>
  <c r="K2" i="20" s="1"/>
  <c r="J134" i="20"/>
  <c r="K134" i="20" s="1"/>
  <c r="J92" i="20"/>
  <c r="K92" i="20" s="1"/>
  <c r="J158" i="20"/>
  <c r="K158" i="20" s="1"/>
  <c r="J68" i="20"/>
  <c r="K68" i="20" s="1"/>
  <c r="J80" i="20"/>
  <c r="K80" i="20" s="1"/>
  <c r="J50" i="20"/>
  <c r="K50" i="20" s="1"/>
  <c r="J128" i="20"/>
  <c r="K128" i="20" s="1"/>
  <c r="J122" i="20"/>
  <c r="K122" i="20" s="1"/>
  <c r="J62" i="20"/>
  <c r="K62" i="20" s="1"/>
  <c r="J56" i="20"/>
  <c r="K56" i="20" s="1"/>
  <c r="J26" i="20"/>
  <c r="K26" i="20" s="1"/>
  <c r="J110" i="20"/>
  <c r="K110" i="20" s="1"/>
  <c r="J116" i="20"/>
  <c r="K116" i="20" s="1"/>
  <c r="J98" i="20"/>
  <c r="K98" i="20" s="1"/>
  <c r="J152" i="20"/>
  <c r="K152" i="20" s="1"/>
  <c r="J38" i="20"/>
  <c r="K38" i="20" s="1"/>
  <c r="J104" i="20"/>
  <c r="K104" i="20" s="1"/>
  <c r="J74" i="20"/>
  <c r="K74" i="20" s="1"/>
  <c r="J140" i="20"/>
  <c r="K140" i="20" s="1"/>
  <c r="J146" i="20"/>
  <c r="K146" i="20" s="1"/>
  <c r="J44" i="20"/>
  <c r="K44" i="20" s="1"/>
  <c r="J14" i="20"/>
  <c r="K14" i="20" s="1"/>
  <c r="J86" i="20"/>
  <c r="K86" i="20" s="1"/>
  <c r="J152" i="19"/>
  <c r="K152" i="19" s="1"/>
  <c r="J32" i="19"/>
  <c r="K32" i="19" s="1"/>
  <c r="J74" i="19"/>
  <c r="K74" i="19" s="1"/>
  <c r="J134" i="19"/>
  <c r="K134" i="19" s="1"/>
  <c r="J38" i="19"/>
  <c r="K38" i="19" s="1"/>
  <c r="J98" i="19"/>
  <c r="K98" i="19" s="1"/>
  <c r="J146" i="19"/>
  <c r="K146" i="19" s="1"/>
  <c r="J92" i="19"/>
  <c r="K92" i="19" s="1"/>
  <c r="J158" i="19"/>
  <c r="K158" i="19" s="1"/>
  <c r="J62" i="19"/>
  <c r="K62" i="19" s="1"/>
  <c r="J104" i="19"/>
  <c r="K104" i="19" s="1"/>
  <c r="J14" i="19"/>
  <c r="K14" i="19" s="1"/>
  <c r="J68" i="19"/>
  <c r="K68" i="19" s="1"/>
  <c r="J128" i="19"/>
  <c r="K128" i="19" s="1"/>
  <c r="J26" i="19"/>
  <c r="K26" i="19" s="1"/>
  <c r="J122" i="19"/>
  <c r="K122" i="19" s="1"/>
  <c r="J44" i="19"/>
  <c r="K44" i="19" s="1"/>
  <c r="J110" i="19"/>
  <c r="K110" i="19" s="1"/>
  <c r="J8" i="19"/>
  <c r="K8" i="19" s="1"/>
  <c r="J56" i="19"/>
  <c r="K56" i="19" s="1"/>
  <c r="J116" i="19"/>
  <c r="K116" i="19" s="1"/>
  <c r="J140" i="19"/>
  <c r="K140" i="19" s="1"/>
  <c r="J50" i="19"/>
  <c r="K50" i="19" s="1"/>
  <c r="J20" i="19"/>
  <c r="K20" i="19" s="1"/>
  <c r="J86" i="19"/>
  <c r="K86" i="19" s="1"/>
  <c r="J80" i="19"/>
  <c r="K80" i="19" s="1"/>
  <c r="J14" i="18"/>
  <c r="K14" i="18" s="1"/>
  <c r="J152" i="18"/>
  <c r="K152" i="18" s="1"/>
  <c r="J56" i="18"/>
  <c r="K56" i="18" s="1"/>
  <c r="J158" i="18"/>
  <c r="K158" i="18" s="1"/>
  <c r="J134" i="18"/>
  <c r="K134" i="18" s="1"/>
  <c r="J68" i="18"/>
  <c r="K68" i="18" s="1"/>
  <c r="J104" i="18"/>
  <c r="K104" i="18" s="1"/>
  <c r="J146" i="18"/>
  <c r="K146" i="18" s="1"/>
  <c r="J26" i="18"/>
  <c r="K26" i="18" s="1"/>
  <c r="J92" i="18"/>
  <c r="K92" i="18" s="1"/>
  <c r="J50" i="18"/>
  <c r="K50" i="18" s="1"/>
  <c r="J110" i="18"/>
  <c r="K110" i="18" s="1"/>
  <c r="J62" i="18"/>
  <c r="K62" i="18" s="1"/>
  <c r="J2" i="18"/>
  <c r="K2" i="18" s="1"/>
  <c r="J86" i="18"/>
  <c r="K86" i="18" s="1"/>
  <c r="J128" i="18"/>
  <c r="K128" i="18" s="1"/>
  <c r="J32" i="18"/>
  <c r="K32" i="18" s="1"/>
  <c r="J140" i="18"/>
  <c r="K140" i="18" s="1"/>
  <c r="J38" i="18"/>
  <c r="K38" i="18" s="1"/>
  <c r="J74" i="18"/>
  <c r="K74" i="18" s="1"/>
  <c r="J98" i="18"/>
  <c r="K98" i="18" s="1"/>
  <c r="J20" i="18"/>
  <c r="K20" i="18" s="1"/>
  <c r="J80" i="18"/>
  <c r="K80" i="18" s="1"/>
  <c r="J116" i="18"/>
  <c r="K116" i="18" s="1"/>
  <c r="J44" i="18"/>
  <c r="K44" i="18" s="1"/>
  <c r="J122" i="18"/>
  <c r="K122" i="18" s="1"/>
  <c r="I2" i="17"/>
  <c r="J8" i="17" s="1"/>
  <c r="K8" i="17" s="1"/>
  <c r="I2" i="16"/>
  <c r="J38" i="16" s="1"/>
  <c r="K38" i="16" s="1"/>
  <c r="J56" i="17" l="1"/>
  <c r="K56" i="17" s="1"/>
  <c r="J62" i="17"/>
  <c r="K62" i="17" s="1"/>
  <c r="J104" i="17"/>
  <c r="K104" i="17" s="1"/>
  <c r="J80" i="17"/>
  <c r="K80" i="17" s="1"/>
  <c r="J158" i="17"/>
  <c r="K158" i="17" s="1"/>
  <c r="J152" i="17"/>
  <c r="K152" i="17" s="1"/>
  <c r="J32" i="17"/>
  <c r="K32" i="17" s="1"/>
  <c r="J38" i="17"/>
  <c r="K38" i="17" s="1"/>
  <c r="J86" i="17"/>
  <c r="K86" i="17" s="1"/>
  <c r="J50" i="17"/>
  <c r="K50" i="17" s="1"/>
  <c r="J26" i="17"/>
  <c r="K26" i="17" s="1"/>
  <c r="J116" i="17"/>
  <c r="K116" i="17" s="1"/>
  <c r="J44" i="17"/>
  <c r="K44" i="17" s="1"/>
  <c r="J14" i="17"/>
  <c r="K14" i="17" s="1"/>
  <c r="J128" i="17"/>
  <c r="K128" i="17" s="1"/>
  <c r="J98" i="17"/>
  <c r="K98" i="17" s="1"/>
  <c r="J134" i="17"/>
  <c r="K134" i="17" s="1"/>
  <c r="J20" i="17"/>
  <c r="K20" i="17" s="1"/>
  <c r="J92" i="17"/>
  <c r="K92" i="17" s="1"/>
  <c r="J146" i="17"/>
  <c r="K146" i="17" s="1"/>
  <c r="J110" i="17"/>
  <c r="K110" i="17" s="1"/>
  <c r="J74" i="17"/>
  <c r="K74" i="17" s="1"/>
  <c r="J2" i="17"/>
  <c r="K2" i="17" s="1"/>
  <c r="J68" i="17"/>
  <c r="K68" i="17" s="1"/>
  <c r="J122" i="17"/>
  <c r="K122" i="17" s="1"/>
  <c r="J140" i="17"/>
  <c r="K140" i="17" s="1"/>
  <c r="J68" i="16"/>
  <c r="K68" i="16" s="1"/>
  <c r="J98" i="16"/>
  <c r="K98" i="16" s="1"/>
  <c r="J122" i="16"/>
  <c r="K122" i="16" s="1"/>
  <c r="J158" i="16"/>
  <c r="K158" i="16" s="1"/>
  <c r="J26" i="16"/>
  <c r="K26" i="16" s="1"/>
  <c r="J20" i="16"/>
  <c r="K20" i="16" s="1"/>
  <c r="J50" i="16"/>
  <c r="K50" i="16" s="1"/>
  <c r="J74" i="16"/>
  <c r="K74" i="16" s="1"/>
  <c r="J116" i="16"/>
  <c r="K116" i="16" s="1"/>
  <c r="J92" i="16"/>
  <c r="K92" i="16" s="1"/>
  <c r="J86" i="16"/>
  <c r="K86" i="16" s="1"/>
  <c r="J110" i="16"/>
  <c r="K110" i="16" s="1"/>
  <c r="J146" i="16"/>
  <c r="K146" i="16" s="1"/>
  <c r="J14" i="16"/>
  <c r="K14" i="16" s="1"/>
  <c r="J44" i="16"/>
  <c r="K44" i="16" s="1"/>
  <c r="J8" i="16"/>
  <c r="K8" i="16" s="1"/>
  <c r="J134" i="16"/>
  <c r="K134" i="16" s="1"/>
  <c r="J2" i="16"/>
  <c r="K2" i="16" s="1"/>
  <c r="J32" i="16"/>
  <c r="K32" i="16" s="1"/>
  <c r="J62" i="16"/>
  <c r="K62" i="16" s="1"/>
  <c r="J140" i="16"/>
  <c r="K140" i="16" s="1"/>
  <c r="J56" i="16"/>
  <c r="K56" i="16" s="1"/>
  <c r="J80" i="16"/>
  <c r="K80" i="16" s="1"/>
  <c r="J104" i="16"/>
  <c r="K104" i="16" s="1"/>
  <c r="J128" i="16"/>
  <c r="K128" i="16" s="1"/>
  <c r="J152" i="16"/>
  <c r="K152" i="16" s="1"/>
  <c r="G158" i="15"/>
  <c r="F158" i="15"/>
  <c r="D158" i="15"/>
  <c r="C158" i="15"/>
  <c r="G152" i="15"/>
  <c r="F152" i="15"/>
  <c r="D152" i="15"/>
  <c r="C152" i="15"/>
  <c r="G146" i="15"/>
  <c r="F146" i="15"/>
  <c r="D146" i="15"/>
  <c r="C146" i="15"/>
  <c r="G140" i="15"/>
  <c r="F140" i="15"/>
  <c r="D140" i="15"/>
  <c r="C140" i="15"/>
  <c r="G134" i="15"/>
  <c r="F134" i="15"/>
  <c r="D134" i="15"/>
  <c r="C134" i="15"/>
  <c r="G128" i="15"/>
  <c r="F128" i="15"/>
  <c r="D128" i="15"/>
  <c r="C128" i="15"/>
  <c r="G122" i="15"/>
  <c r="F122" i="15"/>
  <c r="D122" i="15"/>
  <c r="C122" i="15"/>
  <c r="G116" i="15"/>
  <c r="F116" i="15"/>
  <c r="D116" i="15"/>
  <c r="C116" i="15"/>
  <c r="G110" i="15"/>
  <c r="F110" i="15"/>
  <c r="D110" i="15"/>
  <c r="C110" i="15"/>
  <c r="G104" i="15"/>
  <c r="F104" i="15"/>
  <c r="D104" i="15"/>
  <c r="C104" i="15"/>
  <c r="G98" i="15"/>
  <c r="F98" i="15"/>
  <c r="D98" i="15"/>
  <c r="C98" i="15"/>
  <c r="G92" i="15"/>
  <c r="F92" i="15"/>
  <c r="D92" i="15"/>
  <c r="C92" i="15"/>
  <c r="G86" i="15"/>
  <c r="F86" i="15"/>
  <c r="D86" i="15"/>
  <c r="C86" i="15"/>
  <c r="G80" i="15"/>
  <c r="F80" i="15"/>
  <c r="D80" i="15"/>
  <c r="C80" i="15"/>
  <c r="G74" i="15"/>
  <c r="F74" i="15"/>
  <c r="D74" i="15"/>
  <c r="C74" i="15"/>
  <c r="G68" i="15"/>
  <c r="F68" i="15"/>
  <c r="D68" i="15"/>
  <c r="C68" i="15"/>
  <c r="G62" i="15"/>
  <c r="F62" i="15"/>
  <c r="D62" i="15"/>
  <c r="C62" i="15"/>
  <c r="G56" i="15"/>
  <c r="F56" i="15"/>
  <c r="D56" i="15"/>
  <c r="C56" i="15"/>
  <c r="G50" i="15"/>
  <c r="F50" i="15"/>
  <c r="D50" i="15"/>
  <c r="C50" i="15"/>
  <c r="G44" i="15"/>
  <c r="F44" i="15"/>
  <c r="D44" i="15"/>
  <c r="C44" i="15"/>
  <c r="G38" i="15"/>
  <c r="F38" i="15"/>
  <c r="D38" i="15"/>
  <c r="C38" i="15"/>
  <c r="G32" i="15"/>
  <c r="F32" i="15"/>
  <c r="D32" i="15"/>
  <c r="C32" i="15"/>
  <c r="G26" i="15"/>
  <c r="F26" i="15"/>
  <c r="D26" i="15"/>
  <c r="C26" i="15"/>
  <c r="G20" i="15"/>
  <c r="F20" i="15"/>
  <c r="D20" i="15"/>
  <c r="C20" i="15"/>
  <c r="G14" i="15"/>
  <c r="F14" i="15"/>
  <c r="D14" i="15"/>
  <c r="C14" i="15"/>
  <c r="G8" i="15"/>
  <c r="F8" i="15"/>
  <c r="D8" i="15"/>
  <c r="C8" i="15"/>
  <c r="G2" i="15"/>
  <c r="F2" i="15"/>
  <c r="D2" i="15"/>
  <c r="C2" i="15"/>
  <c r="G158" i="14"/>
  <c r="F158" i="14"/>
  <c r="D158" i="14"/>
  <c r="C158" i="14"/>
  <c r="G152" i="14"/>
  <c r="F152" i="14"/>
  <c r="D152" i="14"/>
  <c r="C152" i="14"/>
  <c r="G146" i="14"/>
  <c r="F146" i="14"/>
  <c r="D146" i="14"/>
  <c r="C146" i="14"/>
  <c r="G140" i="14"/>
  <c r="F140" i="14"/>
  <c r="D140" i="14"/>
  <c r="C140" i="14"/>
  <c r="G134" i="14"/>
  <c r="F134" i="14"/>
  <c r="D134" i="14"/>
  <c r="C134" i="14"/>
  <c r="G128" i="14"/>
  <c r="F128" i="14"/>
  <c r="D128" i="14"/>
  <c r="C128" i="14"/>
  <c r="G122" i="14"/>
  <c r="F122" i="14"/>
  <c r="D122" i="14"/>
  <c r="C122" i="14"/>
  <c r="G116" i="14"/>
  <c r="F116" i="14"/>
  <c r="D116" i="14"/>
  <c r="C116" i="14"/>
  <c r="G110" i="14"/>
  <c r="F110" i="14"/>
  <c r="D110" i="14"/>
  <c r="C110" i="14"/>
  <c r="G104" i="14"/>
  <c r="F104" i="14"/>
  <c r="D104" i="14"/>
  <c r="C104" i="14"/>
  <c r="G98" i="14"/>
  <c r="F98" i="14"/>
  <c r="D98" i="14"/>
  <c r="C98" i="14"/>
  <c r="G92" i="14"/>
  <c r="F92" i="14"/>
  <c r="D92" i="14"/>
  <c r="C92" i="14"/>
  <c r="G86" i="14"/>
  <c r="F86" i="14"/>
  <c r="D86" i="14"/>
  <c r="C86" i="14"/>
  <c r="G80" i="14"/>
  <c r="F80" i="14"/>
  <c r="D80" i="14"/>
  <c r="C80" i="14"/>
  <c r="G74" i="14"/>
  <c r="F74" i="14"/>
  <c r="D74" i="14"/>
  <c r="C74" i="14"/>
  <c r="G68" i="14"/>
  <c r="F68" i="14"/>
  <c r="D68" i="14"/>
  <c r="C68" i="14"/>
  <c r="G62" i="14"/>
  <c r="F62" i="14"/>
  <c r="D62" i="14"/>
  <c r="C62" i="14"/>
  <c r="G56" i="14"/>
  <c r="F56" i="14"/>
  <c r="D56" i="14"/>
  <c r="C56" i="14"/>
  <c r="G50" i="14"/>
  <c r="F50" i="14"/>
  <c r="D50" i="14"/>
  <c r="C50" i="14"/>
  <c r="G44" i="14"/>
  <c r="F44" i="14"/>
  <c r="D44" i="14"/>
  <c r="C44" i="14"/>
  <c r="G38" i="14"/>
  <c r="F38" i="14"/>
  <c r="D38" i="14"/>
  <c r="C38" i="14"/>
  <c r="G32" i="14"/>
  <c r="F32" i="14"/>
  <c r="D32" i="14"/>
  <c r="C32" i="14"/>
  <c r="G26" i="14"/>
  <c r="F26" i="14"/>
  <c r="D26" i="14"/>
  <c r="C26" i="14"/>
  <c r="G20" i="14"/>
  <c r="F20" i="14"/>
  <c r="D20" i="14"/>
  <c r="C20" i="14"/>
  <c r="G14" i="14"/>
  <c r="F14" i="14"/>
  <c r="D14" i="14"/>
  <c r="C14" i="14"/>
  <c r="G8" i="14"/>
  <c r="F8" i="14"/>
  <c r="D8" i="14"/>
  <c r="C8" i="14"/>
  <c r="G2" i="14"/>
  <c r="F2" i="14"/>
  <c r="D2" i="14"/>
  <c r="C2" i="14"/>
  <c r="G158" i="13"/>
  <c r="F158" i="13"/>
  <c r="D158" i="13"/>
  <c r="C158" i="13"/>
  <c r="G152" i="13"/>
  <c r="F152" i="13"/>
  <c r="D152" i="13"/>
  <c r="C152" i="13"/>
  <c r="G146" i="13"/>
  <c r="F146" i="13"/>
  <c r="D146" i="13"/>
  <c r="C146" i="13"/>
  <c r="G140" i="13"/>
  <c r="F140" i="13"/>
  <c r="D140" i="13"/>
  <c r="C140" i="13"/>
  <c r="G134" i="13"/>
  <c r="F134" i="13"/>
  <c r="D134" i="13"/>
  <c r="C134" i="13"/>
  <c r="G128" i="13"/>
  <c r="F128" i="13"/>
  <c r="D128" i="13"/>
  <c r="C128" i="13"/>
  <c r="G122" i="13"/>
  <c r="F122" i="13"/>
  <c r="D122" i="13"/>
  <c r="C122" i="13"/>
  <c r="G116" i="13"/>
  <c r="F116" i="13"/>
  <c r="D116" i="13"/>
  <c r="C116" i="13"/>
  <c r="G110" i="13"/>
  <c r="F110" i="13"/>
  <c r="D110" i="13"/>
  <c r="C110" i="13"/>
  <c r="G104" i="13"/>
  <c r="F104" i="13"/>
  <c r="D104" i="13"/>
  <c r="C104" i="13"/>
  <c r="G98" i="13"/>
  <c r="F98" i="13"/>
  <c r="D98" i="13"/>
  <c r="C98" i="13"/>
  <c r="G92" i="13"/>
  <c r="F92" i="13"/>
  <c r="D92" i="13"/>
  <c r="C92" i="13"/>
  <c r="G86" i="13"/>
  <c r="F86" i="13"/>
  <c r="D86" i="13"/>
  <c r="C86" i="13"/>
  <c r="G80" i="13"/>
  <c r="F80" i="13"/>
  <c r="D80" i="13"/>
  <c r="C80" i="13"/>
  <c r="G74" i="13"/>
  <c r="F74" i="13"/>
  <c r="D74" i="13"/>
  <c r="C74" i="13"/>
  <c r="G68" i="13"/>
  <c r="F68" i="13"/>
  <c r="D68" i="13"/>
  <c r="C68" i="13"/>
  <c r="G62" i="13"/>
  <c r="F62" i="13"/>
  <c r="D62" i="13"/>
  <c r="C62" i="13"/>
  <c r="G56" i="13"/>
  <c r="F56" i="13"/>
  <c r="D56" i="13"/>
  <c r="C56" i="13"/>
  <c r="G50" i="13"/>
  <c r="F50" i="13"/>
  <c r="D50" i="13"/>
  <c r="C50" i="13"/>
  <c r="G44" i="13"/>
  <c r="F44" i="13"/>
  <c r="D44" i="13"/>
  <c r="C44" i="13"/>
  <c r="G38" i="13"/>
  <c r="F38" i="13"/>
  <c r="D38" i="13"/>
  <c r="C38" i="13"/>
  <c r="G32" i="13"/>
  <c r="F32" i="13"/>
  <c r="D32" i="13"/>
  <c r="C32" i="13"/>
  <c r="G26" i="13"/>
  <c r="F26" i="13"/>
  <c r="D26" i="13"/>
  <c r="C26" i="13"/>
  <c r="G20" i="13"/>
  <c r="F20" i="13"/>
  <c r="D20" i="13"/>
  <c r="C20" i="13"/>
  <c r="G14" i="13"/>
  <c r="F14" i="13"/>
  <c r="D14" i="13"/>
  <c r="C14" i="13"/>
  <c r="G8" i="13"/>
  <c r="F8" i="13"/>
  <c r="D8" i="13"/>
  <c r="C8" i="13"/>
  <c r="G2" i="13"/>
  <c r="F2" i="13"/>
  <c r="D2" i="13"/>
  <c r="C2" i="13"/>
  <c r="H2" i="15" l="1"/>
  <c r="H8" i="15"/>
  <c r="H14" i="15"/>
  <c r="H20" i="15"/>
  <c r="H26" i="15"/>
  <c r="H32" i="15"/>
  <c r="H38" i="15"/>
  <c r="H44" i="15"/>
  <c r="H50" i="15"/>
  <c r="H56" i="15"/>
  <c r="H62" i="15"/>
  <c r="H68" i="15"/>
  <c r="H74" i="15"/>
  <c r="H80" i="15"/>
  <c r="H86" i="15"/>
  <c r="H92" i="15"/>
  <c r="H98" i="15"/>
  <c r="H104" i="15"/>
  <c r="H110" i="15"/>
  <c r="H116" i="15"/>
  <c r="H122" i="15"/>
  <c r="H128" i="15"/>
  <c r="H134" i="15"/>
  <c r="H140" i="15"/>
  <c r="H146" i="15"/>
  <c r="H152" i="15"/>
  <c r="H158" i="15"/>
  <c r="H146" i="14"/>
  <c r="H122" i="14"/>
  <c r="H104" i="14"/>
  <c r="H158" i="14"/>
  <c r="H152" i="14"/>
  <c r="H140" i="14"/>
  <c r="H134" i="14"/>
  <c r="H128" i="14"/>
  <c r="H116" i="14"/>
  <c r="H110" i="14"/>
  <c r="H98" i="14"/>
  <c r="H86" i="14"/>
  <c r="H2" i="14"/>
  <c r="H8" i="14"/>
  <c r="H14" i="14"/>
  <c r="H20" i="14"/>
  <c r="H26" i="14"/>
  <c r="H32" i="14"/>
  <c r="H38" i="14"/>
  <c r="H44" i="14"/>
  <c r="H50" i="14"/>
  <c r="H56" i="14"/>
  <c r="H62" i="14"/>
  <c r="H68" i="14"/>
  <c r="H74" i="14"/>
  <c r="H80" i="14"/>
  <c r="H92" i="14"/>
  <c r="H2" i="13"/>
  <c r="H8" i="13"/>
  <c r="H14" i="13"/>
  <c r="H20" i="13"/>
  <c r="H26" i="13"/>
  <c r="H32" i="13"/>
  <c r="H38" i="13"/>
  <c r="H44" i="13"/>
  <c r="H50" i="13"/>
  <c r="H56" i="13"/>
  <c r="H62" i="13"/>
  <c r="H68" i="13"/>
  <c r="H74" i="13"/>
  <c r="H80" i="13"/>
  <c r="H86" i="13"/>
  <c r="H92" i="13"/>
  <c r="H98" i="13"/>
  <c r="H104" i="13"/>
  <c r="H110" i="13"/>
  <c r="H116" i="13"/>
  <c r="H122" i="13"/>
  <c r="H128" i="13"/>
  <c r="H134" i="13"/>
  <c r="H140" i="13"/>
  <c r="H146" i="13"/>
  <c r="H152" i="13"/>
  <c r="H158" i="13"/>
  <c r="I2" i="13" l="1"/>
  <c r="J50" i="13" s="1"/>
  <c r="K50" i="13" s="1"/>
  <c r="I2" i="15"/>
  <c r="J2" i="15" s="1"/>
  <c r="K2" i="15" s="1"/>
  <c r="I2" i="14"/>
  <c r="J8" i="14" s="1"/>
  <c r="K8" i="14" s="1"/>
  <c r="J62" i="13" l="1"/>
  <c r="K62" i="13" s="1"/>
  <c r="J44" i="13"/>
  <c r="K44" i="13" s="1"/>
  <c r="J116" i="13"/>
  <c r="K116" i="13" s="1"/>
  <c r="J134" i="13"/>
  <c r="K134" i="13" s="1"/>
  <c r="J2" i="13"/>
  <c r="K2" i="13" s="1"/>
  <c r="J32" i="13"/>
  <c r="K32" i="13" s="1"/>
  <c r="J92" i="13"/>
  <c r="K92" i="13" s="1"/>
  <c r="J110" i="13"/>
  <c r="K110" i="13" s="1"/>
  <c r="J104" i="13"/>
  <c r="K104" i="13" s="1"/>
  <c r="J122" i="13"/>
  <c r="K122" i="13" s="1"/>
  <c r="J98" i="13"/>
  <c r="K98" i="13" s="1"/>
  <c r="J56" i="13"/>
  <c r="K56" i="13" s="1"/>
  <c r="J74" i="13"/>
  <c r="K74" i="13" s="1"/>
  <c r="J20" i="13"/>
  <c r="K20" i="13" s="1"/>
  <c r="J38" i="13"/>
  <c r="K38" i="13" s="1"/>
  <c r="J80" i="13"/>
  <c r="K80" i="13" s="1"/>
  <c r="J140" i="13"/>
  <c r="K140" i="13" s="1"/>
  <c r="J152" i="13"/>
  <c r="K152" i="13" s="1"/>
  <c r="J158" i="13"/>
  <c r="K158" i="13" s="1"/>
  <c r="J146" i="13"/>
  <c r="K146" i="13" s="1"/>
  <c r="J68" i="13"/>
  <c r="K68" i="13" s="1"/>
  <c r="J86" i="13"/>
  <c r="K86" i="13" s="1"/>
  <c r="J128" i="13"/>
  <c r="K128" i="13" s="1"/>
  <c r="J14" i="13"/>
  <c r="K14" i="13" s="1"/>
  <c r="J8" i="13"/>
  <c r="K8" i="13" s="1"/>
  <c r="J26" i="13"/>
  <c r="K26" i="13" s="1"/>
  <c r="J14" i="15"/>
  <c r="K14" i="15" s="1"/>
  <c r="J68" i="15"/>
  <c r="K68" i="15" s="1"/>
  <c r="J140" i="15"/>
  <c r="K140" i="15" s="1"/>
  <c r="J128" i="15"/>
  <c r="K128" i="15" s="1"/>
  <c r="J134" i="15"/>
  <c r="K134" i="15" s="1"/>
  <c r="J56" i="15"/>
  <c r="K56" i="15" s="1"/>
  <c r="J44" i="15"/>
  <c r="K44" i="15" s="1"/>
  <c r="J74" i="15"/>
  <c r="K74" i="15" s="1"/>
  <c r="J50" i="15"/>
  <c r="K50" i="15" s="1"/>
  <c r="J38" i="15"/>
  <c r="K38" i="15" s="1"/>
  <c r="J146" i="15"/>
  <c r="K146" i="15" s="1"/>
  <c r="J86" i="15"/>
  <c r="K86" i="15" s="1"/>
  <c r="J32" i="15"/>
  <c r="K32" i="15" s="1"/>
  <c r="J122" i="15"/>
  <c r="K122" i="15" s="1"/>
  <c r="J104" i="15"/>
  <c r="K104" i="15" s="1"/>
  <c r="J158" i="15"/>
  <c r="K158" i="15" s="1"/>
  <c r="J152" i="15"/>
  <c r="K152" i="15" s="1"/>
  <c r="J80" i="15"/>
  <c r="K80" i="15" s="1"/>
  <c r="J20" i="15"/>
  <c r="K20" i="15" s="1"/>
  <c r="J8" i="15"/>
  <c r="K8" i="15" s="1"/>
  <c r="J92" i="15"/>
  <c r="K92" i="15" s="1"/>
  <c r="J110" i="15"/>
  <c r="K110" i="15" s="1"/>
  <c r="J98" i="15"/>
  <c r="K98" i="15" s="1"/>
  <c r="J26" i="15"/>
  <c r="K26" i="15" s="1"/>
  <c r="J116" i="15"/>
  <c r="K116" i="15" s="1"/>
  <c r="J62" i="15"/>
  <c r="K62" i="15" s="1"/>
  <c r="J14" i="14"/>
  <c r="K14" i="14" s="1"/>
  <c r="J26" i="14"/>
  <c r="K26" i="14" s="1"/>
  <c r="J68" i="14"/>
  <c r="K68" i="14" s="1"/>
  <c r="J140" i="14"/>
  <c r="K140" i="14" s="1"/>
  <c r="J158" i="14"/>
  <c r="K158" i="14" s="1"/>
  <c r="J134" i="14"/>
  <c r="K134" i="14" s="1"/>
  <c r="J128" i="14"/>
  <c r="K128" i="14" s="1"/>
  <c r="J152" i="14"/>
  <c r="K152" i="14" s="1"/>
  <c r="J2" i="14"/>
  <c r="K2" i="14" s="1"/>
  <c r="J44" i="14"/>
  <c r="K44" i="14" s="1"/>
  <c r="J116" i="14"/>
  <c r="K116" i="14" s="1"/>
  <c r="J122" i="14"/>
  <c r="K122" i="14" s="1"/>
  <c r="J74" i="14"/>
  <c r="K74" i="14" s="1"/>
  <c r="J110" i="14"/>
  <c r="K110" i="14" s="1"/>
  <c r="J32" i="14"/>
  <c r="K32" i="14" s="1"/>
  <c r="J20" i="14"/>
  <c r="K20" i="14" s="1"/>
  <c r="J38" i="14"/>
  <c r="K38" i="14" s="1"/>
  <c r="J98" i="14"/>
  <c r="K98" i="14" s="1"/>
  <c r="J92" i="14"/>
  <c r="K92" i="14" s="1"/>
  <c r="J146" i="14"/>
  <c r="K146" i="14" s="1"/>
  <c r="J86" i="14"/>
  <c r="K86" i="14" s="1"/>
  <c r="J50" i="14"/>
  <c r="K50" i="14" s="1"/>
  <c r="J104" i="14"/>
  <c r="K104" i="14" s="1"/>
  <c r="J80" i="14"/>
  <c r="K80" i="14" s="1"/>
  <c r="J62" i="14"/>
  <c r="K62" i="14" s="1"/>
  <c r="J56" i="14"/>
  <c r="K56" i="14" s="1"/>
  <c r="G158" i="12" l="1"/>
  <c r="F158" i="12"/>
  <c r="D158" i="12"/>
  <c r="C158" i="12"/>
  <c r="G152" i="12"/>
  <c r="F152" i="12"/>
  <c r="D152" i="12"/>
  <c r="C152" i="12"/>
  <c r="G146" i="12"/>
  <c r="F146" i="12"/>
  <c r="D146" i="12"/>
  <c r="C146" i="12"/>
  <c r="G140" i="12"/>
  <c r="F140" i="12"/>
  <c r="D140" i="12"/>
  <c r="C140" i="12"/>
  <c r="G134" i="12"/>
  <c r="F134" i="12"/>
  <c r="D134" i="12"/>
  <c r="C134" i="12"/>
  <c r="G128" i="12"/>
  <c r="F128" i="12"/>
  <c r="D128" i="12"/>
  <c r="C128" i="12"/>
  <c r="G122" i="12"/>
  <c r="F122" i="12"/>
  <c r="D122" i="12"/>
  <c r="C122" i="12"/>
  <c r="G116" i="12"/>
  <c r="F116" i="12"/>
  <c r="D116" i="12"/>
  <c r="C116" i="12"/>
  <c r="G110" i="12"/>
  <c r="F110" i="12"/>
  <c r="D110" i="12"/>
  <c r="C110" i="12"/>
  <c r="G104" i="12"/>
  <c r="F104" i="12"/>
  <c r="D104" i="12"/>
  <c r="C104" i="12"/>
  <c r="G98" i="12"/>
  <c r="F98" i="12"/>
  <c r="D98" i="12"/>
  <c r="C98" i="12"/>
  <c r="G92" i="12"/>
  <c r="F92" i="12"/>
  <c r="D92" i="12"/>
  <c r="C92" i="12"/>
  <c r="G86" i="12"/>
  <c r="F86" i="12"/>
  <c r="D86" i="12"/>
  <c r="C86" i="12"/>
  <c r="G80" i="12"/>
  <c r="F80" i="12"/>
  <c r="D80" i="12"/>
  <c r="C80" i="12"/>
  <c r="G74" i="12"/>
  <c r="F74" i="12"/>
  <c r="D74" i="12"/>
  <c r="C74" i="12"/>
  <c r="G68" i="12"/>
  <c r="F68" i="12"/>
  <c r="D68" i="12"/>
  <c r="C68" i="12"/>
  <c r="G62" i="12"/>
  <c r="F62" i="12"/>
  <c r="D62" i="12"/>
  <c r="C62" i="12"/>
  <c r="G56" i="12"/>
  <c r="F56" i="12"/>
  <c r="D56" i="12"/>
  <c r="C56" i="12"/>
  <c r="G50" i="12"/>
  <c r="F50" i="12"/>
  <c r="D50" i="12"/>
  <c r="C50" i="12"/>
  <c r="G44" i="12"/>
  <c r="F44" i="12"/>
  <c r="D44" i="12"/>
  <c r="C44" i="12"/>
  <c r="G38" i="12"/>
  <c r="F38" i="12"/>
  <c r="D38" i="12"/>
  <c r="C38" i="12"/>
  <c r="G32" i="12"/>
  <c r="F32" i="12"/>
  <c r="D32" i="12"/>
  <c r="C32" i="12"/>
  <c r="G26" i="12"/>
  <c r="F26" i="12"/>
  <c r="D26" i="12"/>
  <c r="C26" i="12"/>
  <c r="G20" i="12"/>
  <c r="F20" i="12"/>
  <c r="D20" i="12"/>
  <c r="C20" i="12"/>
  <c r="G14" i="12"/>
  <c r="F14" i="12"/>
  <c r="D14" i="12"/>
  <c r="C14" i="12"/>
  <c r="G8" i="12"/>
  <c r="F8" i="12"/>
  <c r="D8" i="12"/>
  <c r="C8" i="12"/>
  <c r="G2" i="12"/>
  <c r="F2" i="12"/>
  <c r="D2" i="12"/>
  <c r="C2" i="12"/>
  <c r="H2" i="12" l="1"/>
  <c r="H8" i="12"/>
  <c r="H14" i="12"/>
  <c r="H20" i="12"/>
  <c r="H26" i="12"/>
  <c r="H32" i="12"/>
  <c r="H38" i="12"/>
  <c r="H44" i="12"/>
  <c r="H50" i="12"/>
  <c r="H56" i="12"/>
  <c r="H62" i="12"/>
  <c r="H68" i="12"/>
  <c r="H74" i="12"/>
  <c r="H80" i="12"/>
  <c r="H86" i="12"/>
  <c r="H92" i="12"/>
  <c r="H98" i="12"/>
  <c r="H104" i="12"/>
  <c r="H110" i="12"/>
  <c r="H116" i="12"/>
  <c r="H122" i="12"/>
  <c r="H128" i="12"/>
  <c r="H134" i="12"/>
  <c r="H140" i="12"/>
  <c r="H146" i="12"/>
  <c r="H152" i="12"/>
  <c r="H158" i="12"/>
  <c r="I2" i="12" l="1"/>
  <c r="J20" i="12" s="1"/>
  <c r="K20" i="12" s="1"/>
  <c r="G21" i="11" s="1"/>
  <c r="J8" i="12" l="1"/>
  <c r="K8" i="12" s="1"/>
  <c r="G9" i="11" s="1"/>
  <c r="J128" i="12"/>
  <c r="K128" i="12" s="1"/>
  <c r="G23" i="11" s="1"/>
  <c r="J158" i="12"/>
  <c r="K158" i="12" s="1"/>
  <c r="G26" i="11" s="1"/>
  <c r="J146" i="12"/>
  <c r="K146" i="12" s="1"/>
  <c r="G24" i="11" s="1"/>
  <c r="J152" i="12"/>
  <c r="K152" i="12" s="1"/>
  <c r="G27" i="11" s="1"/>
  <c r="J26" i="12"/>
  <c r="K26" i="12" s="1"/>
  <c r="G11" i="11" s="1"/>
  <c r="J44" i="12"/>
  <c r="K44" i="12" s="1"/>
  <c r="G28" i="11" s="1"/>
  <c r="J140" i="12"/>
  <c r="K140" i="12" s="1"/>
  <c r="G25" i="11" s="1"/>
  <c r="J2" i="12"/>
  <c r="K2" i="12" s="1"/>
  <c r="G7" i="11" s="1"/>
  <c r="J104" i="12"/>
  <c r="K104" i="12" s="1"/>
  <c r="G16" i="11" s="1"/>
  <c r="J92" i="12"/>
  <c r="K92" i="12" s="1"/>
  <c r="G22" i="11" s="1"/>
  <c r="J38" i="12"/>
  <c r="K38" i="12" s="1"/>
  <c r="G13" i="11" s="1"/>
  <c r="J110" i="12"/>
  <c r="K110" i="12" s="1"/>
  <c r="G15" i="11" s="1"/>
  <c r="J74" i="12"/>
  <c r="K74" i="12" s="1"/>
  <c r="G5" i="11" s="1"/>
  <c r="J50" i="12"/>
  <c r="K50" i="12" s="1"/>
  <c r="G10" i="11" s="1"/>
  <c r="J32" i="12"/>
  <c r="K32" i="12" s="1"/>
  <c r="G14" i="11" s="1"/>
  <c r="J86" i="12"/>
  <c r="K86" i="12" s="1"/>
  <c r="G17" i="11" s="1"/>
  <c r="J56" i="12"/>
  <c r="K56" i="12" s="1"/>
  <c r="G8" i="11" s="1"/>
  <c r="J14" i="12"/>
  <c r="K14" i="12" s="1"/>
  <c r="G6" i="11" s="1"/>
  <c r="J68" i="12"/>
  <c r="K68" i="12" s="1"/>
  <c r="G3" i="11" s="1"/>
  <c r="J116" i="12"/>
  <c r="K116" i="12" s="1"/>
  <c r="G19" i="11" s="1"/>
  <c r="J98" i="12"/>
  <c r="K98" i="12" s="1"/>
  <c r="G12" i="11" s="1"/>
  <c r="J80" i="12"/>
  <c r="K80" i="12" s="1"/>
  <c r="G4" i="11" s="1"/>
  <c r="J122" i="12"/>
  <c r="K122" i="12" s="1"/>
  <c r="G18" i="11" s="1"/>
  <c r="J62" i="12"/>
  <c r="K62" i="12" s="1"/>
  <c r="G2" i="11" s="1"/>
  <c r="J134" i="12"/>
  <c r="K134" i="12" s="1"/>
  <c r="G20" i="11" s="1"/>
  <c r="G158" i="10" l="1"/>
  <c r="F158" i="10"/>
  <c r="D158" i="10"/>
  <c r="C158" i="10"/>
  <c r="H158" i="10" s="1"/>
  <c r="G152" i="10"/>
  <c r="F152" i="10"/>
  <c r="D152" i="10"/>
  <c r="C152" i="10"/>
  <c r="H152" i="10" s="1"/>
  <c r="G146" i="10"/>
  <c r="F146" i="10"/>
  <c r="D146" i="10"/>
  <c r="C146" i="10"/>
  <c r="H146" i="10" s="1"/>
  <c r="G140" i="10"/>
  <c r="F140" i="10"/>
  <c r="D140" i="10"/>
  <c r="C140" i="10"/>
  <c r="H140" i="10" s="1"/>
  <c r="G134" i="10"/>
  <c r="F134" i="10"/>
  <c r="D134" i="10"/>
  <c r="C134" i="10"/>
  <c r="H134" i="10" s="1"/>
  <c r="G128" i="10"/>
  <c r="F128" i="10"/>
  <c r="D128" i="10"/>
  <c r="C128" i="10"/>
  <c r="H128" i="10" s="1"/>
  <c r="G122" i="10"/>
  <c r="F122" i="10"/>
  <c r="D122" i="10"/>
  <c r="C122" i="10"/>
  <c r="H122" i="10" s="1"/>
  <c r="G116" i="10"/>
  <c r="F116" i="10"/>
  <c r="D116" i="10"/>
  <c r="C116" i="10"/>
  <c r="H116" i="10" s="1"/>
  <c r="G110" i="10"/>
  <c r="F110" i="10"/>
  <c r="D110" i="10"/>
  <c r="C110" i="10"/>
  <c r="H110" i="10" s="1"/>
  <c r="G104" i="10"/>
  <c r="F104" i="10"/>
  <c r="D104" i="10"/>
  <c r="C104" i="10"/>
  <c r="H104" i="10" s="1"/>
  <c r="G98" i="10"/>
  <c r="F98" i="10"/>
  <c r="D98" i="10"/>
  <c r="C98" i="10"/>
  <c r="H98" i="10" s="1"/>
  <c r="G92" i="10"/>
  <c r="F92" i="10"/>
  <c r="D92" i="10"/>
  <c r="C92" i="10"/>
  <c r="H92" i="10" s="1"/>
  <c r="G86" i="10"/>
  <c r="F86" i="10"/>
  <c r="D86" i="10"/>
  <c r="C86" i="10"/>
  <c r="H86" i="10" s="1"/>
  <c r="G80" i="10"/>
  <c r="F80" i="10"/>
  <c r="D80" i="10"/>
  <c r="C80" i="10"/>
  <c r="H80" i="10" s="1"/>
  <c r="G74" i="10"/>
  <c r="F74" i="10"/>
  <c r="D74" i="10"/>
  <c r="C74" i="10"/>
  <c r="H74" i="10" s="1"/>
  <c r="G68" i="10"/>
  <c r="F68" i="10"/>
  <c r="D68" i="10"/>
  <c r="C68" i="10"/>
  <c r="H68" i="10" s="1"/>
  <c r="G62" i="10"/>
  <c r="F62" i="10"/>
  <c r="D62" i="10"/>
  <c r="C62" i="10"/>
  <c r="H62" i="10" s="1"/>
  <c r="G56" i="10"/>
  <c r="F56" i="10"/>
  <c r="D56" i="10"/>
  <c r="C56" i="10"/>
  <c r="H56" i="10" s="1"/>
  <c r="G50" i="10"/>
  <c r="F50" i="10"/>
  <c r="D50" i="10"/>
  <c r="C50" i="10"/>
  <c r="H50" i="10" s="1"/>
  <c r="G44" i="10"/>
  <c r="F44" i="10"/>
  <c r="D44" i="10"/>
  <c r="C44" i="10"/>
  <c r="H44" i="10" s="1"/>
  <c r="G38" i="10"/>
  <c r="F38" i="10"/>
  <c r="D38" i="10"/>
  <c r="C38" i="10"/>
  <c r="H38" i="10" s="1"/>
  <c r="G32" i="10"/>
  <c r="F32" i="10"/>
  <c r="D32" i="10"/>
  <c r="C32" i="10"/>
  <c r="H32" i="10" s="1"/>
  <c r="G26" i="10"/>
  <c r="F26" i="10"/>
  <c r="D26" i="10"/>
  <c r="C26" i="10"/>
  <c r="H26" i="10" s="1"/>
  <c r="G20" i="10"/>
  <c r="F20" i="10"/>
  <c r="D20" i="10"/>
  <c r="C20" i="10"/>
  <c r="H20" i="10" s="1"/>
  <c r="G14" i="10"/>
  <c r="F14" i="10"/>
  <c r="D14" i="10"/>
  <c r="C14" i="10"/>
  <c r="H14" i="10" s="1"/>
  <c r="G8" i="10"/>
  <c r="F8" i="10"/>
  <c r="D8" i="10"/>
  <c r="C8" i="10"/>
  <c r="H8" i="10" s="1"/>
  <c r="G2" i="10"/>
  <c r="F2" i="10"/>
  <c r="D2" i="10"/>
  <c r="C2" i="10"/>
  <c r="H2" i="10" s="1"/>
  <c r="G158" i="9"/>
  <c r="F158" i="9"/>
  <c r="D158" i="9"/>
  <c r="C158" i="9"/>
  <c r="H158" i="9" s="1"/>
  <c r="G152" i="9"/>
  <c r="F152" i="9"/>
  <c r="D152" i="9"/>
  <c r="C152" i="9"/>
  <c r="H152" i="9" s="1"/>
  <c r="G146" i="9"/>
  <c r="F146" i="9"/>
  <c r="D146" i="9"/>
  <c r="C146" i="9"/>
  <c r="H146" i="9" s="1"/>
  <c r="G140" i="9"/>
  <c r="F140" i="9"/>
  <c r="D140" i="9"/>
  <c r="C140" i="9"/>
  <c r="H140" i="9" s="1"/>
  <c r="G134" i="9"/>
  <c r="F134" i="9"/>
  <c r="D134" i="9"/>
  <c r="C134" i="9"/>
  <c r="H134" i="9" s="1"/>
  <c r="G128" i="9"/>
  <c r="F128" i="9"/>
  <c r="D128" i="9"/>
  <c r="C128" i="9"/>
  <c r="H128" i="9" s="1"/>
  <c r="G122" i="9"/>
  <c r="F122" i="9"/>
  <c r="D122" i="9"/>
  <c r="C122" i="9"/>
  <c r="H122" i="9" s="1"/>
  <c r="G116" i="9"/>
  <c r="F116" i="9"/>
  <c r="D116" i="9"/>
  <c r="C116" i="9"/>
  <c r="H116" i="9" s="1"/>
  <c r="G110" i="9"/>
  <c r="F110" i="9"/>
  <c r="D110" i="9"/>
  <c r="C110" i="9"/>
  <c r="H110" i="9" s="1"/>
  <c r="G104" i="9"/>
  <c r="F104" i="9"/>
  <c r="D104" i="9"/>
  <c r="C104" i="9"/>
  <c r="H104" i="9" s="1"/>
  <c r="G98" i="9"/>
  <c r="F98" i="9"/>
  <c r="D98" i="9"/>
  <c r="C98" i="9"/>
  <c r="H98" i="9" s="1"/>
  <c r="G92" i="9"/>
  <c r="F92" i="9"/>
  <c r="D92" i="9"/>
  <c r="C92" i="9"/>
  <c r="H92" i="9" s="1"/>
  <c r="G86" i="9"/>
  <c r="F86" i="9"/>
  <c r="D86" i="9"/>
  <c r="C86" i="9"/>
  <c r="H86" i="9" s="1"/>
  <c r="G80" i="9"/>
  <c r="F80" i="9"/>
  <c r="D80" i="9"/>
  <c r="C80" i="9"/>
  <c r="H80" i="9" s="1"/>
  <c r="G74" i="9"/>
  <c r="F74" i="9"/>
  <c r="D74" i="9"/>
  <c r="C74" i="9"/>
  <c r="H74" i="9" s="1"/>
  <c r="G68" i="9"/>
  <c r="F68" i="9"/>
  <c r="D68" i="9"/>
  <c r="C68" i="9"/>
  <c r="H68" i="9" s="1"/>
  <c r="G62" i="9"/>
  <c r="F62" i="9"/>
  <c r="D62" i="9"/>
  <c r="C62" i="9"/>
  <c r="H62" i="9" s="1"/>
  <c r="G56" i="9"/>
  <c r="F56" i="9"/>
  <c r="D56" i="9"/>
  <c r="C56" i="9"/>
  <c r="H56" i="9" s="1"/>
  <c r="G50" i="9"/>
  <c r="F50" i="9"/>
  <c r="D50" i="9"/>
  <c r="C50" i="9"/>
  <c r="H50" i="9" s="1"/>
  <c r="G44" i="9"/>
  <c r="F44" i="9"/>
  <c r="D44" i="9"/>
  <c r="C44" i="9"/>
  <c r="H44" i="9" s="1"/>
  <c r="G38" i="9"/>
  <c r="F38" i="9"/>
  <c r="D38" i="9"/>
  <c r="C38" i="9"/>
  <c r="H38" i="9" s="1"/>
  <c r="G32" i="9"/>
  <c r="F32" i="9"/>
  <c r="D32" i="9"/>
  <c r="C32" i="9"/>
  <c r="H32" i="9" s="1"/>
  <c r="G26" i="9"/>
  <c r="F26" i="9"/>
  <c r="D26" i="9"/>
  <c r="C26" i="9"/>
  <c r="H26" i="9" s="1"/>
  <c r="G20" i="9"/>
  <c r="F20" i="9"/>
  <c r="D20" i="9"/>
  <c r="C20" i="9"/>
  <c r="H20" i="9" s="1"/>
  <c r="G14" i="9"/>
  <c r="F14" i="9"/>
  <c r="D14" i="9"/>
  <c r="C14" i="9"/>
  <c r="H14" i="9" s="1"/>
  <c r="G8" i="9"/>
  <c r="F8" i="9"/>
  <c r="D8" i="9"/>
  <c r="C8" i="9"/>
  <c r="H8" i="9" s="1"/>
  <c r="G2" i="9"/>
  <c r="F2" i="9"/>
  <c r="D2" i="9"/>
  <c r="C2" i="9"/>
  <c r="H2" i="9" s="1"/>
  <c r="G158" i="8"/>
  <c r="F158" i="8"/>
  <c r="D158" i="8"/>
  <c r="C158" i="8"/>
  <c r="G152" i="8"/>
  <c r="F152" i="8"/>
  <c r="D152" i="8"/>
  <c r="C152" i="8"/>
  <c r="G146" i="8"/>
  <c r="F146" i="8"/>
  <c r="D146" i="8"/>
  <c r="C146" i="8"/>
  <c r="G140" i="8"/>
  <c r="F140" i="8"/>
  <c r="D140" i="8"/>
  <c r="C140" i="8"/>
  <c r="G134" i="8"/>
  <c r="F134" i="8"/>
  <c r="D134" i="8"/>
  <c r="C134" i="8"/>
  <c r="G128" i="8"/>
  <c r="F128" i="8"/>
  <c r="D128" i="8"/>
  <c r="C128" i="8"/>
  <c r="G122" i="8"/>
  <c r="F122" i="8"/>
  <c r="D122" i="8"/>
  <c r="C122" i="8"/>
  <c r="G116" i="8"/>
  <c r="F116" i="8"/>
  <c r="D116" i="8"/>
  <c r="C116" i="8"/>
  <c r="G110" i="8"/>
  <c r="F110" i="8"/>
  <c r="D110" i="8"/>
  <c r="C110" i="8"/>
  <c r="G104" i="8"/>
  <c r="F104" i="8"/>
  <c r="D104" i="8"/>
  <c r="C104" i="8"/>
  <c r="G98" i="8"/>
  <c r="F98" i="8"/>
  <c r="D98" i="8"/>
  <c r="C98" i="8"/>
  <c r="G92" i="8"/>
  <c r="F92" i="8"/>
  <c r="D92" i="8"/>
  <c r="C92" i="8"/>
  <c r="G86" i="8"/>
  <c r="F86" i="8"/>
  <c r="D86" i="8"/>
  <c r="C86" i="8"/>
  <c r="G80" i="8"/>
  <c r="F80" i="8"/>
  <c r="D80" i="8"/>
  <c r="C80" i="8"/>
  <c r="G74" i="8"/>
  <c r="F74" i="8"/>
  <c r="D74" i="8"/>
  <c r="C74" i="8"/>
  <c r="G68" i="8"/>
  <c r="F68" i="8"/>
  <c r="D68" i="8"/>
  <c r="C68" i="8"/>
  <c r="G62" i="8"/>
  <c r="F62" i="8"/>
  <c r="D62" i="8"/>
  <c r="C62" i="8"/>
  <c r="G56" i="8"/>
  <c r="F56" i="8"/>
  <c r="D56" i="8"/>
  <c r="C56" i="8"/>
  <c r="G50" i="8"/>
  <c r="F50" i="8"/>
  <c r="D50" i="8"/>
  <c r="C50" i="8"/>
  <c r="G44" i="8"/>
  <c r="F44" i="8"/>
  <c r="D44" i="8"/>
  <c r="C44" i="8"/>
  <c r="G38" i="8"/>
  <c r="F38" i="8"/>
  <c r="D38" i="8"/>
  <c r="C38" i="8"/>
  <c r="G32" i="8"/>
  <c r="F32" i="8"/>
  <c r="D32" i="8"/>
  <c r="C32" i="8"/>
  <c r="G26" i="8"/>
  <c r="F26" i="8"/>
  <c r="D26" i="8"/>
  <c r="C26" i="8"/>
  <c r="G20" i="8"/>
  <c r="F20" i="8"/>
  <c r="D20" i="8"/>
  <c r="C20" i="8"/>
  <c r="G14" i="8"/>
  <c r="F14" i="8"/>
  <c r="D14" i="8"/>
  <c r="C14" i="8"/>
  <c r="G8" i="8"/>
  <c r="F8" i="8"/>
  <c r="D8" i="8"/>
  <c r="C8" i="8"/>
  <c r="G2" i="8"/>
  <c r="F2" i="8"/>
  <c r="D2" i="8"/>
  <c r="C2" i="8"/>
  <c r="F110" i="7"/>
  <c r="G116" i="7"/>
  <c r="F116" i="7"/>
  <c r="G122" i="7"/>
  <c r="F122" i="7"/>
  <c r="G128" i="7"/>
  <c r="F128" i="7"/>
  <c r="G134" i="7"/>
  <c r="F134" i="7"/>
  <c r="G140" i="7"/>
  <c r="F140" i="7"/>
  <c r="G146" i="7"/>
  <c r="F146" i="7"/>
  <c r="G152" i="7"/>
  <c r="F152" i="7"/>
  <c r="G158" i="7"/>
  <c r="F158" i="7"/>
  <c r="G110" i="7"/>
  <c r="G104" i="7"/>
  <c r="F104" i="7"/>
  <c r="G98" i="7"/>
  <c r="F98" i="7"/>
  <c r="G92" i="7"/>
  <c r="F92" i="7"/>
  <c r="G86" i="7"/>
  <c r="F86" i="7"/>
  <c r="G80" i="7"/>
  <c r="F80" i="7"/>
  <c r="G74" i="7"/>
  <c r="F74" i="7"/>
  <c r="G68" i="7"/>
  <c r="F68" i="7"/>
  <c r="G62" i="7"/>
  <c r="F62" i="7"/>
  <c r="G56" i="7"/>
  <c r="F56" i="7"/>
  <c r="G50" i="7"/>
  <c r="F50" i="7"/>
  <c r="G44" i="7"/>
  <c r="F44" i="7"/>
  <c r="G38" i="7"/>
  <c r="F38" i="7"/>
  <c r="G32" i="7"/>
  <c r="F32" i="7"/>
  <c r="G26" i="7"/>
  <c r="F26" i="7"/>
  <c r="G20" i="7"/>
  <c r="F20" i="7"/>
  <c r="G14" i="7"/>
  <c r="F14" i="7"/>
  <c r="G8" i="7"/>
  <c r="F8" i="7"/>
  <c r="G2" i="7"/>
  <c r="F2" i="7"/>
  <c r="D158" i="7"/>
  <c r="C158" i="7"/>
  <c r="D152" i="7"/>
  <c r="C152" i="7"/>
  <c r="D146" i="7"/>
  <c r="C146" i="7"/>
  <c r="D140" i="7"/>
  <c r="C140" i="7"/>
  <c r="D134" i="7"/>
  <c r="C134" i="7"/>
  <c r="D128" i="7"/>
  <c r="C128" i="7"/>
  <c r="D122" i="7"/>
  <c r="C122" i="7"/>
  <c r="D116" i="7"/>
  <c r="C116" i="7"/>
  <c r="D110" i="7"/>
  <c r="C110" i="7"/>
  <c r="D104" i="7"/>
  <c r="C104" i="7"/>
  <c r="D98" i="7"/>
  <c r="C98" i="7"/>
  <c r="D92" i="7"/>
  <c r="C92" i="7"/>
  <c r="D86" i="7"/>
  <c r="C86" i="7"/>
  <c r="H86" i="7" s="1"/>
  <c r="D80" i="7"/>
  <c r="C80" i="7"/>
  <c r="D74" i="7"/>
  <c r="C74" i="7"/>
  <c r="H74" i="7" s="1"/>
  <c r="D68" i="7"/>
  <c r="C68" i="7"/>
  <c r="D62" i="7"/>
  <c r="C62" i="7"/>
  <c r="D56" i="7"/>
  <c r="C56" i="7"/>
  <c r="D50" i="7"/>
  <c r="C50" i="7"/>
  <c r="D44" i="7"/>
  <c r="C44" i="7"/>
  <c r="D38" i="7"/>
  <c r="C38" i="7"/>
  <c r="D32" i="7"/>
  <c r="C32" i="7"/>
  <c r="D26" i="7"/>
  <c r="C26" i="7"/>
  <c r="D20" i="7"/>
  <c r="C20" i="7"/>
  <c r="D14" i="7"/>
  <c r="C14" i="7"/>
  <c r="D8" i="7"/>
  <c r="C8" i="7"/>
  <c r="D2" i="7"/>
  <c r="C2" i="7"/>
  <c r="G158" i="6"/>
  <c r="F158" i="6"/>
  <c r="D158" i="6"/>
  <c r="C158" i="6"/>
  <c r="G152" i="6"/>
  <c r="F152" i="6"/>
  <c r="D152" i="6"/>
  <c r="C152" i="6"/>
  <c r="G146" i="6"/>
  <c r="F146" i="6"/>
  <c r="D146" i="6"/>
  <c r="C146" i="6"/>
  <c r="H146" i="6" s="1"/>
  <c r="G140" i="6"/>
  <c r="F140" i="6"/>
  <c r="D140" i="6"/>
  <c r="C140" i="6"/>
  <c r="H140" i="6" s="1"/>
  <c r="G134" i="6"/>
  <c r="F134" i="6"/>
  <c r="D134" i="6"/>
  <c r="C134" i="6"/>
  <c r="H134" i="6" s="1"/>
  <c r="G128" i="6"/>
  <c r="F128" i="6"/>
  <c r="D128" i="6"/>
  <c r="C128" i="6"/>
  <c r="H128" i="6" s="1"/>
  <c r="G122" i="6"/>
  <c r="F122" i="6"/>
  <c r="D122" i="6"/>
  <c r="C122" i="6"/>
  <c r="H122" i="6" s="1"/>
  <c r="G116" i="6"/>
  <c r="F116" i="6"/>
  <c r="D116" i="6"/>
  <c r="C116" i="6"/>
  <c r="G110" i="6"/>
  <c r="F110" i="6"/>
  <c r="D110" i="6"/>
  <c r="C110" i="6"/>
  <c r="H110" i="6" s="1"/>
  <c r="G104" i="6"/>
  <c r="F104" i="6"/>
  <c r="D104" i="6"/>
  <c r="C104" i="6"/>
  <c r="H104" i="6" s="1"/>
  <c r="G98" i="6"/>
  <c r="F98" i="6"/>
  <c r="D98" i="6"/>
  <c r="C98" i="6"/>
  <c r="H98" i="6" s="1"/>
  <c r="G92" i="6"/>
  <c r="F92" i="6"/>
  <c r="D92" i="6"/>
  <c r="C92" i="6"/>
  <c r="H92" i="6" s="1"/>
  <c r="G86" i="6"/>
  <c r="F86" i="6"/>
  <c r="D86" i="6"/>
  <c r="C86" i="6"/>
  <c r="H86" i="6" s="1"/>
  <c r="G80" i="6"/>
  <c r="F80" i="6"/>
  <c r="D80" i="6"/>
  <c r="C80" i="6"/>
  <c r="H80" i="6" s="1"/>
  <c r="G74" i="6"/>
  <c r="F74" i="6"/>
  <c r="D74" i="6"/>
  <c r="C74" i="6"/>
  <c r="H74" i="6" s="1"/>
  <c r="G68" i="6"/>
  <c r="F68" i="6"/>
  <c r="D68" i="6"/>
  <c r="C68" i="6"/>
  <c r="H68" i="6" s="1"/>
  <c r="G62" i="6"/>
  <c r="F62" i="6"/>
  <c r="D62" i="6"/>
  <c r="C62" i="6"/>
  <c r="H62" i="6" s="1"/>
  <c r="G56" i="6"/>
  <c r="F56" i="6"/>
  <c r="D56" i="6"/>
  <c r="C56" i="6"/>
  <c r="H56" i="6" s="1"/>
  <c r="G50" i="6"/>
  <c r="F50" i="6"/>
  <c r="D50" i="6"/>
  <c r="C50" i="6"/>
  <c r="G44" i="6"/>
  <c r="F44" i="6"/>
  <c r="D44" i="6"/>
  <c r="C44" i="6"/>
  <c r="G38" i="6"/>
  <c r="F38" i="6"/>
  <c r="D38" i="6"/>
  <c r="C38" i="6"/>
  <c r="G32" i="6"/>
  <c r="F32" i="6"/>
  <c r="D32" i="6"/>
  <c r="C32" i="6"/>
  <c r="G26" i="6"/>
  <c r="F26" i="6"/>
  <c r="D26" i="6"/>
  <c r="C26" i="6"/>
  <c r="G20" i="6"/>
  <c r="F20" i="6"/>
  <c r="D20" i="6"/>
  <c r="C20" i="6"/>
  <c r="G14" i="6"/>
  <c r="F14" i="6"/>
  <c r="D14" i="6"/>
  <c r="C14" i="6"/>
  <c r="G8" i="6"/>
  <c r="F8" i="6"/>
  <c r="D8" i="6"/>
  <c r="C8" i="6"/>
  <c r="G2" i="6"/>
  <c r="F2" i="6"/>
  <c r="D2" i="6"/>
  <c r="C2" i="6"/>
  <c r="G158" i="5"/>
  <c r="F158" i="5"/>
  <c r="D158" i="5"/>
  <c r="C158" i="5"/>
  <c r="H158" i="5" s="1"/>
  <c r="G152" i="5"/>
  <c r="F152" i="5"/>
  <c r="D152" i="5"/>
  <c r="C152" i="5"/>
  <c r="H152" i="5" s="1"/>
  <c r="G146" i="5"/>
  <c r="F146" i="5"/>
  <c r="D146" i="5"/>
  <c r="C146" i="5"/>
  <c r="H146" i="5" s="1"/>
  <c r="G140" i="5"/>
  <c r="F140" i="5"/>
  <c r="D140" i="5"/>
  <c r="C140" i="5"/>
  <c r="H140" i="5" s="1"/>
  <c r="G134" i="5"/>
  <c r="F134" i="5"/>
  <c r="D134" i="5"/>
  <c r="C134" i="5"/>
  <c r="H134" i="5" s="1"/>
  <c r="G128" i="5"/>
  <c r="F128" i="5"/>
  <c r="D128" i="5"/>
  <c r="C128" i="5"/>
  <c r="H128" i="5" s="1"/>
  <c r="G122" i="5"/>
  <c r="F122" i="5"/>
  <c r="D122" i="5"/>
  <c r="C122" i="5"/>
  <c r="G116" i="5"/>
  <c r="F116" i="5"/>
  <c r="D116" i="5"/>
  <c r="C116" i="5"/>
  <c r="G110" i="5"/>
  <c r="F110" i="5"/>
  <c r="D110" i="5"/>
  <c r="C110" i="5"/>
  <c r="G104" i="5"/>
  <c r="F104" i="5"/>
  <c r="D104" i="5"/>
  <c r="C104" i="5"/>
  <c r="G98" i="5"/>
  <c r="F98" i="5"/>
  <c r="D98" i="5"/>
  <c r="C98" i="5"/>
  <c r="G92" i="5"/>
  <c r="F92" i="5"/>
  <c r="D92" i="5"/>
  <c r="C92" i="5"/>
  <c r="H92" i="5" s="1"/>
  <c r="G86" i="5"/>
  <c r="F86" i="5"/>
  <c r="D86" i="5"/>
  <c r="C86" i="5"/>
  <c r="G80" i="5"/>
  <c r="F80" i="5"/>
  <c r="D80" i="5"/>
  <c r="C80" i="5"/>
  <c r="G74" i="5"/>
  <c r="F74" i="5"/>
  <c r="D74" i="5"/>
  <c r="C74" i="5"/>
  <c r="G68" i="5"/>
  <c r="F68" i="5"/>
  <c r="D68" i="5"/>
  <c r="C68" i="5"/>
  <c r="H68" i="5" s="1"/>
  <c r="G62" i="5"/>
  <c r="F62" i="5"/>
  <c r="D62" i="5"/>
  <c r="C62" i="5"/>
  <c r="G56" i="5"/>
  <c r="F56" i="5"/>
  <c r="D56" i="5"/>
  <c r="C56" i="5"/>
  <c r="G50" i="5"/>
  <c r="F50" i="5"/>
  <c r="D50" i="5"/>
  <c r="C50" i="5"/>
  <c r="H50" i="5" s="1"/>
  <c r="G44" i="5"/>
  <c r="F44" i="5"/>
  <c r="D44" i="5"/>
  <c r="C44" i="5"/>
  <c r="H44" i="5" s="1"/>
  <c r="G38" i="5"/>
  <c r="F38" i="5"/>
  <c r="D38" i="5"/>
  <c r="C38" i="5"/>
  <c r="H38" i="5" s="1"/>
  <c r="G32" i="5"/>
  <c r="F32" i="5"/>
  <c r="D32" i="5"/>
  <c r="C32" i="5"/>
  <c r="G26" i="5"/>
  <c r="F26" i="5"/>
  <c r="D26" i="5"/>
  <c r="C26" i="5"/>
  <c r="H26" i="5" s="1"/>
  <c r="G20" i="5"/>
  <c r="F20" i="5"/>
  <c r="D20" i="5"/>
  <c r="C20" i="5"/>
  <c r="G14" i="5"/>
  <c r="F14" i="5"/>
  <c r="D14" i="5"/>
  <c r="C14" i="5"/>
  <c r="H14" i="5" s="1"/>
  <c r="G8" i="5"/>
  <c r="F8" i="5"/>
  <c r="D8" i="5"/>
  <c r="C8" i="5"/>
  <c r="G2" i="5"/>
  <c r="F2" i="5"/>
  <c r="D2" i="5"/>
  <c r="C2" i="5"/>
  <c r="G158" i="4"/>
  <c r="F158" i="4"/>
  <c r="D158" i="4"/>
  <c r="C158" i="4"/>
  <c r="H158" i="4" s="1"/>
  <c r="G152" i="4"/>
  <c r="F152" i="4"/>
  <c r="D152" i="4"/>
  <c r="C152" i="4"/>
  <c r="H152" i="4" s="1"/>
  <c r="G146" i="4"/>
  <c r="F146" i="4"/>
  <c r="D146" i="4"/>
  <c r="C146" i="4"/>
  <c r="G140" i="4"/>
  <c r="F140" i="4"/>
  <c r="D140" i="4"/>
  <c r="C140" i="4"/>
  <c r="H140" i="4" s="1"/>
  <c r="G134" i="4"/>
  <c r="F134" i="4"/>
  <c r="D134" i="4"/>
  <c r="C134" i="4"/>
  <c r="H134" i="4" s="1"/>
  <c r="G128" i="4"/>
  <c r="F128" i="4"/>
  <c r="D128" i="4"/>
  <c r="C128" i="4"/>
  <c r="H128" i="4" s="1"/>
  <c r="G122" i="4"/>
  <c r="F122" i="4"/>
  <c r="D122" i="4"/>
  <c r="C122" i="4"/>
  <c r="H122" i="4" s="1"/>
  <c r="G116" i="4"/>
  <c r="F116" i="4"/>
  <c r="D116" i="4"/>
  <c r="C116" i="4"/>
  <c r="G110" i="4"/>
  <c r="F110" i="4"/>
  <c r="D110" i="4"/>
  <c r="C110" i="4"/>
  <c r="H110" i="4" s="1"/>
  <c r="G104" i="4"/>
  <c r="F104" i="4"/>
  <c r="D104" i="4"/>
  <c r="C104" i="4"/>
  <c r="H104" i="4" s="1"/>
  <c r="G98" i="4"/>
  <c r="F98" i="4"/>
  <c r="D98" i="4"/>
  <c r="C98" i="4"/>
  <c r="G92" i="4"/>
  <c r="F92" i="4"/>
  <c r="D92" i="4"/>
  <c r="C92" i="4"/>
  <c r="G86" i="4"/>
  <c r="F86" i="4"/>
  <c r="D86" i="4"/>
  <c r="C86" i="4"/>
  <c r="G80" i="4"/>
  <c r="F80" i="4"/>
  <c r="D80" i="4"/>
  <c r="C80" i="4"/>
  <c r="H80" i="4" s="1"/>
  <c r="G74" i="4"/>
  <c r="F74" i="4"/>
  <c r="D74" i="4"/>
  <c r="C74" i="4"/>
  <c r="G68" i="4"/>
  <c r="F68" i="4"/>
  <c r="D68" i="4"/>
  <c r="C68" i="4"/>
  <c r="H68" i="4" s="1"/>
  <c r="G62" i="4"/>
  <c r="F62" i="4"/>
  <c r="D62" i="4"/>
  <c r="C62" i="4"/>
  <c r="H62" i="4" s="1"/>
  <c r="G56" i="4"/>
  <c r="F56" i="4"/>
  <c r="D56" i="4"/>
  <c r="C56" i="4"/>
  <c r="G50" i="4"/>
  <c r="F50" i="4"/>
  <c r="D50" i="4"/>
  <c r="C50" i="4"/>
  <c r="G44" i="4"/>
  <c r="F44" i="4"/>
  <c r="D44" i="4"/>
  <c r="C44" i="4"/>
  <c r="G38" i="4"/>
  <c r="F38" i="4"/>
  <c r="D38" i="4"/>
  <c r="C38" i="4"/>
  <c r="H38" i="4" s="1"/>
  <c r="G32" i="4"/>
  <c r="F32" i="4"/>
  <c r="D32" i="4"/>
  <c r="C32" i="4"/>
  <c r="G26" i="4"/>
  <c r="F26" i="4"/>
  <c r="D26" i="4"/>
  <c r="C26" i="4"/>
  <c r="H26" i="4" s="1"/>
  <c r="G20" i="4"/>
  <c r="F20" i="4"/>
  <c r="D20" i="4"/>
  <c r="C20" i="4"/>
  <c r="H20" i="4" s="1"/>
  <c r="G14" i="4"/>
  <c r="F14" i="4"/>
  <c r="D14" i="4"/>
  <c r="C14" i="4"/>
  <c r="H14" i="4" s="1"/>
  <c r="G8" i="4"/>
  <c r="F8" i="4"/>
  <c r="D8" i="4"/>
  <c r="C8" i="4"/>
  <c r="G2" i="4"/>
  <c r="F2" i="4"/>
  <c r="D2" i="4"/>
  <c r="C2" i="4"/>
  <c r="D50" i="3"/>
  <c r="G158" i="3"/>
  <c r="F158" i="3"/>
  <c r="D158" i="3"/>
  <c r="C158" i="3"/>
  <c r="H158" i="3" s="1"/>
  <c r="G152" i="3"/>
  <c r="F152" i="3"/>
  <c r="D152" i="3"/>
  <c r="C152" i="3"/>
  <c r="H152" i="3" s="1"/>
  <c r="G146" i="3"/>
  <c r="F146" i="3"/>
  <c r="D146" i="3"/>
  <c r="C146" i="3"/>
  <c r="H146" i="3" s="1"/>
  <c r="G140" i="3"/>
  <c r="F140" i="3"/>
  <c r="D140" i="3"/>
  <c r="C140" i="3"/>
  <c r="H140" i="3" s="1"/>
  <c r="G134" i="3"/>
  <c r="F134" i="3"/>
  <c r="D134" i="3"/>
  <c r="C134" i="3"/>
  <c r="H134" i="3" s="1"/>
  <c r="G128" i="3"/>
  <c r="F128" i="3"/>
  <c r="D128" i="3"/>
  <c r="C128" i="3"/>
  <c r="H128" i="3" s="1"/>
  <c r="G122" i="3"/>
  <c r="F122" i="3"/>
  <c r="D122" i="3"/>
  <c r="C122" i="3"/>
  <c r="H122" i="3" s="1"/>
  <c r="G116" i="3"/>
  <c r="F116" i="3"/>
  <c r="D116" i="3"/>
  <c r="C116" i="3"/>
  <c r="H116" i="3" s="1"/>
  <c r="G110" i="3"/>
  <c r="F110" i="3"/>
  <c r="D110" i="3"/>
  <c r="C110" i="3"/>
  <c r="H110" i="3" s="1"/>
  <c r="G104" i="3"/>
  <c r="F104" i="3"/>
  <c r="D104" i="3"/>
  <c r="C104" i="3"/>
  <c r="H104" i="3" s="1"/>
  <c r="G98" i="3"/>
  <c r="F98" i="3"/>
  <c r="D98" i="3"/>
  <c r="C98" i="3"/>
  <c r="H98" i="3" s="1"/>
  <c r="G92" i="3"/>
  <c r="F92" i="3"/>
  <c r="D92" i="3"/>
  <c r="C92" i="3"/>
  <c r="H92" i="3" s="1"/>
  <c r="G86" i="3"/>
  <c r="F86" i="3"/>
  <c r="D86" i="3"/>
  <c r="C86" i="3"/>
  <c r="H86" i="3" s="1"/>
  <c r="G80" i="3"/>
  <c r="F80" i="3"/>
  <c r="D80" i="3"/>
  <c r="C80" i="3"/>
  <c r="G74" i="3"/>
  <c r="F74" i="3"/>
  <c r="D74" i="3"/>
  <c r="C74" i="3"/>
  <c r="H74" i="3" s="1"/>
  <c r="G68" i="3"/>
  <c r="F68" i="3"/>
  <c r="D68" i="3"/>
  <c r="C68" i="3"/>
  <c r="G62" i="3"/>
  <c r="F62" i="3"/>
  <c r="D62" i="3"/>
  <c r="C62" i="3"/>
  <c r="G56" i="3"/>
  <c r="F56" i="3"/>
  <c r="D56" i="3"/>
  <c r="C56" i="3"/>
  <c r="G50" i="3"/>
  <c r="F50" i="3"/>
  <c r="C50" i="3"/>
  <c r="G44" i="3"/>
  <c r="F44" i="3"/>
  <c r="D44" i="3"/>
  <c r="C44" i="3"/>
  <c r="H44" i="3" s="1"/>
  <c r="G38" i="3"/>
  <c r="F38" i="3"/>
  <c r="D38" i="3"/>
  <c r="C38" i="3"/>
  <c r="G32" i="3"/>
  <c r="F32" i="3"/>
  <c r="D32" i="3"/>
  <c r="C32" i="3"/>
  <c r="G26" i="3"/>
  <c r="F26" i="3"/>
  <c r="D26" i="3"/>
  <c r="C26" i="3"/>
  <c r="G20" i="3"/>
  <c r="F20" i="3"/>
  <c r="D20" i="3"/>
  <c r="C20" i="3"/>
  <c r="H20" i="3" s="1"/>
  <c r="G14" i="3"/>
  <c r="F14" i="3"/>
  <c r="D14" i="3"/>
  <c r="C14" i="3"/>
  <c r="G8" i="3"/>
  <c r="F8" i="3"/>
  <c r="D8" i="3"/>
  <c r="C8" i="3"/>
  <c r="H8" i="3" s="1"/>
  <c r="G2" i="3"/>
  <c r="F2" i="3"/>
  <c r="D2" i="3"/>
  <c r="C2" i="3"/>
  <c r="C38" i="2"/>
  <c r="C20" i="2"/>
  <c r="C14" i="2"/>
  <c r="C2" i="2"/>
  <c r="C8" i="2"/>
  <c r="G158" i="2"/>
  <c r="F158" i="2"/>
  <c r="D158" i="2"/>
  <c r="C158" i="2"/>
  <c r="G152" i="2"/>
  <c r="F152" i="2"/>
  <c r="D152" i="2"/>
  <c r="C152" i="2"/>
  <c r="G146" i="2"/>
  <c r="F146" i="2"/>
  <c r="D146" i="2"/>
  <c r="C146" i="2"/>
  <c r="G140" i="2"/>
  <c r="F140" i="2"/>
  <c r="D140" i="2"/>
  <c r="C140" i="2"/>
  <c r="G134" i="2"/>
  <c r="F134" i="2"/>
  <c r="D134" i="2"/>
  <c r="C134" i="2"/>
  <c r="G128" i="2"/>
  <c r="F128" i="2"/>
  <c r="D128" i="2"/>
  <c r="C128" i="2"/>
  <c r="G122" i="2"/>
  <c r="F122" i="2"/>
  <c r="D122" i="2"/>
  <c r="C122" i="2"/>
  <c r="G116" i="2"/>
  <c r="F116" i="2"/>
  <c r="D116" i="2"/>
  <c r="C116" i="2"/>
  <c r="G110" i="2"/>
  <c r="F110" i="2"/>
  <c r="D110" i="2"/>
  <c r="C110" i="2"/>
  <c r="G104" i="2"/>
  <c r="F104" i="2"/>
  <c r="D104" i="2"/>
  <c r="C104" i="2"/>
  <c r="G98" i="2"/>
  <c r="F98" i="2"/>
  <c r="D98" i="2"/>
  <c r="C98" i="2"/>
  <c r="G92" i="2"/>
  <c r="F92" i="2"/>
  <c r="D92" i="2"/>
  <c r="C92" i="2"/>
  <c r="G86" i="2"/>
  <c r="F86" i="2"/>
  <c r="D86" i="2"/>
  <c r="C86" i="2"/>
  <c r="G80" i="2"/>
  <c r="F80" i="2"/>
  <c r="D80" i="2"/>
  <c r="C80" i="2"/>
  <c r="G74" i="2"/>
  <c r="F74" i="2"/>
  <c r="D74" i="2"/>
  <c r="C74" i="2"/>
  <c r="G68" i="2"/>
  <c r="F68" i="2"/>
  <c r="D68" i="2"/>
  <c r="C68" i="2"/>
  <c r="G62" i="2"/>
  <c r="F62" i="2"/>
  <c r="D62" i="2"/>
  <c r="C62" i="2"/>
  <c r="G56" i="2"/>
  <c r="F56" i="2"/>
  <c r="D56" i="2"/>
  <c r="C56" i="2"/>
  <c r="G50" i="2"/>
  <c r="F50" i="2"/>
  <c r="D50" i="2"/>
  <c r="C50" i="2"/>
  <c r="G44" i="2"/>
  <c r="F44" i="2"/>
  <c r="D44" i="2"/>
  <c r="C44" i="2"/>
  <c r="G38" i="2"/>
  <c r="F38" i="2"/>
  <c r="D38" i="2"/>
  <c r="G32" i="2"/>
  <c r="F32" i="2"/>
  <c r="D32" i="2"/>
  <c r="C32" i="2"/>
  <c r="H32" i="2" s="1"/>
  <c r="G26" i="2"/>
  <c r="F26" i="2"/>
  <c r="D26" i="2"/>
  <c r="C26" i="2"/>
  <c r="H26" i="2" s="1"/>
  <c r="G20" i="2"/>
  <c r="F20" i="2"/>
  <c r="D20" i="2"/>
  <c r="H20" i="2"/>
  <c r="G14" i="2"/>
  <c r="F14" i="2"/>
  <c r="D14" i="2"/>
  <c r="G8" i="2"/>
  <c r="F8" i="2"/>
  <c r="D8" i="2"/>
  <c r="G2" i="2"/>
  <c r="F2" i="2"/>
  <c r="D2" i="2"/>
  <c r="F158" i="1"/>
  <c r="G158" i="1"/>
  <c r="C158" i="1"/>
  <c r="H158" i="1" s="1"/>
  <c r="D158" i="1"/>
  <c r="F152" i="1"/>
  <c r="G152" i="1"/>
  <c r="C152" i="1"/>
  <c r="D152" i="1"/>
  <c r="F146" i="1"/>
  <c r="G146" i="1"/>
  <c r="C146" i="1"/>
  <c r="D146" i="1"/>
  <c r="F140" i="1"/>
  <c r="G140" i="1"/>
  <c r="C140" i="1"/>
  <c r="D140" i="1"/>
  <c r="F134" i="1"/>
  <c r="G134" i="1"/>
  <c r="C134" i="1"/>
  <c r="D134" i="1"/>
  <c r="F128" i="1"/>
  <c r="G128" i="1"/>
  <c r="C128" i="1"/>
  <c r="D128" i="1"/>
  <c r="C122" i="1"/>
  <c r="D122" i="1"/>
  <c r="F122" i="1"/>
  <c r="G122" i="1"/>
  <c r="C116" i="1"/>
  <c r="D116" i="1"/>
  <c r="F116" i="1"/>
  <c r="G116" i="1"/>
  <c r="C110" i="1"/>
  <c r="D110" i="1"/>
  <c r="F110" i="1"/>
  <c r="G110" i="1"/>
  <c r="F104" i="1"/>
  <c r="G104" i="1"/>
  <c r="C104" i="1"/>
  <c r="D104" i="1"/>
  <c r="C98" i="1"/>
  <c r="D98" i="1"/>
  <c r="F98" i="1"/>
  <c r="G98" i="1"/>
  <c r="F92" i="1"/>
  <c r="G92" i="1"/>
  <c r="C92" i="1"/>
  <c r="D92" i="1"/>
  <c r="F86" i="1"/>
  <c r="G86" i="1"/>
  <c r="C86" i="1"/>
  <c r="D86" i="1"/>
  <c r="C80" i="1"/>
  <c r="D80" i="1"/>
  <c r="F80" i="1"/>
  <c r="G80" i="1"/>
  <c r="C74" i="1"/>
  <c r="D74" i="1"/>
  <c r="F74" i="1"/>
  <c r="G74" i="1"/>
  <c r="F68" i="1"/>
  <c r="G68" i="1"/>
  <c r="C68" i="1"/>
  <c r="D68" i="1"/>
  <c r="F62" i="1"/>
  <c r="G62" i="1"/>
  <c r="C62" i="1"/>
  <c r="D62" i="1"/>
  <c r="H14" i="2" l="1"/>
  <c r="H2" i="2"/>
  <c r="H44" i="2"/>
  <c r="H50" i="2"/>
  <c r="H56" i="2"/>
  <c r="H62" i="2"/>
  <c r="H68" i="2"/>
  <c r="H74" i="2"/>
  <c r="H80" i="2"/>
  <c r="H86" i="2"/>
  <c r="H92" i="2"/>
  <c r="H98" i="2"/>
  <c r="H104" i="2"/>
  <c r="H110" i="2"/>
  <c r="H116" i="2"/>
  <c r="H122" i="2"/>
  <c r="H128" i="2"/>
  <c r="H134" i="2"/>
  <c r="H140" i="2"/>
  <c r="H146" i="2"/>
  <c r="H152" i="2"/>
  <c r="H158" i="2"/>
  <c r="H8" i="2"/>
  <c r="H38" i="2"/>
  <c r="I2" i="10"/>
  <c r="J14" i="10" s="1"/>
  <c r="K14" i="10" s="1"/>
  <c r="I2" i="9"/>
  <c r="J2" i="9" s="1"/>
  <c r="K2" i="9" s="1"/>
  <c r="H2" i="8"/>
  <c r="H8" i="8"/>
  <c r="H14" i="8"/>
  <c r="H20" i="8"/>
  <c r="H26" i="8"/>
  <c r="H32" i="8"/>
  <c r="H38" i="8"/>
  <c r="H44" i="8"/>
  <c r="H50" i="8"/>
  <c r="H56" i="8"/>
  <c r="H62" i="8"/>
  <c r="H68" i="8"/>
  <c r="H74" i="8"/>
  <c r="H80" i="8"/>
  <c r="H86" i="8"/>
  <c r="H92" i="8"/>
  <c r="H98" i="8"/>
  <c r="H104" i="8"/>
  <c r="H110" i="8"/>
  <c r="H116" i="8"/>
  <c r="H122" i="8"/>
  <c r="H128" i="8"/>
  <c r="H134" i="8"/>
  <c r="H140" i="8"/>
  <c r="H146" i="8"/>
  <c r="H152" i="8"/>
  <c r="H158" i="8"/>
  <c r="H80" i="7"/>
  <c r="H44" i="7"/>
  <c r="H152" i="7"/>
  <c r="H158" i="7"/>
  <c r="H146" i="7"/>
  <c r="H140" i="7"/>
  <c r="H134" i="7"/>
  <c r="H128" i="7"/>
  <c r="H122" i="7"/>
  <c r="H116" i="7"/>
  <c r="H104" i="7"/>
  <c r="H110" i="7"/>
  <c r="H92" i="7"/>
  <c r="H98" i="7"/>
  <c r="H62" i="7"/>
  <c r="H68" i="7"/>
  <c r="H50" i="7"/>
  <c r="H56" i="7"/>
  <c r="H38" i="7"/>
  <c r="H32" i="7"/>
  <c r="H26" i="7"/>
  <c r="H20" i="7"/>
  <c r="H14" i="7"/>
  <c r="H8" i="7"/>
  <c r="H2" i="7"/>
  <c r="H158" i="6"/>
  <c r="H152" i="6"/>
  <c r="H116" i="6"/>
  <c r="H50" i="6"/>
  <c r="H44" i="6"/>
  <c r="H2" i="6"/>
  <c r="H8" i="6"/>
  <c r="H14" i="6"/>
  <c r="H20" i="6"/>
  <c r="H26" i="6"/>
  <c r="H32" i="6"/>
  <c r="H38" i="6"/>
  <c r="H122" i="5"/>
  <c r="H116" i="5"/>
  <c r="H110" i="5"/>
  <c r="H104" i="5"/>
  <c r="H98" i="5"/>
  <c r="H86" i="5"/>
  <c r="H80" i="5"/>
  <c r="H74" i="5"/>
  <c r="H62" i="5"/>
  <c r="H56" i="5"/>
  <c r="H32" i="5"/>
  <c r="H20" i="5"/>
  <c r="H8" i="5"/>
  <c r="H2" i="5"/>
  <c r="H146" i="4"/>
  <c r="H116" i="4"/>
  <c r="H92" i="4"/>
  <c r="H98" i="4"/>
  <c r="H86" i="4"/>
  <c r="H74" i="4"/>
  <c r="H56" i="4"/>
  <c r="H50" i="4"/>
  <c r="H44" i="4"/>
  <c r="H32" i="4"/>
  <c r="H8" i="4"/>
  <c r="H2" i="4"/>
  <c r="H80" i="3"/>
  <c r="H68" i="3"/>
  <c r="H62" i="3"/>
  <c r="H56" i="3"/>
  <c r="H50" i="3"/>
  <c r="H38" i="3"/>
  <c r="H32" i="3"/>
  <c r="H26" i="3"/>
  <c r="H2" i="3"/>
  <c r="H14" i="3"/>
  <c r="H152" i="1"/>
  <c r="H140" i="1"/>
  <c r="H146" i="1"/>
  <c r="H98" i="1"/>
  <c r="H86" i="1"/>
  <c r="H134" i="1"/>
  <c r="H122" i="1"/>
  <c r="H128" i="1"/>
  <c r="H92" i="1"/>
  <c r="H104" i="1"/>
  <c r="H116" i="1"/>
  <c r="H110" i="1"/>
  <c r="H74" i="1"/>
  <c r="H80" i="1"/>
  <c r="H62" i="1"/>
  <c r="H68" i="1"/>
  <c r="G56" i="1"/>
  <c r="F56" i="1"/>
  <c r="D56" i="1"/>
  <c r="C56" i="1"/>
  <c r="G50" i="1"/>
  <c r="F50" i="1"/>
  <c r="D50" i="1"/>
  <c r="C50" i="1"/>
  <c r="C44" i="1"/>
  <c r="D44" i="1"/>
  <c r="F44" i="1"/>
  <c r="G44" i="1"/>
  <c r="F38" i="1"/>
  <c r="G38" i="1"/>
  <c r="C38" i="1"/>
  <c r="D38" i="1"/>
  <c r="F32" i="1"/>
  <c r="G32" i="1"/>
  <c r="C32" i="1"/>
  <c r="D32" i="1"/>
  <c r="F26" i="1"/>
  <c r="G26" i="1"/>
  <c r="C26" i="1"/>
  <c r="D26" i="1"/>
  <c r="F20" i="1"/>
  <c r="G20" i="1"/>
  <c r="C20" i="1"/>
  <c r="D20" i="1"/>
  <c r="H56" i="1" l="1"/>
  <c r="I2" i="2"/>
  <c r="J2" i="2" s="1"/>
  <c r="K2" i="2" s="1"/>
  <c r="J26" i="10"/>
  <c r="K26" i="10" s="1"/>
  <c r="J56" i="10"/>
  <c r="K56" i="10" s="1"/>
  <c r="J122" i="10"/>
  <c r="K122" i="10" s="1"/>
  <c r="J92" i="10"/>
  <c r="K92" i="10" s="1"/>
  <c r="J152" i="10"/>
  <c r="K152" i="10" s="1"/>
  <c r="J146" i="10"/>
  <c r="K146" i="10" s="1"/>
  <c r="J116" i="10"/>
  <c r="K116" i="10" s="1"/>
  <c r="J80" i="10"/>
  <c r="K80" i="10" s="1"/>
  <c r="J50" i="10"/>
  <c r="K50" i="10" s="1"/>
  <c r="J20" i="10"/>
  <c r="K20" i="10" s="1"/>
  <c r="J140" i="10"/>
  <c r="K140" i="10" s="1"/>
  <c r="J104" i="10"/>
  <c r="K104" i="10" s="1"/>
  <c r="J74" i="10"/>
  <c r="K74" i="10" s="1"/>
  <c r="J44" i="10"/>
  <c r="K44" i="10" s="1"/>
  <c r="J8" i="10"/>
  <c r="K8" i="10" s="1"/>
  <c r="J128" i="10"/>
  <c r="K128" i="10" s="1"/>
  <c r="J98" i="10"/>
  <c r="K98" i="10" s="1"/>
  <c r="J68" i="10"/>
  <c r="K68" i="10" s="1"/>
  <c r="J32" i="10"/>
  <c r="K32" i="10" s="1"/>
  <c r="J2" i="10"/>
  <c r="K2" i="10" s="1"/>
  <c r="J158" i="10"/>
  <c r="K158" i="10" s="1"/>
  <c r="J134" i="10"/>
  <c r="K134" i="10" s="1"/>
  <c r="J110" i="10"/>
  <c r="K110" i="10" s="1"/>
  <c r="J86" i="10"/>
  <c r="K86" i="10" s="1"/>
  <c r="J62" i="10"/>
  <c r="K62" i="10" s="1"/>
  <c r="J38" i="10"/>
  <c r="K38" i="10" s="1"/>
  <c r="J98" i="9"/>
  <c r="K98" i="9" s="1"/>
  <c r="J74" i="9"/>
  <c r="K74" i="9" s="1"/>
  <c r="J146" i="9"/>
  <c r="K146" i="9" s="1"/>
  <c r="J50" i="9"/>
  <c r="K50" i="9" s="1"/>
  <c r="J122" i="9"/>
  <c r="K122" i="9" s="1"/>
  <c r="J26" i="9"/>
  <c r="K26" i="9" s="1"/>
  <c r="J8" i="9"/>
  <c r="K8" i="9" s="1"/>
  <c r="J140" i="9"/>
  <c r="K140" i="9" s="1"/>
  <c r="J116" i="9"/>
  <c r="K116" i="9" s="1"/>
  <c r="J92" i="9"/>
  <c r="K92" i="9" s="1"/>
  <c r="J68" i="9"/>
  <c r="K68" i="9" s="1"/>
  <c r="J44" i="9"/>
  <c r="K44" i="9" s="1"/>
  <c r="J20" i="9"/>
  <c r="K20" i="9" s="1"/>
  <c r="J158" i="9"/>
  <c r="K158" i="9" s="1"/>
  <c r="J134" i="9"/>
  <c r="K134" i="9" s="1"/>
  <c r="J110" i="9"/>
  <c r="K110" i="9" s="1"/>
  <c r="J86" i="9"/>
  <c r="K86" i="9" s="1"/>
  <c r="J62" i="9"/>
  <c r="K62" i="9" s="1"/>
  <c r="J38" i="9"/>
  <c r="K38" i="9" s="1"/>
  <c r="J14" i="9"/>
  <c r="K14" i="9" s="1"/>
  <c r="J152" i="9"/>
  <c r="K152" i="9" s="1"/>
  <c r="J128" i="9"/>
  <c r="K128" i="9" s="1"/>
  <c r="J104" i="9"/>
  <c r="K104" i="9" s="1"/>
  <c r="J80" i="9"/>
  <c r="K80" i="9" s="1"/>
  <c r="J56" i="9"/>
  <c r="K56" i="9" s="1"/>
  <c r="J32" i="9"/>
  <c r="K32" i="9" s="1"/>
  <c r="I2" i="8"/>
  <c r="J122" i="8" s="1"/>
  <c r="K122" i="8" s="1"/>
  <c r="I2" i="7"/>
  <c r="J2" i="7" s="1"/>
  <c r="K2" i="7" s="1"/>
  <c r="I2" i="6"/>
  <c r="J98" i="6" s="1"/>
  <c r="K98" i="6" s="1"/>
  <c r="I2" i="5"/>
  <c r="J2" i="5" s="1"/>
  <c r="K2" i="5" s="1"/>
  <c r="I2" i="4"/>
  <c r="J2" i="4" s="1"/>
  <c r="K2" i="4" s="1"/>
  <c r="I2" i="3"/>
  <c r="J2" i="3" s="1"/>
  <c r="K2" i="3" s="1"/>
  <c r="J116" i="2"/>
  <c r="K116" i="2" s="1"/>
  <c r="J92" i="2"/>
  <c r="K92" i="2" s="1"/>
  <c r="J44" i="2"/>
  <c r="K44" i="2" s="1"/>
  <c r="J140" i="2"/>
  <c r="K140" i="2" s="1"/>
  <c r="J20" i="2"/>
  <c r="K20" i="2" s="1"/>
  <c r="J68" i="2"/>
  <c r="K68" i="2" s="1"/>
  <c r="J158" i="2"/>
  <c r="K158" i="2" s="1"/>
  <c r="J134" i="2"/>
  <c r="K134" i="2" s="1"/>
  <c r="J110" i="2"/>
  <c r="K110" i="2" s="1"/>
  <c r="J86" i="2"/>
  <c r="K86" i="2" s="1"/>
  <c r="J62" i="2"/>
  <c r="K62" i="2" s="1"/>
  <c r="J38" i="2"/>
  <c r="K38" i="2" s="1"/>
  <c r="J14" i="2"/>
  <c r="K14" i="2" s="1"/>
  <c r="J152" i="2"/>
  <c r="K152" i="2" s="1"/>
  <c r="J128" i="2"/>
  <c r="K128" i="2" s="1"/>
  <c r="J104" i="2"/>
  <c r="K104" i="2" s="1"/>
  <c r="J80" i="2"/>
  <c r="K80" i="2" s="1"/>
  <c r="J56" i="2"/>
  <c r="K56" i="2" s="1"/>
  <c r="J32" i="2"/>
  <c r="K32" i="2" s="1"/>
  <c r="J8" i="2"/>
  <c r="K8" i="2" s="1"/>
  <c r="J146" i="2"/>
  <c r="K146" i="2" s="1"/>
  <c r="J122" i="2"/>
  <c r="K122" i="2" s="1"/>
  <c r="J98" i="2"/>
  <c r="K98" i="2" s="1"/>
  <c r="J74" i="2"/>
  <c r="K74" i="2" s="1"/>
  <c r="J50" i="2"/>
  <c r="K50" i="2" s="1"/>
  <c r="J26" i="2"/>
  <c r="K26" i="2" s="1"/>
  <c r="H38" i="1"/>
  <c r="H50" i="1"/>
  <c r="H44" i="1"/>
  <c r="H26" i="1"/>
  <c r="H32" i="1"/>
  <c r="H20" i="1"/>
  <c r="F14" i="1"/>
  <c r="G14" i="1"/>
  <c r="C14" i="1"/>
  <c r="D14" i="1"/>
  <c r="G8" i="1"/>
  <c r="F8" i="1"/>
  <c r="D8" i="1"/>
  <c r="C8" i="1"/>
  <c r="G2" i="1"/>
  <c r="D2" i="1"/>
  <c r="F2" i="1"/>
  <c r="C2" i="1"/>
  <c r="J152" i="8" l="1"/>
  <c r="K152" i="8" s="1"/>
  <c r="J92" i="8"/>
  <c r="K92" i="8" s="1"/>
  <c r="J86" i="8"/>
  <c r="K86" i="8" s="1"/>
  <c r="J74" i="8"/>
  <c r="K74" i="8" s="1"/>
  <c r="J26" i="8"/>
  <c r="K26" i="8" s="1"/>
  <c r="J110" i="8"/>
  <c r="K110" i="8" s="1"/>
  <c r="J98" i="8"/>
  <c r="K98" i="8" s="1"/>
  <c r="J128" i="8"/>
  <c r="K128" i="8" s="1"/>
  <c r="J44" i="8"/>
  <c r="K44" i="8" s="1"/>
  <c r="J2" i="8"/>
  <c r="K2" i="8" s="1"/>
  <c r="J56" i="8"/>
  <c r="K56" i="8" s="1"/>
  <c r="J8" i="8"/>
  <c r="K8" i="8" s="1"/>
  <c r="J158" i="8"/>
  <c r="K158" i="8" s="1"/>
  <c r="J116" i="8"/>
  <c r="K116" i="8" s="1"/>
  <c r="J50" i="8"/>
  <c r="K50" i="8" s="1"/>
  <c r="J80" i="8"/>
  <c r="K80" i="8" s="1"/>
  <c r="J62" i="8"/>
  <c r="K62" i="8" s="1"/>
  <c r="J14" i="8"/>
  <c r="K14" i="8" s="1"/>
  <c r="J140" i="8"/>
  <c r="K140" i="8" s="1"/>
  <c r="J20" i="8"/>
  <c r="K20" i="8" s="1"/>
  <c r="J104" i="8"/>
  <c r="K104" i="8" s="1"/>
  <c r="J32" i="8"/>
  <c r="K32" i="8" s="1"/>
  <c r="J134" i="8"/>
  <c r="K134" i="8" s="1"/>
  <c r="J68" i="8"/>
  <c r="K68" i="8" s="1"/>
  <c r="J38" i="8"/>
  <c r="K38" i="8" s="1"/>
  <c r="J146" i="8"/>
  <c r="K146" i="8" s="1"/>
  <c r="J80" i="7"/>
  <c r="K80" i="7" s="1"/>
  <c r="J14" i="7"/>
  <c r="K14" i="7" s="1"/>
  <c r="J68" i="7"/>
  <c r="K68" i="7" s="1"/>
  <c r="J122" i="7"/>
  <c r="K122" i="7" s="1"/>
  <c r="J92" i="7"/>
  <c r="K92" i="7" s="1"/>
  <c r="J86" i="7"/>
  <c r="K86" i="7" s="1"/>
  <c r="J146" i="7"/>
  <c r="K146" i="7" s="1"/>
  <c r="J134" i="7"/>
  <c r="K134" i="7" s="1"/>
  <c r="J74" i="7"/>
  <c r="K74" i="7" s="1"/>
  <c r="J104" i="7"/>
  <c r="K104" i="7" s="1"/>
  <c r="J20" i="7"/>
  <c r="K20" i="7" s="1"/>
  <c r="J26" i="7"/>
  <c r="K26" i="7" s="1"/>
  <c r="J56" i="7"/>
  <c r="K56" i="7" s="1"/>
  <c r="J38" i="7"/>
  <c r="K38" i="7" s="1"/>
  <c r="J116" i="7"/>
  <c r="K116" i="7" s="1"/>
  <c r="J50" i="7"/>
  <c r="K50" i="7" s="1"/>
  <c r="J8" i="7"/>
  <c r="K8" i="7" s="1"/>
  <c r="J152" i="7"/>
  <c r="K152" i="7" s="1"/>
  <c r="J110" i="7"/>
  <c r="K110" i="7" s="1"/>
  <c r="J44" i="7"/>
  <c r="K44" i="7" s="1"/>
  <c r="J98" i="7"/>
  <c r="K98" i="7" s="1"/>
  <c r="J32" i="7"/>
  <c r="K32" i="7" s="1"/>
  <c r="J128" i="7"/>
  <c r="K128" i="7" s="1"/>
  <c r="J62" i="7"/>
  <c r="K62" i="7" s="1"/>
  <c r="J158" i="7"/>
  <c r="K158" i="7" s="1"/>
  <c r="J140" i="7"/>
  <c r="K140" i="7" s="1"/>
  <c r="J134" i="6"/>
  <c r="K134" i="6" s="1"/>
  <c r="J68" i="6"/>
  <c r="K68" i="6" s="1"/>
  <c r="J104" i="6"/>
  <c r="K104" i="6" s="1"/>
  <c r="J122" i="6"/>
  <c r="K122" i="6" s="1"/>
  <c r="J26" i="6"/>
  <c r="K26" i="6" s="1"/>
  <c r="J74" i="6"/>
  <c r="K74" i="6" s="1"/>
  <c r="J128" i="6"/>
  <c r="K128" i="6" s="1"/>
  <c r="J62" i="6"/>
  <c r="K62" i="6" s="1"/>
  <c r="J158" i="6"/>
  <c r="K158" i="6" s="1"/>
  <c r="J92" i="6"/>
  <c r="K92" i="6" s="1"/>
  <c r="J44" i="6"/>
  <c r="K44" i="6" s="1"/>
  <c r="J14" i="6"/>
  <c r="K14" i="6" s="1"/>
  <c r="J56" i="6"/>
  <c r="K56" i="6" s="1"/>
  <c r="J152" i="6"/>
  <c r="K152" i="6" s="1"/>
  <c r="J86" i="6"/>
  <c r="K86" i="6" s="1"/>
  <c r="J38" i="6"/>
  <c r="K38" i="6" s="1"/>
  <c r="J116" i="6"/>
  <c r="K116" i="6" s="1"/>
  <c r="J50" i="6"/>
  <c r="K50" i="6" s="1"/>
  <c r="J8" i="6"/>
  <c r="K8" i="6" s="1"/>
  <c r="J80" i="6"/>
  <c r="K80" i="6" s="1"/>
  <c r="J20" i="6"/>
  <c r="K20" i="6" s="1"/>
  <c r="J110" i="6"/>
  <c r="K110" i="6" s="1"/>
  <c r="J32" i="6"/>
  <c r="K32" i="6" s="1"/>
  <c r="J140" i="6"/>
  <c r="K140" i="6" s="1"/>
  <c r="J146" i="6"/>
  <c r="K146" i="6" s="1"/>
  <c r="J2" i="6"/>
  <c r="K2" i="6" s="1"/>
  <c r="J128" i="5"/>
  <c r="K128" i="5" s="1"/>
  <c r="J62" i="5"/>
  <c r="K62" i="5" s="1"/>
  <c r="J98" i="5"/>
  <c r="K98" i="5" s="1"/>
  <c r="J158" i="5"/>
  <c r="K158" i="5" s="1"/>
  <c r="J32" i="5"/>
  <c r="K32" i="5" s="1"/>
  <c r="J116" i="5"/>
  <c r="K116" i="5" s="1"/>
  <c r="J26" i="5"/>
  <c r="K26" i="5" s="1"/>
  <c r="J122" i="5"/>
  <c r="K122" i="5" s="1"/>
  <c r="J56" i="5"/>
  <c r="K56" i="5" s="1"/>
  <c r="J152" i="5"/>
  <c r="K152" i="5" s="1"/>
  <c r="J86" i="5"/>
  <c r="K86" i="5" s="1"/>
  <c r="J20" i="5"/>
  <c r="K20" i="5" s="1"/>
  <c r="J140" i="5"/>
  <c r="K140" i="5" s="1"/>
  <c r="J50" i="5"/>
  <c r="K50" i="5" s="1"/>
  <c r="J146" i="5"/>
  <c r="K146" i="5" s="1"/>
  <c r="J80" i="5"/>
  <c r="K80" i="5" s="1"/>
  <c r="J14" i="5"/>
  <c r="K14" i="5" s="1"/>
  <c r="J110" i="5"/>
  <c r="K110" i="5" s="1"/>
  <c r="J44" i="5"/>
  <c r="K44" i="5" s="1"/>
  <c r="J68" i="5"/>
  <c r="K68" i="5" s="1"/>
  <c r="J74" i="5"/>
  <c r="K74" i="5" s="1"/>
  <c r="J8" i="5"/>
  <c r="K8" i="5" s="1"/>
  <c r="J104" i="5"/>
  <c r="K104" i="5" s="1"/>
  <c r="J38" i="5"/>
  <c r="K38" i="5" s="1"/>
  <c r="J134" i="5"/>
  <c r="K134" i="5" s="1"/>
  <c r="J92" i="5"/>
  <c r="K92" i="5" s="1"/>
  <c r="J98" i="4"/>
  <c r="K98" i="4" s="1"/>
  <c r="J32" i="4"/>
  <c r="K32" i="4" s="1"/>
  <c r="J128" i="4"/>
  <c r="K128" i="4" s="1"/>
  <c r="J62" i="4"/>
  <c r="K62" i="4" s="1"/>
  <c r="J158" i="4"/>
  <c r="K158" i="4" s="1"/>
  <c r="J44" i="4"/>
  <c r="K44" i="4" s="1"/>
  <c r="J26" i="4"/>
  <c r="K26" i="4" s="1"/>
  <c r="J122" i="4"/>
  <c r="K122" i="4" s="1"/>
  <c r="J56" i="4"/>
  <c r="K56" i="4" s="1"/>
  <c r="J152" i="4"/>
  <c r="K152" i="4" s="1"/>
  <c r="J86" i="4"/>
  <c r="K86" i="4" s="1"/>
  <c r="J68" i="4"/>
  <c r="K68" i="4" s="1"/>
  <c r="J92" i="4"/>
  <c r="K92" i="4" s="1"/>
  <c r="J50" i="4"/>
  <c r="K50" i="4" s="1"/>
  <c r="J146" i="4"/>
  <c r="K146" i="4" s="1"/>
  <c r="J80" i="4"/>
  <c r="K80" i="4" s="1"/>
  <c r="J14" i="4"/>
  <c r="K14" i="4" s="1"/>
  <c r="J110" i="4"/>
  <c r="K110" i="4" s="1"/>
  <c r="J20" i="4"/>
  <c r="K20" i="4" s="1"/>
  <c r="J116" i="4"/>
  <c r="K116" i="4" s="1"/>
  <c r="J74" i="4"/>
  <c r="K74" i="4" s="1"/>
  <c r="J8" i="4"/>
  <c r="K8" i="4" s="1"/>
  <c r="J104" i="4"/>
  <c r="K104" i="4" s="1"/>
  <c r="J38" i="4"/>
  <c r="K38" i="4" s="1"/>
  <c r="J134" i="4"/>
  <c r="K134" i="4" s="1"/>
  <c r="J140" i="4"/>
  <c r="K140" i="4" s="1"/>
  <c r="J146" i="3"/>
  <c r="K146" i="3" s="1"/>
  <c r="J104" i="3"/>
  <c r="K104" i="3" s="1"/>
  <c r="J86" i="3"/>
  <c r="K86" i="3" s="1"/>
  <c r="J26" i="3"/>
  <c r="K26" i="3" s="1"/>
  <c r="J116" i="3"/>
  <c r="K116" i="3" s="1"/>
  <c r="J50" i="3"/>
  <c r="K50" i="3" s="1"/>
  <c r="J8" i="3"/>
  <c r="K8" i="3" s="1"/>
  <c r="J152" i="3"/>
  <c r="K152" i="3" s="1"/>
  <c r="J110" i="3"/>
  <c r="K110" i="3" s="1"/>
  <c r="J44" i="3"/>
  <c r="K44" i="3" s="1"/>
  <c r="J74" i="3"/>
  <c r="K74" i="3" s="1"/>
  <c r="J56" i="3"/>
  <c r="K56" i="3" s="1"/>
  <c r="J14" i="3"/>
  <c r="K14" i="3" s="1"/>
  <c r="J134" i="3"/>
  <c r="K134" i="3" s="1"/>
  <c r="J68" i="3"/>
  <c r="K68" i="3" s="1"/>
  <c r="J122" i="3"/>
  <c r="K122" i="3" s="1"/>
  <c r="J80" i="3"/>
  <c r="K80" i="3" s="1"/>
  <c r="J38" i="3"/>
  <c r="K38" i="3" s="1"/>
  <c r="J20" i="3"/>
  <c r="K20" i="3" s="1"/>
  <c r="J92" i="3"/>
  <c r="K92" i="3" s="1"/>
  <c r="J98" i="3"/>
  <c r="K98" i="3" s="1"/>
  <c r="J32" i="3"/>
  <c r="K32" i="3" s="1"/>
  <c r="J128" i="3"/>
  <c r="K128" i="3" s="1"/>
  <c r="J62" i="3"/>
  <c r="K62" i="3" s="1"/>
  <c r="J158" i="3"/>
  <c r="K158" i="3" s="1"/>
  <c r="J140" i="3"/>
  <c r="K140" i="3" s="1"/>
  <c r="H2" i="1"/>
  <c r="H8" i="1"/>
  <c r="H14" i="1"/>
  <c r="I2" i="1" l="1"/>
  <c r="J8" i="1" l="1"/>
  <c r="K8" i="1" s="1"/>
  <c r="F9" i="11" s="1"/>
  <c r="J158" i="1"/>
  <c r="K158" i="1" s="1"/>
  <c r="F26" i="11" s="1"/>
  <c r="J128" i="1"/>
  <c r="K128" i="1" s="1"/>
  <c r="F23" i="11" s="1"/>
  <c r="J92" i="1"/>
  <c r="K92" i="1" s="1"/>
  <c r="F22" i="11" s="1"/>
  <c r="J62" i="1"/>
  <c r="K62" i="1" s="1"/>
  <c r="F2" i="11" s="1"/>
  <c r="J2" i="1"/>
  <c r="K2" i="1" s="1"/>
  <c r="F7" i="11" s="1"/>
  <c r="J32" i="1"/>
  <c r="K32" i="1" s="1"/>
  <c r="F14" i="11" s="1"/>
  <c r="J134" i="1"/>
  <c r="K134" i="1" s="1"/>
  <c r="F20" i="11" s="1"/>
  <c r="J26" i="1"/>
  <c r="K26" i="1" s="1"/>
  <c r="F11" i="11" s="1"/>
  <c r="J104" i="1"/>
  <c r="K104" i="1" s="1"/>
  <c r="F16" i="11" s="1"/>
  <c r="J122" i="1"/>
  <c r="K122" i="1" s="1"/>
  <c r="F18" i="11" s="1"/>
  <c r="J38" i="1"/>
  <c r="K38" i="1" s="1"/>
  <c r="F13" i="11" s="1"/>
  <c r="J68" i="1"/>
  <c r="K68" i="1" s="1"/>
  <c r="F3" i="11" s="1"/>
  <c r="J98" i="1"/>
  <c r="K98" i="1" s="1"/>
  <c r="F12" i="11" s="1"/>
  <c r="J50" i="1"/>
  <c r="K50" i="1" s="1"/>
  <c r="F10" i="11" s="1"/>
  <c r="J56" i="1"/>
  <c r="K56" i="1" s="1"/>
  <c r="F8" i="11" s="1"/>
  <c r="J152" i="1"/>
  <c r="K152" i="1" s="1"/>
  <c r="F27" i="11" s="1"/>
  <c r="J86" i="1"/>
  <c r="K86" i="1" s="1"/>
  <c r="F17" i="11" s="1"/>
  <c r="J20" i="1"/>
  <c r="K20" i="1" s="1"/>
  <c r="F21" i="11" s="1"/>
  <c r="J116" i="1"/>
  <c r="K116" i="1" s="1"/>
  <c r="F19" i="11" s="1"/>
  <c r="J146" i="1"/>
  <c r="K146" i="1" s="1"/>
  <c r="F24" i="11" s="1"/>
  <c r="J80" i="1"/>
  <c r="K80" i="1" s="1"/>
  <c r="F4" i="11" s="1"/>
  <c r="J14" i="1"/>
  <c r="K14" i="1" s="1"/>
  <c r="F6" i="11" s="1"/>
  <c r="J110" i="1"/>
  <c r="K110" i="1" s="1"/>
  <c r="F15" i="11" s="1"/>
  <c r="J44" i="1"/>
  <c r="K44" i="1" s="1"/>
  <c r="F28" i="11" s="1"/>
  <c r="J140" i="1"/>
  <c r="K140" i="1" s="1"/>
  <c r="F25" i="11" s="1"/>
  <c r="J74" i="1"/>
  <c r="K74" i="1" s="1"/>
  <c r="F5" i="11" s="1"/>
</calcChain>
</file>

<file path=xl/sharedStrings.xml><?xml version="1.0" encoding="utf-8"?>
<sst xmlns="http://schemas.openxmlformats.org/spreadsheetml/2006/main" count="1713" uniqueCount="84">
  <si>
    <t>HP-079</t>
  </si>
  <si>
    <t>Fes</t>
  </si>
  <si>
    <t>Flt3</t>
  </si>
  <si>
    <t>Fer</t>
  </si>
  <si>
    <t>SRC</t>
  </si>
  <si>
    <t>HCK</t>
  </si>
  <si>
    <t>LYN</t>
  </si>
  <si>
    <t>LCK</t>
  </si>
  <si>
    <t>YES</t>
  </si>
  <si>
    <t>FYN</t>
  </si>
  <si>
    <t>FGR</t>
  </si>
  <si>
    <t>ABL1</t>
  </si>
  <si>
    <t>ABL2</t>
  </si>
  <si>
    <t>DDR1</t>
  </si>
  <si>
    <t>BLK</t>
  </si>
  <si>
    <t>MAPK9</t>
  </si>
  <si>
    <t>STK10</t>
  </si>
  <si>
    <t>KIT</t>
  </si>
  <si>
    <t>MAPK14</t>
  </si>
  <si>
    <t>MAP4K2</t>
  </si>
  <si>
    <t>RET</t>
  </si>
  <si>
    <t>PDGFRB</t>
  </si>
  <si>
    <t>SYK</t>
  </si>
  <si>
    <t>SLK</t>
  </si>
  <si>
    <t>TAOK2</t>
  </si>
  <si>
    <t>TAK1</t>
  </si>
  <si>
    <t>TEK</t>
  </si>
  <si>
    <t>TAOK3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</si>
  <si>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 xml:space="preserve">t 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</si>
  <si>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t (GAPDH)</t>
    </r>
  </si>
  <si>
    <r>
      <t>ΔC</t>
    </r>
    <r>
      <rPr>
        <b/>
        <vertAlign val="subscript"/>
        <sz val="11"/>
        <color theme="1"/>
        <rFont val="Calibri"/>
        <family val="2"/>
      </rPr>
      <t>t</t>
    </r>
  </si>
  <si>
    <r>
      <t>ΔΔC</t>
    </r>
    <r>
      <rPr>
        <b/>
        <vertAlign val="subscript"/>
        <sz val="11"/>
        <color theme="1"/>
        <rFont val="Calibri"/>
        <family val="2"/>
      </rPr>
      <t>t</t>
    </r>
  </si>
  <si>
    <t>Eff</t>
  </si>
  <si>
    <t>HP-104</t>
  </si>
  <si>
    <t>HP-175</t>
  </si>
  <si>
    <t>HP-289</t>
  </si>
  <si>
    <t>HP-332</t>
  </si>
  <si>
    <t>HP-410</t>
  </si>
  <si>
    <t>HP-488</t>
  </si>
  <si>
    <t>HP-515</t>
  </si>
  <si>
    <t>HP-548</t>
  </si>
  <si>
    <t xml:space="preserve">Average ΔCt </t>
  </si>
  <si>
    <r>
      <t>AverageC</t>
    </r>
    <r>
      <rPr>
        <b/>
        <vertAlign val="subscript"/>
        <sz val="11"/>
        <color theme="1"/>
        <rFont val="Calibri"/>
        <family val="2"/>
        <scheme val="minor"/>
      </rPr>
      <t>t (GAPDH)</t>
    </r>
  </si>
  <si>
    <r>
      <t>Average C</t>
    </r>
    <r>
      <rPr>
        <b/>
        <vertAlign val="subscript"/>
        <sz val="11"/>
        <color theme="1"/>
        <rFont val="Calibri"/>
        <family val="2"/>
        <scheme val="minor"/>
      </rPr>
      <t xml:space="preserve">t </t>
    </r>
  </si>
  <si>
    <r>
      <t>St. Dev. C</t>
    </r>
    <r>
      <rPr>
        <b/>
        <vertAlign val="subscript"/>
        <sz val="11"/>
        <color theme="1"/>
        <rFont val="Calibri"/>
        <family val="2"/>
        <scheme val="minor"/>
      </rPr>
      <t xml:space="preserve">t </t>
    </r>
  </si>
  <si>
    <r>
      <t>St. Dev. C</t>
    </r>
    <r>
      <rPr>
        <b/>
        <vertAlign val="subscript"/>
        <sz val="11"/>
        <color theme="1"/>
        <rFont val="Calibri"/>
        <family val="2"/>
        <scheme val="minor"/>
      </rPr>
      <t>t (GAPDH)</t>
    </r>
  </si>
  <si>
    <t>MV4-11</t>
  </si>
  <si>
    <t>Kinase</t>
  </si>
  <si>
    <t>HP-051</t>
  </si>
  <si>
    <t>HP-388</t>
  </si>
  <si>
    <t>HP-397</t>
  </si>
  <si>
    <t>HP-505</t>
  </si>
  <si>
    <t>HP-047</t>
  </si>
  <si>
    <t>HP-069</t>
  </si>
  <si>
    <t>HP-080</t>
  </si>
  <si>
    <t>HP-093</t>
  </si>
  <si>
    <t>HP-194</t>
  </si>
  <si>
    <t>HP-196</t>
  </si>
  <si>
    <t>HP-078</t>
  </si>
  <si>
    <t>HP-239</t>
  </si>
  <si>
    <t>HP-419</t>
  </si>
  <si>
    <t>HP-451</t>
  </si>
  <si>
    <t>HP-453</t>
  </si>
  <si>
    <t>HP-454</t>
  </si>
  <si>
    <t>HP-490</t>
  </si>
  <si>
    <t>HP-465</t>
  </si>
  <si>
    <t>Flt3-ITD Primary Cells</t>
  </si>
  <si>
    <t>Flt3-WT Primary Cells</t>
  </si>
  <si>
    <t>MOLM-13</t>
  </si>
  <si>
    <t>MOLM-14</t>
  </si>
  <si>
    <t>PL-21</t>
  </si>
  <si>
    <t>Molm13</t>
  </si>
  <si>
    <t>Molm14</t>
  </si>
  <si>
    <t>Undetermined</t>
  </si>
  <si>
    <t>MV4-11 A419 R2</t>
  </si>
  <si>
    <t>MV4-11 A419 R3</t>
  </si>
  <si>
    <t>Molm13 A419 R3</t>
  </si>
  <si>
    <t>Molm14 A419 R1</t>
  </si>
  <si>
    <t>Molm14 A419 R3</t>
  </si>
  <si>
    <t>Molm14 A419 R2</t>
  </si>
  <si>
    <t>Molm14 AC220 R3</t>
  </si>
  <si>
    <t>MOLM13</t>
  </si>
  <si>
    <t>MOLM14</t>
  </si>
  <si>
    <t>corrected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</si>
</sst>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00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 vertical="center"/>
    </xf>
    <xf numFmtId="0" fontId="7" fillId="0" borderId="0" xfId="0" applyFont="1" applyFill="1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0" fontId="2" fillId="0" borderId="0" xfId="0" applyFont="1" applyFill="1"/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Alignment="1">
      <alignment horizontal="center" vertical="center"/>
    </xf>
    <xf numFmtId="0" fontId="3" fillId="0" borderId="0" xfId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ill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1"/>
  <sheetViews>
    <sheetView topLeftCell="A145" zoomScaleNormal="100" workbookViewId="0">
      <selection activeCell="K90" sqref="K90"/>
    </sheetView>
  </sheetViews>
  <sheetFormatPr defaultRowHeight="14.4" x14ac:dyDescent="0.55000000000000004"/>
  <cols>
    <col min="3" max="3" width="12" bestFit="1" customWidth="1"/>
    <col min="4" max="4" width="9.68359375" bestFit="1" customWidth="1"/>
    <col min="6" max="6" width="15.26171875" bestFit="1" customWidth="1"/>
    <col min="7" max="7" width="15.15625" bestFit="1" customWidth="1"/>
  </cols>
  <sheetData>
    <row r="1" spans="1:11" ht="16.8" x14ac:dyDescent="0.55000000000000004">
      <c r="A1" s="267" t="s">
        <v>52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</row>
    <row r="2" spans="1:11" x14ac:dyDescent="0.55000000000000004">
      <c r="A2" s="265" t="s">
        <v>1</v>
      </c>
      <c r="B2" s="261">
        <v>22.754693984985352</v>
      </c>
      <c r="C2" s="266">
        <f>AVERAGE(B2:B7)</f>
        <v>22.604660034179688</v>
      </c>
      <c r="D2" s="266">
        <f>STDEV(B2:B7)</f>
        <v>0.15054965047751681</v>
      </c>
      <c r="E2" s="261">
        <v>16.31123161315918</v>
      </c>
      <c r="F2" s="266">
        <f>AVERAGE(E2:E7)</f>
        <v>16.354459762573242</v>
      </c>
      <c r="G2" s="266">
        <f>STDEV(E2:E7)</f>
        <v>3.7450788851029551E-2</v>
      </c>
      <c r="H2" s="266">
        <f>C2-F2</f>
        <v>6.2502002716064453</v>
      </c>
      <c r="I2" s="266">
        <f>AVERAGE(H2:H158)</f>
        <v>8.0062001781699088</v>
      </c>
      <c r="J2" s="266">
        <f>H2-$I$2</f>
        <v>-1.7559999065634635</v>
      </c>
      <c r="K2" s="266">
        <f>2^-(J2)</f>
        <v>3.3776033309437223</v>
      </c>
    </row>
    <row r="3" spans="1:11" x14ac:dyDescent="0.55000000000000004">
      <c r="A3" s="265"/>
      <c r="B3" s="261">
        <v>22.605686187744141</v>
      </c>
      <c r="C3" s="266"/>
      <c r="D3" s="266"/>
      <c r="E3" s="261">
        <v>16.375045776367188</v>
      </c>
      <c r="F3" s="266"/>
      <c r="G3" s="266"/>
      <c r="H3" s="266"/>
      <c r="I3" s="266"/>
      <c r="J3" s="266"/>
      <c r="K3" s="266"/>
    </row>
    <row r="4" spans="1:11" x14ac:dyDescent="0.55000000000000004">
      <c r="A4" s="265"/>
      <c r="B4" s="261">
        <v>22.45359992980957</v>
      </c>
      <c r="C4" s="266"/>
      <c r="D4" s="266"/>
      <c r="E4" s="261">
        <v>16.377101898193359</v>
      </c>
      <c r="F4" s="266"/>
      <c r="G4" s="266"/>
      <c r="H4" s="266"/>
      <c r="I4" s="266"/>
      <c r="J4" s="266"/>
      <c r="K4" s="266"/>
    </row>
    <row r="5" spans="1:11" x14ac:dyDescent="0.55000000000000004">
      <c r="A5" s="265"/>
      <c r="B5" s="266"/>
      <c r="C5" s="266"/>
      <c r="D5" s="266"/>
      <c r="E5" s="266"/>
      <c r="F5" s="266"/>
      <c r="G5" s="266"/>
      <c r="H5" s="266"/>
      <c r="I5" s="266"/>
      <c r="J5" s="266"/>
      <c r="K5" s="266"/>
    </row>
    <row r="6" spans="1:11" x14ac:dyDescent="0.55000000000000004">
      <c r="A6" s="265"/>
      <c r="B6" s="266"/>
      <c r="C6" s="266"/>
      <c r="D6" s="266"/>
      <c r="E6" s="266"/>
      <c r="F6" s="266"/>
      <c r="G6" s="266"/>
      <c r="H6" s="266"/>
      <c r="I6" s="266"/>
      <c r="J6" s="266"/>
      <c r="K6" s="266"/>
    </row>
    <row r="7" spans="1:11" x14ac:dyDescent="0.55000000000000004">
      <c r="A7" s="265"/>
      <c r="B7" s="266"/>
      <c r="C7" s="266"/>
      <c r="D7" s="266"/>
      <c r="E7" s="266"/>
      <c r="F7" s="266"/>
      <c r="G7" s="266"/>
      <c r="H7" s="266"/>
      <c r="I7" s="266"/>
      <c r="J7" s="266"/>
      <c r="K7" s="266"/>
    </row>
    <row r="8" spans="1:11" x14ac:dyDescent="0.55000000000000004">
      <c r="A8" s="265" t="s">
        <v>2</v>
      </c>
      <c r="B8" s="261">
        <v>21.499399185180664</v>
      </c>
      <c r="C8" s="266">
        <f>AVERAGE(B8:B13)</f>
        <v>21.481839497884113</v>
      </c>
      <c r="D8" s="266">
        <f>STDEV(B8:B13)</f>
        <v>4.0329528236071728E-2</v>
      </c>
      <c r="E8" s="261">
        <v>16.31123161315918</v>
      </c>
      <c r="F8" s="266">
        <f>AVERAGE(E8:E13)</f>
        <v>16.354459762573242</v>
      </c>
      <c r="G8" s="266">
        <f>STDEV(E8:E13)</f>
        <v>3.7450788851029551E-2</v>
      </c>
      <c r="H8" s="266">
        <f>C8-F8</f>
        <v>5.1273797353108712</v>
      </c>
      <c r="I8" s="266"/>
      <c r="J8" s="266">
        <f>H8-$I$2</f>
        <v>-2.8788204428590376</v>
      </c>
      <c r="K8" s="266">
        <f>2^-(J8)</f>
        <v>7.3554848520837863</v>
      </c>
    </row>
    <row r="9" spans="1:11" x14ac:dyDescent="0.55000000000000004">
      <c r="A9" s="265"/>
      <c r="B9" s="261">
        <v>21.435707092285156</v>
      </c>
      <c r="C9" s="266"/>
      <c r="D9" s="266"/>
      <c r="E9" s="261">
        <v>16.375045776367188</v>
      </c>
      <c r="F9" s="266"/>
      <c r="G9" s="266"/>
      <c r="H9" s="266"/>
      <c r="I9" s="266"/>
      <c r="J9" s="266"/>
      <c r="K9" s="266"/>
    </row>
    <row r="10" spans="1:11" x14ac:dyDescent="0.55000000000000004">
      <c r="A10" s="265"/>
      <c r="B10" s="261">
        <v>21.510412216186523</v>
      </c>
      <c r="C10" s="266"/>
      <c r="D10" s="266"/>
      <c r="E10" s="261">
        <v>16.377101898193359</v>
      </c>
      <c r="F10" s="266"/>
      <c r="G10" s="266"/>
      <c r="H10" s="266"/>
      <c r="I10" s="266"/>
      <c r="J10" s="266"/>
      <c r="K10" s="266"/>
    </row>
    <row r="11" spans="1:11" x14ac:dyDescent="0.55000000000000004">
      <c r="A11" s="265"/>
      <c r="B11" s="266"/>
      <c r="C11" s="266"/>
      <c r="D11" s="266"/>
      <c r="E11" s="266"/>
      <c r="F11" s="266"/>
      <c r="G11" s="266"/>
      <c r="H11" s="266"/>
      <c r="I11" s="266"/>
      <c r="J11" s="266"/>
      <c r="K11" s="266"/>
    </row>
    <row r="12" spans="1:11" x14ac:dyDescent="0.55000000000000004">
      <c r="A12" s="265"/>
      <c r="B12" s="266"/>
      <c r="C12" s="266"/>
      <c r="D12" s="266"/>
      <c r="E12" s="266"/>
      <c r="F12" s="266"/>
      <c r="G12" s="266"/>
      <c r="H12" s="266"/>
      <c r="I12" s="266"/>
      <c r="J12" s="266"/>
      <c r="K12" s="266"/>
    </row>
    <row r="13" spans="1:11" x14ac:dyDescent="0.55000000000000004">
      <c r="A13" s="265"/>
      <c r="B13" s="266"/>
      <c r="C13" s="266"/>
      <c r="D13" s="266"/>
      <c r="E13" s="266"/>
      <c r="F13" s="266"/>
      <c r="G13" s="266"/>
      <c r="H13" s="266"/>
      <c r="I13" s="266"/>
      <c r="J13" s="266"/>
      <c r="K13" s="266"/>
    </row>
    <row r="14" spans="1:11" x14ac:dyDescent="0.55000000000000004">
      <c r="A14" s="265" t="s">
        <v>3</v>
      </c>
      <c r="B14" s="261">
        <v>25.871833801269531</v>
      </c>
      <c r="C14" s="266">
        <f>AVERAGE(B14:B19)</f>
        <v>25.884157816569012</v>
      </c>
      <c r="D14" s="266">
        <f>STDEV(B14:B19)</f>
        <v>1.2629359051246342E-2</v>
      </c>
      <c r="E14" s="261">
        <v>16.31123161315918</v>
      </c>
      <c r="F14" s="266">
        <f>AVERAGE(E14:E19)</f>
        <v>16.354459762573242</v>
      </c>
      <c r="G14" s="266">
        <f>STDEV(E14:E19)</f>
        <v>3.7450788851029551E-2</v>
      </c>
      <c r="H14" s="266">
        <f>C14-F14</f>
        <v>9.5296980539957694</v>
      </c>
      <c r="I14" s="266"/>
      <c r="J14" s="266">
        <f>H14-$I$2</f>
        <v>1.5234978758258606</v>
      </c>
      <c r="K14" s="266">
        <f>2^-(J14)</f>
        <v>0.34784153670191437</v>
      </c>
    </row>
    <row r="15" spans="1:11" x14ac:dyDescent="0.55000000000000004">
      <c r="A15" s="265"/>
      <c r="B15" s="261">
        <v>25.883567810058594</v>
      </c>
      <c r="C15" s="266"/>
      <c r="D15" s="266"/>
      <c r="E15" s="261">
        <v>16.375045776367188</v>
      </c>
      <c r="F15" s="266"/>
      <c r="G15" s="266"/>
      <c r="H15" s="266"/>
      <c r="I15" s="266"/>
      <c r="J15" s="266"/>
      <c r="K15" s="266"/>
    </row>
    <row r="16" spans="1:11" x14ac:dyDescent="0.55000000000000004">
      <c r="A16" s="265"/>
      <c r="B16" s="261">
        <v>25.897071838378906</v>
      </c>
      <c r="C16" s="266"/>
      <c r="D16" s="266"/>
      <c r="E16" s="261">
        <v>16.377101898193359</v>
      </c>
      <c r="F16" s="266"/>
      <c r="G16" s="266"/>
      <c r="H16" s="266"/>
      <c r="I16" s="266"/>
      <c r="J16" s="266"/>
      <c r="K16" s="266"/>
    </row>
    <row r="17" spans="1:11" x14ac:dyDescent="0.55000000000000004">
      <c r="A17" s="265"/>
      <c r="B17" s="266"/>
      <c r="C17" s="266"/>
      <c r="D17" s="266"/>
      <c r="E17" s="266"/>
      <c r="F17" s="266"/>
      <c r="G17" s="266"/>
      <c r="H17" s="266"/>
      <c r="I17" s="266"/>
      <c r="J17" s="266"/>
      <c r="K17" s="266"/>
    </row>
    <row r="18" spans="1:11" x14ac:dyDescent="0.55000000000000004">
      <c r="A18" s="265"/>
      <c r="B18" s="266"/>
      <c r="C18" s="266"/>
      <c r="D18" s="266"/>
      <c r="E18" s="266"/>
      <c r="F18" s="266"/>
      <c r="G18" s="266"/>
      <c r="H18" s="266"/>
      <c r="I18" s="266"/>
      <c r="J18" s="266"/>
      <c r="K18" s="266"/>
    </row>
    <row r="19" spans="1:11" x14ac:dyDescent="0.55000000000000004">
      <c r="A19" s="265"/>
      <c r="B19" s="266"/>
      <c r="C19" s="266"/>
      <c r="D19" s="266"/>
      <c r="E19" s="266"/>
      <c r="F19" s="266"/>
      <c r="G19" s="266"/>
      <c r="H19" s="266"/>
      <c r="I19" s="266"/>
      <c r="J19" s="266"/>
      <c r="K19" s="266"/>
    </row>
    <row r="20" spans="1:11" x14ac:dyDescent="0.55000000000000004">
      <c r="A20" s="265" t="s">
        <v>4</v>
      </c>
      <c r="B20" s="261">
        <v>26.293317794799805</v>
      </c>
      <c r="C20" s="266">
        <f>AVERAGE(B20:B25)</f>
        <v>26.397405624389648</v>
      </c>
      <c r="D20" s="266">
        <f>STDEV(B20:B25)</f>
        <v>0.10108432598303209</v>
      </c>
      <c r="E20" s="261">
        <v>16.31123161315918</v>
      </c>
      <c r="F20" s="266">
        <f>AVERAGE(E20:E25)</f>
        <v>16.354459762573242</v>
      </c>
      <c r="G20" s="266">
        <f>STDEV(E20:E25)</f>
        <v>3.7450788851029551E-2</v>
      </c>
      <c r="H20" s="266">
        <f>C20-F20</f>
        <v>10.042945861816406</v>
      </c>
      <c r="I20" s="266"/>
      <c r="J20" s="266">
        <f>H20-$I$2</f>
        <v>2.0367456836464974</v>
      </c>
      <c r="K20" s="266">
        <f>2^-(J20)</f>
        <v>0.24371286531467373</v>
      </c>
    </row>
    <row r="21" spans="1:11" x14ac:dyDescent="0.55000000000000004">
      <c r="A21" s="265"/>
      <c r="B21" s="261">
        <v>26.403707504272461</v>
      </c>
      <c r="C21" s="266"/>
      <c r="D21" s="266"/>
      <c r="E21" s="261">
        <v>16.375045776367188</v>
      </c>
      <c r="F21" s="266"/>
      <c r="G21" s="266"/>
      <c r="H21" s="266"/>
      <c r="I21" s="266"/>
      <c r="J21" s="266"/>
      <c r="K21" s="266"/>
    </row>
    <row r="22" spans="1:11" x14ac:dyDescent="0.55000000000000004">
      <c r="A22" s="265"/>
      <c r="B22" s="261">
        <v>26.49519157409668</v>
      </c>
      <c r="C22" s="266"/>
      <c r="D22" s="266"/>
      <c r="E22" s="261">
        <v>16.377101898193359</v>
      </c>
      <c r="F22" s="266"/>
      <c r="G22" s="266"/>
      <c r="H22" s="266"/>
      <c r="I22" s="266"/>
      <c r="J22" s="266"/>
      <c r="K22" s="266"/>
    </row>
    <row r="23" spans="1:11" x14ac:dyDescent="0.55000000000000004">
      <c r="A23" s="265"/>
      <c r="B23" s="266"/>
      <c r="C23" s="266"/>
      <c r="D23" s="266"/>
      <c r="E23" s="266"/>
      <c r="F23" s="266"/>
      <c r="G23" s="266"/>
      <c r="H23" s="266"/>
      <c r="I23" s="266"/>
      <c r="J23" s="266"/>
      <c r="K23" s="266"/>
    </row>
    <row r="24" spans="1:11" x14ac:dyDescent="0.55000000000000004">
      <c r="A24" s="265"/>
      <c r="B24" s="266"/>
      <c r="C24" s="266"/>
      <c r="D24" s="266"/>
      <c r="E24" s="266"/>
      <c r="F24" s="266"/>
      <c r="G24" s="266"/>
      <c r="H24" s="266"/>
      <c r="I24" s="266"/>
      <c r="J24" s="266"/>
      <c r="K24" s="266"/>
    </row>
    <row r="25" spans="1:11" x14ac:dyDescent="0.55000000000000004">
      <c r="A25" s="265"/>
      <c r="B25" s="266"/>
      <c r="C25" s="266"/>
      <c r="D25" s="266"/>
      <c r="E25" s="266"/>
      <c r="F25" s="266"/>
      <c r="G25" s="266"/>
      <c r="H25" s="266"/>
      <c r="I25" s="266"/>
      <c r="J25" s="266"/>
      <c r="K25" s="266"/>
    </row>
    <row r="26" spans="1:11" x14ac:dyDescent="0.55000000000000004">
      <c r="A26" s="265" t="s">
        <v>5</v>
      </c>
      <c r="B26" s="261">
        <v>22.039054870605469</v>
      </c>
      <c r="C26" s="266">
        <f>AVERAGE(B26:B31)</f>
        <v>21.972142537434895</v>
      </c>
      <c r="D26" s="266">
        <f>STDEV(B26:B31)</f>
        <v>5.9099016788968596E-2</v>
      </c>
      <c r="E26" s="261">
        <v>16.31123161315918</v>
      </c>
      <c r="F26" s="266">
        <f>AVERAGE(E26:E31)</f>
        <v>16.354459762573242</v>
      </c>
      <c r="G26" s="266">
        <f>STDEV(E26:E31)</f>
        <v>3.7450788851029551E-2</v>
      </c>
      <c r="H26" s="266">
        <f>C26-F26</f>
        <v>5.6176827748616525</v>
      </c>
      <c r="I26" s="266"/>
      <c r="J26" s="266">
        <f>H26-$I$2</f>
        <v>-2.3885174033082563</v>
      </c>
      <c r="K26" s="266">
        <f>2^-(J26)</f>
        <v>5.2361898386731065</v>
      </c>
    </row>
    <row r="27" spans="1:11" x14ac:dyDescent="0.55000000000000004">
      <c r="A27" s="265"/>
      <c r="B27" s="261">
        <v>21.950294494628906</v>
      </c>
      <c r="C27" s="266"/>
      <c r="D27" s="266"/>
      <c r="E27" s="261">
        <v>16.375045776367188</v>
      </c>
      <c r="F27" s="266"/>
      <c r="G27" s="266"/>
      <c r="H27" s="266"/>
      <c r="I27" s="266"/>
      <c r="J27" s="266"/>
      <c r="K27" s="266"/>
    </row>
    <row r="28" spans="1:11" x14ac:dyDescent="0.55000000000000004">
      <c r="A28" s="265"/>
      <c r="B28" s="261">
        <v>21.927078247070313</v>
      </c>
      <c r="C28" s="266"/>
      <c r="D28" s="266"/>
      <c r="E28" s="261">
        <v>16.377101898193359</v>
      </c>
      <c r="F28" s="266"/>
      <c r="G28" s="266"/>
      <c r="H28" s="266"/>
      <c r="I28" s="266"/>
      <c r="J28" s="266"/>
      <c r="K28" s="266"/>
    </row>
    <row r="29" spans="1:11" x14ac:dyDescent="0.55000000000000004">
      <c r="A29" s="265"/>
      <c r="B29" s="266"/>
      <c r="C29" s="266"/>
      <c r="D29" s="266"/>
      <c r="E29" s="266"/>
      <c r="F29" s="266"/>
      <c r="G29" s="266"/>
      <c r="H29" s="266"/>
      <c r="I29" s="266"/>
      <c r="J29" s="266"/>
      <c r="K29" s="266"/>
    </row>
    <row r="30" spans="1:11" x14ac:dyDescent="0.55000000000000004">
      <c r="A30" s="265"/>
      <c r="B30" s="266"/>
      <c r="C30" s="266"/>
      <c r="D30" s="266"/>
      <c r="E30" s="266"/>
      <c r="F30" s="266"/>
      <c r="G30" s="266"/>
      <c r="H30" s="266"/>
      <c r="I30" s="266"/>
      <c r="J30" s="266"/>
      <c r="K30" s="266"/>
    </row>
    <row r="31" spans="1:11" x14ac:dyDescent="0.55000000000000004">
      <c r="A31" s="265"/>
      <c r="B31" s="266"/>
      <c r="C31" s="266"/>
      <c r="D31" s="266"/>
      <c r="E31" s="266"/>
      <c r="F31" s="266"/>
      <c r="G31" s="266"/>
      <c r="H31" s="266"/>
      <c r="I31" s="266"/>
      <c r="J31" s="266"/>
      <c r="K31" s="266"/>
    </row>
    <row r="32" spans="1:11" x14ac:dyDescent="0.55000000000000004">
      <c r="A32" s="265" t="s">
        <v>6</v>
      </c>
      <c r="B32" s="261">
        <v>22.307750701904297</v>
      </c>
      <c r="C32" s="266">
        <f>AVERAGE(B32:B37)</f>
        <v>22.305274327596027</v>
      </c>
      <c r="D32" s="266">
        <f>STDEV(B32:B37)</f>
        <v>1.7877930098089512E-2</v>
      </c>
      <c r="E32" s="261">
        <v>16.31123161315918</v>
      </c>
      <c r="F32" s="266">
        <f>AVERAGE(E32:E37)</f>
        <v>16.354459762573242</v>
      </c>
      <c r="G32" s="266">
        <f>STDEV(E32:E37)</f>
        <v>3.7450788851029551E-2</v>
      </c>
      <c r="H32" s="266">
        <f>C32-F32</f>
        <v>5.9508145650227853</v>
      </c>
      <c r="I32" s="266"/>
      <c r="J32" s="266">
        <f>H32-$I$2</f>
        <v>-2.0553856131471235</v>
      </c>
      <c r="K32" s="266">
        <f>2^-(J32)</f>
        <v>4.156547254384038</v>
      </c>
    </row>
    <row r="33" spans="1:11" x14ac:dyDescent="0.55000000000000004">
      <c r="A33" s="265"/>
      <c r="B33" s="261">
        <v>22.286287307739258</v>
      </c>
      <c r="C33" s="266"/>
      <c r="D33" s="266"/>
      <c r="E33" s="261">
        <v>16.375045776367188</v>
      </c>
      <c r="F33" s="266"/>
      <c r="G33" s="266"/>
      <c r="H33" s="266"/>
      <c r="I33" s="266"/>
      <c r="J33" s="266"/>
      <c r="K33" s="266"/>
    </row>
    <row r="34" spans="1:11" x14ac:dyDescent="0.55000000000000004">
      <c r="A34" s="265"/>
      <c r="B34" s="261">
        <v>22.321784973144531</v>
      </c>
      <c r="C34" s="266"/>
      <c r="D34" s="266"/>
      <c r="E34" s="261">
        <v>16.377101898193359</v>
      </c>
      <c r="F34" s="266"/>
      <c r="G34" s="266"/>
      <c r="H34" s="266"/>
      <c r="I34" s="266"/>
      <c r="J34" s="266"/>
      <c r="K34" s="266"/>
    </row>
    <row r="35" spans="1:11" x14ac:dyDescent="0.55000000000000004">
      <c r="A35" s="265"/>
      <c r="B35" s="266"/>
      <c r="C35" s="266"/>
      <c r="D35" s="266"/>
      <c r="E35" s="266"/>
      <c r="F35" s="266"/>
      <c r="G35" s="266"/>
      <c r="H35" s="266"/>
      <c r="I35" s="266"/>
      <c r="J35" s="266"/>
      <c r="K35" s="266"/>
    </row>
    <row r="36" spans="1:11" x14ac:dyDescent="0.55000000000000004">
      <c r="A36" s="265"/>
      <c r="B36" s="266"/>
      <c r="C36" s="266"/>
      <c r="D36" s="266"/>
      <c r="E36" s="266"/>
      <c r="F36" s="266"/>
      <c r="G36" s="266"/>
      <c r="H36" s="266"/>
      <c r="I36" s="266"/>
      <c r="J36" s="266"/>
      <c r="K36" s="266"/>
    </row>
    <row r="37" spans="1:11" x14ac:dyDescent="0.55000000000000004">
      <c r="A37" s="265"/>
      <c r="B37" s="266"/>
      <c r="C37" s="266"/>
      <c r="D37" s="266"/>
      <c r="E37" s="266"/>
      <c r="F37" s="266"/>
      <c r="G37" s="266"/>
      <c r="H37" s="266"/>
      <c r="I37" s="266"/>
      <c r="J37" s="266"/>
      <c r="K37" s="266"/>
    </row>
    <row r="38" spans="1:11" x14ac:dyDescent="0.55000000000000004">
      <c r="A38" s="265" t="s">
        <v>7</v>
      </c>
      <c r="B38" s="261">
        <v>25.724563598632813</v>
      </c>
      <c r="C38" s="266">
        <f>AVERAGE(B38:B43)</f>
        <v>25.79096794128418</v>
      </c>
      <c r="D38" s="266">
        <f>STDEV(B38:B43)</f>
        <v>5.9358545871280199E-2</v>
      </c>
      <c r="E38" s="261">
        <v>16.31123161315918</v>
      </c>
      <c r="F38" s="266">
        <f>AVERAGE(E38:E43)</f>
        <v>16.354459762573242</v>
      </c>
      <c r="G38" s="266">
        <f>STDEV(E38:E43)</f>
        <v>3.7450788851029551E-2</v>
      </c>
      <c r="H38" s="266">
        <f>C38-F38</f>
        <v>9.4365081787109375</v>
      </c>
      <c r="I38" s="266"/>
      <c r="J38" s="266">
        <f>H38-$I$2</f>
        <v>1.4303080005410287</v>
      </c>
      <c r="K38" s="266">
        <f>2^-(J38)</f>
        <v>0.37105166848894255</v>
      </c>
    </row>
    <row r="39" spans="1:11" x14ac:dyDescent="0.55000000000000004">
      <c r="A39" s="265"/>
      <c r="B39" s="261">
        <v>25.838876724243164</v>
      </c>
      <c r="C39" s="266"/>
      <c r="D39" s="266"/>
      <c r="E39" s="261">
        <v>16.375045776367188</v>
      </c>
      <c r="F39" s="266"/>
      <c r="G39" s="266"/>
      <c r="H39" s="266"/>
      <c r="I39" s="266"/>
      <c r="J39" s="266"/>
      <c r="K39" s="266"/>
    </row>
    <row r="40" spans="1:11" x14ac:dyDescent="0.55000000000000004">
      <c r="A40" s="265"/>
      <c r="B40" s="261">
        <v>25.809463500976563</v>
      </c>
      <c r="C40" s="266"/>
      <c r="D40" s="266"/>
      <c r="E40" s="261">
        <v>16.377101898193359</v>
      </c>
      <c r="F40" s="266"/>
      <c r="G40" s="266"/>
      <c r="H40" s="266"/>
      <c r="I40" s="266"/>
      <c r="J40" s="266"/>
      <c r="K40" s="266"/>
    </row>
    <row r="41" spans="1:11" x14ac:dyDescent="0.55000000000000004">
      <c r="A41" s="265"/>
      <c r="B41" s="266"/>
      <c r="C41" s="266"/>
      <c r="D41" s="266"/>
      <c r="E41" s="266"/>
      <c r="F41" s="266"/>
      <c r="G41" s="266"/>
      <c r="H41" s="266"/>
      <c r="I41" s="266"/>
      <c r="J41" s="266"/>
      <c r="K41" s="266"/>
    </row>
    <row r="42" spans="1:11" x14ac:dyDescent="0.55000000000000004">
      <c r="A42" s="265"/>
      <c r="B42" s="266"/>
      <c r="C42" s="266"/>
      <c r="D42" s="266"/>
      <c r="E42" s="266"/>
      <c r="F42" s="266"/>
      <c r="G42" s="266"/>
      <c r="H42" s="266"/>
      <c r="I42" s="266"/>
      <c r="J42" s="266"/>
      <c r="K42" s="266"/>
    </row>
    <row r="43" spans="1:11" x14ac:dyDescent="0.55000000000000004">
      <c r="A43" s="265"/>
      <c r="B43" s="266"/>
      <c r="C43" s="266"/>
      <c r="D43" s="266"/>
      <c r="E43" s="266"/>
      <c r="F43" s="266"/>
      <c r="G43" s="266"/>
      <c r="H43" s="266"/>
      <c r="I43" s="266"/>
      <c r="J43" s="266"/>
      <c r="K43" s="266"/>
    </row>
    <row r="44" spans="1:11" x14ac:dyDescent="0.55000000000000004">
      <c r="A44" s="265" t="s">
        <v>8</v>
      </c>
      <c r="B44" s="261">
        <v>26.849838256835938</v>
      </c>
      <c r="C44" s="266">
        <f>AVERAGE(B44:B49)</f>
        <v>27.040876388549805</v>
      </c>
      <c r="D44" s="266">
        <f>STDEV(B44:B49)</f>
        <v>0.4087931875073742</v>
      </c>
      <c r="E44" s="261">
        <v>16.31123161315918</v>
      </c>
      <c r="F44" s="266">
        <f>AVERAGE(E44:E49)</f>
        <v>16.354459762573242</v>
      </c>
      <c r="G44" s="266">
        <f>STDEV(E44:E49)</f>
        <v>3.7450788851029551E-2</v>
      </c>
      <c r="H44" s="266">
        <f>C44-F44</f>
        <v>10.686416625976563</v>
      </c>
      <c r="I44" s="266"/>
      <c r="J44" s="266">
        <f>H44-$I$2</f>
        <v>2.6802164478066537</v>
      </c>
      <c r="K44" s="266">
        <f>2^-(J44)</f>
        <v>0.15601790946058638</v>
      </c>
    </row>
    <row r="45" spans="1:11" x14ac:dyDescent="0.55000000000000004">
      <c r="A45" s="232"/>
      <c r="B45" s="261">
        <v>26.762577056884766</v>
      </c>
      <c r="C45" s="261"/>
      <c r="D45" s="261"/>
      <c r="E45" s="261">
        <v>16.375045776367188</v>
      </c>
      <c r="F45" s="261"/>
      <c r="G45" s="261"/>
      <c r="H45" s="261"/>
      <c r="I45" s="261"/>
      <c r="J45" s="261"/>
      <c r="K45" s="261"/>
    </row>
    <row r="46" spans="1:11" x14ac:dyDescent="0.55000000000000004">
      <c r="A46" s="232"/>
      <c r="B46" s="261">
        <v>27.510213851928711</v>
      </c>
      <c r="C46" s="261"/>
      <c r="D46" s="261"/>
      <c r="E46" s="261">
        <v>16.377101898193359</v>
      </c>
      <c r="F46" s="261"/>
      <c r="G46" s="261"/>
      <c r="H46" s="261"/>
      <c r="I46" s="261"/>
      <c r="J46" s="261"/>
      <c r="K46" s="261"/>
    </row>
    <row r="47" spans="1:11" x14ac:dyDescent="0.55000000000000004">
      <c r="A47" s="232"/>
      <c r="B47" s="261"/>
      <c r="C47" s="261"/>
      <c r="D47" s="261"/>
      <c r="E47" s="261"/>
      <c r="F47" s="261"/>
      <c r="G47" s="261"/>
      <c r="H47" s="261"/>
      <c r="I47" s="261"/>
      <c r="J47" s="261"/>
      <c r="K47" s="261"/>
    </row>
    <row r="48" spans="1:11" x14ac:dyDescent="0.55000000000000004">
      <c r="A48" s="232"/>
      <c r="B48" s="261"/>
      <c r="C48" s="261"/>
      <c r="D48" s="261"/>
      <c r="E48" s="261"/>
      <c r="F48" s="261"/>
      <c r="G48" s="261"/>
      <c r="H48" s="261"/>
      <c r="I48" s="261"/>
      <c r="J48" s="261"/>
      <c r="K48" s="261"/>
    </row>
    <row r="49" spans="1:11" x14ac:dyDescent="0.55000000000000004">
      <c r="A49" s="232"/>
      <c r="B49" s="261"/>
      <c r="C49" s="261"/>
      <c r="D49" s="261"/>
      <c r="E49" s="261"/>
      <c r="F49" s="261"/>
      <c r="G49" s="261"/>
      <c r="H49" s="261"/>
      <c r="I49" s="261"/>
      <c r="J49" s="261"/>
      <c r="K49" s="261"/>
    </row>
    <row r="50" spans="1:11" x14ac:dyDescent="0.55000000000000004">
      <c r="A50" s="232" t="s">
        <v>9</v>
      </c>
      <c r="B50" s="261">
        <v>23.529733657836914</v>
      </c>
      <c r="C50" s="266">
        <f>AVERAGE(B50:B55)</f>
        <v>23.395394643147785</v>
      </c>
      <c r="D50" s="266">
        <f>STDEV(B50:B55)</f>
        <v>0.12336719981711401</v>
      </c>
      <c r="E50" s="261">
        <v>16.31123161315918</v>
      </c>
      <c r="F50" s="266">
        <f>AVERAGE(E50:E55)</f>
        <v>16.354459762573242</v>
      </c>
      <c r="G50" s="266">
        <f>STDEV(E50:E55)</f>
        <v>3.7450788851029551E-2</v>
      </c>
      <c r="H50" s="261">
        <f>C50-F50</f>
        <v>7.0409348805745431</v>
      </c>
      <c r="I50" s="261"/>
      <c r="J50" s="261">
        <f>H50-$I$2</f>
        <v>-0.96526529759536572</v>
      </c>
      <c r="K50" s="261">
        <f>2^-(J50)</f>
        <v>1.9524225200676253</v>
      </c>
    </row>
    <row r="51" spans="1:11" x14ac:dyDescent="0.55000000000000004">
      <c r="A51" s="232"/>
      <c r="B51" s="261">
        <v>23.369264602661133</v>
      </c>
      <c r="C51" s="261"/>
      <c r="D51" s="261"/>
      <c r="E51" s="261">
        <v>16.375045776367188</v>
      </c>
      <c r="F51" s="261"/>
      <c r="G51" s="261"/>
      <c r="H51" s="261"/>
      <c r="I51" s="261"/>
      <c r="J51" s="261"/>
      <c r="K51" s="261"/>
    </row>
    <row r="52" spans="1:11" x14ac:dyDescent="0.55000000000000004">
      <c r="A52" s="232"/>
      <c r="B52" s="261">
        <v>23.287185668945313</v>
      </c>
      <c r="C52" s="261"/>
      <c r="D52" s="261"/>
      <c r="E52" s="261">
        <v>16.377101898193359</v>
      </c>
      <c r="F52" s="261"/>
      <c r="G52" s="261"/>
      <c r="H52" s="261"/>
      <c r="I52" s="261"/>
      <c r="J52" s="261"/>
      <c r="K52" s="261"/>
    </row>
    <row r="53" spans="1:11" x14ac:dyDescent="0.55000000000000004">
      <c r="A53" s="232"/>
      <c r="B53" s="261"/>
      <c r="C53" s="261"/>
      <c r="D53" s="261"/>
      <c r="E53" s="261"/>
      <c r="F53" s="261"/>
      <c r="G53" s="261"/>
      <c r="H53" s="261"/>
      <c r="I53" s="261"/>
      <c r="J53" s="261"/>
      <c r="K53" s="261"/>
    </row>
    <row r="54" spans="1:11" x14ac:dyDescent="0.55000000000000004">
      <c r="A54" s="232"/>
      <c r="B54" s="261"/>
      <c r="C54" s="261"/>
      <c r="D54" s="261"/>
      <c r="E54" s="261"/>
      <c r="F54" s="261"/>
      <c r="G54" s="261"/>
      <c r="H54" s="261"/>
      <c r="I54" s="261"/>
      <c r="J54" s="261"/>
      <c r="K54" s="261"/>
    </row>
    <row r="55" spans="1:11" x14ac:dyDescent="0.55000000000000004">
      <c r="A55" s="232"/>
      <c r="B55" s="261"/>
      <c r="C55" s="261"/>
      <c r="D55" s="261"/>
      <c r="E55" s="261"/>
      <c r="F55" s="261"/>
      <c r="G55" s="261"/>
      <c r="H55" s="261"/>
      <c r="I55" s="261"/>
      <c r="J55" s="261"/>
      <c r="K55" s="261"/>
    </row>
    <row r="56" spans="1:11" x14ac:dyDescent="0.55000000000000004">
      <c r="A56" s="232" t="s">
        <v>10</v>
      </c>
      <c r="B56" s="261">
        <v>20.88116455078125</v>
      </c>
      <c r="C56" s="266">
        <f>AVERAGE(B56:B61)</f>
        <v>20.839237848917644</v>
      </c>
      <c r="D56" s="266">
        <f>STDEV(B56:B61)</f>
        <v>3.8442091550709455E-2</v>
      </c>
      <c r="E56" s="261">
        <v>16.31123161315918</v>
      </c>
      <c r="F56" s="266">
        <f>AVERAGE(E56:E61)</f>
        <v>16.354459762573242</v>
      </c>
      <c r="G56" s="266">
        <f>STDEV(E56:E61)</f>
        <v>3.7450788851029551E-2</v>
      </c>
      <c r="H56" s="261">
        <f>C56-F56</f>
        <v>4.4847780863444022</v>
      </c>
      <c r="I56" s="261"/>
      <c r="J56" s="261">
        <f>H56-$I$2</f>
        <v>-3.5214220918255066</v>
      </c>
      <c r="K56" s="261">
        <f>2^-(J56)</f>
        <v>11.482955373891015</v>
      </c>
    </row>
    <row r="57" spans="1:11" x14ac:dyDescent="0.55000000000000004">
      <c r="A57" s="232"/>
      <c r="B57" s="261">
        <v>20.830900192260742</v>
      </c>
      <c r="C57" s="266"/>
      <c r="D57" s="266"/>
      <c r="E57" s="261">
        <v>16.375045776367188</v>
      </c>
      <c r="F57" s="266"/>
      <c r="G57" s="266"/>
      <c r="H57" s="261"/>
      <c r="I57" s="261"/>
      <c r="J57" s="261"/>
      <c r="K57" s="261"/>
    </row>
    <row r="58" spans="1:11" x14ac:dyDescent="0.55000000000000004">
      <c r="A58" s="232"/>
      <c r="B58" s="261">
        <v>20.805648803710938</v>
      </c>
      <c r="C58" s="266"/>
      <c r="D58" s="266"/>
      <c r="E58" s="261">
        <v>16.377101898193359</v>
      </c>
      <c r="F58" s="266"/>
      <c r="G58" s="266"/>
      <c r="H58" s="261"/>
      <c r="I58" s="261"/>
      <c r="J58" s="261"/>
      <c r="K58" s="261"/>
    </row>
    <row r="59" spans="1:11" x14ac:dyDescent="0.55000000000000004">
      <c r="A59" s="232"/>
      <c r="B59" s="261"/>
      <c r="C59" s="266"/>
      <c r="D59" s="266"/>
      <c r="E59" s="261"/>
      <c r="F59" s="266"/>
      <c r="G59" s="266"/>
      <c r="H59" s="261"/>
      <c r="I59" s="261"/>
      <c r="J59" s="261"/>
      <c r="K59" s="261"/>
    </row>
    <row r="60" spans="1:11" x14ac:dyDescent="0.55000000000000004">
      <c r="A60" s="232"/>
      <c r="B60" s="261"/>
      <c r="C60" s="266"/>
      <c r="D60" s="266"/>
      <c r="E60" s="261"/>
      <c r="F60" s="266"/>
      <c r="G60" s="266"/>
      <c r="H60" s="261"/>
      <c r="I60" s="261"/>
      <c r="J60" s="261"/>
      <c r="K60" s="261"/>
    </row>
    <row r="61" spans="1:11" x14ac:dyDescent="0.55000000000000004">
      <c r="A61" s="232"/>
      <c r="B61" s="261"/>
      <c r="C61" s="266"/>
      <c r="D61" s="266"/>
      <c r="E61" s="261"/>
      <c r="F61" s="266"/>
      <c r="G61" s="266"/>
      <c r="H61" s="261"/>
      <c r="I61" s="261"/>
      <c r="J61" s="261"/>
      <c r="K61" s="261"/>
    </row>
    <row r="62" spans="1:11" x14ac:dyDescent="0.55000000000000004">
      <c r="A62" s="261" t="s">
        <v>11</v>
      </c>
      <c r="B62" s="261">
        <v>23.504369735717773</v>
      </c>
      <c r="C62" s="266">
        <f>AVERAGE(B62:B67)</f>
        <v>23.480204264322918</v>
      </c>
      <c r="D62" s="266">
        <f>STDEV(B62:B67)</f>
        <v>2.4882277265625849E-2</v>
      </c>
      <c r="E62" s="261">
        <v>16.31123161315918</v>
      </c>
      <c r="F62" s="266">
        <f>AVERAGE(E62:E67)</f>
        <v>16.354459762573242</v>
      </c>
      <c r="G62" s="266">
        <f>STDEV(E62:E67)</f>
        <v>3.7450788851029551E-2</v>
      </c>
      <c r="H62" s="261">
        <f>C62-F62</f>
        <v>7.1257445017496757</v>
      </c>
      <c r="I62" s="261"/>
      <c r="J62" s="261">
        <f>H62-$I$2</f>
        <v>-0.88045567642023315</v>
      </c>
      <c r="K62" s="261">
        <f>2^-(J62)</f>
        <v>1.840956677117866</v>
      </c>
    </row>
    <row r="63" spans="1:11" x14ac:dyDescent="0.55000000000000004">
      <c r="A63" s="261"/>
      <c r="B63" s="261">
        <v>23.48158073425293</v>
      </c>
      <c r="C63" s="266"/>
      <c r="D63" s="266"/>
      <c r="E63" s="261">
        <v>16.375045776367188</v>
      </c>
      <c r="F63" s="266"/>
      <c r="G63" s="266"/>
      <c r="H63" s="261"/>
      <c r="I63" s="261"/>
      <c r="J63" s="261"/>
      <c r="K63" s="261"/>
    </row>
    <row r="64" spans="1:11" x14ac:dyDescent="0.55000000000000004">
      <c r="A64" s="261"/>
      <c r="B64" s="261">
        <v>23.454662322998047</v>
      </c>
      <c r="C64" s="266"/>
      <c r="D64" s="266"/>
      <c r="E64" s="261">
        <v>16.377101898193359</v>
      </c>
      <c r="F64" s="266"/>
      <c r="G64" s="266"/>
      <c r="H64" s="261"/>
      <c r="I64" s="261"/>
      <c r="J64" s="261"/>
      <c r="K64" s="261"/>
    </row>
    <row r="65" spans="1:11" x14ac:dyDescent="0.55000000000000004">
      <c r="A65" s="261"/>
      <c r="B65" s="261"/>
      <c r="C65" s="266"/>
      <c r="D65" s="266"/>
      <c r="E65" s="261"/>
      <c r="F65" s="266"/>
      <c r="G65" s="266"/>
      <c r="H65" s="261"/>
      <c r="I65" s="261"/>
      <c r="J65" s="261"/>
      <c r="K65" s="261"/>
    </row>
    <row r="66" spans="1:11" x14ac:dyDescent="0.55000000000000004">
      <c r="A66" s="261"/>
      <c r="B66" s="261"/>
      <c r="C66" s="266"/>
      <c r="D66" s="266"/>
      <c r="E66" s="261"/>
      <c r="F66" s="266"/>
      <c r="G66" s="266"/>
      <c r="H66" s="261"/>
      <c r="I66" s="261"/>
      <c r="J66" s="261"/>
      <c r="K66" s="261"/>
    </row>
    <row r="67" spans="1:11" x14ac:dyDescent="0.55000000000000004">
      <c r="A67" s="261"/>
      <c r="B67" s="261"/>
      <c r="C67" s="266"/>
      <c r="D67" s="266"/>
      <c r="E67" s="261"/>
      <c r="F67" s="266"/>
      <c r="G67" s="266"/>
      <c r="H67" s="261"/>
      <c r="I67" s="261"/>
      <c r="J67" s="261"/>
      <c r="K67" s="261"/>
    </row>
    <row r="68" spans="1:11" x14ac:dyDescent="0.55000000000000004">
      <c r="A68" s="261" t="s">
        <v>12</v>
      </c>
      <c r="B68" s="261">
        <v>24.846874237060547</v>
      </c>
      <c r="C68" s="266">
        <f>AVERAGE(B68:B73)</f>
        <v>24.844754536946613</v>
      </c>
      <c r="D68" s="266">
        <f>STDEV(B68:B73)</f>
        <v>1.3038806056657425E-2</v>
      </c>
      <c r="E68" s="261">
        <v>16.31123161315918</v>
      </c>
      <c r="F68" s="266">
        <f>AVERAGE(E68:E73)</f>
        <v>16.354459762573242</v>
      </c>
      <c r="G68" s="266">
        <f>STDEV(E68:E73)</f>
        <v>3.7450788851029551E-2</v>
      </c>
      <c r="H68" s="261">
        <f>C68-F68</f>
        <v>8.4902947743733712</v>
      </c>
      <c r="I68" s="261"/>
      <c r="J68" s="261">
        <f>H68-$I$2</f>
        <v>0.4840945962034624</v>
      </c>
      <c r="K68" s="261">
        <f>2^-(J68)</f>
        <v>0.71494561330943174</v>
      </c>
    </row>
    <row r="69" spans="1:11" x14ac:dyDescent="0.55000000000000004">
      <c r="A69" s="261"/>
      <c r="B69" s="261">
        <v>24.830785751342773</v>
      </c>
      <c r="C69" s="266"/>
      <c r="D69" s="266"/>
      <c r="E69" s="261">
        <v>16.375045776367188</v>
      </c>
      <c r="F69" s="266"/>
      <c r="G69" s="266"/>
      <c r="H69" s="261"/>
      <c r="I69" s="261"/>
      <c r="J69" s="261"/>
      <c r="K69" s="261"/>
    </row>
    <row r="70" spans="1:11" x14ac:dyDescent="0.55000000000000004">
      <c r="A70" s="261"/>
      <c r="B70" s="261">
        <v>24.856603622436523</v>
      </c>
      <c r="C70" s="266"/>
      <c r="D70" s="266"/>
      <c r="E70" s="261">
        <v>16.377101898193359</v>
      </c>
      <c r="F70" s="266"/>
      <c r="G70" s="266"/>
      <c r="H70" s="261"/>
      <c r="I70" s="261"/>
      <c r="J70" s="261"/>
      <c r="K70" s="261"/>
    </row>
    <row r="71" spans="1:11" x14ac:dyDescent="0.55000000000000004">
      <c r="A71" s="261"/>
      <c r="B71" s="261"/>
      <c r="C71" s="266"/>
      <c r="D71" s="266"/>
      <c r="E71" s="261"/>
      <c r="F71" s="266"/>
      <c r="G71" s="266"/>
      <c r="H71" s="261"/>
      <c r="I71" s="261"/>
      <c r="J71" s="261"/>
      <c r="K71" s="261"/>
    </row>
    <row r="72" spans="1:11" x14ac:dyDescent="0.55000000000000004">
      <c r="A72" s="261"/>
      <c r="B72" s="261"/>
      <c r="C72" s="266"/>
      <c r="D72" s="266"/>
      <c r="E72" s="261"/>
      <c r="F72" s="266"/>
      <c r="G72" s="266"/>
      <c r="H72" s="261"/>
      <c r="I72" s="261"/>
      <c r="J72" s="261"/>
      <c r="K72" s="261"/>
    </row>
    <row r="73" spans="1:11" x14ac:dyDescent="0.55000000000000004">
      <c r="A73" s="261"/>
      <c r="B73" s="261"/>
      <c r="C73" s="266"/>
      <c r="D73" s="266"/>
      <c r="E73" s="261"/>
      <c r="F73" s="266"/>
      <c r="G73" s="266"/>
      <c r="H73" s="261"/>
      <c r="I73" s="261"/>
      <c r="J73" s="261"/>
      <c r="K73" s="261"/>
    </row>
    <row r="74" spans="1:11" x14ac:dyDescent="0.55000000000000004">
      <c r="A74" s="261" t="s">
        <v>13</v>
      </c>
      <c r="B74" s="261">
        <v>29.027748107910156</v>
      </c>
      <c r="C74" s="266">
        <f>AVERAGE(B74:B79)</f>
        <v>28.967052459716797</v>
      </c>
      <c r="D74" s="266">
        <f>STDEV(B74:B79)</f>
        <v>5.5959276951659045E-2</v>
      </c>
      <c r="E74" s="261">
        <v>16.31123161315918</v>
      </c>
      <c r="F74" s="266">
        <f>AVERAGE(E74:E79)</f>
        <v>16.354459762573242</v>
      </c>
      <c r="G74" s="266">
        <f>STDEV(E74:E79)</f>
        <v>3.7450788851029551E-2</v>
      </c>
      <c r="H74" s="261">
        <f>C74-F74</f>
        <v>12.612592697143555</v>
      </c>
      <c r="I74" s="261"/>
      <c r="J74" s="261">
        <f>H74-$I$2</f>
        <v>4.6063925189736459</v>
      </c>
      <c r="K74" s="261">
        <f>2^-(J74)</f>
        <v>4.1052317584412808E-2</v>
      </c>
    </row>
    <row r="75" spans="1:11" x14ac:dyDescent="0.55000000000000004">
      <c r="A75" s="261"/>
      <c r="B75" s="261">
        <v>28.955900192260742</v>
      </c>
      <c r="C75" s="266"/>
      <c r="D75" s="266"/>
      <c r="E75" s="261">
        <v>16.375045776367188</v>
      </c>
      <c r="F75" s="266"/>
      <c r="G75" s="266"/>
      <c r="H75" s="261"/>
      <c r="I75" s="261"/>
      <c r="J75" s="261"/>
      <c r="K75" s="261"/>
    </row>
    <row r="76" spans="1:11" x14ac:dyDescent="0.55000000000000004">
      <c r="A76" s="261"/>
      <c r="B76" s="261">
        <v>28.917509078979492</v>
      </c>
      <c r="C76" s="266"/>
      <c r="D76" s="266"/>
      <c r="E76" s="261">
        <v>16.377101898193359</v>
      </c>
      <c r="F76" s="266"/>
      <c r="G76" s="266"/>
      <c r="H76" s="261"/>
      <c r="I76" s="261"/>
      <c r="J76" s="261"/>
      <c r="K76" s="261"/>
    </row>
    <row r="77" spans="1:11" x14ac:dyDescent="0.55000000000000004">
      <c r="A77" s="261"/>
      <c r="B77" s="261"/>
      <c r="C77" s="266"/>
      <c r="D77" s="266"/>
      <c r="E77" s="261"/>
      <c r="F77" s="266"/>
      <c r="G77" s="266"/>
      <c r="H77" s="261"/>
      <c r="I77" s="261"/>
      <c r="J77" s="261"/>
      <c r="K77" s="261"/>
    </row>
    <row r="78" spans="1:11" x14ac:dyDescent="0.55000000000000004">
      <c r="A78" s="261"/>
      <c r="B78" s="261"/>
      <c r="C78" s="266"/>
      <c r="D78" s="266"/>
      <c r="E78" s="261"/>
      <c r="F78" s="266"/>
      <c r="G78" s="266"/>
      <c r="H78" s="261"/>
      <c r="I78" s="261"/>
      <c r="J78" s="261"/>
      <c r="K78" s="261"/>
    </row>
    <row r="79" spans="1:11" x14ac:dyDescent="0.55000000000000004">
      <c r="A79" s="261"/>
      <c r="B79" s="261"/>
      <c r="C79" s="266"/>
      <c r="D79" s="266"/>
      <c r="E79" s="261"/>
      <c r="F79" s="266"/>
      <c r="G79" s="266"/>
      <c r="H79" s="261"/>
      <c r="I79" s="261"/>
      <c r="J79" s="261"/>
      <c r="K79" s="261"/>
    </row>
    <row r="80" spans="1:11" x14ac:dyDescent="0.55000000000000004">
      <c r="A80" s="261" t="s">
        <v>14</v>
      </c>
      <c r="B80" s="261">
        <v>28.4425048828125</v>
      </c>
      <c r="C80" s="266">
        <f>AVERAGE(B80:B85)</f>
        <v>28.547423044840496</v>
      </c>
      <c r="D80" s="266">
        <f>STDEV(B80:B85)</f>
        <v>9.3082745439495546E-2</v>
      </c>
      <c r="E80" s="261">
        <v>16.31123161315918</v>
      </c>
      <c r="F80" s="266">
        <f>AVERAGE(E80:E85)</f>
        <v>16.354459762573242</v>
      </c>
      <c r="G80" s="266">
        <f>STDEV(E80:E85)</f>
        <v>3.7450788851029551E-2</v>
      </c>
      <c r="H80" s="261">
        <f>C80-F80</f>
        <v>12.192963282267254</v>
      </c>
      <c r="I80" s="261"/>
      <c r="J80" s="261">
        <f>H80-$I$2</f>
        <v>4.186763104097345</v>
      </c>
      <c r="K80" s="261">
        <f>2^-(J80)</f>
        <v>5.4910920102394727E-2</v>
      </c>
    </row>
    <row r="81" spans="1:11" x14ac:dyDescent="0.55000000000000004">
      <c r="A81" s="261"/>
      <c r="B81" s="261">
        <v>28.620094299316406</v>
      </c>
      <c r="C81" s="266"/>
      <c r="D81" s="266"/>
      <c r="E81" s="261">
        <v>16.375045776367188</v>
      </c>
      <c r="F81" s="266"/>
      <c r="G81" s="266"/>
      <c r="H81" s="261"/>
      <c r="I81" s="261"/>
      <c r="J81" s="261"/>
      <c r="K81" s="261"/>
    </row>
    <row r="82" spans="1:11" x14ac:dyDescent="0.55000000000000004">
      <c r="A82" s="261"/>
      <c r="B82" s="261">
        <v>28.579669952392578</v>
      </c>
      <c r="C82" s="266"/>
      <c r="D82" s="266"/>
      <c r="E82" s="261">
        <v>16.377101898193359</v>
      </c>
      <c r="F82" s="266"/>
      <c r="G82" s="266"/>
      <c r="H82" s="261"/>
      <c r="I82" s="261"/>
      <c r="J82" s="261"/>
      <c r="K82" s="261"/>
    </row>
    <row r="83" spans="1:11" x14ac:dyDescent="0.55000000000000004">
      <c r="A83" s="261"/>
      <c r="B83" s="261"/>
      <c r="C83" s="266"/>
      <c r="D83" s="266"/>
      <c r="E83" s="261"/>
      <c r="F83" s="266"/>
      <c r="G83" s="266"/>
      <c r="H83" s="261"/>
      <c r="I83" s="261"/>
      <c r="J83" s="261"/>
      <c r="K83" s="261"/>
    </row>
    <row r="84" spans="1:11" x14ac:dyDescent="0.55000000000000004">
      <c r="A84" s="261"/>
      <c r="B84" s="261"/>
      <c r="C84" s="266"/>
      <c r="D84" s="266"/>
      <c r="E84" s="261"/>
      <c r="F84" s="266"/>
      <c r="G84" s="266"/>
      <c r="H84" s="261"/>
      <c r="I84" s="261"/>
      <c r="J84" s="261"/>
      <c r="K84" s="261"/>
    </row>
    <row r="85" spans="1:11" x14ac:dyDescent="0.55000000000000004">
      <c r="A85" s="261"/>
      <c r="B85" s="261"/>
      <c r="C85" s="266"/>
      <c r="D85" s="266"/>
      <c r="E85" s="261"/>
      <c r="F85" s="266"/>
      <c r="G85" s="266"/>
      <c r="H85" s="261"/>
      <c r="I85" s="261"/>
      <c r="J85" s="261"/>
      <c r="K85" s="261"/>
    </row>
    <row r="86" spans="1:11" x14ac:dyDescent="0.55000000000000004">
      <c r="A86" s="261" t="s">
        <v>15</v>
      </c>
      <c r="B86" s="261">
        <v>24.576181411743164</v>
      </c>
      <c r="C86" s="266">
        <f>AVERAGE(B86:B91)</f>
        <v>24.737600962320965</v>
      </c>
      <c r="D86" s="266">
        <f>STDEV(B86:B91)</f>
        <v>0.15349340586703736</v>
      </c>
      <c r="E86" s="261">
        <v>16.31123161315918</v>
      </c>
      <c r="F86" s="266">
        <f>AVERAGE(E86:E91)</f>
        <v>16.354459762573242</v>
      </c>
      <c r="G86" s="266">
        <f>STDEV(E86:E91)</f>
        <v>3.7450788851029551E-2</v>
      </c>
      <c r="H86" s="261">
        <f>C86-F86</f>
        <v>8.3831411997477225</v>
      </c>
      <c r="I86" s="261"/>
      <c r="J86" s="261">
        <f>H86-$I$2</f>
        <v>0.37694102157781373</v>
      </c>
      <c r="K86" s="261">
        <f>2^-(J86)</f>
        <v>0.77006865455907647</v>
      </c>
    </row>
    <row r="87" spans="1:11" x14ac:dyDescent="0.55000000000000004">
      <c r="A87" s="261"/>
      <c r="B87" s="261">
        <v>24.754922866821289</v>
      </c>
      <c r="C87" s="266"/>
      <c r="D87" s="266"/>
      <c r="E87" s="261">
        <v>16.375045776367188</v>
      </c>
      <c r="F87" s="266"/>
      <c r="G87" s="266"/>
      <c r="H87" s="261"/>
      <c r="I87" s="261"/>
      <c r="J87" s="261"/>
      <c r="K87" s="261"/>
    </row>
    <row r="88" spans="1:11" x14ac:dyDescent="0.55000000000000004">
      <c r="A88" s="261"/>
      <c r="B88" s="261">
        <v>24.881698608398438</v>
      </c>
      <c r="C88" s="266"/>
      <c r="D88" s="266"/>
      <c r="E88" s="261">
        <v>16.377101898193359</v>
      </c>
      <c r="F88" s="266"/>
      <c r="G88" s="266"/>
      <c r="H88" s="261"/>
      <c r="I88" s="261"/>
      <c r="J88" s="261"/>
      <c r="K88" s="261"/>
    </row>
    <row r="89" spans="1:11" x14ac:dyDescent="0.55000000000000004">
      <c r="A89" s="261"/>
      <c r="B89" s="261"/>
      <c r="C89" s="266"/>
      <c r="D89" s="266"/>
      <c r="E89" s="261"/>
      <c r="F89" s="266"/>
      <c r="G89" s="266"/>
      <c r="H89" s="261"/>
      <c r="I89" s="261"/>
      <c r="J89" s="261"/>
      <c r="K89" s="261"/>
    </row>
    <row r="90" spans="1:11" x14ac:dyDescent="0.55000000000000004">
      <c r="A90" s="261"/>
      <c r="B90" s="261"/>
      <c r="C90" s="266"/>
      <c r="D90" s="266"/>
      <c r="E90" s="261"/>
      <c r="F90" s="266"/>
      <c r="G90" s="266"/>
      <c r="H90" s="261"/>
      <c r="I90" s="261"/>
      <c r="J90" s="261"/>
      <c r="K90" s="261"/>
    </row>
    <row r="91" spans="1:11" x14ac:dyDescent="0.55000000000000004">
      <c r="A91" s="261"/>
      <c r="B91" s="261"/>
      <c r="C91" s="266"/>
      <c r="D91" s="266"/>
      <c r="E91" s="261"/>
      <c r="F91" s="266"/>
      <c r="G91" s="266"/>
      <c r="H91" s="261"/>
      <c r="I91" s="261"/>
      <c r="J91" s="261"/>
      <c r="K91" s="261"/>
    </row>
    <row r="92" spans="1:11" x14ac:dyDescent="0.55000000000000004">
      <c r="A92" s="261" t="s">
        <v>16</v>
      </c>
      <c r="B92" s="261">
        <v>22.117061614990234</v>
      </c>
      <c r="C92" s="266">
        <f>AVERAGE(B92:B97)</f>
        <v>22.15147590637207</v>
      </c>
      <c r="D92" s="266">
        <f>STDEV(B92:B97)</f>
        <v>6.7752618066045753E-2</v>
      </c>
      <c r="E92" s="261">
        <v>16.31123161315918</v>
      </c>
      <c r="F92" s="266">
        <f>AVERAGE(E92:E97)</f>
        <v>16.354459762573242</v>
      </c>
      <c r="G92" s="266">
        <f>STDEV(E92:E97)</f>
        <v>3.7450788851029551E-2</v>
      </c>
      <c r="H92" s="261">
        <f>C92-F92</f>
        <v>5.7970161437988281</v>
      </c>
      <c r="I92" s="261"/>
      <c r="J92" s="261">
        <f>H92-$I$2</f>
        <v>-2.2091840343710807</v>
      </c>
      <c r="K92" s="261">
        <f>2^-(J92)</f>
        <v>4.6241366569052467</v>
      </c>
    </row>
    <row r="93" spans="1:11" x14ac:dyDescent="0.55000000000000004">
      <c r="A93" s="261"/>
      <c r="B93" s="261">
        <v>22.107837677001953</v>
      </c>
      <c r="C93" s="266"/>
      <c r="D93" s="266"/>
      <c r="E93" s="261">
        <v>16.375045776367188</v>
      </c>
      <c r="F93" s="266"/>
      <c r="G93" s="266"/>
      <c r="H93" s="261"/>
      <c r="I93" s="261"/>
      <c r="J93" s="261"/>
      <c r="K93" s="261"/>
    </row>
    <row r="94" spans="1:11" x14ac:dyDescent="0.55000000000000004">
      <c r="A94" s="261"/>
      <c r="B94" s="261">
        <v>22.229528427124023</v>
      </c>
      <c r="C94" s="266"/>
      <c r="D94" s="266"/>
      <c r="E94" s="261">
        <v>16.377101898193359</v>
      </c>
      <c r="F94" s="266"/>
      <c r="G94" s="266"/>
      <c r="H94" s="261"/>
      <c r="I94" s="261"/>
      <c r="J94" s="261"/>
      <c r="K94" s="261"/>
    </row>
    <row r="95" spans="1:11" x14ac:dyDescent="0.55000000000000004">
      <c r="A95" s="261"/>
      <c r="B95" s="261"/>
      <c r="C95" s="266"/>
      <c r="D95" s="266"/>
      <c r="E95" s="261"/>
      <c r="F95" s="266"/>
      <c r="G95" s="266"/>
      <c r="H95" s="261"/>
      <c r="I95" s="261"/>
      <c r="J95" s="261"/>
      <c r="K95" s="261"/>
    </row>
    <row r="96" spans="1:11" x14ac:dyDescent="0.55000000000000004">
      <c r="A96" s="261"/>
      <c r="B96" s="261"/>
      <c r="C96" s="266"/>
      <c r="D96" s="266"/>
      <c r="E96" s="261"/>
      <c r="F96" s="266"/>
      <c r="G96" s="266"/>
      <c r="H96" s="261"/>
      <c r="I96" s="261"/>
      <c r="J96" s="261"/>
      <c r="K96" s="261"/>
    </row>
    <row r="97" spans="1:11" x14ac:dyDescent="0.55000000000000004">
      <c r="A97" s="261"/>
      <c r="B97" s="261"/>
      <c r="C97" s="266"/>
      <c r="D97" s="266"/>
      <c r="E97" s="261"/>
      <c r="F97" s="266"/>
      <c r="G97" s="266"/>
      <c r="H97" s="261"/>
      <c r="I97" s="261"/>
      <c r="J97" s="261"/>
      <c r="K97" s="261"/>
    </row>
    <row r="98" spans="1:11" x14ac:dyDescent="0.55000000000000004">
      <c r="A98" s="261" t="s">
        <v>17</v>
      </c>
      <c r="B98" s="261">
        <v>22.000072479248047</v>
      </c>
      <c r="C98" s="266">
        <f>AVERAGE(B98:B103)</f>
        <v>21.919232050577801</v>
      </c>
      <c r="D98" s="266">
        <f>STDEV(B98:B103)</f>
        <v>7.3226357337101394E-2</v>
      </c>
      <c r="E98" s="261">
        <v>16.31123161315918</v>
      </c>
      <c r="F98" s="266">
        <f>AVERAGE(E98:E103)</f>
        <v>16.354459762573242</v>
      </c>
      <c r="G98" s="266">
        <f>STDEV(E98:E103)</f>
        <v>3.7450788851029551E-2</v>
      </c>
      <c r="H98" s="261">
        <f>C98-F98</f>
        <v>5.5647722880045585</v>
      </c>
      <c r="I98" s="261"/>
      <c r="J98" s="261">
        <f>H98-$I$2</f>
        <v>-2.4414278901653503</v>
      </c>
      <c r="K98" s="261">
        <f>2^-(J98)</f>
        <v>5.431790700121149</v>
      </c>
    </row>
    <row r="99" spans="1:11" x14ac:dyDescent="0.55000000000000004">
      <c r="A99" s="261"/>
      <c r="B99" s="261">
        <v>21.900276184082031</v>
      </c>
      <c r="C99" s="266"/>
      <c r="D99" s="266"/>
      <c r="E99" s="261">
        <v>16.375045776367188</v>
      </c>
      <c r="F99" s="266"/>
      <c r="G99" s="266"/>
      <c r="H99" s="261"/>
      <c r="I99" s="261"/>
      <c r="J99" s="261"/>
      <c r="K99" s="261"/>
    </row>
    <row r="100" spans="1:11" x14ac:dyDescent="0.55000000000000004">
      <c r="A100" s="261"/>
      <c r="B100" s="261">
        <v>21.85734748840332</v>
      </c>
      <c r="C100" s="266"/>
      <c r="D100" s="266"/>
      <c r="E100" s="261">
        <v>16.377101898193359</v>
      </c>
      <c r="F100" s="266"/>
      <c r="G100" s="266"/>
      <c r="H100" s="261"/>
      <c r="I100" s="261"/>
      <c r="J100" s="261"/>
      <c r="K100" s="261"/>
    </row>
    <row r="101" spans="1:11" x14ac:dyDescent="0.55000000000000004">
      <c r="A101" s="261"/>
      <c r="B101" s="261"/>
      <c r="C101" s="266"/>
      <c r="D101" s="266"/>
      <c r="E101" s="261"/>
      <c r="F101" s="266"/>
      <c r="G101" s="266"/>
      <c r="H101" s="261"/>
      <c r="I101" s="261"/>
      <c r="J101" s="261"/>
      <c r="K101" s="261"/>
    </row>
    <row r="102" spans="1:11" x14ac:dyDescent="0.55000000000000004">
      <c r="A102" s="261"/>
      <c r="B102" s="261"/>
      <c r="C102" s="266"/>
      <c r="D102" s="266"/>
      <c r="E102" s="261"/>
      <c r="F102" s="266"/>
      <c r="G102" s="266"/>
      <c r="H102" s="261"/>
      <c r="I102" s="261"/>
      <c r="J102" s="261"/>
      <c r="K102" s="261"/>
    </row>
    <row r="103" spans="1:11" x14ac:dyDescent="0.55000000000000004">
      <c r="A103" s="261"/>
      <c r="B103" s="261"/>
      <c r="C103" s="266"/>
      <c r="D103" s="266"/>
      <c r="E103" s="261"/>
      <c r="F103" s="266"/>
      <c r="G103" s="266"/>
      <c r="H103" s="261"/>
      <c r="I103" s="261"/>
      <c r="J103" s="261"/>
      <c r="K103" s="261"/>
    </row>
    <row r="104" spans="1:11" x14ac:dyDescent="0.55000000000000004">
      <c r="A104" s="261" t="s">
        <v>18</v>
      </c>
      <c r="B104" s="261">
        <v>21.3885498046875</v>
      </c>
      <c r="C104" s="266">
        <f>AVERAGE(B104:B109)</f>
        <v>21.371452967325848</v>
      </c>
      <c r="D104" s="266">
        <f>STDEV(B104:B109)</f>
        <v>1.4815018166322273E-2</v>
      </c>
      <c r="E104" s="261">
        <v>16.31123161315918</v>
      </c>
      <c r="F104" s="266">
        <f>AVERAGE(E104:E109)</f>
        <v>16.354459762573242</v>
      </c>
      <c r="G104" s="266">
        <f>STDEV(E104:E109)</f>
        <v>3.7450788851029551E-2</v>
      </c>
      <c r="H104" s="261">
        <f>C104-F104</f>
        <v>5.0169932047526054</v>
      </c>
      <c r="I104" s="261"/>
      <c r="J104" s="261">
        <f>H104-$I$2</f>
        <v>-2.9892069734173035</v>
      </c>
      <c r="K104" s="261">
        <f>2^-(J104)</f>
        <v>7.9403740659849227</v>
      </c>
    </row>
    <row r="105" spans="1:11" x14ac:dyDescent="0.55000000000000004">
      <c r="A105" s="261"/>
      <c r="B105" s="261">
        <v>21.362396240234375</v>
      </c>
      <c r="C105" s="266"/>
      <c r="D105" s="266"/>
      <c r="E105" s="261">
        <v>16.375045776367188</v>
      </c>
      <c r="F105" s="266"/>
      <c r="G105" s="266"/>
      <c r="H105" s="261"/>
      <c r="I105" s="261"/>
      <c r="J105" s="261"/>
      <c r="K105" s="261"/>
    </row>
    <row r="106" spans="1:11" x14ac:dyDescent="0.55000000000000004">
      <c r="A106" s="261"/>
      <c r="B106" s="261">
        <v>21.363412857055664</v>
      </c>
      <c r="C106" s="266"/>
      <c r="D106" s="266"/>
      <c r="E106" s="261">
        <v>16.377101898193359</v>
      </c>
      <c r="F106" s="266"/>
      <c r="G106" s="266"/>
      <c r="H106" s="261"/>
      <c r="I106" s="261"/>
      <c r="J106" s="261"/>
      <c r="K106" s="261"/>
    </row>
    <row r="107" spans="1:11" x14ac:dyDescent="0.55000000000000004">
      <c r="A107" s="261"/>
      <c r="B107" s="261"/>
      <c r="C107" s="266"/>
      <c r="D107" s="266"/>
      <c r="E107" s="261"/>
      <c r="F107" s="266"/>
      <c r="G107" s="266"/>
      <c r="H107" s="261"/>
      <c r="I107" s="261"/>
      <c r="J107" s="261"/>
      <c r="K107" s="261"/>
    </row>
    <row r="108" spans="1:11" x14ac:dyDescent="0.55000000000000004">
      <c r="A108" s="261"/>
      <c r="B108" s="261"/>
      <c r="C108" s="266"/>
      <c r="D108" s="266"/>
      <c r="E108" s="261"/>
      <c r="F108" s="266"/>
      <c r="G108" s="266"/>
      <c r="H108" s="261"/>
      <c r="I108" s="261"/>
      <c r="J108" s="261"/>
      <c r="K108" s="261"/>
    </row>
    <row r="109" spans="1:11" x14ac:dyDescent="0.55000000000000004">
      <c r="A109" s="261"/>
      <c r="B109" s="261"/>
      <c r="C109" s="266"/>
      <c r="D109" s="266"/>
      <c r="E109" s="261"/>
      <c r="F109" s="266"/>
      <c r="G109" s="266"/>
      <c r="H109" s="261"/>
      <c r="I109" s="261"/>
      <c r="J109" s="261"/>
      <c r="K109" s="261"/>
    </row>
    <row r="110" spans="1:11" x14ac:dyDescent="0.55000000000000004">
      <c r="A110" s="261" t="s">
        <v>19</v>
      </c>
      <c r="B110" s="261">
        <v>22.88163948059082</v>
      </c>
      <c r="C110" s="266">
        <f>AVERAGE(B110:B115)</f>
        <v>22.879667917887371</v>
      </c>
      <c r="D110" s="266">
        <f>STDEV(B110:B115)</f>
        <v>2.0895196515372293E-3</v>
      </c>
      <c r="E110" s="261">
        <v>16.31123161315918</v>
      </c>
      <c r="F110" s="266">
        <f>AVERAGE(E110:E115)</f>
        <v>16.354459762573242</v>
      </c>
      <c r="G110" s="266">
        <f>STDEV(E110:E115)</f>
        <v>3.7450788851029551E-2</v>
      </c>
      <c r="H110" s="261">
        <f>C110-F110</f>
        <v>6.5252081553141288</v>
      </c>
      <c r="I110" s="261"/>
      <c r="J110" s="261">
        <f>H110-$I$2</f>
        <v>-1.48099202285578</v>
      </c>
      <c r="K110" s="261">
        <f>2^-(J110)</f>
        <v>2.7914060935821792</v>
      </c>
    </row>
    <row r="111" spans="1:11" x14ac:dyDescent="0.55000000000000004">
      <c r="A111" s="261"/>
      <c r="B111" s="261">
        <v>22.879886627197266</v>
      </c>
      <c r="C111" s="266"/>
      <c r="D111" s="266"/>
      <c r="E111" s="261">
        <v>16.375045776367188</v>
      </c>
      <c r="F111" s="266"/>
      <c r="G111" s="266"/>
      <c r="H111" s="261"/>
      <c r="I111" s="261"/>
      <c r="J111" s="261"/>
      <c r="K111" s="261"/>
    </row>
    <row r="112" spans="1:11" x14ac:dyDescent="0.55000000000000004">
      <c r="A112" s="261"/>
      <c r="B112" s="261">
        <v>22.877477645874023</v>
      </c>
      <c r="C112" s="266"/>
      <c r="D112" s="266"/>
      <c r="E112" s="261">
        <v>16.377101898193359</v>
      </c>
      <c r="F112" s="266"/>
      <c r="G112" s="266"/>
      <c r="H112" s="261"/>
      <c r="I112" s="261"/>
      <c r="J112" s="261"/>
      <c r="K112" s="261"/>
    </row>
    <row r="113" spans="1:11" x14ac:dyDescent="0.55000000000000004">
      <c r="A113" s="261"/>
      <c r="B113" s="261"/>
      <c r="C113" s="266"/>
      <c r="D113" s="266"/>
      <c r="E113" s="261"/>
      <c r="F113" s="266"/>
      <c r="G113" s="266"/>
      <c r="H113" s="261"/>
      <c r="I113" s="261"/>
      <c r="J113" s="261"/>
      <c r="K113" s="261"/>
    </row>
    <row r="114" spans="1:11" x14ac:dyDescent="0.55000000000000004">
      <c r="A114" s="261"/>
      <c r="B114" s="261"/>
      <c r="C114" s="266"/>
      <c r="D114" s="266"/>
      <c r="E114" s="261"/>
      <c r="F114" s="266"/>
      <c r="G114" s="266"/>
      <c r="H114" s="261"/>
      <c r="I114" s="261"/>
      <c r="J114" s="261"/>
      <c r="K114" s="261"/>
    </row>
    <row r="115" spans="1:11" x14ac:dyDescent="0.55000000000000004">
      <c r="A115" s="261"/>
      <c r="B115" s="261"/>
      <c r="C115" s="266"/>
      <c r="D115" s="266"/>
      <c r="E115" s="261"/>
      <c r="F115" s="266"/>
      <c r="G115" s="266"/>
      <c r="H115" s="261"/>
      <c r="I115" s="261"/>
      <c r="J115" s="261"/>
      <c r="K115" s="261"/>
    </row>
    <row r="116" spans="1:11" x14ac:dyDescent="0.55000000000000004">
      <c r="A116" s="261" t="s">
        <v>20</v>
      </c>
      <c r="B116" s="261">
        <v>28.106569290161133</v>
      </c>
      <c r="C116" s="266">
        <f>AVERAGE(B116:B121)</f>
        <v>28.178330739339192</v>
      </c>
      <c r="D116" s="266">
        <f>STDEV(B116:B121)</f>
        <v>0.20232151585553282</v>
      </c>
      <c r="E116" s="261">
        <v>16.31123161315918</v>
      </c>
      <c r="F116" s="266">
        <f>AVERAGE(E116:E121)</f>
        <v>16.354459762573242</v>
      </c>
      <c r="G116" s="266">
        <f>STDEV(E116:E121)</f>
        <v>3.7450788851029551E-2</v>
      </c>
      <c r="H116" s="261">
        <f>C116-F116</f>
        <v>11.823870976765949</v>
      </c>
      <c r="I116" s="261"/>
      <c r="J116" s="261">
        <f>H116-$I$2</f>
        <v>3.8176707985960405</v>
      </c>
      <c r="K116" s="261">
        <f>2^-(J116)</f>
        <v>7.0919648764126625E-2</v>
      </c>
    </row>
    <row r="117" spans="1:11" x14ac:dyDescent="0.55000000000000004">
      <c r="A117" s="261"/>
      <c r="B117" s="261">
        <v>28.021671295166016</v>
      </c>
      <c r="C117" s="266"/>
      <c r="D117" s="266"/>
      <c r="E117" s="261">
        <v>16.375045776367188</v>
      </c>
      <c r="F117" s="266"/>
      <c r="G117" s="266"/>
      <c r="H117" s="261"/>
      <c r="I117" s="261"/>
      <c r="J117" s="261"/>
      <c r="K117" s="261"/>
    </row>
    <row r="118" spans="1:11" x14ac:dyDescent="0.55000000000000004">
      <c r="A118" s="261"/>
      <c r="B118" s="261">
        <v>28.40675163269043</v>
      </c>
      <c r="C118" s="266"/>
      <c r="D118" s="266"/>
      <c r="E118" s="261">
        <v>16.377101898193359</v>
      </c>
      <c r="F118" s="266"/>
      <c r="G118" s="266"/>
      <c r="H118" s="261"/>
      <c r="I118" s="261"/>
      <c r="J118" s="261"/>
      <c r="K118" s="261"/>
    </row>
    <row r="119" spans="1:11" x14ac:dyDescent="0.55000000000000004">
      <c r="A119" s="261"/>
      <c r="B119" s="261"/>
      <c r="C119" s="266"/>
      <c r="D119" s="266"/>
      <c r="E119" s="261"/>
      <c r="F119" s="266"/>
      <c r="G119" s="266"/>
      <c r="H119" s="261"/>
      <c r="I119" s="261"/>
      <c r="J119" s="261"/>
      <c r="K119" s="261"/>
    </row>
    <row r="120" spans="1:11" x14ac:dyDescent="0.55000000000000004">
      <c r="A120" s="261"/>
      <c r="B120" s="261"/>
      <c r="C120" s="266"/>
      <c r="D120" s="266"/>
      <c r="E120" s="261"/>
      <c r="F120" s="266"/>
      <c r="G120" s="266"/>
      <c r="H120" s="261"/>
      <c r="I120" s="261"/>
      <c r="J120" s="261"/>
      <c r="K120" s="261"/>
    </row>
    <row r="121" spans="1:11" x14ac:dyDescent="0.55000000000000004">
      <c r="A121" s="261"/>
      <c r="B121" s="261"/>
      <c r="C121" s="266"/>
      <c r="D121" s="266"/>
      <c r="E121" s="261"/>
      <c r="F121" s="266"/>
      <c r="G121" s="266"/>
      <c r="H121" s="261"/>
      <c r="I121" s="261"/>
      <c r="J121" s="261"/>
      <c r="K121" s="261"/>
    </row>
    <row r="122" spans="1:11" x14ac:dyDescent="0.55000000000000004">
      <c r="A122" s="261" t="s">
        <v>21</v>
      </c>
      <c r="B122" s="261">
        <v>26.975002288818359</v>
      </c>
      <c r="C122" s="266">
        <f>AVERAGE(B122:B127)</f>
        <v>26.911155064900715</v>
      </c>
      <c r="D122" s="266">
        <f>STDEV(B122:B127)</f>
        <v>0.10540999616066908</v>
      </c>
      <c r="E122" s="261">
        <v>16.31123161315918</v>
      </c>
      <c r="F122" s="266">
        <f>AVERAGE(E122:E127)</f>
        <v>16.354459762573242</v>
      </c>
      <c r="G122" s="266">
        <f>STDEV(E122:E127)</f>
        <v>3.7450788851029551E-2</v>
      </c>
      <c r="H122" s="261">
        <f>C122-F122</f>
        <v>10.556695302327473</v>
      </c>
      <c r="I122" s="261"/>
      <c r="J122" s="261">
        <f>H122-$I$2</f>
        <v>2.550495124157564</v>
      </c>
      <c r="K122" s="261">
        <f>2^-(J122)</f>
        <v>0.17069644006131635</v>
      </c>
    </row>
    <row r="123" spans="1:11" x14ac:dyDescent="0.55000000000000004">
      <c r="A123" s="261"/>
      <c r="B123" s="261">
        <v>26.968975067138672</v>
      </c>
      <c r="C123" s="266"/>
      <c r="D123" s="266"/>
      <c r="E123" s="261">
        <v>16.375045776367188</v>
      </c>
      <c r="F123" s="266"/>
      <c r="G123" s="266"/>
      <c r="H123" s="261"/>
      <c r="I123" s="261"/>
      <c r="J123" s="261"/>
      <c r="K123" s="261"/>
    </row>
    <row r="124" spans="1:11" x14ac:dyDescent="0.55000000000000004">
      <c r="A124" s="261"/>
      <c r="B124" s="261">
        <v>26.789487838745117</v>
      </c>
      <c r="C124" s="266"/>
      <c r="D124" s="266"/>
      <c r="E124" s="261">
        <v>16.377101898193359</v>
      </c>
      <c r="F124" s="266"/>
      <c r="G124" s="266"/>
      <c r="H124" s="261"/>
      <c r="I124" s="261"/>
      <c r="J124" s="261"/>
      <c r="K124" s="261"/>
    </row>
    <row r="125" spans="1:11" x14ac:dyDescent="0.55000000000000004">
      <c r="A125" s="261"/>
      <c r="B125" s="261"/>
      <c r="C125" s="266"/>
      <c r="D125" s="266"/>
      <c r="E125" s="261"/>
      <c r="F125" s="266"/>
      <c r="G125" s="266"/>
      <c r="H125" s="261"/>
      <c r="I125" s="261"/>
      <c r="J125" s="261"/>
      <c r="K125" s="261"/>
    </row>
    <row r="126" spans="1:11" x14ac:dyDescent="0.55000000000000004">
      <c r="A126" s="261"/>
      <c r="B126" s="261"/>
      <c r="C126" s="266"/>
      <c r="D126" s="266"/>
      <c r="E126" s="261"/>
      <c r="F126" s="266"/>
      <c r="G126" s="266"/>
      <c r="H126" s="261"/>
      <c r="I126" s="261"/>
      <c r="J126" s="261"/>
      <c r="K126" s="261"/>
    </row>
    <row r="127" spans="1:11" x14ac:dyDescent="0.55000000000000004">
      <c r="A127" s="261"/>
      <c r="B127" s="261"/>
      <c r="C127" s="266"/>
      <c r="D127" s="266"/>
      <c r="E127" s="261"/>
      <c r="F127" s="266"/>
      <c r="G127" s="266"/>
      <c r="H127" s="261"/>
      <c r="I127" s="261"/>
      <c r="J127" s="261"/>
      <c r="K127" s="261"/>
    </row>
    <row r="128" spans="1:11" x14ac:dyDescent="0.55000000000000004">
      <c r="A128" s="261" t="s">
        <v>22</v>
      </c>
      <c r="B128" s="261">
        <v>20.874851226806641</v>
      </c>
      <c r="C128" s="266">
        <f>AVERAGE(B128:B133)</f>
        <v>20.836727142333984</v>
      </c>
      <c r="D128" s="266">
        <f>STDEV(B128:B133)</f>
        <v>3.3023173909582655E-2</v>
      </c>
      <c r="E128" s="261">
        <v>16.31123161315918</v>
      </c>
      <c r="F128" s="266">
        <f>AVERAGE(E128:E133)</f>
        <v>16.354459762573242</v>
      </c>
      <c r="G128" s="266">
        <f>STDEV(E128:E133)</f>
        <v>3.7450788851029551E-2</v>
      </c>
      <c r="H128" s="261">
        <f>C128-F128</f>
        <v>4.4822673797607422</v>
      </c>
      <c r="I128" s="261"/>
      <c r="J128" s="261">
        <f>H128-$I$2</f>
        <v>-3.5239327984091666</v>
      </c>
      <c r="K128" s="261">
        <f>2^-(J128)</f>
        <v>11.502956435761678</v>
      </c>
    </row>
    <row r="129" spans="1:11" x14ac:dyDescent="0.55000000000000004">
      <c r="A129" s="261"/>
      <c r="B129" s="261">
        <v>20.818332672119141</v>
      </c>
      <c r="C129" s="266"/>
      <c r="D129" s="266"/>
      <c r="E129" s="261">
        <v>16.375045776367188</v>
      </c>
      <c r="F129" s="266"/>
      <c r="G129" s="266"/>
      <c r="H129" s="261"/>
      <c r="I129" s="261"/>
      <c r="J129" s="261"/>
      <c r="K129" s="261"/>
    </row>
    <row r="130" spans="1:11" x14ac:dyDescent="0.55000000000000004">
      <c r="A130" s="261"/>
      <c r="B130" s="261">
        <v>20.816997528076172</v>
      </c>
      <c r="C130" s="266"/>
      <c r="D130" s="266"/>
      <c r="E130" s="261">
        <v>16.377101898193359</v>
      </c>
      <c r="F130" s="266"/>
      <c r="G130" s="266"/>
      <c r="H130" s="261"/>
      <c r="I130" s="261"/>
      <c r="J130" s="261"/>
      <c r="K130" s="261"/>
    </row>
    <row r="131" spans="1:11" x14ac:dyDescent="0.55000000000000004">
      <c r="A131" s="261"/>
      <c r="B131" s="261"/>
      <c r="C131" s="266"/>
      <c r="D131" s="266"/>
      <c r="E131" s="261"/>
      <c r="F131" s="266"/>
      <c r="G131" s="266"/>
      <c r="H131" s="261"/>
      <c r="I131" s="261"/>
      <c r="J131" s="261"/>
      <c r="K131" s="261"/>
    </row>
    <row r="132" spans="1:11" x14ac:dyDescent="0.55000000000000004">
      <c r="A132" s="261"/>
      <c r="B132" s="261"/>
      <c r="C132" s="266"/>
      <c r="D132" s="266"/>
      <c r="E132" s="261"/>
      <c r="F132" s="266"/>
      <c r="G132" s="266"/>
      <c r="H132" s="261"/>
      <c r="I132" s="261"/>
      <c r="J132" s="261"/>
      <c r="K132" s="261"/>
    </row>
    <row r="133" spans="1:11" x14ac:dyDescent="0.55000000000000004">
      <c r="A133" s="261"/>
      <c r="B133" s="261"/>
      <c r="C133" s="266"/>
      <c r="D133" s="266"/>
      <c r="E133" s="261"/>
      <c r="F133" s="266"/>
      <c r="G133" s="266"/>
      <c r="H133" s="261"/>
      <c r="I133" s="261"/>
      <c r="J133" s="261"/>
      <c r="K133" s="261"/>
    </row>
    <row r="134" spans="1:11" x14ac:dyDescent="0.55000000000000004">
      <c r="A134" s="261" t="s">
        <v>23</v>
      </c>
      <c r="B134" s="261">
        <v>23.116155624389648</v>
      </c>
      <c r="C134" s="266">
        <f>AVERAGE(B134:B139)</f>
        <v>23.120169321695965</v>
      </c>
      <c r="D134" s="266">
        <f>STDEV(B134:B139)</f>
        <v>3.528649785071415E-3</v>
      </c>
      <c r="E134" s="261">
        <v>16.31123161315918</v>
      </c>
      <c r="F134" s="266">
        <f>AVERAGE(E134:E139)</f>
        <v>16.354459762573242</v>
      </c>
      <c r="G134" s="266">
        <f>STDEV(E134:E139)</f>
        <v>3.7450788851029551E-2</v>
      </c>
      <c r="H134" s="261">
        <f>C134-F134</f>
        <v>6.7657095591227225</v>
      </c>
      <c r="I134" s="261"/>
      <c r="J134" s="261">
        <f>H134-$I$2</f>
        <v>-1.2404906190471863</v>
      </c>
      <c r="K134" s="261">
        <f>2^-(J134)</f>
        <v>2.3627887026595493</v>
      </c>
    </row>
    <row r="135" spans="1:11" x14ac:dyDescent="0.55000000000000004">
      <c r="A135" s="261"/>
      <c r="B135" s="261">
        <v>23.122783660888672</v>
      </c>
      <c r="C135" s="266"/>
      <c r="D135" s="266"/>
      <c r="E135" s="261">
        <v>16.375045776367188</v>
      </c>
      <c r="F135" s="266"/>
      <c r="G135" s="266"/>
      <c r="H135" s="261"/>
      <c r="I135" s="261"/>
      <c r="J135" s="261"/>
      <c r="K135" s="261"/>
    </row>
    <row r="136" spans="1:11" x14ac:dyDescent="0.55000000000000004">
      <c r="A136" s="261"/>
      <c r="B136" s="261">
        <v>23.12156867980957</v>
      </c>
      <c r="C136" s="266"/>
      <c r="D136" s="266"/>
      <c r="E136" s="261">
        <v>16.377101898193359</v>
      </c>
      <c r="F136" s="266"/>
      <c r="G136" s="266"/>
      <c r="H136" s="261"/>
      <c r="I136" s="261"/>
      <c r="J136" s="261"/>
      <c r="K136" s="261"/>
    </row>
    <row r="137" spans="1:11" x14ac:dyDescent="0.55000000000000004">
      <c r="A137" s="261"/>
      <c r="B137" s="261"/>
      <c r="C137" s="266"/>
      <c r="D137" s="266"/>
      <c r="E137" s="261"/>
      <c r="F137" s="266"/>
      <c r="G137" s="266"/>
      <c r="H137" s="261"/>
      <c r="I137" s="261"/>
      <c r="J137" s="261"/>
      <c r="K137" s="261"/>
    </row>
    <row r="138" spans="1:11" x14ac:dyDescent="0.55000000000000004">
      <c r="A138" s="261"/>
      <c r="B138" s="261"/>
      <c r="C138" s="266"/>
      <c r="D138" s="266"/>
      <c r="E138" s="261"/>
      <c r="F138" s="266"/>
      <c r="G138" s="266"/>
      <c r="H138" s="261"/>
      <c r="I138" s="261"/>
      <c r="J138" s="261"/>
      <c r="K138" s="261"/>
    </row>
    <row r="139" spans="1:11" x14ac:dyDescent="0.55000000000000004">
      <c r="A139" s="261"/>
      <c r="B139" s="261"/>
      <c r="C139" s="266"/>
      <c r="D139" s="266"/>
      <c r="E139" s="261"/>
      <c r="F139" s="266"/>
      <c r="G139" s="266"/>
      <c r="H139" s="261"/>
      <c r="I139" s="261"/>
      <c r="J139" s="261"/>
      <c r="K139" s="261"/>
    </row>
    <row r="140" spans="1:11" x14ac:dyDescent="0.55000000000000004">
      <c r="A140" s="261" t="s">
        <v>24</v>
      </c>
      <c r="B140" s="261">
        <v>23.69929313659668</v>
      </c>
      <c r="C140" s="266">
        <f>AVERAGE(B140:B145)</f>
        <v>23.736122131347656</v>
      </c>
      <c r="D140" s="266">
        <f>STDEV(B140:B145)</f>
        <v>5.9274673830163625E-2</v>
      </c>
      <c r="E140" s="261">
        <v>16.31123161315918</v>
      </c>
      <c r="F140" s="266">
        <f>AVERAGE(E140:E145)</f>
        <v>16.354459762573242</v>
      </c>
      <c r="G140" s="266">
        <f>STDEV(E140:E145)</f>
        <v>3.7450788851029551E-2</v>
      </c>
      <c r="H140" s="261">
        <f>C140-F140</f>
        <v>7.3816623687744141</v>
      </c>
      <c r="I140" s="261"/>
      <c r="J140" s="261">
        <f>H140-$I$2</f>
        <v>-0.62453780939549475</v>
      </c>
      <c r="K140" s="261">
        <f>2^-(J140)</f>
        <v>1.5417168324517554</v>
      </c>
    </row>
    <row r="141" spans="1:11" x14ac:dyDescent="0.55000000000000004">
      <c r="A141" s="261"/>
      <c r="B141" s="261">
        <v>23.704574584960938</v>
      </c>
      <c r="C141" s="266"/>
      <c r="D141" s="266"/>
      <c r="E141" s="261">
        <v>16.375045776367188</v>
      </c>
      <c r="F141" s="266"/>
      <c r="G141" s="266"/>
      <c r="H141" s="261"/>
      <c r="I141" s="261"/>
      <c r="J141" s="261"/>
      <c r="K141" s="261"/>
    </row>
    <row r="142" spans="1:11" x14ac:dyDescent="0.55000000000000004">
      <c r="A142" s="261"/>
      <c r="B142" s="261">
        <v>23.804498672485352</v>
      </c>
      <c r="C142" s="266"/>
      <c r="D142" s="266"/>
      <c r="E142" s="261">
        <v>16.377101898193359</v>
      </c>
      <c r="F142" s="266"/>
      <c r="G142" s="266"/>
      <c r="H142" s="261"/>
      <c r="I142" s="261"/>
      <c r="J142" s="261"/>
      <c r="K142" s="261"/>
    </row>
    <row r="143" spans="1:11" x14ac:dyDescent="0.55000000000000004">
      <c r="A143" s="261"/>
      <c r="B143" s="261"/>
      <c r="C143" s="266"/>
      <c r="D143" s="266"/>
      <c r="E143" s="261"/>
      <c r="F143" s="266"/>
      <c r="G143" s="266"/>
      <c r="H143" s="261"/>
      <c r="I143" s="261"/>
      <c r="J143" s="261"/>
      <c r="K143" s="261"/>
    </row>
    <row r="144" spans="1:11" x14ac:dyDescent="0.55000000000000004">
      <c r="A144" s="261"/>
      <c r="B144" s="261"/>
      <c r="C144" s="266"/>
      <c r="D144" s="266"/>
      <c r="E144" s="261"/>
      <c r="F144" s="266"/>
      <c r="G144" s="266"/>
      <c r="H144" s="261"/>
      <c r="I144" s="261"/>
      <c r="J144" s="261"/>
      <c r="K144" s="261"/>
    </row>
    <row r="145" spans="1:11" x14ac:dyDescent="0.55000000000000004">
      <c r="A145" s="261"/>
      <c r="B145" s="261"/>
      <c r="C145" s="266"/>
      <c r="D145" s="266"/>
      <c r="E145" s="261"/>
      <c r="F145" s="266"/>
      <c r="G145" s="266"/>
      <c r="H145" s="261"/>
      <c r="I145" s="261"/>
      <c r="J145" s="261"/>
      <c r="K145" s="261"/>
    </row>
    <row r="146" spans="1:11" x14ac:dyDescent="0.55000000000000004">
      <c r="A146" s="261" t="s">
        <v>25</v>
      </c>
      <c r="B146" s="261">
        <v>26.053245544433594</v>
      </c>
      <c r="C146" s="266">
        <f>AVERAGE(B146:B151)</f>
        <v>26.081697463989258</v>
      </c>
      <c r="D146" s="266">
        <f>STDEV(B146:B151)</f>
        <v>0.2531294855779927</v>
      </c>
      <c r="E146" s="261">
        <v>16.31123161315918</v>
      </c>
      <c r="F146" s="266">
        <f>AVERAGE(E146:E151)</f>
        <v>16.354459762573242</v>
      </c>
      <c r="G146" s="266">
        <f>STDEV(E146:E151)</f>
        <v>3.7450788851029551E-2</v>
      </c>
      <c r="H146" s="261">
        <f>C146-F146</f>
        <v>9.7272377014160156</v>
      </c>
      <c r="I146" s="261"/>
      <c r="J146" s="261">
        <f>H146-$I$2</f>
        <v>1.7210375232461068</v>
      </c>
      <c r="K146" s="261">
        <f>2^-(J146)</f>
        <v>0.30333050059647082</v>
      </c>
    </row>
    <row r="147" spans="1:11" x14ac:dyDescent="0.55000000000000004">
      <c r="A147" s="261"/>
      <c r="B147" s="261">
        <v>25.843996047973633</v>
      </c>
      <c r="C147" s="266"/>
      <c r="D147" s="266"/>
      <c r="E147" s="261">
        <v>16.375045776367188</v>
      </c>
      <c r="F147" s="266"/>
      <c r="G147" s="266"/>
      <c r="H147" s="261"/>
      <c r="I147" s="261"/>
      <c r="J147" s="261"/>
      <c r="K147" s="261"/>
    </row>
    <row r="148" spans="1:11" x14ac:dyDescent="0.55000000000000004">
      <c r="A148" s="261"/>
      <c r="B148" s="261">
        <v>26.347850799560547</v>
      </c>
      <c r="C148" s="266"/>
      <c r="D148" s="266"/>
      <c r="E148" s="261">
        <v>16.377101898193359</v>
      </c>
      <c r="F148" s="266"/>
      <c r="G148" s="266"/>
      <c r="H148" s="261"/>
      <c r="I148" s="261"/>
      <c r="J148" s="261"/>
      <c r="K148" s="261"/>
    </row>
    <row r="149" spans="1:11" x14ac:dyDescent="0.55000000000000004">
      <c r="A149" s="261"/>
      <c r="B149" s="261"/>
      <c r="C149" s="266"/>
      <c r="D149" s="266"/>
      <c r="E149" s="261"/>
      <c r="F149" s="266"/>
      <c r="G149" s="266"/>
      <c r="H149" s="261"/>
      <c r="I149" s="261"/>
      <c r="J149" s="261"/>
      <c r="K149" s="261"/>
    </row>
    <row r="150" spans="1:11" x14ac:dyDescent="0.55000000000000004">
      <c r="A150" s="261"/>
      <c r="B150" s="261"/>
      <c r="C150" s="266"/>
      <c r="D150" s="266"/>
      <c r="E150" s="261"/>
      <c r="F150" s="266"/>
      <c r="G150" s="266"/>
      <c r="H150" s="261"/>
      <c r="I150" s="261"/>
      <c r="J150" s="261"/>
      <c r="K150" s="261"/>
    </row>
    <row r="151" spans="1:11" x14ac:dyDescent="0.55000000000000004">
      <c r="A151" s="261"/>
      <c r="B151" s="261"/>
      <c r="C151" s="266"/>
      <c r="D151" s="266"/>
      <c r="E151" s="261"/>
      <c r="F151" s="266"/>
      <c r="G151" s="266"/>
      <c r="H151" s="261"/>
      <c r="I151" s="261"/>
      <c r="J151" s="261"/>
      <c r="K151" s="261"/>
    </row>
    <row r="152" spans="1:11" x14ac:dyDescent="0.55000000000000004">
      <c r="A152" s="261" t="s">
        <v>26</v>
      </c>
      <c r="B152" s="261">
        <v>30.103281021118164</v>
      </c>
      <c r="C152" s="266">
        <f>AVERAGE(B152:B157)</f>
        <v>30.028034210205078</v>
      </c>
      <c r="D152" s="266">
        <f>STDEV(B152:B157)</f>
        <v>7.2831597600502576E-2</v>
      </c>
      <c r="E152" s="261">
        <v>16.31123161315918</v>
      </c>
      <c r="F152" s="266">
        <f>AVERAGE(E152:E157)</f>
        <v>16.354459762573242</v>
      </c>
      <c r="G152" s="266">
        <f>STDEV(E152:E157)</f>
        <v>3.7450788851029551E-2</v>
      </c>
      <c r="H152" s="261">
        <f>C152-F152</f>
        <v>13.673574447631836</v>
      </c>
      <c r="I152" s="261"/>
      <c r="J152" s="261">
        <f>H152-$I$2</f>
        <v>5.6673742694619271</v>
      </c>
      <c r="K152" s="261">
        <f>2^-(J152)</f>
        <v>1.9676613192291394E-2</v>
      </c>
    </row>
    <row r="153" spans="1:11" x14ac:dyDescent="0.55000000000000004">
      <c r="A153" s="261"/>
      <c r="B153" s="261">
        <v>30.02293586730957</v>
      </c>
      <c r="C153" s="266"/>
      <c r="D153" s="266"/>
      <c r="E153" s="261">
        <v>16.375045776367188</v>
      </c>
      <c r="F153" s="266"/>
      <c r="G153" s="266"/>
      <c r="H153" s="261"/>
      <c r="I153" s="261"/>
      <c r="J153" s="261"/>
      <c r="K153" s="261"/>
    </row>
    <row r="154" spans="1:11" x14ac:dyDescent="0.55000000000000004">
      <c r="A154" s="261"/>
      <c r="B154" s="261">
        <v>29.9578857421875</v>
      </c>
      <c r="C154" s="266"/>
      <c r="D154" s="266"/>
      <c r="E154" s="261">
        <v>16.377101898193359</v>
      </c>
      <c r="F154" s="266"/>
      <c r="G154" s="266"/>
      <c r="H154" s="261"/>
      <c r="I154" s="261"/>
      <c r="J154" s="261"/>
      <c r="K154" s="261"/>
    </row>
    <row r="155" spans="1:11" x14ac:dyDescent="0.55000000000000004">
      <c r="A155" s="261"/>
      <c r="B155" s="261"/>
      <c r="C155" s="266"/>
      <c r="D155" s="266"/>
      <c r="E155" s="261"/>
      <c r="F155" s="266"/>
      <c r="G155" s="266"/>
      <c r="H155" s="261"/>
      <c r="I155" s="261"/>
      <c r="J155" s="261"/>
      <c r="K155" s="261"/>
    </row>
    <row r="156" spans="1:11" x14ac:dyDescent="0.55000000000000004">
      <c r="A156" s="261"/>
      <c r="B156" s="261"/>
      <c r="C156" s="266"/>
      <c r="D156" s="266"/>
      <c r="E156" s="261"/>
      <c r="F156" s="266"/>
      <c r="G156" s="266"/>
      <c r="H156" s="261"/>
      <c r="I156" s="261"/>
      <c r="J156" s="261"/>
      <c r="K156" s="261"/>
    </row>
    <row r="157" spans="1:11" x14ac:dyDescent="0.55000000000000004">
      <c r="A157" s="261"/>
      <c r="B157" s="261"/>
      <c r="C157" s="266"/>
      <c r="D157" s="266"/>
      <c r="E157" s="261"/>
      <c r="F157" s="266"/>
      <c r="G157" s="266"/>
      <c r="H157" s="261"/>
      <c r="I157" s="261"/>
      <c r="J157" s="261"/>
      <c r="K157" s="261"/>
    </row>
    <row r="158" spans="1:11" x14ac:dyDescent="0.55000000000000004">
      <c r="A158" s="261" t="s">
        <v>27</v>
      </c>
      <c r="B158" s="261">
        <v>22.299369812011719</v>
      </c>
      <c r="C158" s="266">
        <f>AVERAGE(B158:B163)</f>
        <v>22.234761555989582</v>
      </c>
      <c r="D158" s="266">
        <f>STDEV(B158:B163)</f>
        <v>9.482902972515192E-2</v>
      </c>
      <c r="E158" s="261">
        <v>16.31123161315918</v>
      </c>
      <c r="F158" s="266">
        <f>AVERAGE(E158:E163)</f>
        <v>16.354459762573242</v>
      </c>
      <c r="G158" s="266">
        <f>STDEV(E158:E163)</f>
        <v>3.7450788851029551E-2</v>
      </c>
      <c r="H158" s="261">
        <f>C158-F158</f>
        <v>5.88030179341634</v>
      </c>
      <c r="I158" s="261"/>
      <c r="J158" s="261">
        <f>H158-$I$2</f>
        <v>-2.1258983847535688</v>
      </c>
      <c r="K158" s="261">
        <f>2^-(J158)</f>
        <v>4.3647480693236735</v>
      </c>
    </row>
    <row r="159" spans="1:11" x14ac:dyDescent="0.55000000000000004">
      <c r="A159" s="261"/>
      <c r="B159" s="261">
        <v>22.125894546508789</v>
      </c>
      <c r="C159" s="261"/>
      <c r="D159" s="261"/>
      <c r="E159" s="261">
        <v>16.375045776367188</v>
      </c>
      <c r="F159" s="261"/>
      <c r="G159" s="261"/>
      <c r="H159" s="261"/>
      <c r="I159" s="261"/>
      <c r="J159" s="261"/>
      <c r="K159" s="261"/>
    </row>
    <row r="160" spans="1:11" x14ac:dyDescent="0.55000000000000004">
      <c r="B160" s="261">
        <v>22.279020309448242</v>
      </c>
      <c r="E160" s="261">
        <v>16.377101898193359</v>
      </c>
    </row>
    <row r="161" spans="2:2" x14ac:dyDescent="0.55000000000000004">
      <c r="B161" s="26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64"/>
  <sheetViews>
    <sheetView topLeftCell="A153" workbookViewId="0">
      <selection activeCell="H164" sqref="H164:H190"/>
    </sheetView>
  </sheetViews>
  <sheetFormatPr defaultRowHeight="14.4" x14ac:dyDescent="0.55000000000000004"/>
  <cols>
    <col min="3" max="4" width="12" bestFit="1" customWidth="1"/>
    <col min="6" max="6" width="15.26171875" bestFit="1" customWidth="1"/>
    <col min="7" max="7" width="15.15625" bestFit="1" customWidth="1"/>
    <col min="9" max="9" width="12.26171875" bestFit="1" customWidth="1"/>
  </cols>
  <sheetData>
    <row r="1" spans="1:12" ht="16.8" x14ac:dyDescent="0.55000000000000004">
      <c r="A1" s="271" t="s">
        <v>56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  <c r="L1" s="261"/>
    </row>
    <row r="2" spans="1:12" x14ac:dyDescent="0.55000000000000004">
      <c r="A2" s="265" t="s">
        <v>1</v>
      </c>
      <c r="B2" s="261">
        <v>20.607772827148438</v>
      </c>
      <c r="C2" s="266">
        <f>AVERAGE(B2:B7)</f>
        <v>20.516554514567058</v>
      </c>
      <c r="D2" s="266">
        <f>STDEV(B2:B7)</f>
        <v>8.624820800176361E-2</v>
      </c>
      <c r="E2" s="261">
        <v>15.582590103149414</v>
      </c>
      <c r="F2" s="266">
        <f>AVERAGE(E2:E7)</f>
        <v>15.66264533996582</v>
      </c>
      <c r="G2" s="266">
        <f>STDEV(E2:E7)</f>
        <v>0.10667296530597785</v>
      </c>
      <c r="H2" s="266">
        <f>C2-F2</f>
        <v>4.8539091746012382</v>
      </c>
      <c r="I2" s="266">
        <f>AVERAGE(H2:H158)</f>
        <v>7.6516624615516209</v>
      </c>
      <c r="J2" s="266">
        <f>H2-$I$2</f>
        <v>-2.7977532869503827</v>
      </c>
      <c r="K2" s="266">
        <f>2^-(J2)</f>
        <v>6.9535672602475209</v>
      </c>
      <c r="L2" s="261"/>
    </row>
    <row r="3" spans="1:12" x14ac:dyDescent="0.55000000000000004">
      <c r="A3" s="265"/>
      <c r="B3" s="261">
        <v>20.505559921264648</v>
      </c>
      <c r="C3" s="266"/>
      <c r="D3" s="266"/>
      <c r="E3" s="261">
        <v>15.783743858337402</v>
      </c>
      <c r="F3" s="261"/>
      <c r="G3" s="266"/>
      <c r="H3" s="266"/>
      <c r="I3" s="266"/>
      <c r="J3" s="266"/>
      <c r="K3" s="266"/>
      <c r="L3" s="261"/>
    </row>
    <row r="4" spans="1:12" x14ac:dyDescent="0.55000000000000004">
      <c r="A4" s="265"/>
      <c r="B4" s="261">
        <v>20.436330795288086</v>
      </c>
      <c r="C4" s="266"/>
      <c r="D4" s="266"/>
      <c r="E4" s="261">
        <v>15.621602058410645</v>
      </c>
      <c r="F4" s="261"/>
      <c r="G4" s="266"/>
      <c r="H4" s="266"/>
      <c r="I4" s="266"/>
      <c r="J4" s="266"/>
      <c r="K4" s="266"/>
      <c r="L4" s="261"/>
    </row>
    <row r="5" spans="1:12" x14ac:dyDescent="0.55000000000000004">
      <c r="A5" s="265"/>
      <c r="B5" s="261"/>
      <c r="C5" s="266"/>
      <c r="D5" s="266"/>
      <c r="E5" s="261"/>
      <c r="F5" s="261"/>
      <c r="G5" s="266"/>
      <c r="H5" s="266"/>
      <c r="I5" s="266"/>
      <c r="J5" s="266"/>
      <c r="K5" s="266"/>
      <c r="L5" s="261"/>
    </row>
    <row r="6" spans="1:12" x14ac:dyDescent="0.55000000000000004">
      <c r="A6" s="265"/>
      <c r="B6" s="261"/>
      <c r="C6" s="266"/>
      <c r="D6" s="266"/>
      <c r="E6" s="261"/>
      <c r="F6" s="261"/>
      <c r="G6" s="266"/>
      <c r="H6" s="266"/>
      <c r="I6" s="266"/>
      <c r="J6" s="266"/>
      <c r="K6" s="266"/>
      <c r="L6" s="261"/>
    </row>
    <row r="7" spans="1:12" x14ac:dyDescent="0.55000000000000004">
      <c r="A7" s="265"/>
      <c r="B7" s="261"/>
      <c r="C7" s="266"/>
      <c r="D7" s="266"/>
      <c r="E7" s="261"/>
      <c r="F7" s="266"/>
      <c r="G7" s="266"/>
      <c r="H7" s="266"/>
      <c r="I7" s="266"/>
      <c r="J7" s="266"/>
      <c r="K7" s="266"/>
      <c r="L7" s="261"/>
    </row>
    <row r="8" spans="1:12" x14ac:dyDescent="0.55000000000000004">
      <c r="A8" s="265" t="s">
        <v>2</v>
      </c>
      <c r="B8" s="261">
        <v>20.427192687988281</v>
      </c>
      <c r="C8" s="266">
        <f>AVERAGE(B8:B13)</f>
        <v>20.439608891805012</v>
      </c>
      <c r="D8" s="266">
        <f>STDEV(B8:B13)</f>
        <v>7.6346375387143062E-2</v>
      </c>
      <c r="E8" s="261">
        <v>15.582590103149414</v>
      </c>
      <c r="F8" s="266">
        <f>AVERAGE(E8:E13)</f>
        <v>15.66264533996582</v>
      </c>
      <c r="G8" s="266">
        <f>STDEV(E8:E13)</f>
        <v>0.10667296530597785</v>
      </c>
      <c r="H8" s="266">
        <f>C8-F8</f>
        <v>4.7769635518391915</v>
      </c>
      <c r="I8" s="266"/>
      <c r="J8" s="266">
        <f>H8-$I$2</f>
        <v>-2.8746989097124294</v>
      </c>
      <c r="K8" s="266">
        <f>2^-(J8)</f>
        <v>7.3345014762900593</v>
      </c>
      <c r="L8" s="261"/>
    </row>
    <row r="9" spans="1:12" x14ac:dyDescent="0.55000000000000004">
      <c r="A9" s="265"/>
      <c r="B9" s="261">
        <v>20.370231628417969</v>
      </c>
      <c r="C9" s="266"/>
      <c r="D9" s="266"/>
      <c r="E9" s="261">
        <v>15.783743858337402</v>
      </c>
      <c r="F9" s="266"/>
      <c r="G9" s="266"/>
      <c r="H9" s="266"/>
      <c r="I9" s="266"/>
      <c r="J9" s="266"/>
      <c r="K9" s="266"/>
      <c r="L9" s="261"/>
    </row>
    <row r="10" spans="1:12" x14ac:dyDescent="0.55000000000000004">
      <c r="A10" s="265"/>
      <c r="B10" s="261">
        <v>20.521402359008789</v>
      </c>
      <c r="C10" s="266"/>
      <c r="D10" s="266"/>
      <c r="E10" s="261">
        <v>15.621602058410645</v>
      </c>
      <c r="F10" s="266"/>
      <c r="G10" s="266"/>
      <c r="H10" s="266"/>
      <c r="I10" s="266"/>
      <c r="J10" s="266"/>
      <c r="K10" s="266"/>
      <c r="L10" s="261"/>
    </row>
    <row r="11" spans="1:12" x14ac:dyDescent="0.55000000000000004">
      <c r="A11" s="265"/>
      <c r="B11" s="261"/>
      <c r="C11" s="266"/>
      <c r="D11" s="266"/>
      <c r="E11" s="261"/>
      <c r="F11" s="266"/>
      <c r="G11" s="266"/>
      <c r="H11" s="266"/>
      <c r="I11" s="266"/>
      <c r="J11" s="266"/>
      <c r="K11" s="266"/>
      <c r="L11" s="261"/>
    </row>
    <row r="12" spans="1:12" x14ac:dyDescent="0.55000000000000004">
      <c r="A12" s="265"/>
      <c r="B12" s="261"/>
      <c r="C12" s="266"/>
      <c r="D12" s="266"/>
      <c r="E12" s="261"/>
      <c r="F12" s="266"/>
      <c r="G12" s="266"/>
      <c r="H12" s="266"/>
      <c r="I12" s="266"/>
      <c r="J12" s="266"/>
      <c r="K12" s="266"/>
      <c r="L12" s="261"/>
    </row>
    <row r="13" spans="1:12" x14ac:dyDescent="0.55000000000000004">
      <c r="A13" s="265"/>
      <c r="B13" s="261"/>
      <c r="C13" s="266"/>
      <c r="D13" s="266"/>
      <c r="E13" s="261"/>
      <c r="F13" s="266"/>
      <c r="G13" s="266"/>
      <c r="H13" s="266"/>
      <c r="I13" s="266"/>
      <c r="J13" s="266"/>
      <c r="K13" s="266"/>
      <c r="L13" s="261"/>
    </row>
    <row r="14" spans="1:12" x14ac:dyDescent="0.55000000000000004">
      <c r="A14" s="265" t="s">
        <v>3</v>
      </c>
      <c r="B14" s="261">
        <v>25.166540145874023</v>
      </c>
      <c r="C14" s="266">
        <f>AVERAGE(B14:B19)</f>
        <v>25.17078463236491</v>
      </c>
      <c r="D14" s="266">
        <f>STDEV(B14:B19)</f>
        <v>3.351214138747205E-2</v>
      </c>
      <c r="E14" s="261">
        <v>15.582590103149414</v>
      </c>
      <c r="F14" s="266">
        <f>AVERAGE(E14:E19)</f>
        <v>15.66264533996582</v>
      </c>
      <c r="G14" s="266">
        <f>STDEV(E14:E19)</f>
        <v>0.10667296530597785</v>
      </c>
      <c r="H14" s="266">
        <f>C14-F14</f>
        <v>9.5081392923990897</v>
      </c>
      <c r="I14" s="266"/>
      <c r="J14" s="266">
        <f>H14-$I$2</f>
        <v>1.8564768308474688</v>
      </c>
      <c r="K14" s="266">
        <f>2^-(J14)</f>
        <v>0.27614983474033394</v>
      </c>
      <c r="L14" s="261"/>
    </row>
    <row r="15" spans="1:12" x14ac:dyDescent="0.55000000000000004">
      <c r="A15" s="265"/>
      <c r="B15" s="261">
        <v>25.139596939086914</v>
      </c>
      <c r="C15" s="266"/>
      <c r="D15" s="266"/>
      <c r="E15" s="261">
        <v>15.783743858337402</v>
      </c>
      <c r="F15" s="266"/>
      <c r="G15" s="266"/>
      <c r="H15" s="266"/>
      <c r="I15" s="266"/>
      <c r="J15" s="266"/>
      <c r="K15" s="266"/>
      <c r="L15" s="261"/>
    </row>
    <row r="16" spans="1:12" x14ac:dyDescent="0.55000000000000004">
      <c r="A16" s="265"/>
      <c r="B16" s="261">
        <v>25.206216812133789</v>
      </c>
      <c r="C16" s="266"/>
      <c r="D16" s="266"/>
      <c r="E16" s="261">
        <v>15.621602058410645</v>
      </c>
      <c r="F16" s="266"/>
      <c r="G16" s="266"/>
      <c r="H16" s="266"/>
      <c r="I16" s="266"/>
      <c r="J16" s="266"/>
      <c r="K16" s="266"/>
      <c r="L16" s="261"/>
    </row>
    <row r="17" spans="1:12" x14ac:dyDescent="0.55000000000000004">
      <c r="A17" s="265"/>
      <c r="B17" s="261"/>
      <c r="C17" s="266"/>
      <c r="D17" s="266"/>
      <c r="E17" s="261"/>
      <c r="F17" s="266"/>
      <c r="G17" s="266"/>
      <c r="H17" s="266"/>
      <c r="I17" s="266"/>
      <c r="J17" s="266"/>
      <c r="K17" s="266"/>
      <c r="L17" s="261"/>
    </row>
    <row r="18" spans="1:12" x14ac:dyDescent="0.55000000000000004">
      <c r="A18" s="265"/>
      <c r="B18" s="261"/>
      <c r="C18" s="266"/>
      <c r="D18" s="266"/>
      <c r="E18" s="261"/>
      <c r="F18" s="266"/>
      <c r="G18" s="266"/>
      <c r="H18" s="266"/>
      <c r="I18" s="266"/>
      <c r="J18" s="266"/>
      <c r="K18" s="266"/>
      <c r="L18" s="261"/>
    </row>
    <row r="19" spans="1:12" x14ac:dyDescent="0.55000000000000004">
      <c r="A19" s="265"/>
      <c r="B19" s="261"/>
      <c r="C19" s="266"/>
      <c r="D19" s="266"/>
      <c r="E19" s="261"/>
      <c r="F19" s="266"/>
      <c r="G19" s="266"/>
      <c r="H19" s="266"/>
      <c r="I19" s="266"/>
      <c r="J19" s="266"/>
      <c r="K19" s="266"/>
      <c r="L19" s="261"/>
    </row>
    <row r="20" spans="1:12" x14ac:dyDescent="0.55000000000000004">
      <c r="A20" s="265" t="s">
        <v>4</v>
      </c>
      <c r="B20" s="261">
        <v>23.283754348754883</v>
      </c>
      <c r="C20" s="266">
        <f>AVERAGE(B20:B25)</f>
        <v>23.330823262532551</v>
      </c>
      <c r="D20" s="266">
        <f>STDEV(B20:B25)</f>
        <v>9.256300019745474E-2</v>
      </c>
      <c r="E20" s="261">
        <v>15.582590103149414</v>
      </c>
      <c r="F20" s="266">
        <f>AVERAGE(E20:E25)</f>
        <v>15.66264533996582</v>
      </c>
      <c r="G20" s="266">
        <f>STDEV(E20:E25)</f>
        <v>0.10667296530597785</v>
      </c>
      <c r="H20" s="266">
        <f>C20-F20</f>
        <v>7.6681779225667306</v>
      </c>
      <c r="I20" s="266"/>
      <c r="J20" s="266">
        <f>H20-$I$2</f>
        <v>1.65154610151097E-2</v>
      </c>
      <c r="K20" s="266">
        <f>2^-(J20)</f>
        <v>0.98861762973347156</v>
      </c>
      <c r="L20" s="261"/>
    </row>
    <row r="21" spans="1:12" x14ac:dyDescent="0.55000000000000004">
      <c r="A21" s="265"/>
      <c r="B21" s="261">
        <v>23.27125358581543</v>
      </c>
      <c r="C21" s="266"/>
      <c r="D21" s="266"/>
      <c r="E21" s="261">
        <v>15.783743858337402</v>
      </c>
      <c r="F21" s="266"/>
      <c r="G21" s="266"/>
      <c r="H21" s="266"/>
      <c r="I21" s="266"/>
      <c r="J21" s="266"/>
      <c r="K21" s="266"/>
      <c r="L21" s="261"/>
    </row>
    <row r="22" spans="1:12" x14ac:dyDescent="0.55000000000000004">
      <c r="A22" s="265"/>
      <c r="B22" s="261">
        <v>23.437461853027344</v>
      </c>
      <c r="C22" s="266"/>
      <c r="D22" s="266"/>
      <c r="E22" s="261">
        <v>15.621602058410645</v>
      </c>
      <c r="F22" s="266"/>
      <c r="G22" s="266"/>
      <c r="H22" s="266"/>
      <c r="I22" s="266"/>
      <c r="J22" s="266"/>
      <c r="K22" s="266"/>
      <c r="L22" s="261"/>
    </row>
    <row r="23" spans="1:12" x14ac:dyDescent="0.55000000000000004">
      <c r="A23" s="265"/>
      <c r="B23" s="261"/>
      <c r="C23" s="266"/>
      <c r="D23" s="266"/>
      <c r="E23" s="261"/>
      <c r="F23" s="266"/>
      <c r="G23" s="266"/>
      <c r="H23" s="266"/>
      <c r="I23" s="266"/>
      <c r="J23" s="266"/>
      <c r="K23" s="266"/>
      <c r="L23" s="261"/>
    </row>
    <row r="24" spans="1:12" x14ac:dyDescent="0.55000000000000004">
      <c r="A24" s="265"/>
      <c r="B24" s="261"/>
      <c r="C24" s="266"/>
      <c r="D24" s="266"/>
      <c r="E24" s="261"/>
      <c r="F24" s="266"/>
      <c r="G24" s="266"/>
      <c r="H24" s="266"/>
      <c r="I24" s="266"/>
      <c r="J24" s="266"/>
      <c r="K24" s="266"/>
      <c r="L24" s="261"/>
    </row>
    <row r="25" spans="1:12" x14ac:dyDescent="0.55000000000000004">
      <c r="A25" s="265"/>
      <c r="B25" s="261"/>
      <c r="C25" s="266"/>
      <c r="D25" s="266"/>
      <c r="E25" s="261"/>
      <c r="F25" s="266"/>
      <c r="G25" s="266"/>
      <c r="H25" s="266"/>
      <c r="I25" s="266"/>
      <c r="J25" s="266"/>
      <c r="K25" s="266"/>
      <c r="L25" s="261"/>
    </row>
    <row r="26" spans="1:12" x14ac:dyDescent="0.55000000000000004">
      <c r="A26" s="265" t="s">
        <v>5</v>
      </c>
      <c r="B26" s="261">
        <v>19.762165069580078</v>
      </c>
      <c r="C26" s="266">
        <f>AVERAGE(B26:B31)</f>
        <v>19.739294052124023</v>
      </c>
      <c r="D26" s="266">
        <f>STDEV(B26:B31)</f>
        <v>2.285767771372986E-2</v>
      </c>
      <c r="E26" s="261">
        <v>15.582590103149414</v>
      </c>
      <c r="F26" s="266">
        <f>AVERAGE(E26:E31)</f>
        <v>15.66264533996582</v>
      </c>
      <c r="G26" s="266">
        <f>STDEV(E26:E31)</f>
        <v>0.10667296530597785</v>
      </c>
      <c r="H26" s="266">
        <f>C26-F26</f>
        <v>4.0766487121582031</v>
      </c>
      <c r="I26" s="266"/>
      <c r="J26" s="266">
        <f>H26-$I$2</f>
        <v>-3.5750137493934178</v>
      </c>
      <c r="K26" s="266">
        <f>2^-(J26)</f>
        <v>11.917533282742831</v>
      </c>
      <c r="L26" s="261"/>
    </row>
    <row r="27" spans="1:12" x14ac:dyDescent="0.55000000000000004">
      <c r="A27" s="265"/>
      <c r="B27" s="261">
        <v>19.739267349243164</v>
      </c>
      <c r="C27" s="266"/>
      <c r="D27" s="266"/>
      <c r="E27" s="261">
        <v>15.783743858337402</v>
      </c>
      <c r="F27" s="266"/>
      <c r="G27" s="266"/>
      <c r="H27" s="266"/>
      <c r="I27" s="266"/>
      <c r="J27" s="266"/>
      <c r="K27" s="266"/>
      <c r="L27" s="261"/>
    </row>
    <row r="28" spans="1:12" x14ac:dyDescent="0.55000000000000004">
      <c r="A28" s="265"/>
      <c r="B28" s="261">
        <v>19.716449737548828</v>
      </c>
      <c r="C28" s="266"/>
      <c r="D28" s="266"/>
      <c r="E28" s="261">
        <v>15.621602058410645</v>
      </c>
      <c r="F28" s="266"/>
      <c r="G28" s="266"/>
      <c r="H28" s="266"/>
      <c r="I28" s="266"/>
      <c r="J28" s="266"/>
      <c r="K28" s="266"/>
      <c r="L28" s="261"/>
    </row>
    <row r="29" spans="1:12" x14ac:dyDescent="0.55000000000000004">
      <c r="A29" s="265"/>
      <c r="B29" s="261"/>
      <c r="C29" s="266"/>
      <c r="D29" s="266"/>
      <c r="E29" s="261"/>
      <c r="F29" s="266"/>
      <c r="G29" s="266"/>
      <c r="H29" s="266"/>
      <c r="I29" s="266"/>
      <c r="J29" s="266"/>
      <c r="K29" s="266"/>
      <c r="L29" s="261"/>
    </row>
    <row r="30" spans="1:12" x14ac:dyDescent="0.55000000000000004">
      <c r="A30" s="265"/>
      <c r="B30" s="261"/>
      <c r="C30" s="266"/>
      <c r="D30" s="266"/>
      <c r="E30" s="261"/>
      <c r="F30" s="266"/>
      <c r="G30" s="266"/>
      <c r="H30" s="266"/>
      <c r="I30" s="266"/>
      <c r="J30" s="266"/>
      <c r="K30" s="266"/>
      <c r="L30" s="261"/>
    </row>
    <row r="31" spans="1:12" x14ac:dyDescent="0.55000000000000004">
      <c r="A31" s="265"/>
      <c r="B31" s="261"/>
      <c r="C31" s="266"/>
      <c r="D31" s="266"/>
      <c r="E31" s="261"/>
      <c r="F31" s="266"/>
      <c r="G31" s="266"/>
      <c r="H31" s="266"/>
      <c r="I31" s="266"/>
      <c r="J31" s="266"/>
      <c r="K31" s="266"/>
      <c r="L31" s="261"/>
    </row>
    <row r="32" spans="1:12" x14ac:dyDescent="0.55000000000000004">
      <c r="A32" s="265" t="s">
        <v>6</v>
      </c>
      <c r="B32" s="261">
        <v>20.428228378295898</v>
      </c>
      <c r="C32" s="266">
        <f>AVERAGE(B32:B37)</f>
        <v>20.432134628295898</v>
      </c>
      <c r="D32" s="266">
        <f>STDEV(B32:B37)</f>
        <v>5.5242717280199029E-3</v>
      </c>
      <c r="E32" s="261">
        <v>15.582590103149414</v>
      </c>
      <c r="F32" s="266">
        <f>AVERAGE(E32:E37)</f>
        <v>15.66264533996582</v>
      </c>
      <c r="G32" s="266">
        <f>STDEV(E32:E37)</f>
        <v>0.10667296530597785</v>
      </c>
      <c r="H32" s="266">
        <f>C32-F32</f>
        <v>4.7694892883300781</v>
      </c>
      <c r="I32" s="266"/>
      <c r="J32" s="266">
        <f>H32-$I$2</f>
        <v>-2.8821731732215428</v>
      </c>
      <c r="K32" s="266">
        <f>2^-(J32)</f>
        <v>7.3725984028645843</v>
      </c>
      <c r="L32" s="261"/>
    </row>
    <row r="33" spans="1:12" x14ac:dyDescent="0.55000000000000004">
      <c r="A33" s="265"/>
      <c r="B33" s="261">
        <v>20.436040878295898</v>
      </c>
      <c r="C33" s="266"/>
      <c r="D33" s="266"/>
      <c r="E33" s="261">
        <v>15.783743858337402</v>
      </c>
      <c r="F33" s="266"/>
      <c r="G33" s="266"/>
      <c r="H33" s="266"/>
      <c r="I33" s="266"/>
      <c r="J33" s="266"/>
      <c r="K33" s="266"/>
      <c r="L33" s="261"/>
    </row>
    <row r="34" spans="1:12" x14ac:dyDescent="0.55000000000000004">
      <c r="A34" s="265"/>
      <c r="B34" s="261"/>
      <c r="C34" s="266"/>
      <c r="D34" s="266"/>
      <c r="E34" s="261">
        <v>15.621602058410645</v>
      </c>
      <c r="F34" s="266"/>
      <c r="G34" s="266"/>
      <c r="H34" s="266"/>
      <c r="I34" s="266"/>
      <c r="J34" s="266"/>
      <c r="K34" s="266"/>
      <c r="L34" s="261"/>
    </row>
    <row r="35" spans="1:12" x14ac:dyDescent="0.55000000000000004">
      <c r="A35" s="265"/>
      <c r="B35" s="261"/>
      <c r="C35" s="266"/>
      <c r="D35" s="266"/>
      <c r="E35" s="261"/>
      <c r="F35" s="266"/>
      <c r="G35" s="266"/>
      <c r="H35" s="266"/>
      <c r="I35" s="266"/>
      <c r="J35" s="266"/>
      <c r="K35" s="266"/>
      <c r="L35" s="261"/>
    </row>
    <row r="36" spans="1:12" x14ac:dyDescent="0.55000000000000004">
      <c r="A36" s="265"/>
      <c r="B36" s="261"/>
      <c r="C36" s="266"/>
      <c r="D36" s="266"/>
      <c r="E36" s="261"/>
      <c r="F36" s="266"/>
      <c r="G36" s="266"/>
      <c r="H36" s="266"/>
      <c r="I36" s="266"/>
      <c r="J36" s="266"/>
      <c r="K36" s="266"/>
      <c r="L36" s="261"/>
    </row>
    <row r="37" spans="1:12" x14ac:dyDescent="0.55000000000000004">
      <c r="A37" s="265"/>
      <c r="B37" s="261"/>
      <c r="C37" s="266"/>
      <c r="D37" s="266"/>
      <c r="E37" s="261"/>
      <c r="F37" s="266"/>
      <c r="G37" s="266"/>
      <c r="H37" s="266"/>
      <c r="I37" s="266"/>
      <c r="J37" s="266"/>
      <c r="K37" s="266"/>
      <c r="L37" s="261"/>
    </row>
    <row r="38" spans="1:12" x14ac:dyDescent="0.55000000000000004">
      <c r="A38" s="265" t="s">
        <v>7</v>
      </c>
      <c r="B38" s="261">
        <v>25.882755279541016</v>
      </c>
      <c r="C38" s="266">
        <f>AVERAGE(B38:B43)</f>
        <v>25.876834869384766</v>
      </c>
      <c r="D38" s="266">
        <f>STDEV(B38:B43)</f>
        <v>1.9053425061623872E-2</v>
      </c>
      <c r="E38" s="261">
        <v>15.582590103149414</v>
      </c>
      <c r="F38" s="266">
        <f>AVERAGE(E38:E43)</f>
        <v>15.66264533996582</v>
      </c>
      <c r="G38" s="266">
        <f>STDEV(E38:E43)</f>
        <v>0.10667296530597785</v>
      </c>
      <c r="H38" s="266">
        <f>C38-F38</f>
        <v>10.214189529418945</v>
      </c>
      <c r="I38" s="266"/>
      <c r="J38" s="266">
        <f>H38-$I$2</f>
        <v>2.5625270678673244</v>
      </c>
      <c r="K38" s="266">
        <f>2^-(J38)</f>
        <v>0.16927876732638977</v>
      </c>
      <c r="L38" s="261"/>
    </row>
    <row r="39" spans="1:12" x14ac:dyDescent="0.55000000000000004">
      <c r="A39" s="265"/>
      <c r="B39" s="261">
        <v>25.855524063110352</v>
      </c>
      <c r="C39" s="266"/>
      <c r="D39" s="266"/>
      <c r="E39" s="261">
        <v>15.783743858337402</v>
      </c>
      <c r="F39" s="266"/>
      <c r="G39" s="266"/>
      <c r="H39" s="266"/>
      <c r="I39" s="266"/>
      <c r="J39" s="266"/>
      <c r="K39" s="266"/>
      <c r="L39" s="261"/>
    </row>
    <row r="40" spans="1:12" x14ac:dyDescent="0.55000000000000004">
      <c r="A40" s="265"/>
      <c r="B40" s="261">
        <v>25.89222526550293</v>
      </c>
      <c r="C40" s="266"/>
      <c r="D40" s="266"/>
      <c r="E40" s="261">
        <v>15.621602058410645</v>
      </c>
      <c r="F40" s="266"/>
      <c r="G40" s="266"/>
      <c r="H40" s="266"/>
      <c r="I40" s="266"/>
      <c r="J40" s="266"/>
      <c r="K40" s="266"/>
      <c r="L40" s="261"/>
    </row>
    <row r="41" spans="1:12" x14ac:dyDescent="0.55000000000000004">
      <c r="A41" s="265"/>
      <c r="B41" s="261"/>
      <c r="C41" s="266"/>
      <c r="D41" s="266"/>
      <c r="E41" s="261"/>
      <c r="F41" s="266"/>
      <c r="G41" s="266"/>
      <c r="H41" s="266"/>
      <c r="I41" s="266"/>
      <c r="J41" s="266"/>
      <c r="K41" s="266"/>
      <c r="L41" s="261"/>
    </row>
    <row r="42" spans="1:12" x14ac:dyDescent="0.55000000000000004">
      <c r="A42" s="265"/>
      <c r="B42" s="261"/>
      <c r="C42" s="266"/>
      <c r="D42" s="266"/>
      <c r="E42" s="261"/>
      <c r="F42" s="266"/>
      <c r="G42" s="266"/>
      <c r="H42" s="266"/>
      <c r="I42" s="266"/>
      <c r="J42" s="266"/>
      <c r="K42" s="266"/>
      <c r="L42" s="261"/>
    </row>
    <row r="43" spans="1:12" x14ac:dyDescent="0.55000000000000004">
      <c r="A43" s="265"/>
      <c r="B43" s="261"/>
      <c r="C43" s="266"/>
      <c r="D43" s="266"/>
      <c r="E43" s="261"/>
      <c r="F43" s="266"/>
      <c r="G43" s="266"/>
      <c r="H43" s="266"/>
      <c r="I43" s="266"/>
      <c r="J43" s="266"/>
      <c r="K43" s="266"/>
      <c r="L43" s="261"/>
    </row>
    <row r="44" spans="1:12" x14ac:dyDescent="0.55000000000000004">
      <c r="A44" s="265" t="s">
        <v>8</v>
      </c>
      <c r="B44" s="261">
        <v>27.460151672363281</v>
      </c>
      <c r="C44" s="266">
        <f>AVERAGE(B44:B49)</f>
        <v>27.267532984415691</v>
      </c>
      <c r="D44" s="266">
        <f>STDEV(B44:B49)</f>
        <v>0.31422393192383041</v>
      </c>
      <c r="E44" s="261">
        <v>15.582590103149414</v>
      </c>
      <c r="F44" s="266">
        <f>AVERAGE(E44:E49)</f>
        <v>15.66264533996582</v>
      </c>
      <c r="G44" s="266">
        <f>STDEV(E44:E49)</f>
        <v>0.10667296530597785</v>
      </c>
      <c r="H44" s="266">
        <f>C44-F44</f>
        <v>11.604887644449871</v>
      </c>
      <c r="I44" s="266"/>
      <c r="J44" s="266">
        <f>H44-$I$2</f>
        <v>3.9532251828982501</v>
      </c>
      <c r="K44" s="266">
        <f>2^-(J44)</f>
        <v>6.4559571670092075E-2</v>
      </c>
      <c r="L44" s="261"/>
    </row>
    <row r="45" spans="1:12" x14ac:dyDescent="0.55000000000000004">
      <c r="A45" s="232"/>
      <c r="B45" s="261">
        <v>26.904933929443359</v>
      </c>
      <c r="C45" s="261"/>
      <c r="D45" s="261"/>
      <c r="E45" s="261">
        <v>15.783743858337402</v>
      </c>
      <c r="F45" s="261"/>
      <c r="G45" s="261"/>
      <c r="H45" s="261"/>
      <c r="I45" s="261"/>
      <c r="J45" s="261"/>
      <c r="K45" s="261"/>
      <c r="L45" s="261"/>
    </row>
    <row r="46" spans="1:12" x14ac:dyDescent="0.55000000000000004">
      <c r="A46" s="232"/>
      <c r="B46" s="261">
        <v>27.43751335144043</v>
      </c>
      <c r="C46" s="261"/>
      <c r="D46" s="261"/>
      <c r="E46" s="261">
        <v>15.621602058410645</v>
      </c>
      <c r="F46" s="261"/>
      <c r="G46" s="261"/>
      <c r="H46" s="261"/>
      <c r="I46" s="261"/>
      <c r="J46" s="261"/>
      <c r="K46" s="261"/>
      <c r="L46" s="261"/>
    </row>
    <row r="47" spans="1:12" x14ac:dyDescent="0.55000000000000004">
      <c r="A47" s="232"/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</row>
    <row r="48" spans="1:12" x14ac:dyDescent="0.55000000000000004">
      <c r="A48" s="232"/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</row>
    <row r="49" spans="1:12" x14ac:dyDescent="0.55000000000000004">
      <c r="A49" s="232"/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</row>
    <row r="50" spans="1:12" x14ac:dyDescent="0.55000000000000004">
      <c r="A50" s="232" t="s">
        <v>9</v>
      </c>
      <c r="B50" s="261">
        <v>22.051677703857422</v>
      </c>
      <c r="C50" s="266">
        <f>AVERAGE(B50:B55)</f>
        <v>21.937455495198567</v>
      </c>
      <c r="D50" s="266">
        <f>STDEV(B50:B55)</f>
        <v>0.10794164949518477</v>
      </c>
      <c r="E50" s="261">
        <v>15.582590103149414</v>
      </c>
      <c r="F50" s="266">
        <f>AVERAGE(E50:E55)</f>
        <v>15.66264533996582</v>
      </c>
      <c r="G50" s="266">
        <f>STDEV(E50:E55)</f>
        <v>0.10667296530597785</v>
      </c>
      <c r="H50" s="261">
        <f>C50-F50</f>
        <v>6.2748101552327462</v>
      </c>
      <c r="I50" s="261"/>
      <c r="J50" s="266">
        <f>H50-$I$2</f>
        <v>-1.3768523063188747</v>
      </c>
      <c r="K50" s="261">
        <f>2^-(J50)</f>
        <v>2.5970113268188397</v>
      </c>
      <c r="L50" s="261"/>
    </row>
    <row r="51" spans="1:12" x14ac:dyDescent="0.55000000000000004">
      <c r="A51" s="232"/>
      <c r="B51" s="261">
        <v>21.923545837402344</v>
      </c>
      <c r="C51" s="261"/>
      <c r="D51" s="261"/>
      <c r="E51" s="261">
        <v>15.783743858337402</v>
      </c>
      <c r="F51" s="261"/>
      <c r="G51" s="261"/>
      <c r="H51" s="261"/>
      <c r="I51" s="261"/>
      <c r="J51" s="261"/>
      <c r="K51" s="261"/>
      <c r="L51" s="261"/>
    </row>
    <row r="52" spans="1:12" x14ac:dyDescent="0.55000000000000004">
      <c r="A52" s="232"/>
      <c r="B52" s="261">
        <v>21.837142944335938</v>
      </c>
      <c r="C52" s="261"/>
      <c r="D52" s="261"/>
      <c r="E52" s="261">
        <v>15.621602058410645</v>
      </c>
      <c r="F52" s="261"/>
      <c r="G52" s="261"/>
      <c r="H52" s="261"/>
      <c r="I52" s="261"/>
      <c r="J52" s="261"/>
      <c r="K52" s="261"/>
      <c r="L52" s="261"/>
    </row>
    <row r="53" spans="1:12" x14ac:dyDescent="0.55000000000000004">
      <c r="A53" s="232"/>
      <c r="B53" s="261"/>
      <c r="C53" s="261"/>
      <c r="D53" s="261"/>
      <c r="E53" s="261"/>
      <c r="F53" s="261"/>
      <c r="G53" s="261"/>
      <c r="H53" s="261"/>
      <c r="I53" s="261"/>
      <c r="J53" s="261"/>
      <c r="K53" s="261"/>
      <c r="L53" s="261"/>
    </row>
    <row r="54" spans="1:12" x14ac:dyDescent="0.55000000000000004">
      <c r="A54" s="232"/>
      <c r="B54" s="261"/>
      <c r="C54" s="261"/>
      <c r="D54" s="261"/>
      <c r="E54" s="261"/>
      <c r="F54" s="261"/>
      <c r="G54" s="261"/>
      <c r="H54" s="261"/>
      <c r="I54" s="261"/>
      <c r="J54" s="261"/>
      <c r="K54" s="261"/>
      <c r="L54" s="261"/>
    </row>
    <row r="55" spans="1:12" x14ac:dyDescent="0.55000000000000004">
      <c r="A55" s="232"/>
      <c r="B55" s="261"/>
      <c r="C55" s="261"/>
      <c r="D55" s="261"/>
      <c r="E55" s="261"/>
      <c r="F55" s="261"/>
      <c r="G55" s="261"/>
      <c r="H55" s="261"/>
      <c r="I55" s="261"/>
      <c r="J55" s="261"/>
      <c r="K55" s="261"/>
      <c r="L55" s="261"/>
    </row>
    <row r="56" spans="1:12" x14ac:dyDescent="0.55000000000000004">
      <c r="A56" s="232" t="s">
        <v>10</v>
      </c>
      <c r="B56" s="261">
        <v>18.381618499755859</v>
      </c>
      <c r="C56" s="266">
        <f>AVERAGE(B56:B61)</f>
        <v>18.377310434977215</v>
      </c>
      <c r="D56" s="266">
        <f>STDEV(B56:B61)</f>
        <v>1.0694972758734097E-2</v>
      </c>
      <c r="E56" s="261">
        <v>15.582590103149414</v>
      </c>
      <c r="F56" s="266">
        <f>AVERAGE(E56:E61)</f>
        <v>15.66264533996582</v>
      </c>
      <c r="G56" s="266">
        <f>STDEV(E56:E61)</f>
        <v>0.10667296530597785</v>
      </c>
      <c r="H56" s="261">
        <f>C56-F56</f>
        <v>2.7146650950113944</v>
      </c>
      <c r="I56" s="261"/>
      <c r="J56" s="266">
        <f>H56-$I$2</f>
        <v>-4.9369973665402265</v>
      </c>
      <c r="K56" s="261">
        <f>2^-(J56)</f>
        <v>30.632630746153477</v>
      </c>
      <c r="L56" s="261"/>
    </row>
    <row r="57" spans="1:12" x14ac:dyDescent="0.55000000000000004">
      <c r="A57" s="232"/>
      <c r="B57" s="261">
        <v>18.365133285522461</v>
      </c>
      <c r="C57" s="266"/>
      <c r="D57" s="266"/>
      <c r="E57" s="261">
        <v>15.783743858337402</v>
      </c>
      <c r="F57" s="266"/>
      <c r="G57" s="266"/>
      <c r="H57" s="261"/>
      <c r="I57" s="261"/>
      <c r="J57" s="261"/>
      <c r="K57" s="261"/>
      <c r="L57" s="261"/>
    </row>
    <row r="58" spans="1:12" x14ac:dyDescent="0.55000000000000004">
      <c r="A58" s="232"/>
      <c r="B58" s="261">
        <v>18.38517951965332</v>
      </c>
      <c r="C58" s="266"/>
      <c r="D58" s="266"/>
      <c r="E58" s="261">
        <v>15.621602058410645</v>
      </c>
      <c r="F58" s="266"/>
      <c r="G58" s="266"/>
      <c r="H58" s="261"/>
      <c r="I58" s="261"/>
      <c r="J58" s="261"/>
      <c r="K58" s="261"/>
      <c r="L58" s="261"/>
    </row>
    <row r="59" spans="1:12" x14ac:dyDescent="0.55000000000000004">
      <c r="A59" s="232"/>
      <c r="B59" s="261"/>
      <c r="C59" s="266"/>
      <c r="D59" s="266"/>
      <c r="E59" s="261"/>
      <c r="F59" s="266"/>
      <c r="G59" s="266"/>
      <c r="H59" s="261"/>
      <c r="I59" s="261"/>
      <c r="J59" s="261"/>
      <c r="K59" s="261"/>
      <c r="L59" s="261"/>
    </row>
    <row r="60" spans="1:12" x14ac:dyDescent="0.55000000000000004">
      <c r="A60" s="232"/>
      <c r="B60" s="261"/>
      <c r="C60" s="266"/>
      <c r="D60" s="266"/>
      <c r="E60" s="261"/>
      <c r="F60" s="266"/>
      <c r="G60" s="266"/>
      <c r="H60" s="261"/>
      <c r="I60" s="261"/>
      <c r="J60" s="261"/>
      <c r="K60" s="261"/>
      <c r="L60" s="261"/>
    </row>
    <row r="61" spans="1:12" x14ac:dyDescent="0.55000000000000004">
      <c r="A61" s="232"/>
      <c r="B61" s="261"/>
      <c r="C61" s="266"/>
      <c r="D61" s="266"/>
      <c r="E61" s="261"/>
      <c r="F61" s="266"/>
      <c r="G61" s="266"/>
      <c r="H61" s="261"/>
      <c r="I61" s="261"/>
      <c r="J61" s="261"/>
      <c r="K61" s="261"/>
      <c r="L61" s="261"/>
    </row>
    <row r="62" spans="1:12" x14ac:dyDescent="0.55000000000000004">
      <c r="A62" s="261" t="s">
        <v>11</v>
      </c>
      <c r="B62" s="261">
        <v>22.665966033935547</v>
      </c>
      <c r="C62" s="266">
        <f>AVERAGE(B62:B67)</f>
        <v>22.664517720540363</v>
      </c>
      <c r="D62" s="266">
        <f>STDEV(B62:B67)</f>
        <v>1.8579906001535664E-2</v>
      </c>
      <c r="E62" s="261">
        <v>15.582590103149414</v>
      </c>
      <c r="F62" s="266">
        <f>AVERAGE(E62:E67)</f>
        <v>15.66264533996582</v>
      </c>
      <c r="G62" s="266">
        <f>STDEV(E62:E67)</f>
        <v>0.10667296530597785</v>
      </c>
      <c r="H62" s="261">
        <f>C62-F62</f>
        <v>7.0018723805745431</v>
      </c>
      <c r="I62" s="261"/>
      <c r="J62" s="266">
        <f>H62-$I$2</f>
        <v>-0.6497900809770778</v>
      </c>
      <c r="K62" s="261">
        <f>2^-(J62)</f>
        <v>1.5689398909322672</v>
      </c>
      <c r="L62" s="261"/>
    </row>
    <row r="63" spans="1:12" x14ac:dyDescent="0.55000000000000004">
      <c r="A63" s="261"/>
      <c r="B63" s="261">
        <v>22.682331085205078</v>
      </c>
      <c r="C63" s="266"/>
      <c r="D63" s="266"/>
      <c r="E63" s="261">
        <v>15.783743858337402</v>
      </c>
      <c r="F63" s="266"/>
      <c r="G63" s="266"/>
      <c r="H63" s="261"/>
      <c r="I63" s="261"/>
      <c r="J63" s="261"/>
      <c r="K63" s="261"/>
      <c r="L63" s="261"/>
    </row>
    <row r="64" spans="1:12" x14ac:dyDescent="0.55000000000000004">
      <c r="A64" s="261"/>
      <c r="B64" s="261">
        <v>22.645256042480469</v>
      </c>
      <c r="C64" s="266"/>
      <c r="D64" s="266"/>
      <c r="E64" s="261">
        <v>15.621602058410645</v>
      </c>
      <c r="F64" s="266"/>
      <c r="G64" s="266"/>
      <c r="H64" s="261"/>
      <c r="I64" s="261"/>
      <c r="J64" s="261"/>
      <c r="K64" s="261"/>
      <c r="L64" s="261"/>
    </row>
    <row r="65" spans="1:12" x14ac:dyDescent="0.55000000000000004">
      <c r="A65" s="261"/>
      <c r="B65" s="261"/>
      <c r="C65" s="266"/>
      <c r="D65" s="266"/>
      <c r="E65" s="261"/>
      <c r="F65" s="266"/>
      <c r="G65" s="266"/>
      <c r="H65" s="261"/>
      <c r="I65" s="261"/>
      <c r="J65" s="261"/>
      <c r="K65" s="261"/>
      <c r="L65" s="261"/>
    </row>
    <row r="66" spans="1:12" x14ac:dyDescent="0.55000000000000004">
      <c r="A66" s="261"/>
      <c r="B66" s="261"/>
      <c r="C66" s="266"/>
      <c r="D66" s="266"/>
      <c r="E66" s="261"/>
      <c r="F66" s="266"/>
      <c r="G66" s="266"/>
      <c r="H66" s="261"/>
      <c r="I66" s="261"/>
      <c r="J66" s="261"/>
      <c r="K66" s="261"/>
      <c r="L66" s="261"/>
    </row>
    <row r="67" spans="1:12" x14ac:dyDescent="0.55000000000000004">
      <c r="A67" s="261"/>
      <c r="B67" s="261"/>
      <c r="C67" s="266"/>
      <c r="D67" s="266"/>
      <c r="E67" s="261"/>
      <c r="F67" s="266"/>
      <c r="G67" s="266"/>
      <c r="H67" s="261"/>
      <c r="I67" s="261"/>
      <c r="J67" s="261"/>
      <c r="K67" s="261"/>
      <c r="L67" s="261"/>
    </row>
    <row r="68" spans="1:12" x14ac:dyDescent="0.55000000000000004">
      <c r="A68" s="261" t="s">
        <v>12</v>
      </c>
      <c r="B68" s="261">
        <v>24.308584213256836</v>
      </c>
      <c r="C68" s="266">
        <f>AVERAGE(B68:B73)</f>
        <v>24.320673942565918</v>
      </c>
      <c r="D68" s="266">
        <f>STDEV(B68:B73)</f>
        <v>1.7097459154323317E-2</v>
      </c>
      <c r="E68" s="261">
        <v>15.582590103149414</v>
      </c>
      <c r="F68" s="266">
        <f>AVERAGE(E68:E73)</f>
        <v>15.66264533996582</v>
      </c>
      <c r="G68" s="266">
        <f>STDEV(E68:E73)</f>
        <v>0.10667296530597785</v>
      </c>
      <c r="H68" s="261">
        <f>C68-F68</f>
        <v>8.6580286026000977</v>
      </c>
      <c r="I68" s="261"/>
      <c r="J68" s="266">
        <f>H68-$I$2</f>
        <v>1.0063661410484768</v>
      </c>
      <c r="K68" s="261">
        <f>2^-(J68)</f>
        <v>0.49779852440844402</v>
      </c>
      <c r="L68" s="261"/>
    </row>
    <row r="69" spans="1:12" x14ac:dyDescent="0.55000000000000004">
      <c r="A69" s="261"/>
      <c r="B69" s="261"/>
      <c r="C69" s="266"/>
      <c r="D69" s="266"/>
      <c r="E69" s="261">
        <v>15.783743858337402</v>
      </c>
      <c r="F69" s="266"/>
      <c r="G69" s="266"/>
      <c r="H69" s="261"/>
      <c r="I69" s="261"/>
      <c r="J69" s="261"/>
      <c r="K69" s="261"/>
      <c r="L69" s="261"/>
    </row>
    <row r="70" spans="1:12" x14ac:dyDescent="0.55000000000000004">
      <c r="A70" s="261"/>
      <c r="B70" s="261">
        <v>24.332763671875</v>
      </c>
      <c r="C70" s="266"/>
      <c r="D70" s="266"/>
      <c r="E70" s="261">
        <v>15.621602058410645</v>
      </c>
      <c r="F70" s="266"/>
      <c r="G70" s="266"/>
      <c r="H70" s="261"/>
      <c r="I70" s="261"/>
      <c r="J70" s="261"/>
      <c r="K70" s="261"/>
      <c r="L70" s="261"/>
    </row>
    <row r="71" spans="1:12" x14ac:dyDescent="0.55000000000000004">
      <c r="A71" s="261"/>
      <c r="B71" s="261"/>
      <c r="C71" s="266"/>
      <c r="D71" s="266"/>
      <c r="E71" s="261"/>
      <c r="F71" s="266"/>
      <c r="G71" s="266"/>
      <c r="H71" s="261"/>
      <c r="I71" s="261"/>
      <c r="J71" s="261"/>
      <c r="K71" s="261"/>
      <c r="L71" s="261"/>
    </row>
    <row r="72" spans="1:12" x14ac:dyDescent="0.55000000000000004">
      <c r="A72" s="261"/>
      <c r="B72" s="261"/>
      <c r="C72" s="266"/>
      <c r="D72" s="266"/>
      <c r="E72" s="261"/>
      <c r="F72" s="266"/>
      <c r="G72" s="266"/>
      <c r="H72" s="261"/>
      <c r="I72" s="261"/>
      <c r="J72" s="261"/>
      <c r="K72" s="261"/>
      <c r="L72" s="261"/>
    </row>
    <row r="73" spans="1:12" x14ac:dyDescent="0.55000000000000004">
      <c r="A73" s="261"/>
      <c r="B73" s="261"/>
      <c r="C73" s="266"/>
      <c r="D73" s="266"/>
      <c r="E73" s="261"/>
      <c r="F73" s="266"/>
      <c r="G73" s="266"/>
      <c r="H73" s="261"/>
      <c r="I73" s="261"/>
      <c r="J73" s="261"/>
      <c r="K73" s="261"/>
      <c r="L73" s="261"/>
    </row>
    <row r="74" spans="1:12" x14ac:dyDescent="0.55000000000000004">
      <c r="A74" s="261" t="s">
        <v>13</v>
      </c>
      <c r="B74" s="261">
        <v>31.934942245483398</v>
      </c>
      <c r="C74" s="266">
        <f>AVERAGE(B74:B79)</f>
        <v>31.635459899902344</v>
      </c>
      <c r="D74" s="266">
        <f>STDEV(B74:B79)</f>
        <v>0.26619582068430231</v>
      </c>
      <c r="E74" s="261">
        <v>15.582590103149414</v>
      </c>
      <c r="F74" s="266">
        <f>AVERAGE(E74:E79)</f>
        <v>15.66264533996582</v>
      </c>
      <c r="G74" s="266">
        <f>STDEV(E74:E79)</f>
        <v>0.10667296530597785</v>
      </c>
      <c r="H74" s="261">
        <f>C74-F74</f>
        <v>15.972814559936523</v>
      </c>
      <c r="I74" s="261"/>
      <c r="J74" s="266">
        <f>H74-$I$2</f>
        <v>8.3211520983849034</v>
      </c>
      <c r="K74" s="261">
        <f>2^-(J74)</f>
        <v>3.126681326472115E-3</v>
      </c>
      <c r="L74" s="261"/>
    </row>
    <row r="75" spans="1:12" x14ac:dyDescent="0.55000000000000004">
      <c r="A75" s="261"/>
      <c r="B75" s="261">
        <v>31.545660018920898</v>
      </c>
      <c r="C75" s="266"/>
      <c r="D75" s="266"/>
      <c r="E75" s="261">
        <v>15.783743858337402</v>
      </c>
      <c r="F75" s="266"/>
      <c r="G75" s="266"/>
      <c r="H75" s="261"/>
      <c r="I75" s="261"/>
      <c r="J75" s="261"/>
      <c r="K75" s="261"/>
      <c r="L75" s="261"/>
    </row>
    <row r="76" spans="1:12" x14ac:dyDescent="0.55000000000000004">
      <c r="A76" s="261"/>
      <c r="B76" s="261">
        <v>31.425777435302734</v>
      </c>
      <c r="C76" s="266"/>
      <c r="D76" s="266"/>
      <c r="E76" s="261">
        <v>15.621602058410645</v>
      </c>
      <c r="F76" s="266"/>
      <c r="G76" s="266"/>
      <c r="H76" s="261"/>
      <c r="I76" s="261"/>
      <c r="J76" s="261"/>
      <c r="K76" s="261"/>
      <c r="L76" s="261"/>
    </row>
    <row r="77" spans="1:12" x14ac:dyDescent="0.55000000000000004">
      <c r="A77" s="261"/>
      <c r="B77" s="261"/>
      <c r="C77" s="266"/>
      <c r="D77" s="266"/>
      <c r="E77" s="261"/>
      <c r="F77" s="266"/>
      <c r="G77" s="266"/>
      <c r="H77" s="261"/>
      <c r="I77" s="261"/>
      <c r="J77" s="261"/>
      <c r="K77" s="261"/>
      <c r="L77" s="261"/>
    </row>
    <row r="78" spans="1:12" x14ac:dyDescent="0.55000000000000004">
      <c r="A78" s="261"/>
      <c r="B78" s="261"/>
      <c r="C78" s="266"/>
      <c r="D78" s="266"/>
      <c r="E78" s="261"/>
      <c r="F78" s="266"/>
      <c r="G78" s="266"/>
      <c r="H78" s="261"/>
      <c r="I78" s="261"/>
      <c r="J78" s="261"/>
      <c r="K78" s="261"/>
      <c r="L78" s="261"/>
    </row>
    <row r="79" spans="1:12" x14ac:dyDescent="0.55000000000000004">
      <c r="A79" s="261"/>
      <c r="B79" s="261"/>
      <c r="C79" s="266"/>
      <c r="D79" s="266"/>
      <c r="E79" s="261"/>
      <c r="F79" s="266"/>
      <c r="G79" s="266"/>
      <c r="H79" s="261"/>
      <c r="I79" s="261"/>
      <c r="J79" s="261"/>
      <c r="K79" s="261"/>
      <c r="L79" s="261"/>
    </row>
    <row r="80" spans="1:12" x14ac:dyDescent="0.55000000000000004">
      <c r="A80" s="261" t="s">
        <v>14</v>
      </c>
      <c r="B80" s="261">
        <v>26.97698974609375</v>
      </c>
      <c r="C80" s="266">
        <f>AVERAGE(B80:B85)</f>
        <v>26.853025436401367</v>
      </c>
      <c r="D80" s="266">
        <f>STDEV(B80:B85)</f>
        <v>0.11171258306042973</v>
      </c>
      <c r="E80" s="261">
        <v>15.582590103149414</v>
      </c>
      <c r="F80" s="266">
        <f>AVERAGE(E80:E85)</f>
        <v>15.66264533996582</v>
      </c>
      <c r="G80" s="266">
        <f>STDEV(E80:E85)</f>
        <v>0.10667296530597785</v>
      </c>
      <c r="H80" s="261">
        <f>C80-F80</f>
        <v>11.190380096435547</v>
      </c>
      <c r="I80" s="261"/>
      <c r="J80" s="266">
        <f>H80-$I$2</f>
        <v>3.538717634883926</v>
      </c>
      <c r="K80" s="261">
        <f>2^-(J80)</f>
        <v>8.6047814779997636E-2</v>
      </c>
      <c r="L80" s="261"/>
    </row>
    <row r="81" spans="1:12" x14ac:dyDescent="0.55000000000000004">
      <c r="A81" s="261"/>
      <c r="B81" s="261">
        <v>26.821935653686523</v>
      </c>
      <c r="C81" s="266"/>
      <c r="D81" s="266"/>
      <c r="E81" s="261">
        <v>15.783743858337402</v>
      </c>
      <c r="F81" s="266"/>
      <c r="G81" s="266"/>
      <c r="H81" s="261"/>
      <c r="I81" s="261"/>
      <c r="J81" s="261"/>
      <c r="K81" s="261"/>
      <c r="L81" s="261"/>
    </row>
    <row r="82" spans="1:12" x14ac:dyDescent="0.55000000000000004">
      <c r="A82" s="261"/>
      <c r="B82" s="261">
        <v>26.760150909423828</v>
      </c>
      <c r="C82" s="266"/>
      <c r="D82" s="266"/>
      <c r="E82" s="261">
        <v>15.621602058410645</v>
      </c>
      <c r="F82" s="266"/>
      <c r="G82" s="266"/>
      <c r="H82" s="261"/>
      <c r="I82" s="261"/>
      <c r="J82" s="261"/>
      <c r="K82" s="261"/>
      <c r="L82" s="261"/>
    </row>
    <row r="83" spans="1:12" x14ac:dyDescent="0.55000000000000004">
      <c r="A83" s="261"/>
      <c r="B83" s="261"/>
      <c r="C83" s="266"/>
      <c r="D83" s="266"/>
      <c r="E83" s="261"/>
      <c r="F83" s="266"/>
      <c r="G83" s="266"/>
      <c r="H83" s="261"/>
      <c r="I83" s="261"/>
      <c r="J83" s="261"/>
      <c r="K83" s="261"/>
      <c r="L83" s="261"/>
    </row>
    <row r="84" spans="1:12" x14ac:dyDescent="0.55000000000000004">
      <c r="A84" s="261"/>
      <c r="B84" s="261"/>
      <c r="C84" s="266"/>
      <c r="D84" s="266"/>
      <c r="E84" s="261"/>
      <c r="F84" s="266"/>
      <c r="G84" s="266"/>
      <c r="H84" s="261"/>
      <c r="I84" s="261"/>
      <c r="J84" s="261"/>
      <c r="K84" s="261"/>
      <c r="L84" s="261"/>
    </row>
    <row r="85" spans="1:12" x14ac:dyDescent="0.55000000000000004">
      <c r="A85" s="261"/>
      <c r="B85" s="261"/>
      <c r="C85" s="266"/>
      <c r="D85" s="266"/>
      <c r="E85" s="261"/>
      <c r="F85" s="266"/>
      <c r="G85" s="266"/>
      <c r="H85" s="261"/>
      <c r="I85" s="261"/>
      <c r="J85" s="261"/>
      <c r="K85" s="261"/>
      <c r="L85" s="261"/>
    </row>
    <row r="86" spans="1:12" x14ac:dyDescent="0.55000000000000004">
      <c r="A86" s="261" t="s">
        <v>15</v>
      </c>
      <c r="B86" s="261">
        <v>23.300884246826172</v>
      </c>
      <c r="C86" s="266">
        <f>AVERAGE(B86:B91)</f>
        <v>23.21491305033366</v>
      </c>
      <c r="D86" s="266">
        <f>STDEV(B86:B91)</f>
        <v>0.18128612620087162</v>
      </c>
      <c r="E86" s="261">
        <v>15.582590103149414</v>
      </c>
      <c r="F86" s="266">
        <f>AVERAGE(E86:E91)</f>
        <v>15.66264533996582</v>
      </c>
      <c r="G86" s="266">
        <f>STDEV(E86:E91)</f>
        <v>0.10667296530597785</v>
      </c>
      <c r="H86" s="261">
        <f>C86-F86</f>
        <v>7.5522677103678397</v>
      </c>
      <c r="I86" s="261"/>
      <c r="J86" s="266">
        <f>H86-$I$2</f>
        <v>-9.939475118378116E-2</v>
      </c>
      <c r="K86" s="261">
        <f>2^-(J86)</f>
        <v>1.0713239194597219</v>
      </c>
      <c r="L86" s="261"/>
    </row>
    <row r="87" spans="1:12" x14ac:dyDescent="0.55000000000000004">
      <c r="A87" s="261"/>
      <c r="B87" s="261">
        <v>23.006635665893555</v>
      </c>
      <c r="C87" s="266"/>
      <c r="D87" s="266"/>
      <c r="E87" s="261">
        <v>15.783743858337402</v>
      </c>
      <c r="F87" s="266"/>
      <c r="G87" s="266"/>
      <c r="H87" s="261"/>
      <c r="I87" s="261"/>
      <c r="J87" s="261"/>
      <c r="K87" s="261"/>
      <c r="L87" s="261"/>
    </row>
    <row r="88" spans="1:12" x14ac:dyDescent="0.55000000000000004">
      <c r="A88" s="261"/>
      <c r="B88" s="261">
        <v>23.33721923828125</v>
      </c>
      <c r="C88" s="266"/>
      <c r="D88" s="266"/>
      <c r="E88" s="261">
        <v>15.621602058410645</v>
      </c>
      <c r="F88" s="266"/>
      <c r="G88" s="266"/>
      <c r="H88" s="261"/>
      <c r="I88" s="261"/>
      <c r="J88" s="261"/>
      <c r="K88" s="261"/>
      <c r="L88" s="261"/>
    </row>
    <row r="89" spans="1:12" x14ac:dyDescent="0.55000000000000004">
      <c r="A89" s="261"/>
      <c r="B89" s="261"/>
      <c r="C89" s="266"/>
      <c r="D89" s="266"/>
      <c r="E89" s="261"/>
      <c r="F89" s="266"/>
      <c r="G89" s="266"/>
      <c r="H89" s="261"/>
      <c r="I89" s="261"/>
      <c r="J89" s="261"/>
      <c r="K89" s="261"/>
      <c r="L89" s="261"/>
    </row>
    <row r="90" spans="1:12" x14ac:dyDescent="0.55000000000000004">
      <c r="A90" s="261"/>
      <c r="B90" s="261"/>
      <c r="C90" s="266"/>
      <c r="D90" s="266"/>
      <c r="E90" s="261"/>
      <c r="F90" s="266"/>
      <c r="G90" s="266"/>
      <c r="H90" s="261"/>
      <c r="I90" s="261"/>
      <c r="J90" s="261"/>
      <c r="K90" s="261"/>
      <c r="L90" s="261"/>
    </row>
    <row r="91" spans="1:12" x14ac:dyDescent="0.55000000000000004">
      <c r="A91" s="261"/>
      <c r="B91" s="261"/>
      <c r="C91" s="266"/>
      <c r="D91" s="266"/>
      <c r="E91" s="261"/>
      <c r="F91" s="266"/>
      <c r="G91" s="266"/>
      <c r="H91" s="261"/>
      <c r="I91" s="261"/>
      <c r="J91" s="261"/>
      <c r="K91" s="261"/>
      <c r="L91" s="261"/>
    </row>
    <row r="92" spans="1:12" x14ac:dyDescent="0.55000000000000004">
      <c r="A92" s="261" t="s">
        <v>16</v>
      </c>
      <c r="B92" s="261">
        <v>20.898824691772461</v>
      </c>
      <c r="C92" s="266">
        <f>AVERAGE(B92:B97)</f>
        <v>20.855295817057293</v>
      </c>
      <c r="D92" s="266">
        <f>STDEV(B92:B97)</f>
        <v>3.7952503055748113E-2</v>
      </c>
      <c r="E92" s="261">
        <v>15.582590103149414</v>
      </c>
      <c r="F92" s="266">
        <f>AVERAGE(E92:E97)</f>
        <v>15.66264533996582</v>
      </c>
      <c r="G92" s="266">
        <f>STDEV(E92:E97)</f>
        <v>0.10667296530597785</v>
      </c>
      <c r="H92" s="261">
        <f>C92-F92</f>
        <v>5.1926504770914725</v>
      </c>
      <c r="I92" s="261"/>
      <c r="J92" s="266">
        <f>H92-$I$2</f>
        <v>-2.4590119844601483</v>
      </c>
      <c r="K92" s="261">
        <f>2^-(J92)</f>
        <v>5.4984004572822043</v>
      </c>
      <c r="L92" s="261"/>
    </row>
    <row r="93" spans="1:12" x14ac:dyDescent="0.55000000000000004">
      <c r="A93" s="261"/>
      <c r="B93" s="261">
        <v>20.829135894775391</v>
      </c>
      <c r="C93" s="266"/>
      <c r="D93" s="266"/>
      <c r="E93" s="261">
        <v>15.783743858337402</v>
      </c>
      <c r="F93" s="266"/>
      <c r="G93" s="266"/>
      <c r="H93" s="261"/>
      <c r="I93" s="261"/>
      <c r="J93" s="261"/>
      <c r="K93" s="261"/>
      <c r="L93" s="261"/>
    </row>
    <row r="94" spans="1:12" x14ac:dyDescent="0.55000000000000004">
      <c r="A94" s="261"/>
      <c r="B94" s="261">
        <v>20.837926864624023</v>
      </c>
      <c r="C94" s="266"/>
      <c r="D94" s="266"/>
      <c r="E94" s="261">
        <v>15.621602058410645</v>
      </c>
      <c r="F94" s="266"/>
      <c r="G94" s="266"/>
      <c r="H94" s="261"/>
      <c r="I94" s="261"/>
      <c r="J94" s="261"/>
      <c r="K94" s="261"/>
      <c r="L94" s="261"/>
    </row>
    <row r="95" spans="1:12" x14ac:dyDescent="0.55000000000000004">
      <c r="A95" s="261"/>
      <c r="B95" s="261"/>
      <c r="C95" s="266"/>
      <c r="D95" s="266"/>
      <c r="E95" s="261"/>
      <c r="F95" s="266"/>
      <c r="G95" s="266"/>
      <c r="H95" s="261"/>
      <c r="I95" s="261"/>
      <c r="J95" s="261"/>
      <c r="K95" s="261"/>
      <c r="L95" s="261"/>
    </row>
    <row r="96" spans="1:12" x14ac:dyDescent="0.55000000000000004">
      <c r="A96" s="261"/>
      <c r="B96" s="261"/>
      <c r="C96" s="266"/>
      <c r="D96" s="266"/>
      <c r="E96" s="261"/>
      <c r="F96" s="266"/>
      <c r="G96" s="266"/>
      <c r="H96" s="261"/>
      <c r="I96" s="261"/>
      <c r="J96" s="261"/>
      <c r="K96" s="261"/>
      <c r="L96" s="261"/>
    </row>
    <row r="97" spans="1:12" x14ac:dyDescent="0.55000000000000004">
      <c r="A97" s="261"/>
      <c r="B97" s="261"/>
      <c r="C97" s="266"/>
      <c r="D97" s="266"/>
      <c r="E97" s="261"/>
      <c r="F97" s="266"/>
      <c r="G97" s="266"/>
      <c r="H97" s="261"/>
      <c r="I97" s="261"/>
      <c r="J97" s="261"/>
      <c r="K97" s="261"/>
      <c r="L97" s="261"/>
    </row>
    <row r="98" spans="1:12" x14ac:dyDescent="0.55000000000000004">
      <c r="A98" s="261" t="s">
        <v>17</v>
      </c>
      <c r="B98" s="261">
        <v>24.743856430053711</v>
      </c>
      <c r="C98" s="266">
        <f>AVERAGE(B98:B103)</f>
        <v>25.62555440266927</v>
      </c>
      <c r="D98" s="266">
        <f>STDEV(B98:B103)</f>
        <v>1.0012121482964442</v>
      </c>
      <c r="E98" s="261">
        <v>15.582590103149414</v>
      </c>
      <c r="F98" s="266">
        <f>AVERAGE(E98:E103)</f>
        <v>15.66264533996582</v>
      </c>
      <c r="G98" s="266">
        <f>STDEV(E98:E103)</f>
        <v>0.10667296530597785</v>
      </c>
      <c r="H98" s="261">
        <f>C98-F98</f>
        <v>9.9629090627034493</v>
      </c>
      <c r="I98" s="261"/>
      <c r="J98" s="266">
        <f>H98-$I$2</f>
        <v>2.3112466011518285</v>
      </c>
      <c r="K98" s="261">
        <f>2^-(J98)</f>
        <v>0.20148626470244924</v>
      </c>
      <c r="L98" s="261"/>
    </row>
    <row r="99" spans="1:12" x14ac:dyDescent="0.55000000000000004">
      <c r="A99" s="261"/>
      <c r="B99" s="261">
        <v>25.418806076049805</v>
      </c>
      <c r="C99" s="266"/>
      <c r="D99" s="266"/>
      <c r="E99" s="261">
        <v>15.783743858337402</v>
      </c>
      <c r="F99" s="266"/>
      <c r="G99" s="266"/>
      <c r="H99" s="261"/>
      <c r="I99" s="261"/>
      <c r="J99" s="261"/>
      <c r="K99" s="261"/>
      <c r="L99" s="261"/>
    </row>
    <row r="100" spans="1:12" x14ac:dyDescent="0.55000000000000004">
      <c r="A100" s="261"/>
      <c r="B100" s="261">
        <v>26.714000701904297</v>
      </c>
      <c r="C100" s="266"/>
      <c r="D100" s="266"/>
      <c r="E100" s="261">
        <v>15.621602058410645</v>
      </c>
      <c r="F100" s="266"/>
      <c r="G100" s="266"/>
      <c r="H100" s="261"/>
      <c r="I100" s="261"/>
      <c r="J100" s="261"/>
      <c r="K100" s="261"/>
      <c r="L100" s="261"/>
    </row>
    <row r="101" spans="1:12" x14ac:dyDescent="0.55000000000000004">
      <c r="A101" s="261"/>
      <c r="B101" s="261"/>
      <c r="C101" s="266"/>
      <c r="D101" s="266"/>
      <c r="E101" s="261"/>
      <c r="F101" s="266"/>
      <c r="G101" s="266"/>
      <c r="H101" s="261"/>
      <c r="I101" s="261"/>
      <c r="J101" s="261"/>
      <c r="K101" s="261"/>
      <c r="L101" s="261"/>
    </row>
    <row r="102" spans="1:12" x14ac:dyDescent="0.55000000000000004">
      <c r="A102" s="261"/>
      <c r="B102" s="261"/>
      <c r="C102" s="266"/>
      <c r="D102" s="266"/>
      <c r="E102" s="261"/>
      <c r="F102" s="266"/>
      <c r="G102" s="266"/>
      <c r="H102" s="261"/>
      <c r="I102" s="261"/>
      <c r="J102" s="261"/>
      <c r="K102" s="261"/>
      <c r="L102" s="261"/>
    </row>
    <row r="103" spans="1:12" x14ac:dyDescent="0.55000000000000004">
      <c r="A103" s="261"/>
      <c r="B103" s="261"/>
      <c r="C103" s="266"/>
      <c r="D103" s="266"/>
      <c r="E103" s="261"/>
      <c r="F103" s="266"/>
      <c r="G103" s="266"/>
      <c r="H103" s="261"/>
      <c r="I103" s="261"/>
      <c r="J103" s="261"/>
      <c r="K103" s="261"/>
      <c r="L103" s="261"/>
    </row>
    <row r="104" spans="1:12" x14ac:dyDescent="0.55000000000000004">
      <c r="A104" s="261" t="s">
        <v>18</v>
      </c>
      <c r="B104" s="261">
        <v>21.146217346191406</v>
      </c>
      <c r="C104" s="266">
        <f>AVERAGE(B104:B109)</f>
        <v>21.126805623372395</v>
      </c>
      <c r="D104" s="266">
        <f>STDEV(B104:B109)</f>
        <v>2.3102271609916215E-2</v>
      </c>
      <c r="E104" s="261">
        <v>15.582590103149414</v>
      </c>
      <c r="F104" s="266">
        <f>AVERAGE(E104:E109)</f>
        <v>15.66264533996582</v>
      </c>
      <c r="G104" s="266">
        <f>STDEV(E104:E109)</f>
        <v>0.10667296530597785</v>
      </c>
      <c r="H104" s="261">
        <f>C104-F104</f>
        <v>5.4641602834065743</v>
      </c>
      <c r="I104" s="261"/>
      <c r="J104" s="266">
        <f>H104-$I$2</f>
        <v>-2.1875021781450465</v>
      </c>
      <c r="K104" s="261">
        <f>2^-(J104)</f>
        <v>4.555161416290848</v>
      </c>
      <c r="L104" s="261"/>
    </row>
    <row r="105" spans="1:12" x14ac:dyDescent="0.55000000000000004">
      <c r="A105" s="261"/>
      <c r="B105" s="261">
        <v>21.101253509521484</v>
      </c>
      <c r="C105" s="266"/>
      <c r="D105" s="266"/>
      <c r="E105" s="261">
        <v>15.783743858337402</v>
      </c>
      <c r="F105" s="266"/>
      <c r="G105" s="266"/>
      <c r="H105" s="261"/>
      <c r="I105" s="261"/>
      <c r="J105" s="261"/>
      <c r="K105" s="261"/>
      <c r="L105" s="261"/>
    </row>
    <row r="106" spans="1:12" x14ac:dyDescent="0.55000000000000004">
      <c r="A106" s="261"/>
      <c r="B106" s="261">
        <v>21.132946014404297</v>
      </c>
      <c r="C106" s="266"/>
      <c r="D106" s="266"/>
      <c r="E106" s="261">
        <v>15.621602058410645</v>
      </c>
      <c r="F106" s="266"/>
      <c r="G106" s="266"/>
      <c r="H106" s="261"/>
      <c r="I106" s="261"/>
      <c r="J106" s="261"/>
      <c r="K106" s="261"/>
      <c r="L106" s="261"/>
    </row>
    <row r="107" spans="1:12" x14ac:dyDescent="0.55000000000000004">
      <c r="A107" s="261"/>
      <c r="B107" s="261"/>
      <c r="C107" s="266"/>
      <c r="D107" s="266"/>
      <c r="E107" s="261"/>
      <c r="F107" s="266"/>
      <c r="G107" s="266"/>
      <c r="H107" s="261"/>
      <c r="I107" s="261"/>
      <c r="J107" s="261"/>
      <c r="K107" s="261"/>
      <c r="L107" s="261"/>
    </row>
    <row r="108" spans="1:12" x14ac:dyDescent="0.55000000000000004">
      <c r="A108" s="261"/>
      <c r="B108" s="261"/>
      <c r="C108" s="266"/>
      <c r="D108" s="266"/>
      <c r="E108" s="261"/>
      <c r="F108" s="266"/>
      <c r="G108" s="266"/>
      <c r="H108" s="261"/>
      <c r="I108" s="261"/>
      <c r="J108" s="261"/>
      <c r="K108" s="261"/>
      <c r="L108" s="261"/>
    </row>
    <row r="109" spans="1:12" x14ac:dyDescent="0.55000000000000004">
      <c r="A109" s="261"/>
      <c r="B109" s="261"/>
      <c r="C109" s="266"/>
      <c r="D109" s="266"/>
      <c r="E109" s="261"/>
      <c r="F109" s="266"/>
      <c r="G109" s="266"/>
      <c r="H109" s="261"/>
      <c r="I109" s="261"/>
      <c r="J109" s="261"/>
      <c r="K109" s="261"/>
      <c r="L109" s="261"/>
    </row>
    <row r="110" spans="1:12" x14ac:dyDescent="0.55000000000000004">
      <c r="A110" s="261" t="s">
        <v>19</v>
      </c>
      <c r="B110" s="261">
        <v>21.314947128295898</v>
      </c>
      <c r="C110" s="266">
        <f>AVERAGE(B110:B115)</f>
        <v>21.322395324707031</v>
      </c>
      <c r="D110" s="266">
        <f>STDEV(B110:B115)</f>
        <v>3.1032279669208303E-2</v>
      </c>
      <c r="E110" s="261">
        <v>15.582590103149414</v>
      </c>
      <c r="F110" s="266">
        <f>AVERAGE(E110:E115)</f>
        <v>15.66264533996582</v>
      </c>
      <c r="G110" s="266">
        <f>STDEV(E110:E115)</f>
        <v>0.10667296530597785</v>
      </c>
      <c r="H110" s="261">
        <f>C110-F110</f>
        <v>5.6597499847412109</v>
      </c>
      <c r="I110" s="261"/>
      <c r="J110" s="266">
        <f>H110-$I$2</f>
        <v>-1.9919124768104099</v>
      </c>
      <c r="K110" s="261">
        <f>2^-(J110)</f>
        <v>3.977639358105439</v>
      </c>
      <c r="L110" s="261"/>
    </row>
    <row r="111" spans="1:12" x14ac:dyDescent="0.55000000000000004">
      <c r="A111" s="261"/>
      <c r="B111" s="261">
        <v>21.356473922729492</v>
      </c>
      <c r="C111" s="266"/>
      <c r="D111" s="266"/>
      <c r="E111" s="261">
        <v>15.783743858337402</v>
      </c>
      <c r="F111" s="266"/>
      <c r="G111" s="266"/>
      <c r="H111" s="261"/>
      <c r="I111" s="261"/>
      <c r="J111" s="261"/>
      <c r="K111" s="261"/>
      <c r="L111" s="261"/>
    </row>
    <row r="112" spans="1:12" x14ac:dyDescent="0.55000000000000004">
      <c r="A112" s="261"/>
      <c r="B112" s="261">
        <v>21.295764923095703</v>
      </c>
      <c r="C112" s="266"/>
      <c r="D112" s="266"/>
      <c r="E112" s="261">
        <v>15.621602058410645</v>
      </c>
      <c r="F112" s="266"/>
      <c r="G112" s="266"/>
      <c r="H112" s="261"/>
      <c r="I112" s="261"/>
      <c r="J112" s="261"/>
      <c r="K112" s="261"/>
      <c r="L112" s="261"/>
    </row>
    <row r="113" spans="1:12" x14ac:dyDescent="0.55000000000000004">
      <c r="A113" s="261"/>
      <c r="B113" s="261"/>
      <c r="C113" s="266"/>
      <c r="D113" s="266"/>
      <c r="E113" s="261"/>
      <c r="F113" s="266"/>
      <c r="G113" s="266"/>
      <c r="H113" s="261"/>
      <c r="I113" s="261"/>
      <c r="J113" s="261"/>
      <c r="K113" s="261"/>
      <c r="L113" s="261"/>
    </row>
    <row r="114" spans="1:12" x14ac:dyDescent="0.55000000000000004">
      <c r="A114" s="261"/>
      <c r="B114" s="261"/>
      <c r="C114" s="266"/>
      <c r="D114" s="266"/>
      <c r="E114" s="261"/>
      <c r="F114" s="266"/>
      <c r="G114" s="266"/>
      <c r="H114" s="261"/>
      <c r="I114" s="261"/>
      <c r="J114" s="261"/>
      <c r="K114" s="261"/>
      <c r="L114" s="261"/>
    </row>
    <row r="115" spans="1:12" x14ac:dyDescent="0.55000000000000004">
      <c r="A115" s="261"/>
      <c r="B115" s="261"/>
      <c r="C115" s="266"/>
      <c r="D115" s="266"/>
      <c r="E115" s="261"/>
      <c r="F115" s="266"/>
      <c r="G115" s="266"/>
      <c r="H115" s="261"/>
      <c r="I115" s="261"/>
      <c r="J115" s="261"/>
      <c r="K115" s="261"/>
      <c r="L115" s="261"/>
    </row>
    <row r="116" spans="1:12" x14ac:dyDescent="0.55000000000000004">
      <c r="A116" s="261" t="s">
        <v>20</v>
      </c>
      <c r="B116" s="261">
        <v>24.361879348754883</v>
      </c>
      <c r="C116" s="266">
        <f>AVERAGE(B116:B121)</f>
        <v>24.405078252156574</v>
      </c>
      <c r="D116" s="266">
        <f>STDEV(B116:B121)</f>
        <v>8.7385147790245601E-2</v>
      </c>
      <c r="E116" s="261">
        <v>15.582590103149414</v>
      </c>
      <c r="F116" s="266">
        <f>AVERAGE(E116:E121)</f>
        <v>15.66264533996582</v>
      </c>
      <c r="G116" s="266">
        <f>STDEV(E116:E121)</f>
        <v>0.10667296530597785</v>
      </c>
      <c r="H116" s="261">
        <f>C116-F116</f>
        <v>8.742432912190754</v>
      </c>
      <c r="I116" s="261"/>
      <c r="J116" s="266">
        <f>H116-$I$2</f>
        <v>1.0907704506391331</v>
      </c>
      <c r="K116" s="261">
        <f>2^-(J116)</f>
        <v>0.46951057224265957</v>
      </c>
      <c r="L116" s="261"/>
    </row>
    <row r="117" spans="1:12" x14ac:dyDescent="0.55000000000000004">
      <c r="A117" s="261"/>
      <c r="B117" s="261">
        <v>24.347705841064453</v>
      </c>
      <c r="C117" s="266"/>
      <c r="D117" s="266"/>
      <c r="E117" s="261">
        <v>15.783743858337402</v>
      </c>
      <c r="F117" s="266"/>
      <c r="G117" s="266"/>
      <c r="H117" s="261"/>
      <c r="I117" s="261"/>
      <c r="J117" s="261"/>
      <c r="K117" s="261"/>
      <c r="L117" s="261"/>
    </row>
    <row r="118" spans="1:12" x14ac:dyDescent="0.55000000000000004">
      <c r="A118" s="261"/>
      <c r="B118" s="261">
        <v>24.505649566650391</v>
      </c>
      <c r="C118" s="266"/>
      <c r="D118" s="266"/>
      <c r="E118" s="261">
        <v>15.621602058410645</v>
      </c>
      <c r="F118" s="266"/>
      <c r="G118" s="266"/>
      <c r="H118" s="261"/>
      <c r="I118" s="261"/>
      <c r="J118" s="261"/>
      <c r="K118" s="261"/>
      <c r="L118" s="261"/>
    </row>
    <row r="119" spans="1:12" x14ac:dyDescent="0.55000000000000004">
      <c r="A119" s="261"/>
      <c r="B119" s="261"/>
      <c r="C119" s="266"/>
      <c r="D119" s="266"/>
      <c r="E119" s="261"/>
      <c r="F119" s="266"/>
      <c r="G119" s="266"/>
      <c r="H119" s="261"/>
      <c r="I119" s="261"/>
      <c r="J119" s="261"/>
      <c r="K119" s="261"/>
      <c r="L119" s="261"/>
    </row>
    <row r="120" spans="1:12" x14ac:dyDescent="0.55000000000000004">
      <c r="A120" s="261"/>
      <c r="B120" s="261"/>
      <c r="C120" s="266"/>
      <c r="D120" s="266"/>
      <c r="E120" s="261"/>
      <c r="F120" s="266"/>
      <c r="G120" s="266"/>
      <c r="H120" s="261"/>
      <c r="I120" s="261"/>
      <c r="J120" s="261"/>
      <c r="K120" s="261"/>
      <c r="L120" s="261"/>
    </row>
    <row r="121" spans="1:12" x14ac:dyDescent="0.55000000000000004">
      <c r="A121" s="261"/>
      <c r="B121" s="261"/>
      <c r="C121" s="266"/>
      <c r="D121" s="266"/>
      <c r="E121" s="261"/>
      <c r="F121" s="266"/>
      <c r="G121" s="266"/>
      <c r="H121" s="261"/>
      <c r="I121" s="261"/>
      <c r="J121" s="261"/>
      <c r="K121" s="261"/>
      <c r="L121" s="261"/>
    </row>
    <row r="122" spans="1:12" x14ac:dyDescent="0.55000000000000004">
      <c r="A122" s="261" t="s">
        <v>21</v>
      </c>
      <c r="B122" s="261">
        <v>25.578954696655273</v>
      </c>
      <c r="C122" s="266">
        <f>AVERAGE(B122:B127)</f>
        <v>25.573740641276043</v>
      </c>
      <c r="D122" s="266">
        <f>STDEV(B122:B127)</f>
        <v>3.8005142734742134E-2</v>
      </c>
      <c r="E122" s="261">
        <v>15.582590103149414</v>
      </c>
      <c r="F122" s="266">
        <f>AVERAGE(E122:E127)</f>
        <v>15.66264533996582</v>
      </c>
      <c r="G122" s="266">
        <f>STDEV(E122:E127)</f>
        <v>0.10667296530597785</v>
      </c>
      <c r="H122" s="261">
        <f>C122-F122</f>
        <v>9.9110953013102225</v>
      </c>
      <c r="I122" s="261"/>
      <c r="J122" s="266">
        <f>H122-$I$2</f>
        <v>2.2594328397586017</v>
      </c>
      <c r="K122" s="261">
        <f>2^-(J122)</f>
        <v>0.20885406958543151</v>
      </c>
      <c r="L122" s="261"/>
    </row>
    <row r="123" spans="1:12" x14ac:dyDescent="0.55000000000000004">
      <c r="A123" s="261"/>
      <c r="B123" s="261">
        <v>25.533397674560547</v>
      </c>
      <c r="C123" s="266"/>
      <c r="D123" s="266"/>
      <c r="E123" s="261">
        <v>15.783743858337402</v>
      </c>
      <c r="F123" s="266"/>
      <c r="G123" s="266"/>
      <c r="H123" s="261"/>
      <c r="I123" s="261"/>
      <c r="J123" s="261"/>
      <c r="K123" s="261"/>
      <c r="L123" s="261"/>
    </row>
    <row r="124" spans="1:12" x14ac:dyDescent="0.55000000000000004">
      <c r="A124" s="261"/>
      <c r="B124" s="261">
        <v>25.608869552612305</v>
      </c>
      <c r="C124" s="266"/>
      <c r="D124" s="266"/>
      <c r="E124" s="261">
        <v>15.621602058410645</v>
      </c>
      <c r="F124" s="266"/>
      <c r="G124" s="266"/>
      <c r="H124" s="261"/>
      <c r="I124" s="261"/>
      <c r="J124" s="261"/>
      <c r="K124" s="261"/>
      <c r="L124" s="261"/>
    </row>
    <row r="125" spans="1:12" x14ac:dyDescent="0.55000000000000004">
      <c r="A125" s="261"/>
      <c r="B125" s="261"/>
      <c r="C125" s="266"/>
      <c r="D125" s="266"/>
      <c r="E125" s="261"/>
      <c r="F125" s="266"/>
      <c r="G125" s="266"/>
      <c r="H125" s="261"/>
      <c r="I125" s="261"/>
      <c r="J125" s="261"/>
      <c r="K125" s="261"/>
      <c r="L125" s="261"/>
    </row>
    <row r="126" spans="1:12" x14ac:dyDescent="0.55000000000000004">
      <c r="A126" s="261"/>
      <c r="B126" s="261"/>
      <c r="C126" s="266"/>
      <c r="D126" s="266"/>
      <c r="E126" s="261"/>
      <c r="F126" s="266"/>
      <c r="G126" s="266"/>
      <c r="H126" s="261"/>
      <c r="I126" s="261"/>
      <c r="J126" s="261"/>
      <c r="K126" s="261"/>
      <c r="L126" s="261"/>
    </row>
    <row r="127" spans="1:12" x14ac:dyDescent="0.55000000000000004">
      <c r="A127" s="261"/>
      <c r="B127" s="261"/>
      <c r="C127" s="266"/>
      <c r="D127" s="266"/>
      <c r="E127" s="261"/>
      <c r="F127" s="266"/>
      <c r="G127" s="266"/>
      <c r="H127" s="261"/>
      <c r="I127" s="261"/>
      <c r="J127" s="261"/>
      <c r="K127" s="261"/>
      <c r="L127" s="261"/>
    </row>
    <row r="128" spans="1:12" x14ac:dyDescent="0.55000000000000004">
      <c r="A128" s="261" t="s">
        <v>22</v>
      </c>
      <c r="B128" s="261">
        <v>19.392461776733398</v>
      </c>
      <c r="C128" s="266">
        <f>AVERAGE(B128:B133)</f>
        <v>19.392281850179035</v>
      </c>
      <c r="D128" s="266">
        <f>STDEV(B128:B133)</f>
        <v>1.1287811089988177E-2</v>
      </c>
      <c r="E128" s="261">
        <v>15.582590103149414</v>
      </c>
      <c r="F128" s="266">
        <f>AVERAGE(E128:E133)</f>
        <v>15.66264533996582</v>
      </c>
      <c r="G128" s="266">
        <f>STDEV(E128:E133)</f>
        <v>0.10667296530597785</v>
      </c>
      <c r="H128" s="261">
        <f>C128-F128</f>
        <v>3.729636510213215</v>
      </c>
      <c r="I128" s="261"/>
      <c r="J128" s="266">
        <f>H128-$I$2</f>
        <v>-3.9220259513384059</v>
      </c>
      <c r="K128" s="261">
        <f>2^-(J128)</f>
        <v>15.158193794196952</v>
      </c>
      <c r="L128" s="261"/>
    </row>
    <row r="129" spans="1:12" x14ac:dyDescent="0.55000000000000004">
      <c r="A129" s="261"/>
      <c r="B129" s="261">
        <v>19.380905151367188</v>
      </c>
      <c r="C129" s="266"/>
      <c r="D129" s="266"/>
      <c r="E129" s="261">
        <v>15.783743858337402</v>
      </c>
      <c r="F129" s="266"/>
      <c r="G129" s="266"/>
      <c r="H129" s="261"/>
      <c r="I129" s="261"/>
      <c r="J129" s="261"/>
      <c r="K129" s="261"/>
      <c r="L129" s="261"/>
    </row>
    <row r="130" spans="1:12" x14ac:dyDescent="0.55000000000000004">
      <c r="A130" s="261"/>
      <c r="B130" s="261">
        <v>19.403478622436523</v>
      </c>
      <c r="C130" s="266"/>
      <c r="D130" s="266"/>
      <c r="E130" s="261">
        <v>15.621602058410645</v>
      </c>
      <c r="F130" s="266"/>
      <c r="G130" s="266"/>
      <c r="H130" s="261"/>
      <c r="I130" s="261"/>
      <c r="J130" s="261"/>
      <c r="K130" s="261"/>
      <c r="L130" s="261"/>
    </row>
    <row r="131" spans="1:12" x14ac:dyDescent="0.55000000000000004">
      <c r="A131" s="261"/>
      <c r="B131" s="261"/>
      <c r="C131" s="266"/>
      <c r="D131" s="266"/>
      <c r="E131" s="261"/>
      <c r="F131" s="266"/>
      <c r="G131" s="266"/>
      <c r="H131" s="261"/>
      <c r="I131" s="261"/>
      <c r="J131" s="261"/>
      <c r="K131" s="261"/>
      <c r="L131" s="261"/>
    </row>
    <row r="132" spans="1:12" x14ac:dyDescent="0.55000000000000004">
      <c r="A132" s="261"/>
      <c r="B132" s="261"/>
      <c r="C132" s="266"/>
      <c r="D132" s="266"/>
      <c r="E132" s="261"/>
      <c r="F132" s="266"/>
      <c r="G132" s="266"/>
      <c r="H132" s="261"/>
      <c r="I132" s="261"/>
      <c r="J132" s="261"/>
      <c r="K132" s="261"/>
      <c r="L132" s="261"/>
    </row>
    <row r="133" spans="1:12" x14ac:dyDescent="0.55000000000000004">
      <c r="A133" s="261"/>
      <c r="B133" s="261"/>
      <c r="C133" s="266"/>
      <c r="D133" s="266"/>
      <c r="E133" s="261"/>
      <c r="F133" s="266"/>
      <c r="G133" s="266"/>
      <c r="H133" s="261"/>
      <c r="I133" s="261"/>
      <c r="J133" s="261"/>
      <c r="K133" s="261"/>
      <c r="L133" s="261"/>
    </row>
    <row r="134" spans="1:12" x14ac:dyDescent="0.55000000000000004">
      <c r="A134" s="261" t="s">
        <v>23</v>
      </c>
      <c r="B134" s="261">
        <v>21.711124420166016</v>
      </c>
      <c r="C134" s="266">
        <f>AVERAGE(B134:B139)</f>
        <v>21.733419418334961</v>
      </c>
      <c r="D134" s="266">
        <f>STDEV(B134:B139)</f>
        <v>2.4088513919950198E-2</v>
      </c>
      <c r="E134" s="261">
        <v>15.582590103149414</v>
      </c>
      <c r="F134" s="266">
        <f>AVERAGE(E134:E139)</f>
        <v>15.66264533996582</v>
      </c>
      <c r="G134" s="266">
        <f>STDEV(E134:E139)</f>
        <v>0.10667296530597785</v>
      </c>
      <c r="H134" s="261">
        <f>C134-F134</f>
        <v>6.0707740783691406</v>
      </c>
      <c r="I134" s="261"/>
      <c r="J134" s="266">
        <f>H134-$I$2</f>
        <v>-1.5808883831824803</v>
      </c>
      <c r="K134" s="261">
        <f>2^-(J134)</f>
        <v>2.9915400616433714</v>
      </c>
      <c r="L134" s="261"/>
    </row>
    <row r="135" spans="1:12" x14ac:dyDescent="0.55000000000000004">
      <c r="A135" s="261"/>
      <c r="B135" s="261">
        <v>21.73016357421875</v>
      </c>
      <c r="C135" s="266"/>
      <c r="D135" s="266"/>
      <c r="E135" s="261">
        <v>15.783743858337402</v>
      </c>
      <c r="F135" s="266"/>
      <c r="G135" s="266"/>
      <c r="H135" s="261"/>
      <c r="I135" s="261"/>
      <c r="J135" s="261"/>
      <c r="K135" s="261"/>
      <c r="L135" s="261"/>
    </row>
    <row r="136" spans="1:12" x14ac:dyDescent="0.55000000000000004">
      <c r="A136" s="261"/>
      <c r="B136" s="261">
        <v>21.758970260620117</v>
      </c>
      <c r="C136" s="266"/>
      <c r="D136" s="266"/>
      <c r="E136" s="261">
        <v>15.621602058410645</v>
      </c>
      <c r="F136" s="266"/>
      <c r="G136" s="266"/>
      <c r="H136" s="261"/>
      <c r="I136" s="261"/>
      <c r="J136" s="261"/>
      <c r="K136" s="261"/>
      <c r="L136" s="261"/>
    </row>
    <row r="137" spans="1:12" x14ac:dyDescent="0.55000000000000004">
      <c r="A137" s="261"/>
      <c r="B137" s="261"/>
      <c r="C137" s="266"/>
      <c r="D137" s="266"/>
      <c r="E137" s="261"/>
      <c r="F137" s="266"/>
      <c r="G137" s="266"/>
      <c r="H137" s="261"/>
      <c r="I137" s="261"/>
      <c r="J137" s="261"/>
      <c r="K137" s="261"/>
      <c r="L137" s="261"/>
    </row>
    <row r="138" spans="1:12" x14ac:dyDescent="0.55000000000000004">
      <c r="A138" s="261"/>
      <c r="B138" s="261"/>
      <c r="C138" s="266"/>
      <c r="D138" s="266"/>
      <c r="E138" s="261"/>
      <c r="F138" s="266"/>
      <c r="G138" s="266"/>
      <c r="H138" s="261"/>
      <c r="I138" s="261"/>
      <c r="J138" s="261"/>
      <c r="K138" s="261"/>
      <c r="L138" s="261"/>
    </row>
    <row r="139" spans="1:12" x14ac:dyDescent="0.55000000000000004">
      <c r="A139" s="261"/>
      <c r="B139" s="261"/>
      <c r="C139" s="266"/>
      <c r="D139" s="266"/>
      <c r="E139" s="261"/>
      <c r="F139" s="266"/>
      <c r="G139" s="266"/>
      <c r="H139" s="261"/>
      <c r="I139" s="261"/>
      <c r="J139" s="261"/>
      <c r="K139" s="261"/>
      <c r="L139" s="261"/>
    </row>
    <row r="140" spans="1:12" x14ac:dyDescent="0.55000000000000004">
      <c r="A140" s="261" t="s">
        <v>24</v>
      </c>
      <c r="B140" s="261">
        <v>22.14799690246582</v>
      </c>
      <c r="C140" s="266">
        <f>AVERAGE(B140:B145)</f>
        <v>22.090286254882813</v>
      </c>
      <c r="D140" s="266">
        <f>STDEV(B140:B145)</f>
        <v>5.9943239600289543E-2</v>
      </c>
      <c r="E140" s="261">
        <v>15.582590103149414</v>
      </c>
      <c r="F140" s="266">
        <f>AVERAGE(E140:E145)</f>
        <v>15.66264533996582</v>
      </c>
      <c r="G140" s="266">
        <f>STDEV(E140:E145)</f>
        <v>0.10667296530597785</v>
      </c>
      <c r="H140" s="261">
        <f>C140-F140</f>
        <v>6.4276409149169922</v>
      </c>
      <c r="I140" s="261"/>
      <c r="J140" s="266">
        <f>H140-$I$2</f>
        <v>-1.2240215466346287</v>
      </c>
      <c r="K140" s="261">
        <f>2^-(J140)</f>
        <v>2.33596967664724</v>
      </c>
      <c r="L140" s="261"/>
    </row>
    <row r="141" spans="1:12" x14ac:dyDescent="0.55000000000000004">
      <c r="A141" s="261"/>
      <c r="B141" s="261">
        <v>22.028335571289063</v>
      </c>
      <c r="C141" s="266"/>
      <c r="D141" s="266"/>
      <c r="E141" s="261">
        <v>15.783743858337402</v>
      </c>
      <c r="F141" s="266"/>
      <c r="G141" s="266"/>
      <c r="H141" s="261"/>
      <c r="I141" s="261"/>
      <c r="J141" s="261"/>
      <c r="K141" s="261"/>
      <c r="L141" s="261"/>
    </row>
    <row r="142" spans="1:12" x14ac:dyDescent="0.55000000000000004">
      <c r="A142" s="261"/>
      <c r="B142" s="261">
        <v>22.094526290893555</v>
      </c>
      <c r="C142" s="266"/>
      <c r="D142" s="266"/>
      <c r="E142" s="261">
        <v>15.621602058410645</v>
      </c>
      <c r="F142" s="266"/>
      <c r="G142" s="266"/>
      <c r="H142" s="261"/>
      <c r="I142" s="261"/>
      <c r="J142" s="261"/>
      <c r="K142" s="261"/>
      <c r="L142" s="261"/>
    </row>
    <row r="143" spans="1:12" x14ac:dyDescent="0.55000000000000004">
      <c r="A143" s="261"/>
      <c r="B143" s="261"/>
      <c r="C143" s="266"/>
      <c r="D143" s="266"/>
      <c r="E143" s="261"/>
      <c r="F143" s="266"/>
      <c r="G143" s="266"/>
      <c r="H143" s="261"/>
      <c r="I143" s="261"/>
      <c r="J143" s="261"/>
      <c r="K143" s="261"/>
      <c r="L143" s="261"/>
    </row>
    <row r="144" spans="1:12" x14ac:dyDescent="0.55000000000000004">
      <c r="A144" s="261"/>
      <c r="B144" s="261"/>
      <c r="C144" s="266"/>
      <c r="D144" s="266"/>
      <c r="E144" s="261"/>
      <c r="F144" s="266"/>
      <c r="G144" s="266"/>
      <c r="H144" s="261"/>
      <c r="I144" s="261"/>
      <c r="J144" s="261"/>
      <c r="K144" s="261"/>
      <c r="L144" s="261"/>
    </row>
    <row r="145" spans="1:12" x14ac:dyDescent="0.55000000000000004">
      <c r="A145" s="261"/>
      <c r="B145" s="261"/>
      <c r="C145" s="266"/>
      <c r="D145" s="266"/>
      <c r="E145" s="261"/>
      <c r="F145" s="266"/>
      <c r="G145" s="266"/>
      <c r="H145" s="261"/>
      <c r="I145" s="261"/>
      <c r="J145" s="261"/>
      <c r="K145" s="261"/>
      <c r="L145" s="261"/>
    </row>
    <row r="146" spans="1:12" x14ac:dyDescent="0.55000000000000004">
      <c r="A146" s="261" t="s">
        <v>25</v>
      </c>
      <c r="B146" s="261">
        <v>25.991205215454102</v>
      </c>
      <c r="C146" s="266">
        <f>AVERAGE(B146:B151)</f>
        <v>25.785427093505859</v>
      </c>
      <c r="D146" s="266">
        <f>STDEV(B146:B151)</f>
        <v>0.22170821655488285</v>
      </c>
      <c r="E146" s="261">
        <v>15.582590103149414</v>
      </c>
      <c r="F146" s="266">
        <f>AVERAGE(E146:E151)</f>
        <v>15.66264533996582</v>
      </c>
      <c r="G146" s="266">
        <f>STDEV(E146:E151)</f>
        <v>0.10667296530597785</v>
      </c>
      <c r="H146" s="261">
        <f>C146-F146</f>
        <v>10.122781753540039</v>
      </c>
      <c r="I146" s="261"/>
      <c r="J146" s="266">
        <f>H146-$I$2</f>
        <v>2.4711192919884182</v>
      </c>
      <c r="K146" s="261">
        <f>2^-(J146)</f>
        <v>0.18035117256079414</v>
      </c>
      <c r="L146" s="261"/>
    </row>
    <row r="147" spans="1:12" x14ac:dyDescent="0.55000000000000004">
      <c r="A147" s="261"/>
      <c r="B147" s="261">
        <v>25.550643920898438</v>
      </c>
      <c r="C147" s="266"/>
      <c r="D147" s="266"/>
      <c r="E147" s="261">
        <v>15.783743858337402</v>
      </c>
      <c r="F147" s="266"/>
      <c r="G147" s="266"/>
      <c r="H147" s="261"/>
      <c r="I147" s="261"/>
      <c r="J147" s="261"/>
      <c r="K147" s="261"/>
      <c r="L147" s="261"/>
    </row>
    <row r="148" spans="1:12" x14ac:dyDescent="0.55000000000000004">
      <c r="A148" s="261"/>
      <c r="B148" s="261">
        <v>25.814432144165039</v>
      </c>
      <c r="C148" s="266"/>
      <c r="D148" s="266"/>
      <c r="E148" s="261">
        <v>15.621602058410645</v>
      </c>
      <c r="F148" s="266"/>
      <c r="G148" s="266"/>
      <c r="H148" s="261"/>
      <c r="I148" s="261"/>
      <c r="J148" s="261"/>
      <c r="K148" s="261"/>
      <c r="L148" s="261"/>
    </row>
    <row r="149" spans="1:12" x14ac:dyDescent="0.55000000000000004">
      <c r="A149" s="261"/>
      <c r="B149" s="261"/>
      <c r="C149" s="266"/>
      <c r="D149" s="266"/>
      <c r="E149" s="261"/>
      <c r="F149" s="266"/>
      <c r="G149" s="266"/>
      <c r="H149" s="261"/>
      <c r="I149" s="261"/>
      <c r="J149" s="261"/>
      <c r="K149" s="261"/>
      <c r="L149" s="261"/>
    </row>
    <row r="150" spans="1:12" x14ac:dyDescent="0.55000000000000004">
      <c r="A150" s="261"/>
      <c r="B150" s="261"/>
      <c r="C150" s="266"/>
      <c r="D150" s="266"/>
      <c r="E150" s="261"/>
      <c r="F150" s="266"/>
      <c r="G150" s="266"/>
      <c r="H150" s="261"/>
      <c r="I150" s="261"/>
      <c r="J150" s="261"/>
      <c r="K150" s="261"/>
      <c r="L150" s="261"/>
    </row>
    <row r="151" spans="1:12" x14ac:dyDescent="0.55000000000000004">
      <c r="A151" s="261"/>
      <c r="B151" s="261"/>
      <c r="C151" s="266"/>
      <c r="D151" s="266"/>
      <c r="E151" s="261"/>
      <c r="F151" s="266"/>
      <c r="G151" s="266"/>
      <c r="H151" s="261"/>
      <c r="I151" s="261"/>
      <c r="J151" s="261"/>
      <c r="K151" s="261"/>
      <c r="L151" s="261"/>
    </row>
    <row r="152" spans="1:12" x14ac:dyDescent="0.55000000000000004">
      <c r="A152" s="261" t="s">
        <v>26</v>
      </c>
      <c r="B152" s="261">
        <v>28.510446548461914</v>
      </c>
      <c r="C152" s="266">
        <f>AVERAGE(B152:B157)</f>
        <v>28.378671010335285</v>
      </c>
      <c r="D152" s="266">
        <f>STDEV(B152:B157)</f>
        <v>0.13409724395940967</v>
      </c>
      <c r="E152" s="261">
        <v>15.582590103149414</v>
      </c>
      <c r="F152" s="266">
        <f>AVERAGE(E152:E157)</f>
        <v>15.66264533996582</v>
      </c>
      <c r="G152" s="266">
        <f>STDEV(E152:E157)</f>
        <v>0.10667296530597785</v>
      </c>
      <c r="H152" s="261">
        <f>C152-F152</f>
        <v>12.716025670369465</v>
      </c>
      <c r="I152" s="261"/>
      <c r="J152" s="266">
        <f>H152-$I$2</f>
        <v>5.0643632088178441</v>
      </c>
      <c r="K152" s="261">
        <f>2^-(J152)</f>
        <v>2.9886479857632323E-2</v>
      </c>
      <c r="L152" s="261"/>
    </row>
    <row r="153" spans="1:12" x14ac:dyDescent="0.55000000000000004">
      <c r="A153" s="261"/>
      <c r="B153" s="261">
        <v>28.242366790771484</v>
      </c>
      <c r="C153" s="266"/>
      <c r="D153" s="266"/>
      <c r="E153" s="261">
        <v>15.783743858337402</v>
      </c>
      <c r="F153" s="266"/>
      <c r="G153" s="266"/>
      <c r="H153" s="261"/>
      <c r="I153" s="261"/>
      <c r="J153" s="261"/>
      <c r="K153" s="261"/>
      <c r="L153" s="261"/>
    </row>
    <row r="154" spans="1:12" x14ac:dyDescent="0.55000000000000004">
      <c r="A154" s="261"/>
      <c r="B154" s="261">
        <v>28.383199691772461</v>
      </c>
      <c r="C154" s="266"/>
      <c r="D154" s="266"/>
      <c r="E154" s="261">
        <v>15.621602058410645</v>
      </c>
      <c r="F154" s="266"/>
      <c r="G154" s="266"/>
      <c r="H154" s="261"/>
      <c r="I154" s="261"/>
      <c r="J154" s="261"/>
      <c r="K154" s="261"/>
      <c r="L154" s="261"/>
    </row>
    <row r="155" spans="1:12" x14ac:dyDescent="0.55000000000000004">
      <c r="A155" s="261"/>
      <c r="B155" s="261"/>
      <c r="C155" s="266"/>
      <c r="D155" s="266"/>
      <c r="E155" s="261"/>
      <c r="F155" s="266"/>
      <c r="G155" s="266"/>
      <c r="H155" s="261"/>
      <c r="I155" s="261"/>
      <c r="J155" s="261"/>
      <c r="K155" s="261"/>
      <c r="L155" s="261"/>
    </row>
    <row r="156" spans="1:12" x14ac:dyDescent="0.55000000000000004">
      <c r="A156" s="261"/>
      <c r="B156" s="261"/>
      <c r="C156" s="266"/>
      <c r="D156" s="266"/>
      <c r="E156" s="261"/>
      <c r="F156" s="266"/>
      <c r="G156" s="266"/>
      <c r="H156" s="261"/>
      <c r="I156" s="261"/>
      <c r="J156" s="261"/>
      <c r="K156" s="261"/>
      <c r="L156" s="261"/>
    </row>
    <row r="157" spans="1:12" x14ac:dyDescent="0.55000000000000004">
      <c r="A157" s="261"/>
      <c r="B157" s="261"/>
      <c r="C157" s="266"/>
      <c r="D157" s="266"/>
      <c r="E157" s="261"/>
      <c r="F157" s="266"/>
      <c r="G157" s="266"/>
      <c r="H157" s="261"/>
      <c r="I157" s="261"/>
      <c r="J157" s="261"/>
      <c r="K157" s="261"/>
      <c r="L157" s="261"/>
    </row>
    <row r="158" spans="1:12" x14ac:dyDescent="0.55000000000000004">
      <c r="A158" s="261" t="s">
        <v>27</v>
      </c>
      <c r="B158" s="261">
        <v>21.531490325927734</v>
      </c>
      <c r="C158" s="266">
        <f>AVERAGE(B158:B163)</f>
        <v>21.420431137084961</v>
      </c>
      <c r="D158" s="266">
        <f>STDEV(B158:B163)</f>
        <v>0.1029598842174375</v>
      </c>
      <c r="E158" s="261">
        <v>15.582590103149414</v>
      </c>
      <c r="F158" s="266">
        <f>AVERAGE(E158:E163)</f>
        <v>15.66264533996582</v>
      </c>
      <c r="G158" s="266">
        <f>STDEV(E158:E163)</f>
        <v>0.10667296530597785</v>
      </c>
      <c r="H158" s="261">
        <f>C158-F158</f>
        <v>5.7577857971191406</v>
      </c>
      <c r="I158" s="261"/>
      <c r="J158" s="266">
        <f>H158-$I$2</f>
        <v>-1.8938766644324803</v>
      </c>
      <c r="K158" s="261">
        <f>2^-(J158)</f>
        <v>3.7163249759123089</v>
      </c>
      <c r="L158" s="261"/>
    </row>
    <row r="159" spans="1:12" x14ac:dyDescent="0.55000000000000004">
      <c r="A159" s="261"/>
      <c r="B159" s="261">
        <v>21.401645660400391</v>
      </c>
      <c r="C159" s="261"/>
      <c r="D159" s="261"/>
      <c r="E159" s="261">
        <v>15.783743858337402</v>
      </c>
      <c r="F159" s="261"/>
      <c r="G159" s="261"/>
      <c r="H159" s="261"/>
      <c r="I159" s="261"/>
      <c r="J159" s="261"/>
      <c r="K159" s="261"/>
      <c r="L159" s="261"/>
    </row>
    <row r="160" spans="1:12" x14ac:dyDescent="0.55000000000000004">
      <c r="A160" s="261"/>
      <c r="B160" s="261">
        <v>21.328157424926758</v>
      </c>
      <c r="C160" s="261"/>
      <c r="D160" s="261"/>
      <c r="E160" s="261">
        <v>15.621602058410645</v>
      </c>
      <c r="F160" s="261"/>
      <c r="G160" s="261"/>
      <c r="H160" s="261"/>
      <c r="I160" s="261"/>
      <c r="J160" s="261"/>
      <c r="K160" s="261"/>
      <c r="L160" s="261"/>
    </row>
    <row r="161" spans="1:12" x14ac:dyDescent="0.55000000000000004">
      <c r="A161" s="261"/>
      <c r="B161" s="261"/>
      <c r="C161" s="261"/>
      <c r="D161" s="261"/>
      <c r="E161" s="261"/>
      <c r="F161" s="261"/>
      <c r="G161" s="261"/>
      <c r="H161" s="261"/>
      <c r="I161" s="261"/>
      <c r="J161" s="261"/>
      <c r="K161" s="261"/>
      <c r="L161" s="261"/>
    </row>
    <row r="162" spans="1:12" x14ac:dyDescent="0.55000000000000004">
      <c r="A162" s="261"/>
      <c r="B162" s="261"/>
      <c r="C162" s="261"/>
      <c r="D162" s="261"/>
      <c r="E162" s="261"/>
      <c r="F162" s="261"/>
      <c r="G162" s="261"/>
      <c r="H162" s="261"/>
      <c r="I162" s="261"/>
      <c r="J162" s="261"/>
      <c r="K162" s="261"/>
      <c r="L162" s="261"/>
    </row>
    <row r="163" spans="1:12" x14ac:dyDescent="0.55000000000000004">
      <c r="A163" s="261"/>
      <c r="B163" s="261"/>
      <c r="C163" s="261"/>
      <c r="D163" s="261"/>
      <c r="E163" s="261"/>
      <c r="F163" s="261"/>
      <c r="G163" s="261"/>
      <c r="H163" s="261"/>
      <c r="I163" s="261"/>
      <c r="J163" s="261"/>
      <c r="K163" s="261"/>
      <c r="L163" s="261"/>
    </row>
    <row r="164" spans="1:12" x14ac:dyDescent="0.55000000000000004">
      <c r="A164" s="261"/>
      <c r="B164" s="261"/>
      <c r="C164" s="261"/>
      <c r="D164" s="261"/>
      <c r="E164" s="261"/>
      <c r="F164" s="261"/>
      <c r="G164" s="261"/>
      <c r="H164" s="261"/>
      <c r="I164" s="261"/>
      <c r="J164" s="261"/>
      <c r="K164" s="261"/>
      <c r="L164" s="26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64"/>
  <sheetViews>
    <sheetView topLeftCell="A157" workbookViewId="0">
      <selection activeCell="H162" sqref="H162:H188"/>
    </sheetView>
  </sheetViews>
  <sheetFormatPr defaultRowHeight="14.4" x14ac:dyDescent="0.55000000000000004"/>
  <cols>
    <col min="3" max="3" width="10.26171875" bestFit="1" customWidth="1"/>
    <col min="4" max="4" width="9.68359375" bestFit="1" customWidth="1"/>
    <col min="6" max="6" width="15.26171875" bestFit="1" customWidth="1"/>
    <col min="7" max="7" width="15.15625" bestFit="1" customWidth="1"/>
    <col min="9" max="9" width="12.26171875" bestFit="1" customWidth="1"/>
  </cols>
  <sheetData>
    <row r="1" spans="1:12" ht="16.8" x14ac:dyDescent="0.55000000000000004">
      <c r="A1" s="271" t="s">
        <v>57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  <c r="L1" s="261"/>
    </row>
    <row r="2" spans="1:12" x14ac:dyDescent="0.55000000000000004">
      <c r="A2" s="265" t="s">
        <v>1</v>
      </c>
      <c r="B2" s="261">
        <v>21.68939208984375</v>
      </c>
      <c r="C2" s="266">
        <f>AVERAGE(B2:B7)</f>
        <v>21.540661493937176</v>
      </c>
      <c r="D2" s="266">
        <f>STDEV(B2:B7)</f>
        <v>0.1485323124044142</v>
      </c>
      <c r="E2" s="261">
        <v>15.726528167724609</v>
      </c>
      <c r="F2" s="266">
        <f>AVERAGE(E2:E7)</f>
        <v>15.754901885986328</v>
      </c>
      <c r="G2" s="266">
        <f>STDEV(E2:E7)</f>
        <v>4.8171797884280679E-2</v>
      </c>
      <c r="H2" s="266">
        <f>C2-F2</f>
        <v>5.7857596079508475</v>
      </c>
      <c r="I2" s="266">
        <f>AVERAGE(H2:H158)</f>
        <v>7.6500847192458146</v>
      </c>
      <c r="J2" s="266">
        <f>H2-$I$2</f>
        <v>-1.864325111294967</v>
      </c>
      <c r="K2" s="266">
        <f>2^-(J2)</f>
        <v>3.6409756976728676</v>
      </c>
      <c r="L2" s="261"/>
    </row>
    <row r="3" spans="1:12" x14ac:dyDescent="0.55000000000000004">
      <c r="A3" s="265"/>
      <c r="B3" s="261">
        <v>21.540264129638672</v>
      </c>
      <c r="C3" s="266"/>
      <c r="D3" s="266"/>
      <c r="E3" s="261">
        <v>15.727655410766602</v>
      </c>
      <c r="F3" s="261"/>
      <c r="G3" s="266"/>
      <c r="H3" s="266"/>
      <c r="I3" s="266"/>
      <c r="J3" s="266"/>
      <c r="K3" s="266"/>
      <c r="L3" s="261"/>
    </row>
    <row r="4" spans="1:12" x14ac:dyDescent="0.55000000000000004">
      <c r="A4" s="265"/>
      <c r="B4" s="261">
        <v>21.392328262329102</v>
      </c>
      <c r="C4" s="266"/>
      <c r="D4" s="266"/>
      <c r="E4" s="261">
        <v>15.810522079467773</v>
      </c>
      <c r="F4" s="261"/>
      <c r="G4" s="266"/>
      <c r="H4" s="266"/>
      <c r="I4" s="266"/>
      <c r="J4" s="266"/>
      <c r="K4" s="266"/>
      <c r="L4" s="261"/>
    </row>
    <row r="5" spans="1:12" x14ac:dyDescent="0.55000000000000004">
      <c r="A5" s="265"/>
      <c r="B5" s="261"/>
      <c r="C5" s="266"/>
      <c r="D5" s="266"/>
      <c r="E5" s="261"/>
      <c r="F5" s="261"/>
      <c r="G5" s="266"/>
      <c r="H5" s="266"/>
      <c r="I5" s="266"/>
      <c r="J5" s="266"/>
      <c r="K5" s="266"/>
      <c r="L5" s="261"/>
    </row>
    <row r="6" spans="1:12" x14ac:dyDescent="0.55000000000000004">
      <c r="A6" s="265"/>
      <c r="B6" s="261"/>
      <c r="C6" s="266"/>
      <c r="D6" s="266"/>
      <c r="E6" s="261"/>
      <c r="F6" s="261"/>
      <c r="G6" s="266"/>
      <c r="H6" s="266"/>
      <c r="I6" s="266"/>
      <c r="J6" s="266"/>
      <c r="K6" s="266"/>
      <c r="L6" s="261"/>
    </row>
    <row r="7" spans="1:12" x14ac:dyDescent="0.55000000000000004">
      <c r="A7" s="265"/>
      <c r="B7" s="261"/>
      <c r="C7" s="266"/>
      <c r="D7" s="266"/>
      <c r="E7" s="261"/>
      <c r="F7" s="266"/>
      <c r="G7" s="266"/>
      <c r="H7" s="266"/>
      <c r="I7" s="266"/>
      <c r="J7" s="266"/>
      <c r="K7" s="266"/>
      <c r="L7" s="261"/>
    </row>
    <row r="8" spans="1:12" x14ac:dyDescent="0.55000000000000004">
      <c r="A8" s="265" t="s">
        <v>2</v>
      </c>
      <c r="B8" s="261">
        <v>20.135101318359375</v>
      </c>
      <c r="C8" s="266">
        <f>AVERAGE(B8:B13)</f>
        <v>20.161344528198242</v>
      </c>
      <c r="D8" s="266">
        <f>STDEV(B8:B13)</f>
        <v>6.7854620741670355E-2</v>
      </c>
      <c r="E8" s="261">
        <v>15.726528167724609</v>
      </c>
      <c r="F8" s="266">
        <f>AVERAGE(E8:E13)</f>
        <v>15.754901885986328</v>
      </c>
      <c r="G8" s="266">
        <f>STDEV(E8:E13)</f>
        <v>4.8171797884280679E-2</v>
      </c>
      <c r="H8" s="266">
        <f>C8-F8</f>
        <v>4.4064426422119141</v>
      </c>
      <c r="I8" s="266"/>
      <c r="J8" s="266">
        <f>H8-$I$2</f>
        <v>-3.2436420770339005</v>
      </c>
      <c r="K8" s="266">
        <f>2^-(J8)</f>
        <v>9.4718227076048898</v>
      </c>
      <c r="L8" s="261"/>
    </row>
    <row r="9" spans="1:12" x14ac:dyDescent="0.55000000000000004">
      <c r="A9" s="265"/>
      <c r="B9" s="261">
        <v>20.110530853271484</v>
      </c>
      <c r="C9" s="266"/>
      <c r="D9" s="266"/>
      <c r="E9" s="261">
        <v>15.727655410766602</v>
      </c>
      <c r="F9" s="266"/>
      <c r="G9" s="266"/>
      <c r="H9" s="266"/>
      <c r="I9" s="266"/>
      <c r="J9" s="266"/>
      <c r="K9" s="266"/>
      <c r="L9" s="261"/>
    </row>
    <row r="10" spans="1:12" x14ac:dyDescent="0.55000000000000004">
      <c r="A10" s="265"/>
      <c r="B10" s="261">
        <v>20.238401412963867</v>
      </c>
      <c r="C10" s="266"/>
      <c r="D10" s="266"/>
      <c r="E10" s="261">
        <v>15.810522079467773</v>
      </c>
      <c r="F10" s="266"/>
      <c r="G10" s="266"/>
      <c r="H10" s="266"/>
      <c r="I10" s="266"/>
      <c r="J10" s="266"/>
      <c r="K10" s="266"/>
      <c r="L10" s="261"/>
    </row>
    <row r="11" spans="1:12" x14ac:dyDescent="0.55000000000000004">
      <c r="A11" s="265"/>
      <c r="B11" s="261"/>
      <c r="C11" s="266"/>
      <c r="D11" s="266"/>
      <c r="E11" s="261"/>
      <c r="F11" s="266"/>
      <c r="G11" s="266"/>
      <c r="H11" s="266"/>
      <c r="I11" s="266"/>
      <c r="J11" s="266"/>
      <c r="K11" s="266"/>
      <c r="L11" s="261"/>
    </row>
    <row r="12" spans="1:12" x14ac:dyDescent="0.55000000000000004">
      <c r="A12" s="265"/>
      <c r="B12" s="261"/>
      <c r="C12" s="266"/>
      <c r="D12" s="266"/>
      <c r="E12" s="261"/>
      <c r="F12" s="266"/>
      <c r="G12" s="266"/>
      <c r="H12" s="266"/>
      <c r="I12" s="266"/>
      <c r="J12" s="266"/>
      <c r="K12" s="266"/>
      <c r="L12" s="261"/>
    </row>
    <row r="13" spans="1:12" x14ac:dyDescent="0.55000000000000004">
      <c r="A13" s="265"/>
      <c r="B13" s="261"/>
      <c r="C13" s="266"/>
      <c r="D13" s="266"/>
      <c r="E13" s="261"/>
      <c r="F13" s="266"/>
      <c r="G13" s="266"/>
      <c r="H13" s="266"/>
      <c r="I13" s="266"/>
      <c r="J13" s="266"/>
      <c r="K13" s="266"/>
      <c r="L13" s="261"/>
    </row>
    <row r="14" spans="1:12" x14ac:dyDescent="0.55000000000000004">
      <c r="A14" s="265" t="s">
        <v>3</v>
      </c>
      <c r="B14" s="261">
        <v>24.554855346679688</v>
      </c>
      <c r="C14" s="266">
        <f>AVERAGE(B14:B19)</f>
        <v>24.551773707071941</v>
      </c>
      <c r="D14" s="266">
        <f>STDEV(B14:B19)</f>
        <v>3.5090105749121807E-3</v>
      </c>
      <c r="E14" s="261">
        <v>15.726528167724609</v>
      </c>
      <c r="F14" s="266">
        <f>AVERAGE(E14:E19)</f>
        <v>15.754901885986328</v>
      </c>
      <c r="G14" s="266">
        <f>STDEV(E14:E19)</f>
        <v>4.8171797884280679E-2</v>
      </c>
      <c r="H14" s="266">
        <f>C14-F14</f>
        <v>8.7968718210856132</v>
      </c>
      <c r="I14" s="266"/>
      <c r="J14" s="266">
        <f>H14-$I$2</f>
        <v>1.1467871018397986</v>
      </c>
      <c r="K14" s="266">
        <f>2^-(J14)</f>
        <v>0.45162989707390816</v>
      </c>
      <c r="L14" s="261"/>
    </row>
    <row r="15" spans="1:12" x14ac:dyDescent="0.55000000000000004">
      <c r="A15" s="265"/>
      <c r="B15" s="261">
        <v>24.552511215209961</v>
      </c>
      <c r="C15" s="266"/>
      <c r="D15" s="266"/>
      <c r="E15" s="261">
        <v>15.727655410766602</v>
      </c>
      <c r="F15" s="266"/>
      <c r="G15" s="266"/>
      <c r="H15" s="266"/>
      <c r="I15" s="266"/>
      <c r="J15" s="266"/>
      <c r="K15" s="266"/>
      <c r="L15" s="261"/>
    </row>
    <row r="16" spans="1:12" x14ac:dyDescent="0.55000000000000004">
      <c r="A16" s="265"/>
      <c r="B16" s="261">
        <v>24.547954559326172</v>
      </c>
      <c r="C16" s="266"/>
      <c r="D16" s="266"/>
      <c r="E16" s="261">
        <v>15.810522079467773</v>
      </c>
      <c r="F16" s="266"/>
      <c r="G16" s="266"/>
      <c r="H16" s="266"/>
      <c r="I16" s="266"/>
      <c r="J16" s="266"/>
      <c r="K16" s="266"/>
      <c r="L16" s="261"/>
    </row>
    <row r="17" spans="1:12" x14ac:dyDescent="0.55000000000000004">
      <c r="A17" s="265"/>
      <c r="B17" s="261"/>
      <c r="C17" s="266"/>
      <c r="D17" s="266"/>
      <c r="E17" s="261"/>
      <c r="F17" s="266"/>
      <c r="G17" s="266"/>
      <c r="H17" s="266"/>
      <c r="I17" s="266"/>
      <c r="J17" s="266"/>
      <c r="K17" s="266"/>
      <c r="L17" s="261"/>
    </row>
    <row r="18" spans="1:12" x14ac:dyDescent="0.55000000000000004">
      <c r="A18" s="265"/>
      <c r="B18" s="261"/>
      <c r="C18" s="266"/>
      <c r="D18" s="266"/>
      <c r="E18" s="261"/>
      <c r="F18" s="266"/>
      <c r="G18" s="266"/>
      <c r="H18" s="266"/>
      <c r="I18" s="266"/>
      <c r="J18" s="266"/>
      <c r="K18" s="266"/>
      <c r="L18" s="261"/>
    </row>
    <row r="19" spans="1:12" x14ac:dyDescent="0.55000000000000004">
      <c r="A19" s="265"/>
      <c r="B19" s="261"/>
      <c r="C19" s="266"/>
      <c r="D19" s="266"/>
      <c r="E19" s="261"/>
      <c r="F19" s="266"/>
      <c r="G19" s="266"/>
      <c r="H19" s="266"/>
      <c r="I19" s="266"/>
      <c r="J19" s="266"/>
      <c r="K19" s="266"/>
      <c r="L19" s="261"/>
    </row>
    <row r="20" spans="1:12" x14ac:dyDescent="0.55000000000000004">
      <c r="A20" s="265" t="s">
        <v>4</v>
      </c>
      <c r="B20" s="261">
        <v>24.321222305297852</v>
      </c>
      <c r="C20" s="266">
        <f>AVERAGE(B20:B25)</f>
        <v>24.392965316772461</v>
      </c>
      <c r="D20" s="266">
        <f>STDEV(B20:B25)</f>
        <v>0.10911852423336273</v>
      </c>
      <c r="E20" s="261">
        <v>15.726528167724609</v>
      </c>
      <c r="F20" s="266">
        <f>AVERAGE(E20:E25)</f>
        <v>15.754901885986328</v>
      </c>
      <c r="G20" s="266">
        <f>STDEV(E20:E25)</f>
        <v>4.8171797884280679E-2</v>
      </c>
      <c r="H20" s="266">
        <f>C20-F20</f>
        <v>8.6380634307861328</v>
      </c>
      <c r="I20" s="266"/>
      <c r="J20" s="266">
        <f>H20-$I$2</f>
        <v>0.98797871154031824</v>
      </c>
      <c r="K20" s="266">
        <f>2^-(J20)</f>
        <v>0.50418366714465279</v>
      </c>
      <c r="L20" s="261"/>
    </row>
    <row r="21" spans="1:12" x14ac:dyDescent="0.55000000000000004">
      <c r="A21" s="265"/>
      <c r="B21" s="261">
        <v>24.339134216308594</v>
      </c>
      <c r="C21" s="266"/>
      <c r="D21" s="266"/>
      <c r="E21" s="261">
        <v>15.727655410766602</v>
      </c>
      <c r="F21" s="266"/>
      <c r="G21" s="266"/>
      <c r="H21" s="266"/>
      <c r="I21" s="266"/>
      <c r="J21" s="266"/>
      <c r="K21" s="266"/>
      <c r="L21" s="261"/>
    </row>
    <row r="22" spans="1:12" x14ac:dyDescent="0.55000000000000004">
      <c r="A22" s="265"/>
      <c r="B22" s="261">
        <v>24.518539428710938</v>
      </c>
      <c r="C22" s="266"/>
      <c r="D22" s="266"/>
      <c r="E22" s="261">
        <v>15.810522079467773</v>
      </c>
      <c r="F22" s="266"/>
      <c r="G22" s="266"/>
      <c r="H22" s="266"/>
      <c r="I22" s="266"/>
      <c r="J22" s="266"/>
      <c r="K22" s="266"/>
      <c r="L22" s="261"/>
    </row>
    <row r="23" spans="1:12" x14ac:dyDescent="0.55000000000000004">
      <c r="A23" s="265"/>
      <c r="B23" s="261"/>
      <c r="C23" s="266"/>
      <c r="D23" s="266"/>
      <c r="E23" s="261"/>
      <c r="F23" s="266"/>
      <c r="G23" s="266"/>
      <c r="H23" s="266"/>
      <c r="I23" s="266"/>
      <c r="J23" s="266"/>
      <c r="K23" s="266"/>
      <c r="L23" s="261"/>
    </row>
    <row r="24" spans="1:12" x14ac:dyDescent="0.55000000000000004">
      <c r="A24" s="265"/>
      <c r="B24" s="261"/>
      <c r="C24" s="266"/>
      <c r="D24" s="266"/>
      <c r="E24" s="261"/>
      <c r="F24" s="266"/>
      <c r="G24" s="266"/>
      <c r="H24" s="266"/>
      <c r="I24" s="266"/>
      <c r="J24" s="266"/>
      <c r="K24" s="266"/>
      <c r="L24" s="261"/>
    </row>
    <row r="25" spans="1:12" x14ac:dyDescent="0.55000000000000004">
      <c r="A25" s="265"/>
      <c r="B25" s="261"/>
      <c r="C25" s="266"/>
      <c r="D25" s="266"/>
      <c r="E25" s="261"/>
      <c r="F25" s="266"/>
      <c r="G25" s="266"/>
      <c r="H25" s="266"/>
      <c r="I25" s="266"/>
      <c r="J25" s="266"/>
      <c r="K25" s="266"/>
      <c r="L25" s="261"/>
    </row>
    <row r="26" spans="1:12" x14ac:dyDescent="0.55000000000000004">
      <c r="A26" s="265" t="s">
        <v>5</v>
      </c>
      <c r="B26" s="261">
        <v>20.275899887084961</v>
      </c>
      <c r="C26" s="266">
        <f>AVERAGE(B26:B31)</f>
        <v>20.260541280110676</v>
      </c>
      <c r="D26" s="266">
        <f>STDEV(B26:B31)</f>
        <v>1.3582526833474487E-2</v>
      </c>
      <c r="E26" s="261">
        <v>15.726528167724609</v>
      </c>
      <c r="F26" s="266">
        <f>AVERAGE(E26:E31)</f>
        <v>15.754901885986328</v>
      </c>
      <c r="G26" s="266">
        <f>STDEV(E26:E31)</f>
        <v>4.8171797884280679E-2</v>
      </c>
      <c r="H26" s="266">
        <f>C26-F26</f>
        <v>4.5056393941243478</v>
      </c>
      <c r="I26" s="266"/>
      <c r="J26" s="266">
        <f>H26-$I$2</f>
        <v>-3.1444453251214668</v>
      </c>
      <c r="K26" s="266">
        <f>2^-(J26)</f>
        <v>8.8424449064036832</v>
      </c>
      <c r="L26" s="261"/>
    </row>
    <row r="27" spans="1:12" x14ac:dyDescent="0.55000000000000004">
      <c r="A27" s="265"/>
      <c r="B27" s="261">
        <v>20.255613327026367</v>
      </c>
      <c r="C27" s="266"/>
      <c r="D27" s="266"/>
      <c r="E27" s="261">
        <v>15.727655410766602</v>
      </c>
      <c r="F27" s="266"/>
      <c r="G27" s="266"/>
      <c r="H27" s="266"/>
      <c r="I27" s="266"/>
      <c r="J27" s="266"/>
      <c r="K27" s="266"/>
      <c r="L27" s="261"/>
    </row>
    <row r="28" spans="1:12" x14ac:dyDescent="0.55000000000000004">
      <c r="A28" s="265"/>
      <c r="B28" s="261">
        <v>20.250110626220703</v>
      </c>
      <c r="C28" s="266"/>
      <c r="D28" s="266"/>
      <c r="E28" s="261">
        <v>15.810522079467773</v>
      </c>
      <c r="F28" s="266"/>
      <c r="G28" s="266"/>
      <c r="H28" s="266"/>
      <c r="I28" s="266"/>
      <c r="J28" s="266"/>
      <c r="K28" s="266"/>
      <c r="L28" s="261"/>
    </row>
    <row r="29" spans="1:12" x14ac:dyDescent="0.55000000000000004">
      <c r="A29" s="265"/>
      <c r="B29" s="261"/>
      <c r="C29" s="266"/>
      <c r="D29" s="266"/>
      <c r="E29" s="261"/>
      <c r="F29" s="266"/>
      <c r="G29" s="266"/>
      <c r="H29" s="266"/>
      <c r="I29" s="266"/>
      <c r="J29" s="266"/>
      <c r="K29" s="266"/>
      <c r="L29" s="261"/>
    </row>
    <row r="30" spans="1:12" x14ac:dyDescent="0.55000000000000004">
      <c r="A30" s="265"/>
      <c r="B30" s="261"/>
      <c r="C30" s="266"/>
      <c r="D30" s="266"/>
      <c r="E30" s="261"/>
      <c r="F30" s="266"/>
      <c r="G30" s="266"/>
      <c r="H30" s="266"/>
      <c r="I30" s="266"/>
      <c r="J30" s="266"/>
      <c r="K30" s="266"/>
      <c r="L30" s="261"/>
    </row>
    <row r="31" spans="1:12" x14ac:dyDescent="0.55000000000000004">
      <c r="A31" s="265"/>
      <c r="B31" s="261"/>
      <c r="C31" s="266"/>
      <c r="D31" s="266"/>
      <c r="E31" s="261"/>
      <c r="F31" s="266"/>
      <c r="G31" s="266"/>
      <c r="H31" s="266"/>
      <c r="I31" s="266"/>
      <c r="J31" s="266"/>
      <c r="K31" s="266"/>
      <c r="L31" s="261"/>
    </row>
    <row r="32" spans="1:12" x14ac:dyDescent="0.55000000000000004">
      <c r="A32" s="265" t="s">
        <v>6</v>
      </c>
      <c r="B32" s="261">
        <v>21.048040390014648</v>
      </c>
      <c r="C32" s="266">
        <f>AVERAGE(B32:B37)</f>
        <v>21.012434005737305</v>
      </c>
      <c r="D32" s="266">
        <f>STDEV(B32:B37)</f>
        <v>3.9537609373582305E-2</v>
      </c>
      <c r="E32" s="261">
        <v>15.726528167724609</v>
      </c>
      <c r="F32" s="266">
        <f>AVERAGE(E32:E37)</f>
        <v>15.754901885986328</v>
      </c>
      <c r="G32" s="266">
        <f>STDEV(E32:E37)</f>
        <v>4.8171797884280679E-2</v>
      </c>
      <c r="H32" s="266">
        <f>C32-F32</f>
        <v>5.2575321197509766</v>
      </c>
      <c r="I32" s="266"/>
      <c r="J32" s="266">
        <f>H32-$I$2</f>
        <v>-2.392552599494838</v>
      </c>
      <c r="K32" s="266">
        <f>2^-(J32)</f>
        <v>5.2508558831655847</v>
      </c>
      <c r="L32" s="261"/>
    </row>
    <row r="33" spans="1:12" x14ac:dyDescent="0.55000000000000004">
      <c r="A33" s="265"/>
      <c r="B33" s="261">
        <v>20.969884872436523</v>
      </c>
      <c r="C33" s="266"/>
      <c r="D33" s="266"/>
      <c r="E33" s="261">
        <v>15.727655410766602</v>
      </c>
      <c r="F33" s="266"/>
      <c r="G33" s="266"/>
      <c r="H33" s="266"/>
      <c r="I33" s="266"/>
      <c r="J33" s="266"/>
      <c r="K33" s="266"/>
      <c r="L33" s="261"/>
    </row>
    <row r="34" spans="1:12" x14ac:dyDescent="0.55000000000000004">
      <c r="A34" s="265"/>
      <c r="B34" s="261">
        <v>21.019376754760742</v>
      </c>
      <c r="C34" s="266"/>
      <c r="D34" s="266"/>
      <c r="E34" s="261">
        <v>15.810522079467773</v>
      </c>
      <c r="F34" s="266"/>
      <c r="G34" s="266"/>
      <c r="H34" s="266"/>
      <c r="I34" s="266"/>
      <c r="J34" s="266"/>
      <c r="K34" s="266"/>
      <c r="L34" s="261"/>
    </row>
    <row r="35" spans="1:12" x14ac:dyDescent="0.55000000000000004">
      <c r="A35" s="265"/>
      <c r="B35" s="261"/>
      <c r="C35" s="266"/>
      <c r="D35" s="266"/>
      <c r="E35" s="261"/>
      <c r="F35" s="266"/>
      <c r="G35" s="266"/>
      <c r="H35" s="266"/>
      <c r="I35" s="266"/>
      <c r="J35" s="266"/>
      <c r="K35" s="266"/>
      <c r="L35" s="261"/>
    </row>
    <row r="36" spans="1:12" x14ac:dyDescent="0.55000000000000004">
      <c r="A36" s="265"/>
      <c r="B36" s="261"/>
      <c r="C36" s="266"/>
      <c r="D36" s="266"/>
      <c r="E36" s="261"/>
      <c r="F36" s="266"/>
      <c r="G36" s="266"/>
      <c r="H36" s="266"/>
      <c r="I36" s="266"/>
      <c r="J36" s="266"/>
      <c r="K36" s="266"/>
      <c r="L36" s="261"/>
    </row>
    <row r="37" spans="1:12" x14ac:dyDescent="0.55000000000000004">
      <c r="A37" s="265"/>
      <c r="B37" s="261"/>
      <c r="C37" s="266"/>
      <c r="D37" s="266"/>
      <c r="E37" s="261"/>
      <c r="F37" s="266"/>
      <c r="G37" s="266"/>
      <c r="H37" s="266"/>
      <c r="I37" s="266"/>
      <c r="J37" s="266"/>
      <c r="K37" s="266"/>
      <c r="L37" s="261"/>
    </row>
    <row r="38" spans="1:12" x14ac:dyDescent="0.55000000000000004">
      <c r="A38" s="265" t="s">
        <v>7</v>
      </c>
      <c r="B38" s="261">
        <v>25.711202621459961</v>
      </c>
      <c r="C38" s="266">
        <f>AVERAGE(B38:B43)</f>
        <v>25.596754709879558</v>
      </c>
      <c r="D38" s="266">
        <f>STDEV(B38:B43)</f>
        <v>9.9213486818914245E-2</v>
      </c>
      <c r="E38" s="261">
        <v>15.726528167724609</v>
      </c>
      <c r="F38" s="266">
        <f>AVERAGE(E38:E43)</f>
        <v>15.754901885986328</v>
      </c>
      <c r="G38" s="266">
        <f>STDEV(E38:E43)</f>
        <v>4.8171797884280679E-2</v>
      </c>
      <c r="H38" s="266">
        <f>C38-F38</f>
        <v>9.8418528238932304</v>
      </c>
      <c r="I38" s="266"/>
      <c r="J38" s="266">
        <f>H38-$I$2</f>
        <v>2.1917681046474158</v>
      </c>
      <c r="K38" s="266">
        <f>2^-(J38)</f>
        <v>0.21888301232835716</v>
      </c>
      <c r="L38" s="261"/>
    </row>
    <row r="39" spans="1:12" x14ac:dyDescent="0.55000000000000004">
      <c r="A39" s="265"/>
      <c r="B39" s="261">
        <v>25.535106658935547</v>
      </c>
      <c r="C39" s="266"/>
      <c r="D39" s="266"/>
      <c r="E39" s="261">
        <v>15.727655410766602</v>
      </c>
      <c r="F39" s="266"/>
      <c r="G39" s="266"/>
      <c r="H39" s="266"/>
      <c r="I39" s="266"/>
      <c r="J39" s="266"/>
      <c r="K39" s="266"/>
      <c r="L39" s="261"/>
    </row>
    <row r="40" spans="1:12" x14ac:dyDescent="0.55000000000000004">
      <c r="A40" s="265"/>
      <c r="B40" s="261">
        <v>25.543954849243164</v>
      </c>
      <c r="C40" s="266"/>
      <c r="D40" s="266"/>
      <c r="E40" s="261">
        <v>15.810522079467773</v>
      </c>
      <c r="F40" s="266"/>
      <c r="G40" s="266"/>
      <c r="H40" s="266"/>
      <c r="I40" s="266"/>
      <c r="J40" s="266"/>
      <c r="K40" s="266"/>
      <c r="L40" s="261"/>
    </row>
    <row r="41" spans="1:12" x14ac:dyDescent="0.55000000000000004">
      <c r="A41" s="265"/>
      <c r="B41" s="261"/>
      <c r="C41" s="266"/>
      <c r="D41" s="266"/>
      <c r="E41" s="261"/>
      <c r="F41" s="266"/>
      <c r="G41" s="266"/>
      <c r="H41" s="266"/>
      <c r="I41" s="266"/>
      <c r="J41" s="266"/>
      <c r="K41" s="266"/>
      <c r="L41" s="261"/>
    </row>
    <row r="42" spans="1:12" x14ac:dyDescent="0.55000000000000004">
      <c r="A42" s="265"/>
      <c r="B42" s="261"/>
      <c r="C42" s="266"/>
      <c r="D42" s="266"/>
      <c r="E42" s="261"/>
      <c r="F42" s="266"/>
      <c r="G42" s="266"/>
      <c r="H42" s="266"/>
      <c r="I42" s="266"/>
      <c r="J42" s="266"/>
      <c r="K42" s="266"/>
      <c r="L42" s="261"/>
    </row>
    <row r="43" spans="1:12" x14ac:dyDescent="0.55000000000000004">
      <c r="A43" s="265"/>
      <c r="B43" s="261"/>
      <c r="C43" s="266"/>
      <c r="D43" s="266"/>
      <c r="E43" s="261"/>
      <c r="F43" s="266"/>
      <c r="G43" s="266"/>
      <c r="H43" s="266"/>
      <c r="I43" s="266"/>
      <c r="J43" s="266"/>
      <c r="K43" s="266"/>
      <c r="L43" s="261"/>
    </row>
    <row r="44" spans="1:12" x14ac:dyDescent="0.55000000000000004">
      <c r="A44" s="265" t="s">
        <v>8</v>
      </c>
      <c r="B44" s="261">
        <v>27.793416976928711</v>
      </c>
      <c r="C44" s="266">
        <f>AVERAGE(B44:B49)</f>
        <v>28.066294987996418</v>
      </c>
      <c r="D44" s="266">
        <f>STDEV(B44:B49)</f>
        <v>0.48553804102671477</v>
      </c>
      <c r="E44" s="261">
        <v>15.726528167724609</v>
      </c>
      <c r="F44" s="266">
        <f>AVERAGE(E44:E49)</f>
        <v>15.754901885986328</v>
      </c>
      <c r="G44" s="266">
        <f>STDEV(E44:E49)</f>
        <v>4.8171797884280679E-2</v>
      </c>
      <c r="H44" s="266">
        <f>C44-F44</f>
        <v>12.31139310201009</v>
      </c>
      <c r="I44" s="266"/>
      <c r="J44" s="266">
        <f>H44-$I$2</f>
        <v>4.6613083827642754</v>
      </c>
      <c r="K44" s="266">
        <f>2^-(J44)</f>
        <v>3.9519037417904773E-2</v>
      </c>
      <c r="L44" s="261"/>
    </row>
    <row r="45" spans="1:12" x14ac:dyDescent="0.55000000000000004">
      <c r="A45" s="232"/>
      <c r="B45" s="261">
        <v>27.778587341308594</v>
      </c>
      <c r="C45" s="261"/>
      <c r="D45" s="261"/>
      <c r="E45" s="261">
        <v>15.727655410766602</v>
      </c>
      <c r="F45" s="261"/>
      <c r="G45" s="261"/>
      <c r="H45" s="261"/>
      <c r="I45" s="261"/>
      <c r="J45" s="261"/>
      <c r="K45" s="261"/>
      <c r="L45" s="261"/>
    </row>
    <row r="46" spans="1:12" x14ac:dyDescent="0.55000000000000004">
      <c r="A46" s="232"/>
      <c r="B46" s="261">
        <v>28.626880645751953</v>
      </c>
      <c r="C46" s="261"/>
      <c r="D46" s="261"/>
      <c r="E46" s="261">
        <v>15.810522079467773</v>
      </c>
      <c r="F46" s="261"/>
      <c r="G46" s="261"/>
      <c r="H46" s="261"/>
      <c r="I46" s="261"/>
      <c r="J46" s="261"/>
      <c r="K46" s="261"/>
      <c r="L46" s="261"/>
    </row>
    <row r="47" spans="1:12" x14ac:dyDescent="0.55000000000000004">
      <c r="A47" s="232"/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</row>
    <row r="48" spans="1:12" x14ac:dyDescent="0.55000000000000004">
      <c r="A48" s="232"/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</row>
    <row r="49" spans="1:12" x14ac:dyDescent="0.55000000000000004">
      <c r="A49" s="232"/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</row>
    <row r="50" spans="1:12" x14ac:dyDescent="0.55000000000000004">
      <c r="A50" s="232" t="s">
        <v>9</v>
      </c>
      <c r="B50" s="261">
        <v>21.842840194702148</v>
      </c>
      <c r="C50" s="266">
        <f>AVERAGE(B50:B55)</f>
        <v>21.71527926127116</v>
      </c>
      <c r="D50" s="266">
        <f>STDEV(B50:B55)</f>
        <v>0.11315887062595689</v>
      </c>
      <c r="E50" s="261">
        <v>15.726528167724609</v>
      </c>
      <c r="F50" s="266">
        <f>AVERAGE(E50:E55)</f>
        <v>15.754901885986328</v>
      </c>
      <c r="G50" s="266">
        <f>STDEV(E50:E55)</f>
        <v>4.8171797884280679E-2</v>
      </c>
      <c r="H50" s="261">
        <f>C50-F50</f>
        <v>5.9603773752848319</v>
      </c>
      <c r="I50" s="261"/>
      <c r="J50" s="266">
        <f>H50-$I$2</f>
        <v>-1.6897073439609827</v>
      </c>
      <c r="K50" s="261">
        <f>2^-(J50)</f>
        <v>3.2259125821814592</v>
      </c>
      <c r="L50" s="261"/>
    </row>
    <row r="51" spans="1:12" x14ac:dyDescent="0.55000000000000004">
      <c r="A51" s="232"/>
      <c r="B51" s="261">
        <v>21.676015853881836</v>
      </c>
      <c r="C51" s="261"/>
      <c r="D51" s="261"/>
      <c r="E51" s="261">
        <v>15.727655410766602</v>
      </c>
      <c r="F51" s="261"/>
      <c r="G51" s="261"/>
      <c r="H51" s="261"/>
      <c r="I51" s="261"/>
      <c r="J51" s="261"/>
      <c r="K51" s="261"/>
      <c r="L51" s="261"/>
    </row>
    <row r="52" spans="1:12" x14ac:dyDescent="0.55000000000000004">
      <c r="A52" s="232"/>
      <c r="B52" s="261">
        <v>21.626981735229492</v>
      </c>
      <c r="C52" s="261"/>
      <c r="D52" s="261"/>
      <c r="E52" s="261">
        <v>15.810522079467773</v>
      </c>
      <c r="F52" s="261"/>
      <c r="G52" s="261"/>
      <c r="H52" s="261"/>
      <c r="I52" s="261"/>
      <c r="J52" s="261"/>
      <c r="K52" s="261"/>
      <c r="L52" s="261"/>
    </row>
    <row r="53" spans="1:12" x14ac:dyDescent="0.55000000000000004">
      <c r="A53" s="232"/>
      <c r="B53" s="261"/>
      <c r="C53" s="261"/>
      <c r="D53" s="261"/>
      <c r="E53" s="261"/>
      <c r="F53" s="261"/>
      <c r="G53" s="261"/>
      <c r="H53" s="261"/>
      <c r="I53" s="261"/>
      <c r="J53" s="261"/>
      <c r="K53" s="261"/>
      <c r="L53" s="261"/>
    </row>
    <row r="54" spans="1:12" x14ac:dyDescent="0.55000000000000004">
      <c r="A54" s="232"/>
      <c r="B54" s="261"/>
      <c r="C54" s="261"/>
      <c r="D54" s="261"/>
      <c r="E54" s="261"/>
      <c r="F54" s="261"/>
      <c r="G54" s="261"/>
      <c r="H54" s="261"/>
      <c r="I54" s="261"/>
      <c r="J54" s="261"/>
      <c r="K54" s="261"/>
      <c r="L54" s="261"/>
    </row>
    <row r="55" spans="1:12" x14ac:dyDescent="0.55000000000000004">
      <c r="A55" s="232"/>
      <c r="B55" s="261"/>
      <c r="C55" s="261"/>
      <c r="D55" s="261"/>
      <c r="E55" s="261"/>
      <c r="F55" s="261"/>
      <c r="G55" s="261"/>
      <c r="H55" s="261"/>
      <c r="I55" s="261"/>
      <c r="J55" s="261"/>
      <c r="K55" s="261"/>
      <c r="L55" s="261"/>
    </row>
    <row r="56" spans="1:12" x14ac:dyDescent="0.55000000000000004">
      <c r="A56" s="232" t="s">
        <v>10</v>
      </c>
      <c r="B56" s="261">
        <v>18.855264663696289</v>
      </c>
      <c r="C56" s="266">
        <f>AVERAGE(B56:B61)</f>
        <v>18.785345077514648</v>
      </c>
      <c r="D56" s="266">
        <f>STDEV(B56:B61)</f>
        <v>6.1625154246403871E-2</v>
      </c>
      <c r="E56" s="261">
        <v>15.726528167724609</v>
      </c>
      <c r="F56" s="266">
        <f>AVERAGE(E56:E61)</f>
        <v>15.754901885986328</v>
      </c>
      <c r="G56" s="266">
        <f>STDEV(E56:E61)</f>
        <v>4.8171797884280679E-2</v>
      </c>
      <c r="H56" s="261">
        <f>C56-F56</f>
        <v>3.0304431915283203</v>
      </c>
      <c r="I56" s="261"/>
      <c r="J56" s="266">
        <f>H56-$I$2</f>
        <v>-4.6196415277174943</v>
      </c>
      <c r="K56" s="261">
        <f>2^-(J56)</f>
        <v>24.583893681973152</v>
      </c>
      <c r="L56" s="261"/>
    </row>
    <row r="57" spans="1:12" x14ac:dyDescent="0.55000000000000004">
      <c r="A57" s="232"/>
      <c r="B57" s="261">
        <v>18.738935470581055</v>
      </c>
      <c r="C57" s="266"/>
      <c r="D57" s="266"/>
      <c r="E57" s="261">
        <v>15.727655410766602</v>
      </c>
      <c r="F57" s="266"/>
      <c r="G57" s="266"/>
      <c r="H57" s="261"/>
      <c r="I57" s="261"/>
      <c r="J57" s="261"/>
      <c r="K57" s="261"/>
      <c r="L57" s="261"/>
    </row>
    <row r="58" spans="1:12" x14ac:dyDescent="0.55000000000000004">
      <c r="A58" s="232"/>
      <c r="B58" s="261">
        <v>18.761835098266602</v>
      </c>
      <c r="C58" s="266"/>
      <c r="D58" s="266"/>
      <c r="E58" s="261">
        <v>15.810522079467773</v>
      </c>
      <c r="F58" s="266"/>
      <c r="G58" s="266"/>
      <c r="H58" s="261"/>
      <c r="I58" s="261"/>
      <c r="J58" s="261"/>
      <c r="K58" s="261"/>
      <c r="L58" s="261"/>
    </row>
    <row r="59" spans="1:12" x14ac:dyDescent="0.55000000000000004">
      <c r="A59" s="232"/>
      <c r="B59" s="261"/>
      <c r="C59" s="266"/>
      <c r="D59" s="266"/>
      <c r="E59" s="261"/>
      <c r="F59" s="266"/>
      <c r="G59" s="266"/>
      <c r="H59" s="261"/>
      <c r="I59" s="261"/>
      <c r="J59" s="261"/>
      <c r="K59" s="261"/>
      <c r="L59" s="261"/>
    </row>
    <row r="60" spans="1:12" x14ac:dyDescent="0.55000000000000004">
      <c r="A60" s="232"/>
      <c r="B60" s="261"/>
      <c r="C60" s="266"/>
      <c r="D60" s="266"/>
      <c r="E60" s="261"/>
      <c r="F60" s="266"/>
      <c r="G60" s="266"/>
      <c r="H60" s="261"/>
      <c r="I60" s="261"/>
      <c r="J60" s="261"/>
      <c r="K60" s="261"/>
      <c r="L60" s="261"/>
    </row>
    <row r="61" spans="1:12" x14ac:dyDescent="0.55000000000000004">
      <c r="A61" s="232"/>
      <c r="B61" s="261"/>
      <c r="C61" s="266"/>
      <c r="D61" s="266"/>
      <c r="E61" s="261"/>
      <c r="F61" s="266"/>
      <c r="G61" s="266"/>
      <c r="H61" s="261"/>
      <c r="I61" s="261"/>
      <c r="J61" s="261"/>
      <c r="K61" s="261"/>
      <c r="L61" s="261"/>
    </row>
    <row r="62" spans="1:12" x14ac:dyDescent="0.55000000000000004">
      <c r="A62" s="261" t="s">
        <v>11</v>
      </c>
      <c r="B62" s="261">
        <v>22.14802360534668</v>
      </c>
      <c r="C62" s="266">
        <f>AVERAGE(B62:B67)</f>
        <v>22.156382878621418</v>
      </c>
      <c r="D62" s="266">
        <f>STDEV(B62:B67)</f>
        <v>9.0806024634127146E-3</v>
      </c>
      <c r="E62" s="261">
        <v>15.726528167724609</v>
      </c>
      <c r="F62" s="266">
        <f>AVERAGE(E62:E67)</f>
        <v>15.754901885986328</v>
      </c>
      <c r="G62" s="266">
        <f>STDEV(E62:E67)</f>
        <v>4.8171797884280679E-2</v>
      </c>
      <c r="H62" s="261">
        <f>C62-F62</f>
        <v>6.40148099263509</v>
      </c>
      <c r="I62" s="261"/>
      <c r="J62" s="266">
        <f>H62-$I$2</f>
        <v>-1.2486037266107246</v>
      </c>
      <c r="K62" s="261">
        <f>2^-(J62)</f>
        <v>2.3761134596467408</v>
      </c>
      <c r="L62" s="261"/>
    </row>
    <row r="63" spans="1:12" x14ac:dyDescent="0.55000000000000004">
      <c r="A63" s="261"/>
      <c r="B63" s="261">
        <v>22.155080795288086</v>
      </c>
      <c r="C63" s="266"/>
      <c r="D63" s="266"/>
      <c r="E63" s="261">
        <v>15.727655410766602</v>
      </c>
      <c r="F63" s="266"/>
      <c r="G63" s="266"/>
      <c r="H63" s="261"/>
      <c r="I63" s="261"/>
      <c r="J63" s="261"/>
      <c r="K63" s="261"/>
      <c r="L63" s="261"/>
    </row>
    <row r="64" spans="1:12" x14ac:dyDescent="0.55000000000000004">
      <c r="A64" s="261"/>
      <c r="B64" s="261">
        <v>22.166044235229492</v>
      </c>
      <c r="C64" s="266"/>
      <c r="D64" s="266"/>
      <c r="E64" s="261">
        <v>15.810522079467773</v>
      </c>
      <c r="F64" s="266"/>
      <c r="G64" s="266"/>
      <c r="H64" s="261"/>
      <c r="I64" s="261"/>
      <c r="J64" s="261"/>
      <c r="K64" s="261"/>
      <c r="L64" s="261"/>
    </row>
    <row r="65" spans="1:12" x14ac:dyDescent="0.55000000000000004">
      <c r="A65" s="261"/>
      <c r="B65" s="261"/>
      <c r="C65" s="266"/>
      <c r="D65" s="266"/>
      <c r="E65" s="261"/>
      <c r="F65" s="266"/>
      <c r="G65" s="266"/>
      <c r="H65" s="261"/>
      <c r="I65" s="261"/>
      <c r="J65" s="261"/>
      <c r="K65" s="261"/>
      <c r="L65" s="261"/>
    </row>
    <row r="66" spans="1:12" x14ac:dyDescent="0.55000000000000004">
      <c r="A66" s="261"/>
      <c r="B66" s="261"/>
      <c r="C66" s="266"/>
      <c r="D66" s="266"/>
      <c r="E66" s="261"/>
      <c r="F66" s="266"/>
      <c r="G66" s="266"/>
      <c r="H66" s="261"/>
      <c r="I66" s="261"/>
      <c r="J66" s="261"/>
      <c r="K66" s="261"/>
      <c r="L66" s="261"/>
    </row>
    <row r="67" spans="1:12" x14ac:dyDescent="0.55000000000000004">
      <c r="A67" s="261"/>
      <c r="B67" s="261"/>
      <c r="C67" s="266"/>
      <c r="D67" s="266"/>
      <c r="E67" s="261"/>
      <c r="F67" s="266"/>
      <c r="G67" s="266"/>
      <c r="H67" s="261"/>
      <c r="I67" s="261"/>
      <c r="J67" s="261"/>
      <c r="K67" s="261"/>
      <c r="L67" s="261"/>
    </row>
    <row r="68" spans="1:12" x14ac:dyDescent="0.55000000000000004">
      <c r="A68" s="261" t="s">
        <v>12</v>
      </c>
      <c r="B68" s="261">
        <v>24.272739410400391</v>
      </c>
      <c r="C68" s="266">
        <f>AVERAGE(B68:B73)</f>
        <v>24.300481796264648</v>
      </c>
      <c r="D68" s="266">
        <f>STDEV(B68:B73)</f>
        <v>3.8800387928971933E-2</v>
      </c>
      <c r="E68" s="261">
        <v>15.726528167724609</v>
      </c>
      <c r="F68" s="266">
        <f>AVERAGE(E68:E73)</f>
        <v>15.754901885986328</v>
      </c>
      <c r="G68" s="266">
        <f>STDEV(E68:E73)</f>
        <v>4.8171797884280679E-2</v>
      </c>
      <c r="H68" s="261">
        <f>C68-F68</f>
        <v>8.5455799102783203</v>
      </c>
      <c r="I68" s="261"/>
      <c r="J68" s="266">
        <f>H68-$I$2</f>
        <v>0.89549519103250574</v>
      </c>
      <c r="K68" s="261">
        <f>2^-(J68)</f>
        <v>0.53756265041069007</v>
      </c>
      <c r="L68" s="261"/>
    </row>
    <row r="69" spans="1:12" x14ac:dyDescent="0.55000000000000004">
      <c r="A69" s="261"/>
      <c r="B69" s="261">
        <v>24.283885955810547</v>
      </c>
      <c r="C69" s="266"/>
      <c r="D69" s="266"/>
      <c r="E69" s="261">
        <v>15.727655410766602</v>
      </c>
      <c r="F69" s="266"/>
      <c r="G69" s="266"/>
      <c r="H69" s="261"/>
      <c r="I69" s="261"/>
      <c r="J69" s="261"/>
      <c r="K69" s="261"/>
      <c r="L69" s="261"/>
    </row>
    <row r="70" spans="1:12" x14ac:dyDescent="0.55000000000000004">
      <c r="A70" s="261"/>
      <c r="B70" s="261">
        <v>24.344820022583008</v>
      </c>
      <c r="C70" s="266"/>
      <c r="D70" s="266"/>
      <c r="E70" s="261">
        <v>15.810522079467773</v>
      </c>
      <c r="F70" s="266"/>
      <c r="G70" s="266"/>
      <c r="H70" s="261"/>
      <c r="I70" s="261"/>
      <c r="J70" s="261"/>
      <c r="K70" s="261"/>
      <c r="L70" s="261"/>
    </row>
    <row r="71" spans="1:12" x14ac:dyDescent="0.55000000000000004">
      <c r="A71" s="261"/>
      <c r="B71" s="261"/>
      <c r="C71" s="266"/>
      <c r="D71" s="266"/>
      <c r="E71" s="261"/>
      <c r="F71" s="266"/>
      <c r="G71" s="266"/>
      <c r="H71" s="261"/>
      <c r="I71" s="261"/>
      <c r="J71" s="261"/>
      <c r="K71" s="261"/>
      <c r="L71" s="261"/>
    </row>
    <row r="72" spans="1:12" x14ac:dyDescent="0.55000000000000004">
      <c r="A72" s="261"/>
      <c r="B72" s="261"/>
      <c r="C72" s="266"/>
      <c r="D72" s="266"/>
      <c r="E72" s="261"/>
      <c r="F72" s="266"/>
      <c r="G72" s="266"/>
      <c r="H72" s="261"/>
      <c r="I72" s="261"/>
      <c r="J72" s="261"/>
      <c r="K72" s="261"/>
      <c r="L72" s="261"/>
    </row>
    <row r="73" spans="1:12" x14ac:dyDescent="0.55000000000000004">
      <c r="A73" s="261"/>
      <c r="B73" s="261"/>
      <c r="C73" s="266"/>
      <c r="D73" s="266"/>
      <c r="E73" s="261"/>
      <c r="F73" s="266"/>
      <c r="G73" s="266"/>
      <c r="H73" s="261"/>
      <c r="I73" s="261"/>
      <c r="J73" s="261"/>
      <c r="K73" s="261"/>
      <c r="L73" s="261"/>
    </row>
    <row r="74" spans="1:12" x14ac:dyDescent="0.55000000000000004">
      <c r="A74" s="261" t="s">
        <v>13</v>
      </c>
      <c r="B74" s="261">
        <v>26.882984161376953</v>
      </c>
      <c r="C74" s="266">
        <f>AVERAGE(B74:B79)</f>
        <v>26.878885269165039</v>
      </c>
      <c r="D74" s="266">
        <f>STDEV(B74:B79)</f>
        <v>3.6856331533796409E-2</v>
      </c>
      <c r="E74" s="261">
        <v>15.726528167724609</v>
      </c>
      <c r="F74" s="266">
        <f>AVERAGE(E74:E79)</f>
        <v>15.754901885986328</v>
      </c>
      <c r="G74" s="266">
        <f>STDEV(E74:E79)</f>
        <v>4.8171797884280679E-2</v>
      </c>
      <c r="H74" s="261">
        <f>C74-F74</f>
        <v>11.123983383178711</v>
      </c>
      <c r="I74" s="261"/>
      <c r="J74" s="266">
        <f>H74-$I$2</f>
        <v>3.4738986639328964</v>
      </c>
      <c r="K74" s="261">
        <f>2^-(J74)</f>
        <v>9.0002029000495171E-2</v>
      </c>
      <c r="L74" s="261"/>
    </row>
    <row r="75" spans="1:12" x14ac:dyDescent="0.55000000000000004">
      <c r="A75" s="261"/>
      <c r="B75" s="261">
        <v>26.840150833129883</v>
      </c>
      <c r="C75" s="266"/>
      <c r="D75" s="266"/>
      <c r="E75" s="261">
        <v>15.727655410766602</v>
      </c>
      <c r="F75" s="266"/>
      <c r="G75" s="266"/>
      <c r="H75" s="261"/>
      <c r="I75" s="261"/>
      <c r="J75" s="261"/>
      <c r="K75" s="261"/>
      <c r="L75" s="261"/>
    </row>
    <row r="76" spans="1:12" x14ac:dyDescent="0.55000000000000004">
      <c r="A76" s="261"/>
      <c r="B76" s="261">
        <v>26.913520812988281</v>
      </c>
      <c r="C76" s="266"/>
      <c r="D76" s="266"/>
      <c r="E76" s="261">
        <v>15.810522079467773</v>
      </c>
      <c r="F76" s="266"/>
      <c r="G76" s="266"/>
      <c r="H76" s="261"/>
      <c r="I76" s="261"/>
      <c r="J76" s="261"/>
      <c r="K76" s="261"/>
      <c r="L76" s="261"/>
    </row>
    <row r="77" spans="1:12" x14ac:dyDescent="0.55000000000000004">
      <c r="A77" s="261"/>
      <c r="B77" s="261"/>
      <c r="C77" s="266"/>
      <c r="D77" s="266"/>
      <c r="E77" s="261"/>
      <c r="F77" s="266"/>
      <c r="G77" s="266"/>
      <c r="H77" s="261"/>
      <c r="I77" s="261"/>
      <c r="J77" s="261"/>
      <c r="K77" s="261"/>
      <c r="L77" s="261"/>
    </row>
    <row r="78" spans="1:12" x14ac:dyDescent="0.55000000000000004">
      <c r="A78" s="261"/>
      <c r="B78" s="261"/>
      <c r="C78" s="266"/>
      <c r="D78" s="266"/>
      <c r="E78" s="261"/>
      <c r="F78" s="266"/>
      <c r="G78" s="266"/>
      <c r="H78" s="261"/>
      <c r="I78" s="261"/>
      <c r="J78" s="261"/>
      <c r="K78" s="261"/>
      <c r="L78" s="261"/>
    </row>
    <row r="79" spans="1:12" x14ac:dyDescent="0.55000000000000004">
      <c r="A79" s="261"/>
      <c r="B79" s="261"/>
      <c r="C79" s="266"/>
      <c r="D79" s="266"/>
      <c r="E79" s="261"/>
      <c r="F79" s="266"/>
      <c r="G79" s="266"/>
      <c r="H79" s="261"/>
      <c r="I79" s="261"/>
      <c r="J79" s="261"/>
      <c r="K79" s="261"/>
      <c r="L79" s="261"/>
    </row>
    <row r="80" spans="1:12" x14ac:dyDescent="0.55000000000000004">
      <c r="A80" s="261" t="s">
        <v>14</v>
      </c>
      <c r="B80" s="261">
        <v>30.804660797119141</v>
      </c>
      <c r="C80" s="266">
        <f>AVERAGE(B80:B85)</f>
        <v>30.734252293904621</v>
      </c>
      <c r="D80" s="266">
        <f>STDEV(B80:B85)</f>
        <v>0.12358171025456328</v>
      </c>
      <c r="E80" s="261">
        <v>15.726528167724609</v>
      </c>
      <c r="F80" s="266">
        <f>AVERAGE(E80:E85)</f>
        <v>15.754901885986328</v>
      </c>
      <c r="G80" s="266">
        <f>STDEV(E80:E85)</f>
        <v>4.8171797884280679E-2</v>
      </c>
      <c r="H80" s="261">
        <f>C80-F80</f>
        <v>14.979350407918293</v>
      </c>
      <c r="I80" s="261"/>
      <c r="J80" s="266">
        <f>H80-$I$2</f>
        <v>7.3292656886724785</v>
      </c>
      <c r="K80" s="261">
        <f>2^-(J80)</f>
        <v>6.2182929969954257E-3</v>
      </c>
      <c r="L80" s="261"/>
    </row>
    <row r="81" spans="1:12" x14ac:dyDescent="0.55000000000000004">
      <c r="A81" s="261"/>
      <c r="B81" s="261">
        <v>30.806539535522461</v>
      </c>
      <c r="C81" s="266"/>
      <c r="D81" s="266"/>
      <c r="E81" s="261">
        <v>15.727655410766602</v>
      </c>
      <c r="F81" s="266"/>
      <c r="G81" s="266"/>
      <c r="H81" s="261"/>
      <c r="I81" s="261"/>
      <c r="J81" s="261"/>
      <c r="K81" s="261"/>
      <c r="L81" s="261"/>
    </row>
    <row r="82" spans="1:12" x14ac:dyDescent="0.55000000000000004">
      <c r="A82" s="261"/>
      <c r="B82" s="261">
        <v>30.591556549072266</v>
      </c>
      <c r="C82" s="266"/>
      <c r="D82" s="266"/>
      <c r="E82" s="261">
        <v>15.810522079467773</v>
      </c>
      <c r="F82" s="266"/>
      <c r="G82" s="266"/>
      <c r="H82" s="261"/>
      <c r="I82" s="261"/>
      <c r="J82" s="261"/>
      <c r="K82" s="261"/>
      <c r="L82" s="261"/>
    </row>
    <row r="83" spans="1:12" x14ac:dyDescent="0.55000000000000004">
      <c r="A83" s="261"/>
      <c r="B83" s="261"/>
      <c r="C83" s="266"/>
      <c r="D83" s="266"/>
      <c r="E83" s="261"/>
      <c r="F83" s="266"/>
      <c r="G83" s="266"/>
      <c r="H83" s="261"/>
      <c r="I83" s="261"/>
      <c r="J83" s="261"/>
      <c r="K83" s="261"/>
      <c r="L83" s="261"/>
    </row>
    <row r="84" spans="1:12" x14ac:dyDescent="0.55000000000000004">
      <c r="A84" s="261"/>
      <c r="B84" s="261"/>
      <c r="C84" s="266"/>
      <c r="D84" s="266"/>
      <c r="E84" s="261"/>
      <c r="F84" s="266"/>
      <c r="G84" s="266"/>
      <c r="H84" s="261"/>
      <c r="I84" s="261"/>
      <c r="J84" s="261"/>
      <c r="K84" s="261"/>
      <c r="L84" s="261"/>
    </row>
    <row r="85" spans="1:12" x14ac:dyDescent="0.55000000000000004">
      <c r="A85" s="261"/>
      <c r="B85" s="261"/>
      <c r="C85" s="266"/>
      <c r="D85" s="266"/>
      <c r="E85" s="261"/>
      <c r="F85" s="266"/>
      <c r="G85" s="266"/>
      <c r="H85" s="261"/>
      <c r="I85" s="261"/>
      <c r="J85" s="261"/>
      <c r="K85" s="261"/>
      <c r="L85" s="261"/>
    </row>
    <row r="86" spans="1:12" x14ac:dyDescent="0.55000000000000004">
      <c r="A86" s="261" t="s">
        <v>15</v>
      </c>
      <c r="B86" s="261">
        <v>23.987480163574219</v>
      </c>
      <c r="C86" s="266">
        <f>AVERAGE(B86:B91)</f>
        <v>24.06470235188802</v>
      </c>
      <c r="D86" s="266">
        <f>STDEV(B86:B91)</f>
        <v>9.8620320742973569E-2</v>
      </c>
      <c r="E86" s="261">
        <v>15.726528167724609</v>
      </c>
      <c r="F86" s="266">
        <f>AVERAGE(E86:E91)</f>
        <v>15.754901885986328</v>
      </c>
      <c r="G86" s="266">
        <f>STDEV(E86:E91)</f>
        <v>4.8171797884280679E-2</v>
      </c>
      <c r="H86" s="261">
        <f>C86-F86</f>
        <v>8.3098004659016915</v>
      </c>
      <c r="I86" s="261"/>
      <c r="J86" s="266">
        <f>H86-$I$2</f>
        <v>0.65971574665587696</v>
      </c>
      <c r="K86" s="261">
        <f>2^-(J86)</f>
        <v>0.6330030049039872</v>
      </c>
      <c r="L86" s="261"/>
    </row>
    <row r="87" spans="1:12" x14ac:dyDescent="0.55000000000000004">
      <c r="A87" s="261"/>
      <c r="B87" s="261">
        <v>24.030832290649414</v>
      </c>
      <c r="C87" s="266"/>
      <c r="D87" s="266"/>
      <c r="E87" s="261">
        <v>15.727655410766602</v>
      </c>
      <c r="F87" s="266"/>
      <c r="G87" s="266"/>
      <c r="H87" s="261"/>
      <c r="I87" s="261"/>
      <c r="J87" s="261"/>
      <c r="K87" s="261"/>
      <c r="L87" s="261"/>
    </row>
    <row r="88" spans="1:12" x14ac:dyDescent="0.55000000000000004">
      <c r="A88" s="261"/>
      <c r="B88" s="261">
        <v>24.17579460144043</v>
      </c>
      <c r="C88" s="266"/>
      <c r="D88" s="266"/>
      <c r="E88" s="261">
        <v>15.810522079467773</v>
      </c>
      <c r="F88" s="266"/>
      <c r="G88" s="266"/>
      <c r="H88" s="261"/>
      <c r="I88" s="261"/>
      <c r="J88" s="261"/>
      <c r="K88" s="261"/>
      <c r="L88" s="261"/>
    </row>
    <row r="89" spans="1:12" x14ac:dyDescent="0.55000000000000004">
      <c r="A89" s="261"/>
      <c r="B89" s="261"/>
      <c r="C89" s="266"/>
      <c r="D89" s="266"/>
      <c r="E89" s="261"/>
      <c r="F89" s="266"/>
      <c r="G89" s="266"/>
      <c r="H89" s="261"/>
      <c r="I89" s="261"/>
      <c r="J89" s="261"/>
      <c r="K89" s="261"/>
      <c r="L89" s="261"/>
    </row>
    <row r="90" spans="1:12" x14ac:dyDescent="0.55000000000000004">
      <c r="A90" s="261"/>
      <c r="B90" s="261"/>
      <c r="C90" s="266"/>
      <c r="D90" s="266"/>
      <c r="E90" s="261"/>
      <c r="F90" s="266"/>
      <c r="G90" s="266"/>
      <c r="H90" s="261"/>
      <c r="I90" s="261"/>
      <c r="J90" s="261"/>
      <c r="K90" s="261"/>
      <c r="L90" s="261"/>
    </row>
    <row r="91" spans="1:12" x14ac:dyDescent="0.55000000000000004">
      <c r="A91" s="261"/>
      <c r="B91" s="261"/>
      <c r="C91" s="266"/>
      <c r="D91" s="266"/>
      <c r="E91" s="261"/>
      <c r="F91" s="266"/>
      <c r="G91" s="266"/>
      <c r="H91" s="261"/>
      <c r="I91" s="261"/>
      <c r="J91" s="261"/>
      <c r="K91" s="261"/>
      <c r="L91" s="261"/>
    </row>
    <row r="92" spans="1:12" x14ac:dyDescent="0.55000000000000004">
      <c r="A92" s="261" t="s">
        <v>16</v>
      </c>
      <c r="B92" s="261">
        <v>20.707952499389648</v>
      </c>
      <c r="C92" s="266">
        <f>AVERAGE(B92:B97)</f>
        <v>20.75279426574707</v>
      </c>
      <c r="D92" s="266">
        <f>STDEV(B92:B97)</f>
        <v>7.8540330814373158E-2</v>
      </c>
      <c r="E92" s="261">
        <v>15.726528167724609</v>
      </c>
      <c r="F92" s="266">
        <f>AVERAGE(E92:E97)</f>
        <v>15.754901885986328</v>
      </c>
      <c r="G92" s="266">
        <f>STDEV(E92:E97)</f>
        <v>4.8171797884280679E-2</v>
      </c>
      <c r="H92" s="261">
        <f>C92-F92</f>
        <v>4.9978923797607422</v>
      </c>
      <c r="I92" s="261"/>
      <c r="J92" s="266">
        <f>H92-$I$2</f>
        <v>-2.6521923394850724</v>
      </c>
      <c r="K92" s="261">
        <f>2^-(J92)</f>
        <v>6.2862181533895409</v>
      </c>
      <c r="L92" s="261"/>
    </row>
    <row r="93" spans="1:12" x14ac:dyDescent="0.55000000000000004">
      <c r="A93" s="261"/>
      <c r="B93" s="261">
        <v>20.706947326660156</v>
      </c>
      <c r="C93" s="266"/>
      <c r="D93" s="266"/>
      <c r="E93" s="261">
        <v>15.727655410766602</v>
      </c>
      <c r="F93" s="266"/>
      <c r="G93" s="266"/>
      <c r="H93" s="261"/>
      <c r="I93" s="261"/>
      <c r="J93" s="261"/>
      <c r="K93" s="261"/>
      <c r="L93" s="261"/>
    </row>
    <row r="94" spans="1:12" x14ac:dyDescent="0.55000000000000004">
      <c r="A94" s="261"/>
      <c r="B94" s="261">
        <v>20.843482971191406</v>
      </c>
      <c r="C94" s="266"/>
      <c r="D94" s="266"/>
      <c r="E94" s="261">
        <v>15.810522079467773</v>
      </c>
      <c r="F94" s="266"/>
      <c r="G94" s="266"/>
      <c r="H94" s="261"/>
      <c r="I94" s="261"/>
      <c r="J94" s="261"/>
      <c r="K94" s="261"/>
      <c r="L94" s="261"/>
    </row>
    <row r="95" spans="1:12" x14ac:dyDescent="0.55000000000000004">
      <c r="A95" s="261"/>
      <c r="B95" s="261"/>
      <c r="C95" s="266"/>
      <c r="D95" s="266"/>
      <c r="E95" s="261"/>
      <c r="F95" s="266"/>
      <c r="G95" s="266"/>
      <c r="H95" s="261"/>
      <c r="I95" s="261"/>
      <c r="J95" s="261"/>
      <c r="K95" s="261"/>
      <c r="L95" s="261"/>
    </row>
    <row r="96" spans="1:12" x14ac:dyDescent="0.55000000000000004">
      <c r="A96" s="261"/>
      <c r="B96" s="261"/>
      <c r="C96" s="266"/>
      <c r="D96" s="266"/>
      <c r="E96" s="261"/>
      <c r="F96" s="266"/>
      <c r="G96" s="266"/>
      <c r="H96" s="261"/>
      <c r="I96" s="261"/>
      <c r="J96" s="261"/>
      <c r="K96" s="261"/>
      <c r="L96" s="261"/>
    </row>
    <row r="97" spans="1:12" x14ac:dyDescent="0.55000000000000004">
      <c r="A97" s="261"/>
      <c r="B97" s="261"/>
      <c r="C97" s="266"/>
      <c r="D97" s="266"/>
      <c r="E97" s="261"/>
      <c r="F97" s="266"/>
      <c r="G97" s="266"/>
      <c r="H97" s="261"/>
      <c r="I97" s="261"/>
      <c r="J97" s="261"/>
      <c r="K97" s="261"/>
      <c r="L97" s="261"/>
    </row>
    <row r="98" spans="1:12" x14ac:dyDescent="0.55000000000000004">
      <c r="A98" s="261" t="s">
        <v>17</v>
      </c>
      <c r="B98" s="261">
        <v>21.059831619262695</v>
      </c>
      <c r="C98" s="266">
        <f>AVERAGE(B98:B103)</f>
        <v>20.950608571370442</v>
      </c>
      <c r="D98" s="266">
        <f>STDEV(B98:B103)</f>
        <v>0.10011157141059381</v>
      </c>
      <c r="E98" s="261">
        <v>15.726528167724609</v>
      </c>
      <c r="F98" s="266">
        <f>AVERAGE(E98:E103)</f>
        <v>15.754901885986328</v>
      </c>
      <c r="G98" s="266">
        <f>STDEV(E98:E103)</f>
        <v>4.8171797884280679E-2</v>
      </c>
      <c r="H98" s="261">
        <f>C98-F98</f>
        <v>5.1957066853841134</v>
      </c>
      <c r="I98" s="261"/>
      <c r="J98" s="266">
        <f>H98-$I$2</f>
        <v>-2.4543780338617012</v>
      </c>
      <c r="K98" s="261">
        <f>2^-(J98)</f>
        <v>5.4807678743463004</v>
      </c>
      <c r="L98" s="261"/>
    </row>
    <row r="99" spans="1:12" x14ac:dyDescent="0.55000000000000004">
      <c r="A99" s="261"/>
      <c r="B99" s="261">
        <v>20.863208770751953</v>
      </c>
      <c r="C99" s="266"/>
      <c r="D99" s="266"/>
      <c r="E99" s="261">
        <v>15.727655410766602</v>
      </c>
      <c r="F99" s="266"/>
      <c r="G99" s="266"/>
      <c r="H99" s="261"/>
      <c r="I99" s="261"/>
      <c r="J99" s="261"/>
      <c r="K99" s="261"/>
      <c r="L99" s="261"/>
    </row>
    <row r="100" spans="1:12" x14ac:dyDescent="0.55000000000000004">
      <c r="A100" s="261"/>
      <c r="B100" s="261">
        <v>20.92878532409668</v>
      </c>
      <c r="C100" s="266"/>
      <c r="D100" s="266"/>
      <c r="E100" s="261">
        <v>15.810522079467773</v>
      </c>
      <c r="F100" s="266"/>
      <c r="G100" s="266"/>
      <c r="H100" s="261"/>
      <c r="I100" s="261"/>
      <c r="J100" s="261"/>
      <c r="K100" s="261"/>
      <c r="L100" s="261"/>
    </row>
    <row r="101" spans="1:12" x14ac:dyDescent="0.55000000000000004">
      <c r="A101" s="261"/>
      <c r="B101" s="261"/>
      <c r="C101" s="266"/>
      <c r="D101" s="266"/>
      <c r="E101" s="261"/>
      <c r="F101" s="266"/>
      <c r="G101" s="266"/>
      <c r="H101" s="261"/>
      <c r="I101" s="261"/>
      <c r="J101" s="261"/>
      <c r="K101" s="261"/>
      <c r="L101" s="261"/>
    </row>
    <row r="102" spans="1:12" x14ac:dyDescent="0.55000000000000004">
      <c r="A102" s="261"/>
      <c r="B102" s="261"/>
      <c r="C102" s="266"/>
      <c r="D102" s="266"/>
      <c r="E102" s="261"/>
      <c r="F102" s="266"/>
      <c r="G102" s="266"/>
      <c r="H102" s="261"/>
      <c r="I102" s="261"/>
      <c r="J102" s="261"/>
      <c r="K102" s="261"/>
      <c r="L102" s="261"/>
    </row>
    <row r="103" spans="1:12" x14ac:dyDescent="0.55000000000000004">
      <c r="A103" s="261"/>
      <c r="B103" s="261"/>
      <c r="C103" s="266"/>
      <c r="D103" s="266"/>
      <c r="E103" s="261"/>
      <c r="F103" s="266"/>
      <c r="G103" s="266"/>
      <c r="H103" s="261"/>
      <c r="I103" s="261"/>
      <c r="J103" s="261"/>
      <c r="K103" s="261"/>
      <c r="L103" s="261"/>
    </row>
    <row r="104" spans="1:12" x14ac:dyDescent="0.55000000000000004">
      <c r="A104" s="261" t="s">
        <v>18</v>
      </c>
      <c r="B104" s="261">
        <v>20.298431396484375</v>
      </c>
      <c r="C104" s="266">
        <f>AVERAGE(B104:B109)</f>
        <v>20.288185119628906</v>
      </c>
      <c r="D104" s="266">
        <f>STDEV(B104:B109)</f>
        <v>1.1586357843621949E-2</v>
      </c>
      <c r="E104" s="261">
        <v>15.726528167724609</v>
      </c>
      <c r="F104" s="266">
        <f>AVERAGE(E104:E109)</f>
        <v>15.754901885986328</v>
      </c>
      <c r="G104" s="266">
        <f>STDEV(E104:E109)</f>
        <v>4.8171797884280679E-2</v>
      </c>
      <c r="H104" s="261">
        <f>C104-F104</f>
        <v>4.5332832336425781</v>
      </c>
      <c r="I104" s="261"/>
      <c r="J104" s="266">
        <f>H104-$I$2</f>
        <v>-3.1168014856032364</v>
      </c>
      <c r="K104" s="261">
        <f>2^-(J104)</f>
        <v>8.6746255627928406</v>
      </c>
      <c r="L104" s="261"/>
    </row>
    <row r="105" spans="1:12" x14ac:dyDescent="0.55000000000000004">
      <c r="A105" s="261"/>
      <c r="B105" s="261">
        <v>20.290512084960938</v>
      </c>
      <c r="C105" s="266"/>
      <c r="D105" s="266"/>
      <c r="E105" s="261">
        <v>15.727655410766602</v>
      </c>
      <c r="F105" s="266"/>
      <c r="G105" s="266"/>
      <c r="H105" s="261"/>
      <c r="I105" s="261"/>
      <c r="J105" s="261"/>
      <c r="K105" s="261"/>
      <c r="L105" s="261"/>
    </row>
    <row r="106" spans="1:12" x14ac:dyDescent="0.55000000000000004">
      <c r="A106" s="261"/>
      <c r="B106" s="261">
        <v>20.275611877441406</v>
      </c>
      <c r="C106" s="266"/>
      <c r="D106" s="266"/>
      <c r="E106" s="261">
        <v>15.810522079467773</v>
      </c>
      <c r="F106" s="266"/>
      <c r="G106" s="266"/>
      <c r="H106" s="261"/>
      <c r="I106" s="261"/>
      <c r="J106" s="261"/>
      <c r="K106" s="261"/>
      <c r="L106" s="261"/>
    </row>
    <row r="107" spans="1:12" x14ac:dyDescent="0.55000000000000004">
      <c r="A107" s="261"/>
      <c r="B107" s="261"/>
      <c r="C107" s="266"/>
      <c r="D107" s="266"/>
      <c r="E107" s="261"/>
      <c r="F107" s="266"/>
      <c r="G107" s="266"/>
      <c r="H107" s="261"/>
      <c r="I107" s="261"/>
      <c r="J107" s="261"/>
      <c r="K107" s="261"/>
      <c r="L107" s="261"/>
    </row>
    <row r="108" spans="1:12" x14ac:dyDescent="0.55000000000000004">
      <c r="A108" s="261"/>
      <c r="B108" s="261"/>
      <c r="C108" s="266"/>
      <c r="D108" s="266"/>
      <c r="E108" s="261"/>
      <c r="F108" s="266"/>
      <c r="G108" s="266"/>
      <c r="H108" s="261"/>
      <c r="I108" s="261"/>
      <c r="J108" s="261"/>
      <c r="K108" s="261"/>
      <c r="L108" s="261"/>
    </row>
    <row r="109" spans="1:12" x14ac:dyDescent="0.55000000000000004">
      <c r="A109" s="261"/>
      <c r="B109" s="261"/>
      <c r="C109" s="266"/>
      <c r="D109" s="266"/>
      <c r="E109" s="261"/>
      <c r="F109" s="266"/>
      <c r="G109" s="266"/>
      <c r="H109" s="261"/>
      <c r="I109" s="261"/>
      <c r="J109" s="261"/>
      <c r="K109" s="261"/>
      <c r="L109" s="261"/>
    </row>
    <row r="110" spans="1:12" x14ac:dyDescent="0.55000000000000004">
      <c r="A110" s="261" t="s">
        <v>19</v>
      </c>
      <c r="B110" s="261">
        <v>22.417116165161133</v>
      </c>
      <c r="C110" s="266">
        <f>AVERAGE(B110:B115)</f>
        <v>22.388753890991211</v>
      </c>
      <c r="D110" s="266">
        <f>STDEV(B110:B115)</f>
        <v>2.7337498980113784E-2</v>
      </c>
      <c r="E110" s="261">
        <v>15.726528167724609</v>
      </c>
      <c r="F110" s="266">
        <f>AVERAGE(E110:E115)</f>
        <v>15.754901885986328</v>
      </c>
      <c r="G110" s="266">
        <f>STDEV(E110:E115)</f>
        <v>4.8171797884280679E-2</v>
      </c>
      <c r="H110" s="261">
        <f>C110-F110</f>
        <v>6.6338520050048828</v>
      </c>
      <c r="I110" s="261"/>
      <c r="J110" s="266">
        <f>H110-$I$2</f>
        <v>-1.0162327142409318</v>
      </c>
      <c r="K110" s="261">
        <f>2^-(J110)</f>
        <v>2.0226303962312331</v>
      </c>
      <c r="L110" s="261"/>
    </row>
    <row r="111" spans="1:12" x14ac:dyDescent="0.55000000000000004">
      <c r="A111" s="261"/>
      <c r="B111" s="261">
        <v>22.386573791503906</v>
      </c>
      <c r="C111" s="266"/>
      <c r="D111" s="266"/>
      <c r="E111" s="261">
        <v>15.727655410766602</v>
      </c>
      <c r="F111" s="266"/>
      <c r="G111" s="266"/>
      <c r="H111" s="261"/>
      <c r="I111" s="261"/>
      <c r="J111" s="261"/>
      <c r="K111" s="261"/>
      <c r="L111" s="261"/>
    </row>
    <row r="112" spans="1:12" x14ac:dyDescent="0.55000000000000004">
      <c r="A112" s="261"/>
      <c r="B112" s="261">
        <v>22.362571716308594</v>
      </c>
      <c r="C112" s="266"/>
      <c r="D112" s="266"/>
      <c r="E112" s="261">
        <v>15.810522079467773</v>
      </c>
      <c r="F112" s="266"/>
      <c r="G112" s="266"/>
      <c r="H112" s="261"/>
      <c r="I112" s="261"/>
      <c r="J112" s="261"/>
      <c r="K112" s="261"/>
      <c r="L112" s="261"/>
    </row>
    <row r="113" spans="1:12" x14ac:dyDescent="0.55000000000000004">
      <c r="A113" s="261"/>
      <c r="B113" s="261"/>
      <c r="C113" s="266"/>
      <c r="D113" s="266"/>
      <c r="E113" s="261"/>
      <c r="F113" s="266"/>
      <c r="G113" s="266"/>
      <c r="H113" s="261"/>
      <c r="I113" s="261"/>
      <c r="J113" s="261"/>
      <c r="K113" s="261"/>
      <c r="L113" s="261"/>
    </row>
    <row r="114" spans="1:12" x14ac:dyDescent="0.55000000000000004">
      <c r="A114" s="261"/>
      <c r="B114" s="261"/>
      <c r="C114" s="266"/>
      <c r="D114" s="266"/>
      <c r="E114" s="261"/>
      <c r="F114" s="266"/>
      <c r="G114" s="266"/>
      <c r="H114" s="261"/>
      <c r="I114" s="261"/>
      <c r="J114" s="261"/>
      <c r="K114" s="261"/>
      <c r="L114" s="261"/>
    </row>
    <row r="115" spans="1:12" x14ac:dyDescent="0.55000000000000004">
      <c r="A115" s="261"/>
      <c r="B115" s="261"/>
      <c r="C115" s="266"/>
      <c r="D115" s="266"/>
      <c r="E115" s="261"/>
      <c r="F115" s="266"/>
      <c r="G115" s="266"/>
      <c r="H115" s="261"/>
      <c r="I115" s="261"/>
      <c r="J115" s="261"/>
      <c r="K115" s="261"/>
      <c r="L115" s="261"/>
    </row>
    <row r="116" spans="1:12" x14ac:dyDescent="0.55000000000000004">
      <c r="A116" s="261" t="s">
        <v>20</v>
      </c>
      <c r="B116" s="261">
        <v>29.27911376953125</v>
      </c>
      <c r="C116" s="266">
        <f>AVERAGE(B116:B121)</f>
        <v>29.217709223429363</v>
      </c>
      <c r="D116" s="266">
        <f>STDEV(B116:B121)</f>
        <v>0.10065735255243004</v>
      </c>
      <c r="E116" s="261">
        <v>15.726528167724609</v>
      </c>
      <c r="F116" s="266">
        <f>AVERAGE(E116:E121)</f>
        <v>15.754901885986328</v>
      </c>
      <c r="G116" s="266">
        <f>STDEV(E116:E121)</f>
        <v>4.8171797884280679E-2</v>
      </c>
      <c r="H116" s="261">
        <f>C116-F116</f>
        <v>13.462807337443035</v>
      </c>
      <c r="I116" s="261"/>
      <c r="J116" s="266">
        <f>H116-$I$2</f>
        <v>5.8127226181972205</v>
      </c>
      <c r="K116" s="261">
        <f>2^-(J116)</f>
        <v>1.7790826953994913E-2</v>
      </c>
      <c r="L116" s="261"/>
    </row>
    <row r="117" spans="1:12" x14ac:dyDescent="0.55000000000000004">
      <c r="A117" s="261"/>
      <c r="B117" s="261">
        <v>29.272470474243164</v>
      </c>
      <c r="C117" s="266"/>
      <c r="D117" s="266"/>
      <c r="E117" s="261">
        <v>15.727655410766602</v>
      </c>
      <c r="F117" s="266"/>
      <c r="G117" s="266"/>
      <c r="H117" s="261"/>
      <c r="I117" s="261"/>
      <c r="J117" s="261"/>
      <c r="K117" s="261"/>
      <c r="L117" s="261"/>
    </row>
    <row r="118" spans="1:12" x14ac:dyDescent="0.55000000000000004">
      <c r="A118" s="261"/>
      <c r="B118" s="261">
        <v>29.101543426513672</v>
      </c>
      <c r="C118" s="266"/>
      <c r="D118" s="266"/>
      <c r="E118" s="261">
        <v>15.810522079467773</v>
      </c>
      <c r="F118" s="266"/>
      <c r="G118" s="266"/>
      <c r="H118" s="261"/>
      <c r="I118" s="261"/>
      <c r="J118" s="261"/>
      <c r="K118" s="261"/>
      <c r="L118" s="261"/>
    </row>
    <row r="119" spans="1:12" x14ac:dyDescent="0.55000000000000004">
      <c r="A119" s="261"/>
      <c r="B119" s="261"/>
      <c r="C119" s="266"/>
      <c r="D119" s="266"/>
      <c r="E119" s="261"/>
      <c r="F119" s="266"/>
      <c r="G119" s="266"/>
      <c r="H119" s="261"/>
      <c r="I119" s="261"/>
      <c r="J119" s="261"/>
      <c r="K119" s="261"/>
      <c r="L119" s="261"/>
    </row>
    <row r="120" spans="1:12" x14ac:dyDescent="0.55000000000000004">
      <c r="A120" s="261"/>
      <c r="B120" s="261"/>
      <c r="C120" s="266"/>
      <c r="D120" s="266"/>
      <c r="E120" s="261"/>
      <c r="F120" s="266"/>
      <c r="G120" s="266"/>
      <c r="H120" s="261"/>
      <c r="I120" s="261"/>
      <c r="J120" s="261"/>
      <c r="K120" s="261"/>
      <c r="L120" s="261"/>
    </row>
    <row r="121" spans="1:12" x14ac:dyDescent="0.55000000000000004">
      <c r="A121" s="261"/>
      <c r="B121" s="261"/>
      <c r="C121" s="266"/>
      <c r="D121" s="266"/>
      <c r="E121" s="261"/>
      <c r="F121" s="266"/>
      <c r="G121" s="266"/>
      <c r="H121" s="261"/>
      <c r="I121" s="261"/>
      <c r="J121" s="261"/>
      <c r="K121" s="261"/>
      <c r="L121" s="261"/>
    </row>
    <row r="122" spans="1:12" x14ac:dyDescent="0.55000000000000004">
      <c r="A122" s="261" t="s">
        <v>21</v>
      </c>
      <c r="B122" s="261">
        <v>25.461027145385742</v>
      </c>
      <c r="C122" s="266">
        <f>AVERAGE(B122:B127)</f>
        <v>25.471090316772461</v>
      </c>
      <c r="D122" s="266">
        <f>STDEV(B122:B127)</f>
        <v>0.10715316190241271</v>
      </c>
      <c r="E122" s="261">
        <v>15.726528167724609</v>
      </c>
      <c r="F122" s="266">
        <f>AVERAGE(E122:E127)</f>
        <v>15.754901885986328</v>
      </c>
      <c r="G122" s="266">
        <f>STDEV(E122:E127)</f>
        <v>4.8171797884280679E-2</v>
      </c>
      <c r="H122" s="261">
        <f>C122-F122</f>
        <v>9.7161884307861328</v>
      </c>
      <c r="I122" s="261"/>
      <c r="J122" s="266">
        <f>H122-$I$2</f>
        <v>2.0661037115403182</v>
      </c>
      <c r="K122" s="261">
        <f>2^-(J122)</f>
        <v>0.23880356652017412</v>
      </c>
      <c r="L122" s="261"/>
    </row>
    <row r="123" spans="1:12" x14ac:dyDescent="0.55000000000000004">
      <c r="A123" s="261"/>
      <c r="B123" s="261">
        <v>25.582920074462891</v>
      </c>
      <c r="C123" s="266"/>
      <c r="D123" s="266"/>
      <c r="E123" s="261">
        <v>15.727655410766602</v>
      </c>
      <c r="F123" s="266"/>
      <c r="G123" s="266"/>
      <c r="H123" s="261"/>
      <c r="I123" s="261"/>
      <c r="J123" s="261"/>
      <c r="K123" s="261"/>
      <c r="L123" s="261"/>
    </row>
    <row r="124" spans="1:12" x14ac:dyDescent="0.55000000000000004">
      <c r="A124" s="261"/>
      <c r="B124" s="261">
        <v>25.36932373046875</v>
      </c>
      <c r="C124" s="266"/>
      <c r="D124" s="266"/>
      <c r="E124" s="261">
        <v>15.810522079467773</v>
      </c>
      <c r="F124" s="266"/>
      <c r="G124" s="266"/>
      <c r="H124" s="261"/>
      <c r="I124" s="261"/>
      <c r="J124" s="261"/>
      <c r="K124" s="261"/>
      <c r="L124" s="261"/>
    </row>
    <row r="125" spans="1:12" x14ac:dyDescent="0.55000000000000004">
      <c r="A125" s="261"/>
      <c r="B125" s="261"/>
      <c r="C125" s="266"/>
      <c r="D125" s="266"/>
      <c r="E125" s="261"/>
      <c r="F125" s="266"/>
      <c r="G125" s="266"/>
      <c r="H125" s="261"/>
      <c r="I125" s="261"/>
      <c r="J125" s="261"/>
      <c r="K125" s="261"/>
      <c r="L125" s="261"/>
    </row>
    <row r="126" spans="1:12" x14ac:dyDescent="0.55000000000000004">
      <c r="A126" s="261"/>
      <c r="B126" s="261"/>
      <c r="C126" s="266"/>
      <c r="D126" s="266"/>
      <c r="E126" s="261"/>
      <c r="F126" s="266"/>
      <c r="G126" s="266"/>
      <c r="H126" s="261"/>
      <c r="I126" s="261"/>
      <c r="J126" s="261"/>
      <c r="K126" s="261"/>
      <c r="L126" s="261"/>
    </row>
    <row r="127" spans="1:12" x14ac:dyDescent="0.55000000000000004">
      <c r="A127" s="261"/>
      <c r="B127" s="261"/>
      <c r="C127" s="266"/>
      <c r="D127" s="266"/>
      <c r="E127" s="261"/>
      <c r="F127" s="266"/>
      <c r="G127" s="266"/>
      <c r="H127" s="261"/>
      <c r="I127" s="261"/>
      <c r="J127" s="261"/>
      <c r="K127" s="261"/>
      <c r="L127" s="261"/>
    </row>
    <row r="128" spans="1:12" x14ac:dyDescent="0.55000000000000004">
      <c r="A128" s="261" t="s">
        <v>22</v>
      </c>
      <c r="B128" s="261">
        <v>19.64818000793457</v>
      </c>
      <c r="C128" s="266">
        <f>AVERAGE(B128:B133)</f>
        <v>19.639834086100262</v>
      </c>
      <c r="D128" s="266">
        <f>STDEV(B128:B133)</f>
        <v>1.3282413567194395E-2</v>
      </c>
      <c r="E128" s="261">
        <v>15.726528167724609</v>
      </c>
      <c r="F128" s="266">
        <f>AVERAGE(E128:E133)</f>
        <v>15.754901885986328</v>
      </c>
      <c r="G128" s="266">
        <f>STDEV(E128:E133)</f>
        <v>4.8171797884280679E-2</v>
      </c>
      <c r="H128" s="261">
        <f>C128-F128</f>
        <v>3.8849322001139335</v>
      </c>
      <c r="I128" s="261"/>
      <c r="J128" s="266">
        <f>H128-$I$2</f>
        <v>-3.7651525191318811</v>
      </c>
      <c r="K128" s="261">
        <f>2^-(J128)</f>
        <v>13.596397296975733</v>
      </c>
      <c r="L128" s="261"/>
    </row>
    <row r="129" spans="1:12" x14ac:dyDescent="0.55000000000000004">
      <c r="A129" s="261"/>
      <c r="B129" s="261">
        <v>19.624517440795898</v>
      </c>
      <c r="C129" s="266"/>
      <c r="D129" s="266"/>
      <c r="E129" s="261">
        <v>15.727655410766602</v>
      </c>
      <c r="F129" s="266"/>
      <c r="G129" s="266"/>
      <c r="H129" s="261"/>
      <c r="I129" s="261"/>
      <c r="J129" s="261"/>
      <c r="K129" s="261"/>
      <c r="L129" s="261"/>
    </row>
    <row r="130" spans="1:12" x14ac:dyDescent="0.55000000000000004">
      <c r="A130" s="261"/>
      <c r="B130" s="261">
        <v>19.646804809570313</v>
      </c>
      <c r="C130" s="266"/>
      <c r="D130" s="266"/>
      <c r="E130" s="261">
        <v>15.810522079467773</v>
      </c>
      <c r="F130" s="266"/>
      <c r="G130" s="266"/>
      <c r="H130" s="261"/>
      <c r="I130" s="261"/>
      <c r="J130" s="261"/>
      <c r="K130" s="261"/>
      <c r="L130" s="261"/>
    </row>
    <row r="131" spans="1:12" x14ac:dyDescent="0.55000000000000004">
      <c r="A131" s="261"/>
      <c r="B131" s="261"/>
      <c r="C131" s="266"/>
      <c r="D131" s="266"/>
      <c r="E131" s="261"/>
      <c r="F131" s="266"/>
      <c r="G131" s="266"/>
      <c r="H131" s="261"/>
      <c r="I131" s="261"/>
      <c r="J131" s="261"/>
      <c r="K131" s="261"/>
      <c r="L131" s="261"/>
    </row>
    <row r="132" spans="1:12" x14ac:dyDescent="0.55000000000000004">
      <c r="A132" s="261"/>
      <c r="B132" s="261"/>
      <c r="C132" s="266"/>
      <c r="D132" s="266"/>
      <c r="E132" s="261"/>
      <c r="F132" s="266"/>
      <c r="G132" s="266"/>
      <c r="H132" s="261"/>
      <c r="I132" s="261"/>
      <c r="J132" s="261"/>
      <c r="K132" s="261"/>
      <c r="L132" s="261"/>
    </row>
    <row r="133" spans="1:12" x14ac:dyDescent="0.55000000000000004">
      <c r="A133" s="261"/>
      <c r="B133" s="261"/>
      <c r="C133" s="266"/>
      <c r="D133" s="266"/>
      <c r="E133" s="261"/>
      <c r="F133" s="266"/>
      <c r="G133" s="266"/>
      <c r="H133" s="261"/>
      <c r="I133" s="261"/>
      <c r="J133" s="261"/>
      <c r="K133" s="261"/>
      <c r="L133" s="261"/>
    </row>
    <row r="134" spans="1:12" x14ac:dyDescent="0.55000000000000004">
      <c r="A134" s="261" t="s">
        <v>23</v>
      </c>
      <c r="B134" s="261">
        <v>21.983598709106445</v>
      </c>
      <c r="C134" s="266">
        <f>AVERAGE(B134:B139)</f>
        <v>21.990381240844727</v>
      </c>
      <c r="D134" s="266">
        <f>STDEV(B134:B139)</f>
        <v>1.4920579297336718E-2</v>
      </c>
      <c r="E134" s="261">
        <v>15.726528167724609</v>
      </c>
      <c r="F134" s="266">
        <f>AVERAGE(E134:E139)</f>
        <v>15.754901885986328</v>
      </c>
      <c r="G134" s="266">
        <f>STDEV(E134:E139)</f>
        <v>4.8171797884280679E-2</v>
      </c>
      <c r="H134" s="261">
        <f>C134-F134</f>
        <v>6.2354793548583984</v>
      </c>
      <c r="I134" s="261"/>
      <c r="J134" s="266">
        <f>H134-$I$2</f>
        <v>-1.4146053643874161</v>
      </c>
      <c r="K134" s="261">
        <f>2^-(J134)</f>
        <v>2.6658680313971734</v>
      </c>
      <c r="L134" s="261"/>
    </row>
    <row r="135" spans="1:12" x14ac:dyDescent="0.55000000000000004">
      <c r="A135" s="261"/>
      <c r="B135" s="261">
        <v>22.007488250732422</v>
      </c>
      <c r="C135" s="266"/>
      <c r="D135" s="266"/>
      <c r="E135" s="261">
        <v>15.727655410766602</v>
      </c>
      <c r="F135" s="266"/>
      <c r="G135" s="266"/>
      <c r="H135" s="261"/>
      <c r="I135" s="261"/>
      <c r="J135" s="261"/>
      <c r="K135" s="261"/>
      <c r="L135" s="261"/>
    </row>
    <row r="136" spans="1:12" x14ac:dyDescent="0.55000000000000004">
      <c r="A136" s="261"/>
      <c r="B136" s="261">
        <v>21.980056762695313</v>
      </c>
      <c r="C136" s="266"/>
      <c r="D136" s="266"/>
      <c r="E136" s="261">
        <v>15.810522079467773</v>
      </c>
      <c r="F136" s="266"/>
      <c r="G136" s="266"/>
      <c r="H136" s="261"/>
      <c r="I136" s="261"/>
      <c r="J136" s="261"/>
      <c r="K136" s="261"/>
      <c r="L136" s="261"/>
    </row>
    <row r="137" spans="1:12" x14ac:dyDescent="0.55000000000000004">
      <c r="A137" s="261"/>
      <c r="B137" s="261"/>
      <c r="C137" s="266"/>
      <c r="D137" s="266"/>
      <c r="E137" s="261"/>
      <c r="F137" s="266"/>
      <c r="G137" s="266"/>
      <c r="H137" s="261"/>
      <c r="I137" s="261"/>
      <c r="J137" s="261"/>
      <c r="K137" s="261"/>
      <c r="L137" s="261"/>
    </row>
    <row r="138" spans="1:12" x14ac:dyDescent="0.55000000000000004">
      <c r="A138" s="261"/>
      <c r="B138" s="261"/>
      <c r="C138" s="266"/>
      <c r="D138" s="266"/>
      <c r="E138" s="261"/>
      <c r="F138" s="266"/>
      <c r="G138" s="266"/>
      <c r="H138" s="261"/>
      <c r="I138" s="261"/>
      <c r="J138" s="261"/>
      <c r="K138" s="261"/>
      <c r="L138" s="261"/>
    </row>
    <row r="139" spans="1:12" x14ac:dyDescent="0.55000000000000004">
      <c r="A139" s="261"/>
      <c r="B139" s="261"/>
      <c r="C139" s="266"/>
      <c r="D139" s="266"/>
      <c r="E139" s="261"/>
      <c r="F139" s="266"/>
      <c r="G139" s="266"/>
      <c r="H139" s="261"/>
      <c r="I139" s="261"/>
      <c r="J139" s="261"/>
      <c r="K139" s="261"/>
      <c r="L139" s="261"/>
    </row>
    <row r="140" spans="1:12" x14ac:dyDescent="0.55000000000000004">
      <c r="A140" s="261" t="s">
        <v>24</v>
      </c>
      <c r="B140" s="261">
        <v>22.064912796020508</v>
      </c>
      <c r="C140" s="266">
        <f>AVERAGE(B140:B145)</f>
        <v>22.090500513712566</v>
      </c>
      <c r="D140" s="266">
        <f>STDEV(B140:B145)</f>
        <v>8.366867736648792E-2</v>
      </c>
      <c r="E140" s="261">
        <v>15.726528167724609</v>
      </c>
      <c r="F140" s="266">
        <f>AVERAGE(E140:E145)</f>
        <v>15.754901885986328</v>
      </c>
      <c r="G140" s="266">
        <f>STDEV(E140:E145)</f>
        <v>4.8171797884280679E-2</v>
      </c>
      <c r="H140" s="261">
        <f>C140-F140</f>
        <v>6.3355986277262382</v>
      </c>
      <c r="I140" s="261"/>
      <c r="J140" s="266">
        <f>H140-$I$2</f>
        <v>-1.3144860915195764</v>
      </c>
      <c r="K140" s="261">
        <f>2^-(J140)</f>
        <v>2.4871371951618033</v>
      </c>
      <c r="L140" s="261"/>
    </row>
    <row r="141" spans="1:12" x14ac:dyDescent="0.55000000000000004">
      <c r="A141" s="261"/>
      <c r="B141" s="261">
        <v>22.022613525390625</v>
      </c>
      <c r="C141" s="266"/>
      <c r="D141" s="266"/>
      <c r="E141" s="261">
        <v>15.727655410766602</v>
      </c>
      <c r="F141" s="266"/>
      <c r="G141" s="266"/>
      <c r="H141" s="261"/>
      <c r="I141" s="261"/>
      <c r="J141" s="261"/>
      <c r="K141" s="261"/>
      <c r="L141" s="261"/>
    </row>
    <row r="142" spans="1:12" x14ac:dyDescent="0.55000000000000004">
      <c r="A142" s="261"/>
      <c r="B142" s="261">
        <v>22.183975219726563</v>
      </c>
      <c r="C142" s="266"/>
      <c r="D142" s="266"/>
      <c r="E142" s="261">
        <v>15.810522079467773</v>
      </c>
      <c r="F142" s="266"/>
      <c r="G142" s="266"/>
      <c r="H142" s="261"/>
      <c r="I142" s="261"/>
      <c r="J142" s="261"/>
      <c r="K142" s="261"/>
      <c r="L142" s="261"/>
    </row>
    <row r="143" spans="1:12" x14ac:dyDescent="0.55000000000000004">
      <c r="A143" s="261"/>
      <c r="B143" s="261"/>
      <c r="C143" s="266"/>
      <c r="D143" s="266"/>
      <c r="E143" s="261"/>
      <c r="F143" s="266"/>
      <c r="G143" s="266"/>
      <c r="H143" s="261"/>
      <c r="I143" s="261"/>
      <c r="J143" s="261"/>
      <c r="K143" s="261"/>
      <c r="L143" s="261"/>
    </row>
    <row r="144" spans="1:12" x14ac:dyDescent="0.55000000000000004">
      <c r="A144" s="261"/>
      <c r="B144" s="261"/>
      <c r="C144" s="266"/>
      <c r="D144" s="266"/>
      <c r="E144" s="261"/>
      <c r="F144" s="266"/>
      <c r="G144" s="266"/>
      <c r="H144" s="261"/>
      <c r="I144" s="261"/>
      <c r="J144" s="261"/>
      <c r="K144" s="261"/>
      <c r="L144" s="261"/>
    </row>
    <row r="145" spans="1:12" x14ac:dyDescent="0.55000000000000004">
      <c r="A145" s="261"/>
      <c r="B145" s="261"/>
      <c r="C145" s="266"/>
      <c r="D145" s="266"/>
      <c r="E145" s="261"/>
      <c r="F145" s="266"/>
      <c r="G145" s="266"/>
      <c r="H145" s="261"/>
      <c r="I145" s="261"/>
      <c r="J145" s="261"/>
      <c r="K145" s="261"/>
      <c r="L145" s="261"/>
    </row>
    <row r="146" spans="1:12" x14ac:dyDescent="0.55000000000000004">
      <c r="A146" s="261" t="s">
        <v>25</v>
      </c>
      <c r="B146" s="261">
        <v>26.127593994140625</v>
      </c>
      <c r="C146" s="266">
        <f>AVERAGE(B146:B151)</f>
        <v>26.016450881958008</v>
      </c>
      <c r="D146" s="266">
        <f>STDEV(B146:B151)</f>
        <v>0.18899150756414509</v>
      </c>
      <c r="E146" s="261">
        <v>15.726528167724609</v>
      </c>
      <c r="F146" s="266">
        <f>AVERAGE(E146:E151)</f>
        <v>15.754901885986328</v>
      </c>
      <c r="G146" s="266">
        <f>STDEV(E146:E151)</f>
        <v>4.8171797884280679E-2</v>
      </c>
      <c r="H146" s="261">
        <f>C146-F146</f>
        <v>10.26154899597168</v>
      </c>
      <c r="I146" s="261"/>
      <c r="J146" s="266">
        <f>H146-$I$2</f>
        <v>2.6114642767258651</v>
      </c>
      <c r="K146" s="261">
        <f>2^-(J146)</f>
        <v>0.16363301032811031</v>
      </c>
      <c r="L146" s="261"/>
    </row>
    <row r="147" spans="1:12" x14ac:dyDescent="0.55000000000000004">
      <c r="A147" s="261"/>
      <c r="B147" s="261">
        <v>25.798234939575195</v>
      </c>
      <c r="C147" s="266"/>
      <c r="D147" s="266"/>
      <c r="E147" s="261">
        <v>15.727655410766602</v>
      </c>
      <c r="F147" s="266"/>
      <c r="G147" s="266"/>
      <c r="H147" s="261"/>
      <c r="I147" s="261"/>
      <c r="J147" s="261"/>
      <c r="K147" s="261"/>
      <c r="L147" s="261"/>
    </row>
    <row r="148" spans="1:12" x14ac:dyDescent="0.55000000000000004">
      <c r="A148" s="261"/>
      <c r="B148" s="261">
        <v>26.123523712158203</v>
      </c>
      <c r="C148" s="266"/>
      <c r="D148" s="266"/>
      <c r="E148" s="261">
        <v>15.810522079467773</v>
      </c>
      <c r="F148" s="266"/>
      <c r="G148" s="266"/>
      <c r="H148" s="261"/>
      <c r="I148" s="261"/>
      <c r="J148" s="261"/>
      <c r="K148" s="261"/>
      <c r="L148" s="261"/>
    </row>
    <row r="149" spans="1:12" x14ac:dyDescent="0.55000000000000004">
      <c r="A149" s="261"/>
      <c r="B149" s="261"/>
      <c r="C149" s="266"/>
      <c r="D149" s="266"/>
      <c r="E149" s="261"/>
      <c r="F149" s="266"/>
      <c r="G149" s="266"/>
      <c r="H149" s="261"/>
      <c r="I149" s="261"/>
      <c r="J149" s="261"/>
      <c r="K149" s="261"/>
      <c r="L149" s="261"/>
    </row>
    <row r="150" spans="1:12" x14ac:dyDescent="0.55000000000000004">
      <c r="A150" s="261"/>
      <c r="B150" s="261"/>
      <c r="C150" s="266"/>
      <c r="D150" s="266"/>
      <c r="E150" s="261"/>
      <c r="F150" s="266"/>
      <c r="G150" s="266"/>
      <c r="H150" s="261"/>
      <c r="I150" s="261"/>
      <c r="J150" s="261"/>
      <c r="K150" s="261"/>
      <c r="L150" s="261"/>
    </row>
    <row r="151" spans="1:12" x14ac:dyDescent="0.55000000000000004">
      <c r="A151" s="261"/>
      <c r="B151" s="261"/>
      <c r="C151" s="266"/>
      <c r="D151" s="266"/>
      <c r="E151" s="261"/>
      <c r="F151" s="266"/>
      <c r="G151" s="266"/>
      <c r="H151" s="261"/>
      <c r="I151" s="261"/>
      <c r="J151" s="261"/>
      <c r="K151" s="261"/>
      <c r="L151" s="261"/>
    </row>
    <row r="152" spans="1:12" x14ac:dyDescent="0.55000000000000004">
      <c r="A152" s="261" t="s">
        <v>26</v>
      </c>
      <c r="B152" s="261">
        <v>27.601728439331055</v>
      </c>
      <c r="C152" s="266">
        <f>AVERAGE(B152:B157)</f>
        <v>27.617715835571289</v>
      </c>
      <c r="D152" s="266">
        <f>STDEV(B152:B157)</f>
        <v>1.6304165054483535E-2</v>
      </c>
      <c r="E152" s="261">
        <v>15.726528167724609</v>
      </c>
      <c r="F152" s="266">
        <f>AVERAGE(E152:E157)</f>
        <v>15.754901885986328</v>
      </c>
      <c r="G152" s="266">
        <f>STDEV(E152:E157)</f>
        <v>4.8171797884280679E-2</v>
      </c>
      <c r="H152" s="261">
        <f>C152-F152</f>
        <v>11.862813949584961</v>
      </c>
      <c r="I152" s="261"/>
      <c r="J152" s="266">
        <f>H152-$I$2</f>
        <v>4.2127292303391464</v>
      </c>
      <c r="K152" s="261">
        <f>2^-(J152)</f>
        <v>5.3931455113640475E-2</v>
      </c>
      <c r="L152" s="261"/>
    </row>
    <row r="153" spans="1:12" x14ac:dyDescent="0.55000000000000004">
      <c r="A153" s="261"/>
      <c r="B153" s="261">
        <v>27.617099761962891</v>
      </c>
      <c r="C153" s="266"/>
      <c r="D153" s="266"/>
      <c r="E153" s="261">
        <v>15.727655410766602</v>
      </c>
      <c r="F153" s="266"/>
      <c r="G153" s="266"/>
      <c r="H153" s="261"/>
      <c r="I153" s="261"/>
      <c r="J153" s="261"/>
      <c r="K153" s="261"/>
      <c r="L153" s="261"/>
    </row>
    <row r="154" spans="1:12" x14ac:dyDescent="0.55000000000000004">
      <c r="A154" s="261"/>
      <c r="B154" s="261">
        <v>27.634319305419922</v>
      </c>
      <c r="C154" s="266"/>
      <c r="D154" s="266"/>
      <c r="E154" s="261">
        <v>15.810522079467773</v>
      </c>
      <c r="F154" s="266"/>
      <c r="G154" s="266"/>
      <c r="H154" s="261"/>
      <c r="I154" s="261"/>
      <c r="J154" s="261"/>
      <c r="K154" s="261"/>
      <c r="L154" s="261"/>
    </row>
    <row r="155" spans="1:12" x14ac:dyDescent="0.55000000000000004">
      <c r="A155" s="261"/>
      <c r="B155" s="261"/>
      <c r="C155" s="266"/>
      <c r="D155" s="266"/>
      <c r="E155" s="261"/>
      <c r="F155" s="266"/>
      <c r="G155" s="266"/>
      <c r="H155" s="261"/>
      <c r="I155" s="261"/>
      <c r="J155" s="261"/>
      <c r="K155" s="261"/>
      <c r="L155" s="261"/>
    </row>
    <row r="156" spans="1:12" x14ac:dyDescent="0.55000000000000004">
      <c r="A156" s="261"/>
      <c r="B156" s="261"/>
      <c r="C156" s="266"/>
      <c r="D156" s="266"/>
      <c r="E156" s="261"/>
      <c r="F156" s="266"/>
      <c r="G156" s="266"/>
      <c r="H156" s="261"/>
      <c r="I156" s="261"/>
      <c r="J156" s="261"/>
      <c r="K156" s="261"/>
      <c r="L156" s="261"/>
    </row>
    <row r="157" spans="1:12" x14ac:dyDescent="0.55000000000000004">
      <c r="A157" s="261"/>
      <c r="B157" s="261"/>
      <c r="C157" s="266"/>
      <c r="D157" s="266"/>
      <c r="E157" s="261"/>
      <c r="F157" s="266"/>
      <c r="G157" s="266"/>
      <c r="H157" s="261"/>
      <c r="I157" s="261"/>
      <c r="J157" s="261"/>
      <c r="K157" s="261"/>
      <c r="L157" s="261"/>
    </row>
    <row r="158" spans="1:12" x14ac:dyDescent="0.55000000000000004">
      <c r="A158" s="261" t="s">
        <v>27</v>
      </c>
      <c r="B158" s="261">
        <v>21.397994995117188</v>
      </c>
      <c r="C158" s="266">
        <f>AVERAGE(B158:B163)</f>
        <v>21.292515436808269</v>
      </c>
      <c r="D158" s="266">
        <f>STDEV(B158:B163)</f>
        <v>9.8597605696426394E-2</v>
      </c>
      <c r="E158" s="261">
        <v>15.726528167724609</v>
      </c>
      <c r="F158" s="266">
        <f>AVERAGE(E158:E163)</f>
        <v>15.754901885986328</v>
      </c>
      <c r="G158" s="266">
        <f>STDEV(E158:E163)</f>
        <v>4.8171797884280679E-2</v>
      </c>
      <c r="H158" s="261">
        <f>C158-F158</f>
        <v>5.5376135508219413</v>
      </c>
      <c r="I158" s="261"/>
      <c r="J158" s="266">
        <f>H158-$I$2</f>
        <v>-2.1124711684238733</v>
      </c>
      <c r="K158" s="261">
        <f>2^-(J158)</f>
        <v>4.3243136511162144</v>
      </c>
      <c r="L158" s="261"/>
    </row>
    <row r="159" spans="1:12" x14ac:dyDescent="0.55000000000000004">
      <c r="A159" s="261"/>
      <c r="B159" s="261">
        <v>21.202667236328125</v>
      </c>
      <c r="C159" s="261"/>
      <c r="D159" s="261"/>
      <c r="E159" s="261">
        <v>15.727655410766602</v>
      </c>
      <c r="F159" s="261"/>
      <c r="G159" s="261"/>
      <c r="H159" s="261"/>
      <c r="I159" s="261"/>
      <c r="J159" s="261"/>
      <c r="K159" s="261"/>
      <c r="L159" s="261"/>
    </row>
    <row r="160" spans="1:12" x14ac:dyDescent="0.55000000000000004">
      <c r="A160" s="261"/>
      <c r="B160" s="261">
        <v>21.276884078979492</v>
      </c>
      <c r="C160" s="261"/>
      <c r="D160" s="261"/>
      <c r="E160" s="261">
        <v>15.810522079467773</v>
      </c>
      <c r="F160" s="261"/>
      <c r="G160" s="261"/>
      <c r="H160" s="261"/>
      <c r="I160" s="261"/>
      <c r="J160" s="261"/>
      <c r="K160" s="261"/>
      <c r="L160" s="261"/>
    </row>
    <row r="161" spans="1:12" x14ac:dyDescent="0.55000000000000004">
      <c r="A161" s="261"/>
      <c r="B161" s="261"/>
      <c r="C161" s="261"/>
      <c r="D161" s="261"/>
      <c r="E161" s="261"/>
      <c r="F161" s="261"/>
      <c r="G161" s="261"/>
      <c r="H161" s="261"/>
      <c r="I161" s="261"/>
      <c r="J161" s="261"/>
      <c r="K161" s="261"/>
      <c r="L161" s="261"/>
    </row>
    <row r="162" spans="1:12" x14ac:dyDescent="0.55000000000000004">
      <c r="A162" s="261"/>
      <c r="B162" s="261"/>
      <c r="C162" s="261"/>
      <c r="D162" s="261"/>
      <c r="E162" s="261"/>
      <c r="F162" s="261"/>
      <c r="G162" s="261"/>
      <c r="H162" s="261"/>
      <c r="I162" s="261"/>
      <c r="J162" s="261"/>
      <c r="K162" s="261"/>
      <c r="L162" s="261"/>
    </row>
    <row r="163" spans="1:12" x14ac:dyDescent="0.55000000000000004">
      <c r="A163" s="261"/>
      <c r="B163" s="261"/>
      <c r="C163" s="261"/>
      <c r="D163" s="261"/>
      <c r="E163" s="261"/>
      <c r="F163" s="261"/>
      <c r="G163" s="261"/>
      <c r="I163" s="261"/>
      <c r="J163" s="261"/>
      <c r="K163" s="261"/>
      <c r="L163" s="261"/>
    </row>
    <row r="164" spans="1:12" x14ac:dyDescent="0.55000000000000004">
      <c r="A164" s="261"/>
      <c r="B164" s="261"/>
      <c r="C164" s="261"/>
      <c r="D164" s="261"/>
      <c r="E164" s="261"/>
      <c r="F164" s="261"/>
      <c r="G164" s="261"/>
      <c r="I164" s="261"/>
      <c r="J164" s="261"/>
      <c r="K164" s="261"/>
      <c r="L164" s="2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64"/>
  <sheetViews>
    <sheetView topLeftCell="A154" workbookViewId="0">
      <selection activeCell="H164" sqref="H164:H190"/>
    </sheetView>
  </sheetViews>
  <sheetFormatPr defaultRowHeight="14.4" x14ac:dyDescent="0.55000000000000004"/>
  <cols>
    <col min="3" max="3" width="10.26171875" bestFit="1" customWidth="1"/>
    <col min="4" max="4" width="9.68359375" bestFit="1" customWidth="1"/>
    <col min="6" max="6" width="15.26171875" bestFit="1" customWidth="1"/>
    <col min="7" max="7" width="15.15625" bestFit="1" customWidth="1"/>
    <col min="8" max="8" width="7.68359375" bestFit="1" customWidth="1"/>
    <col min="9" max="9" width="12.26171875" bestFit="1" customWidth="1"/>
  </cols>
  <sheetData>
    <row r="1" spans="1:12" ht="16.8" x14ac:dyDescent="0.55000000000000004">
      <c r="A1" s="271" t="s">
        <v>59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  <c r="L1" s="261"/>
    </row>
    <row r="2" spans="1:12" x14ac:dyDescent="0.55000000000000004">
      <c r="A2" s="265" t="s">
        <v>1</v>
      </c>
      <c r="B2" s="261">
        <v>23.489953994750977</v>
      </c>
      <c r="C2" s="266">
        <f>AVERAGE(B2:B7)</f>
        <v>23.257871627807617</v>
      </c>
      <c r="D2" s="266">
        <f>STDEV(B2:B7)</f>
        <v>0.32821403091894807</v>
      </c>
      <c r="E2" s="261">
        <v>15.908112525939941</v>
      </c>
      <c r="F2" s="266">
        <f>AVERAGE(E2:E7)</f>
        <v>16.009715398152668</v>
      </c>
      <c r="G2" s="266">
        <f>STDEV(E2:E7)</f>
        <v>0.12413625718131416</v>
      </c>
      <c r="H2" s="266">
        <f>C2-F2</f>
        <v>7.2481562296549491</v>
      </c>
      <c r="I2" s="266">
        <f>AVERAGE(H2:H158)</f>
        <v>8.3544941890386877</v>
      </c>
      <c r="J2" s="266">
        <f>H2-$I$2</f>
        <v>-1.1063379593837386</v>
      </c>
      <c r="K2" s="266">
        <f>2^-(J2)</f>
        <v>2.1529845391710158</v>
      </c>
      <c r="L2" s="261"/>
    </row>
    <row r="3" spans="1:12" x14ac:dyDescent="0.55000000000000004">
      <c r="A3" s="265"/>
      <c r="B3" s="261">
        <v>23.025789260864258</v>
      </c>
      <c r="C3" s="266"/>
      <c r="D3" s="266"/>
      <c r="E3" s="261">
        <v>16.148080825805664</v>
      </c>
      <c r="F3" s="261"/>
      <c r="G3" s="266"/>
      <c r="H3" s="266"/>
      <c r="I3" s="266"/>
      <c r="J3" s="266"/>
      <c r="K3" s="266"/>
      <c r="L3" s="261"/>
    </row>
    <row r="4" spans="1:12" x14ac:dyDescent="0.55000000000000004">
      <c r="A4" s="265"/>
      <c r="B4" s="261"/>
      <c r="C4" s="266"/>
      <c r="D4" s="266"/>
      <c r="E4" s="261">
        <v>15.972952842712402</v>
      </c>
      <c r="F4" s="261"/>
      <c r="G4" s="266"/>
      <c r="H4" s="266"/>
      <c r="I4" s="266"/>
      <c r="J4" s="266"/>
      <c r="K4" s="266"/>
      <c r="L4" s="261"/>
    </row>
    <row r="5" spans="1:12" x14ac:dyDescent="0.55000000000000004">
      <c r="A5" s="265"/>
      <c r="B5" s="261"/>
      <c r="C5" s="266"/>
      <c r="D5" s="266"/>
      <c r="E5" s="261"/>
      <c r="F5" s="261"/>
      <c r="G5" s="266"/>
      <c r="H5" s="266"/>
      <c r="I5" s="266"/>
      <c r="J5" s="266"/>
      <c r="K5" s="266"/>
      <c r="L5" s="261"/>
    </row>
    <row r="6" spans="1:12" x14ac:dyDescent="0.55000000000000004">
      <c r="A6" s="265"/>
      <c r="B6" s="261"/>
      <c r="C6" s="266"/>
      <c r="D6" s="266"/>
      <c r="E6" s="261"/>
      <c r="F6" s="261"/>
      <c r="G6" s="266"/>
      <c r="H6" s="266"/>
      <c r="I6" s="266"/>
      <c r="J6" s="266"/>
      <c r="K6" s="266"/>
      <c r="L6" s="261"/>
    </row>
    <row r="7" spans="1:12" x14ac:dyDescent="0.55000000000000004">
      <c r="A7" s="265"/>
      <c r="B7" s="261"/>
      <c r="C7" s="266"/>
      <c r="D7" s="266"/>
      <c r="E7" s="261"/>
      <c r="F7" s="266"/>
      <c r="G7" s="266"/>
      <c r="H7" s="266"/>
      <c r="I7" s="266"/>
      <c r="J7" s="266"/>
      <c r="K7" s="266"/>
      <c r="L7" s="261"/>
    </row>
    <row r="8" spans="1:12" x14ac:dyDescent="0.55000000000000004">
      <c r="A8" s="265" t="s">
        <v>2</v>
      </c>
      <c r="B8" s="261">
        <v>21.499330520629883</v>
      </c>
      <c r="C8" s="266">
        <f>AVERAGE(B8:B13)</f>
        <v>21.506972630818684</v>
      </c>
      <c r="D8" s="266">
        <f>STDEV(B8:B13)</f>
        <v>7.1335429284343443E-2</v>
      </c>
      <c r="E8" s="261">
        <v>15.908112525939941</v>
      </c>
      <c r="F8" s="266">
        <f>AVERAGE(E8:E13)</f>
        <v>16.009715398152668</v>
      </c>
      <c r="G8" s="266">
        <f>STDEV(E8:E13)</f>
        <v>0.12413625718131416</v>
      </c>
      <c r="H8" s="266">
        <f>C8-F8</f>
        <v>5.4972572326660156</v>
      </c>
      <c r="I8" s="266"/>
      <c r="J8" s="266">
        <f>H8-$I$2</f>
        <v>-2.8572369563726721</v>
      </c>
      <c r="K8" s="266">
        <f>2^-(J8)</f>
        <v>7.2462619333487526</v>
      </c>
      <c r="L8" s="261"/>
    </row>
    <row r="9" spans="1:12" x14ac:dyDescent="0.55000000000000004">
      <c r="A9" s="265"/>
      <c r="B9" s="261">
        <v>21.439765930175781</v>
      </c>
      <c r="C9" s="266"/>
      <c r="D9" s="266"/>
      <c r="E9" s="261">
        <v>16.148080825805664</v>
      </c>
      <c r="F9" s="266"/>
      <c r="G9" s="266"/>
      <c r="H9" s="266"/>
      <c r="I9" s="266"/>
      <c r="J9" s="266"/>
      <c r="K9" s="266"/>
      <c r="L9" s="261"/>
    </row>
    <row r="10" spans="1:12" x14ac:dyDescent="0.55000000000000004">
      <c r="A10" s="265"/>
      <c r="B10" s="261">
        <v>21.581821441650391</v>
      </c>
      <c r="C10" s="266"/>
      <c r="D10" s="266"/>
      <c r="E10" s="261">
        <v>15.972952842712402</v>
      </c>
      <c r="F10" s="266"/>
      <c r="G10" s="266"/>
      <c r="H10" s="266"/>
      <c r="I10" s="266"/>
      <c r="J10" s="266"/>
      <c r="K10" s="266"/>
      <c r="L10" s="261"/>
    </row>
    <row r="11" spans="1:12" x14ac:dyDescent="0.55000000000000004">
      <c r="A11" s="265"/>
      <c r="B11" s="261"/>
      <c r="C11" s="266"/>
      <c r="D11" s="266"/>
      <c r="E11" s="261"/>
      <c r="F11" s="266"/>
      <c r="G11" s="266"/>
      <c r="H11" s="266"/>
      <c r="I11" s="266"/>
      <c r="J11" s="266"/>
      <c r="K11" s="266"/>
      <c r="L11" s="261"/>
    </row>
    <row r="12" spans="1:12" x14ac:dyDescent="0.55000000000000004">
      <c r="A12" s="265"/>
      <c r="B12" s="261"/>
      <c r="C12" s="266"/>
      <c r="D12" s="266"/>
      <c r="E12" s="261"/>
      <c r="F12" s="266"/>
      <c r="G12" s="266"/>
      <c r="H12" s="266"/>
      <c r="I12" s="266"/>
      <c r="J12" s="266"/>
      <c r="K12" s="266"/>
      <c r="L12" s="261"/>
    </row>
    <row r="13" spans="1:12" x14ac:dyDescent="0.55000000000000004">
      <c r="A13" s="265"/>
      <c r="B13" s="261"/>
      <c r="C13" s="266"/>
      <c r="D13" s="266"/>
      <c r="E13" s="261"/>
      <c r="F13" s="266"/>
      <c r="G13" s="266"/>
      <c r="H13" s="266"/>
      <c r="I13" s="266"/>
      <c r="J13" s="266"/>
      <c r="K13" s="266"/>
      <c r="L13" s="261"/>
    </row>
    <row r="14" spans="1:12" x14ac:dyDescent="0.55000000000000004">
      <c r="A14" s="265" t="s">
        <v>3</v>
      </c>
      <c r="B14" s="261">
        <v>24.920589447021484</v>
      </c>
      <c r="C14" s="266">
        <f>AVERAGE(B14:B19)</f>
        <v>24.932291030883789</v>
      </c>
      <c r="D14" s="266">
        <f>STDEV(B14:B19)</f>
        <v>2.0216553211638275E-2</v>
      </c>
      <c r="E14" s="261">
        <v>15.908112525939941</v>
      </c>
      <c r="F14" s="266">
        <f>AVERAGE(E14:E19)</f>
        <v>16.009715398152668</v>
      </c>
      <c r="G14" s="266">
        <f>STDEV(E14:E19)</f>
        <v>0.12413625718131416</v>
      </c>
      <c r="H14" s="266">
        <f>C14-F14</f>
        <v>8.922575632731121</v>
      </c>
      <c r="I14" s="266"/>
      <c r="J14" s="266">
        <f>H14-$I$2</f>
        <v>0.5680814436924333</v>
      </c>
      <c r="K14" s="266">
        <f>2^-(J14)</f>
        <v>0.67451318816235672</v>
      </c>
      <c r="L14" s="261"/>
    </row>
    <row r="15" spans="1:12" x14ac:dyDescent="0.55000000000000004">
      <c r="A15" s="265"/>
      <c r="B15" s="261">
        <v>24.920648574829102</v>
      </c>
      <c r="C15" s="266"/>
      <c r="D15" s="266"/>
      <c r="E15" s="261">
        <v>16.148080825805664</v>
      </c>
      <c r="F15" s="266"/>
      <c r="G15" s="266"/>
      <c r="H15" s="266"/>
      <c r="I15" s="266"/>
      <c r="J15" s="266"/>
      <c r="K15" s="266"/>
      <c r="L15" s="261"/>
    </row>
    <row r="16" spans="1:12" x14ac:dyDescent="0.55000000000000004">
      <c r="A16" s="265"/>
      <c r="B16" s="261">
        <v>24.955635070800781</v>
      </c>
      <c r="C16" s="266"/>
      <c r="D16" s="266"/>
      <c r="E16" s="261">
        <v>15.972952842712402</v>
      </c>
      <c r="F16" s="266"/>
      <c r="G16" s="266"/>
      <c r="H16" s="266"/>
      <c r="I16" s="266"/>
      <c r="J16" s="266"/>
      <c r="K16" s="266"/>
      <c r="L16" s="261"/>
    </row>
    <row r="17" spans="1:12" x14ac:dyDescent="0.55000000000000004">
      <c r="A17" s="265"/>
      <c r="B17" s="261"/>
      <c r="C17" s="266"/>
      <c r="D17" s="266"/>
      <c r="E17" s="261"/>
      <c r="F17" s="266"/>
      <c r="G17" s="266"/>
      <c r="H17" s="266"/>
      <c r="I17" s="266"/>
      <c r="J17" s="266"/>
      <c r="K17" s="266"/>
      <c r="L17" s="261"/>
    </row>
    <row r="18" spans="1:12" x14ac:dyDescent="0.55000000000000004">
      <c r="A18" s="265"/>
      <c r="B18" s="261"/>
      <c r="C18" s="266"/>
      <c r="D18" s="266"/>
      <c r="E18" s="261"/>
      <c r="F18" s="266"/>
      <c r="G18" s="266"/>
      <c r="H18" s="266"/>
      <c r="I18" s="266"/>
      <c r="J18" s="266"/>
      <c r="K18" s="266"/>
      <c r="L18" s="261"/>
    </row>
    <row r="19" spans="1:12" x14ac:dyDescent="0.55000000000000004">
      <c r="A19" s="265"/>
      <c r="B19" s="261"/>
      <c r="C19" s="266"/>
      <c r="D19" s="266"/>
      <c r="E19" s="261"/>
      <c r="F19" s="266"/>
      <c r="G19" s="266"/>
      <c r="H19" s="266"/>
      <c r="I19" s="266"/>
      <c r="J19" s="266"/>
      <c r="K19" s="266"/>
      <c r="L19" s="261"/>
    </row>
    <row r="20" spans="1:12" x14ac:dyDescent="0.55000000000000004">
      <c r="A20" s="265" t="s">
        <v>4</v>
      </c>
      <c r="B20" s="261">
        <v>24.221553802490234</v>
      </c>
      <c r="C20" s="266">
        <f>AVERAGE(B20:B25)</f>
        <v>24.273769378662109</v>
      </c>
      <c r="D20" s="266">
        <f>STDEV(B20:B25)</f>
        <v>0.1061263862635682</v>
      </c>
      <c r="E20" s="261">
        <v>15.908112525939941</v>
      </c>
      <c r="F20" s="266">
        <f>AVERAGE(E20:E25)</f>
        <v>16.009715398152668</v>
      </c>
      <c r="G20" s="266">
        <f>STDEV(E20:E25)</f>
        <v>0.12413625718131416</v>
      </c>
      <c r="H20" s="266">
        <f>C20-F20</f>
        <v>8.2640539805094413</v>
      </c>
      <c r="I20" s="266"/>
      <c r="J20" s="266">
        <f>H20-$I$2</f>
        <v>-9.0440208529246391E-2</v>
      </c>
      <c r="K20" s="266">
        <f>2^-(J20)</f>
        <v>1.0646950025365789</v>
      </c>
      <c r="L20" s="261"/>
    </row>
    <row r="21" spans="1:12" x14ac:dyDescent="0.55000000000000004">
      <c r="A21" s="265"/>
      <c r="B21" s="261">
        <v>24.203866958618164</v>
      </c>
      <c r="C21" s="266"/>
      <c r="D21" s="266"/>
      <c r="E21" s="261">
        <v>16.148080825805664</v>
      </c>
      <c r="F21" s="266"/>
      <c r="G21" s="266"/>
      <c r="H21" s="266"/>
      <c r="I21" s="266"/>
      <c r="J21" s="266"/>
      <c r="K21" s="266"/>
      <c r="L21" s="261"/>
    </row>
    <row r="22" spans="1:12" x14ac:dyDescent="0.55000000000000004">
      <c r="A22" s="265"/>
      <c r="B22" s="261">
        <v>24.39588737487793</v>
      </c>
      <c r="C22" s="266"/>
      <c r="D22" s="266"/>
      <c r="E22" s="261">
        <v>15.972952842712402</v>
      </c>
      <c r="F22" s="266"/>
      <c r="G22" s="266"/>
      <c r="H22" s="266"/>
      <c r="I22" s="266"/>
      <c r="J22" s="266"/>
      <c r="K22" s="266"/>
      <c r="L22" s="261"/>
    </row>
    <row r="23" spans="1:12" x14ac:dyDescent="0.55000000000000004">
      <c r="A23" s="265"/>
      <c r="B23" s="261"/>
      <c r="C23" s="266"/>
      <c r="D23" s="266"/>
      <c r="E23" s="261"/>
      <c r="F23" s="266"/>
      <c r="G23" s="266"/>
      <c r="H23" s="266"/>
      <c r="I23" s="266"/>
      <c r="J23" s="266"/>
      <c r="K23" s="266"/>
      <c r="L23" s="261"/>
    </row>
    <row r="24" spans="1:12" x14ac:dyDescent="0.55000000000000004">
      <c r="A24" s="265"/>
      <c r="B24" s="261"/>
      <c r="C24" s="266"/>
      <c r="D24" s="266"/>
      <c r="E24" s="261"/>
      <c r="F24" s="266"/>
      <c r="G24" s="266"/>
      <c r="H24" s="266"/>
      <c r="I24" s="266"/>
      <c r="J24" s="266"/>
      <c r="K24" s="266"/>
      <c r="L24" s="261"/>
    </row>
    <row r="25" spans="1:12" x14ac:dyDescent="0.55000000000000004">
      <c r="A25" s="265"/>
      <c r="B25" s="261"/>
      <c r="C25" s="266"/>
      <c r="D25" s="266"/>
      <c r="E25" s="261"/>
      <c r="F25" s="266"/>
      <c r="G25" s="266"/>
      <c r="H25" s="266"/>
      <c r="I25" s="266"/>
      <c r="J25" s="266"/>
      <c r="K25" s="266"/>
      <c r="L25" s="261"/>
    </row>
    <row r="26" spans="1:12" x14ac:dyDescent="0.55000000000000004">
      <c r="A26" s="265" t="s">
        <v>5</v>
      </c>
      <c r="B26" s="261">
        <v>23.608440399169922</v>
      </c>
      <c r="C26" s="266">
        <f>AVERAGE(B26:B31)</f>
        <v>23.561358769734699</v>
      </c>
      <c r="D26" s="266">
        <f>STDEV(B26:B31)</f>
        <v>4.1400610848497235E-2</v>
      </c>
      <c r="E26" s="261">
        <v>15.908112525939941</v>
      </c>
      <c r="F26" s="266">
        <f>AVERAGE(E26:E31)</f>
        <v>16.009715398152668</v>
      </c>
      <c r="G26" s="266">
        <f>STDEV(E26:E31)</f>
        <v>0.12413625718131416</v>
      </c>
      <c r="H26" s="266">
        <f>C26-F26</f>
        <v>7.5516433715820313</v>
      </c>
      <c r="I26" s="266"/>
      <c r="J26" s="266">
        <f>H26-$I$2</f>
        <v>-0.80285081745665643</v>
      </c>
      <c r="K26" s="266">
        <f>2^-(J26)</f>
        <v>1.7445450067365531</v>
      </c>
      <c r="L26" s="261"/>
    </row>
    <row r="27" spans="1:12" x14ac:dyDescent="0.55000000000000004">
      <c r="A27" s="265"/>
      <c r="B27" s="261">
        <v>23.530641555786133</v>
      </c>
      <c r="C27" s="266"/>
      <c r="D27" s="266"/>
      <c r="E27" s="261">
        <v>16.148080825805664</v>
      </c>
      <c r="F27" s="266"/>
      <c r="G27" s="266"/>
      <c r="H27" s="266"/>
      <c r="I27" s="266"/>
      <c r="J27" s="266"/>
      <c r="K27" s="266"/>
      <c r="L27" s="261"/>
    </row>
    <row r="28" spans="1:12" x14ac:dyDescent="0.55000000000000004">
      <c r="A28" s="265"/>
      <c r="B28" s="261">
        <v>23.544994354248047</v>
      </c>
      <c r="C28" s="266"/>
      <c r="D28" s="266"/>
      <c r="E28" s="261">
        <v>15.972952842712402</v>
      </c>
      <c r="F28" s="266"/>
      <c r="G28" s="266"/>
      <c r="H28" s="266"/>
      <c r="I28" s="266"/>
      <c r="J28" s="266"/>
      <c r="K28" s="266"/>
      <c r="L28" s="261"/>
    </row>
    <row r="29" spans="1:12" x14ac:dyDescent="0.55000000000000004">
      <c r="A29" s="265"/>
      <c r="B29" s="261"/>
      <c r="C29" s="266"/>
      <c r="D29" s="266"/>
      <c r="E29" s="261"/>
      <c r="F29" s="266"/>
      <c r="G29" s="266"/>
      <c r="H29" s="266"/>
      <c r="I29" s="266"/>
      <c r="J29" s="266"/>
      <c r="K29" s="266"/>
      <c r="L29" s="261"/>
    </row>
    <row r="30" spans="1:12" x14ac:dyDescent="0.55000000000000004">
      <c r="A30" s="265"/>
      <c r="B30" s="261"/>
      <c r="C30" s="266"/>
      <c r="D30" s="266"/>
      <c r="E30" s="261"/>
      <c r="F30" s="266"/>
      <c r="G30" s="266"/>
      <c r="H30" s="266"/>
      <c r="I30" s="266"/>
      <c r="J30" s="266"/>
      <c r="K30" s="266"/>
      <c r="L30" s="261"/>
    </row>
    <row r="31" spans="1:12" x14ac:dyDescent="0.55000000000000004">
      <c r="A31" s="265"/>
      <c r="B31" s="261"/>
      <c r="C31" s="266"/>
      <c r="D31" s="266"/>
      <c r="E31" s="261"/>
      <c r="F31" s="266"/>
      <c r="G31" s="266"/>
      <c r="H31" s="266"/>
      <c r="I31" s="266"/>
      <c r="J31" s="266"/>
      <c r="K31" s="266"/>
      <c r="L31" s="261"/>
    </row>
    <row r="32" spans="1:12" x14ac:dyDescent="0.55000000000000004">
      <c r="A32" s="265" t="s">
        <v>6</v>
      </c>
      <c r="B32" s="261">
        <v>21.252082824707031</v>
      </c>
      <c r="C32" s="266">
        <f>AVERAGE(B32:B37)</f>
        <v>21.228499730428059</v>
      </c>
      <c r="D32" s="266">
        <f>STDEV(B32:B37)</f>
        <v>2.0425767952268577E-2</v>
      </c>
      <c r="E32" s="261">
        <v>15.908112525939941</v>
      </c>
      <c r="F32" s="266">
        <f>AVERAGE(E32:E37)</f>
        <v>16.009715398152668</v>
      </c>
      <c r="G32" s="266">
        <f>STDEV(E32:E37)</f>
        <v>0.12413625718131416</v>
      </c>
      <c r="H32" s="266">
        <f>C32-F32</f>
        <v>5.2187843322753906</v>
      </c>
      <c r="I32" s="266"/>
      <c r="J32" s="266">
        <f>H32-$I$2</f>
        <v>-3.1357098567632971</v>
      </c>
      <c r="K32" s="266">
        <f>2^-(J32)</f>
        <v>8.7890659765196855</v>
      </c>
      <c r="L32" s="261"/>
    </row>
    <row r="33" spans="1:12" x14ac:dyDescent="0.55000000000000004">
      <c r="A33" s="265"/>
      <c r="B33" s="261">
        <v>21.217008590698242</v>
      </c>
      <c r="C33" s="266"/>
      <c r="D33" s="266"/>
      <c r="E33" s="261">
        <v>16.148080825805664</v>
      </c>
      <c r="F33" s="266"/>
      <c r="G33" s="266"/>
      <c r="H33" s="266"/>
      <c r="I33" s="266"/>
      <c r="J33" s="266"/>
      <c r="K33" s="266"/>
      <c r="L33" s="261"/>
    </row>
    <row r="34" spans="1:12" x14ac:dyDescent="0.55000000000000004">
      <c r="A34" s="265"/>
      <c r="B34" s="261">
        <v>21.216407775878906</v>
      </c>
      <c r="C34" s="266"/>
      <c r="D34" s="266"/>
      <c r="E34" s="261">
        <v>15.972952842712402</v>
      </c>
      <c r="F34" s="266"/>
      <c r="G34" s="266"/>
      <c r="H34" s="266"/>
      <c r="I34" s="266"/>
      <c r="J34" s="266"/>
      <c r="K34" s="266"/>
      <c r="L34" s="261"/>
    </row>
    <row r="35" spans="1:12" x14ac:dyDescent="0.55000000000000004">
      <c r="A35" s="265"/>
      <c r="B35" s="261"/>
      <c r="C35" s="266"/>
      <c r="D35" s="266"/>
      <c r="E35" s="261"/>
      <c r="F35" s="266"/>
      <c r="G35" s="266"/>
      <c r="H35" s="266"/>
      <c r="I35" s="266"/>
      <c r="J35" s="266"/>
      <c r="K35" s="266"/>
      <c r="L35" s="261"/>
    </row>
    <row r="36" spans="1:12" x14ac:dyDescent="0.55000000000000004">
      <c r="A36" s="265"/>
      <c r="B36" s="261"/>
      <c r="C36" s="266"/>
      <c r="D36" s="266"/>
      <c r="E36" s="261"/>
      <c r="F36" s="266"/>
      <c r="G36" s="266"/>
      <c r="H36" s="266"/>
      <c r="I36" s="266"/>
      <c r="J36" s="266"/>
      <c r="K36" s="266"/>
      <c r="L36" s="261"/>
    </row>
    <row r="37" spans="1:12" x14ac:dyDescent="0.55000000000000004">
      <c r="A37" s="265"/>
      <c r="B37" s="261"/>
      <c r="C37" s="266"/>
      <c r="D37" s="266"/>
      <c r="E37" s="261"/>
      <c r="F37" s="266"/>
      <c r="G37" s="266"/>
      <c r="H37" s="266"/>
      <c r="I37" s="266"/>
      <c r="J37" s="266"/>
      <c r="K37" s="266"/>
      <c r="L37" s="261"/>
    </row>
    <row r="38" spans="1:12" x14ac:dyDescent="0.55000000000000004">
      <c r="A38" s="265" t="s">
        <v>7</v>
      </c>
      <c r="B38" s="261">
        <v>25.175989151000977</v>
      </c>
      <c r="C38" s="266">
        <f>AVERAGE(B38:B43)</f>
        <v>25.182942708333332</v>
      </c>
      <c r="D38" s="266">
        <f>STDEV(B38:B43)</f>
        <v>2.5489441636765007E-2</v>
      </c>
      <c r="E38" s="261">
        <v>15.908112525939941</v>
      </c>
      <c r="F38" s="266">
        <f>AVERAGE(E38:E43)</f>
        <v>16.009715398152668</v>
      </c>
      <c r="G38" s="266">
        <f>STDEV(E38:E43)</f>
        <v>0.12413625718131416</v>
      </c>
      <c r="H38" s="266">
        <f>C38-F38</f>
        <v>9.1732273101806641</v>
      </c>
      <c r="I38" s="266"/>
      <c r="J38" s="266">
        <f>H38-$I$2</f>
        <v>0.81873312114197638</v>
      </c>
      <c r="K38" s="266">
        <f>2^-(J38)</f>
        <v>0.56693957275924678</v>
      </c>
      <c r="L38" s="261"/>
    </row>
    <row r="39" spans="1:12" x14ac:dyDescent="0.55000000000000004">
      <c r="A39" s="265"/>
      <c r="B39" s="261">
        <v>25.161651611328125</v>
      </c>
      <c r="C39" s="266"/>
      <c r="D39" s="266"/>
      <c r="E39" s="261">
        <v>16.148080825805664</v>
      </c>
      <c r="F39" s="266"/>
      <c r="G39" s="266"/>
      <c r="H39" s="266"/>
      <c r="I39" s="266"/>
      <c r="J39" s="266"/>
      <c r="K39" s="266"/>
      <c r="L39" s="261"/>
    </row>
    <row r="40" spans="1:12" x14ac:dyDescent="0.55000000000000004">
      <c r="A40" s="265"/>
      <c r="B40" s="261">
        <v>25.211187362670898</v>
      </c>
      <c r="C40" s="266"/>
      <c r="D40" s="266"/>
      <c r="E40" s="261">
        <v>15.972952842712402</v>
      </c>
      <c r="F40" s="266"/>
      <c r="G40" s="266"/>
      <c r="H40" s="266"/>
      <c r="I40" s="266"/>
      <c r="J40" s="266"/>
      <c r="K40" s="266"/>
      <c r="L40" s="261"/>
    </row>
    <row r="41" spans="1:12" x14ac:dyDescent="0.55000000000000004">
      <c r="A41" s="265"/>
      <c r="B41" s="261"/>
      <c r="C41" s="266"/>
      <c r="D41" s="266"/>
      <c r="E41" s="261"/>
      <c r="F41" s="266"/>
      <c r="G41" s="266"/>
      <c r="H41" s="266"/>
      <c r="I41" s="266"/>
      <c r="J41" s="266"/>
      <c r="K41" s="266"/>
      <c r="L41" s="261"/>
    </row>
    <row r="42" spans="1:12" x14ac:dyDescent="0.55000000000000004">
      <c r="A42" s="265"/>
      <c r="B42" s="261"/>
      <c r="C42" s="266"/>
      <c r="D42" s="266"/>
      <c r="E42" s="261"/>
      <c r="F42" s="266"/>
      <c r="G42" s="266"/>
      <c r="H42" s="266"/>
      <c r="I42" s="266"/>
      <c r="J42" s="266"/>
      <c r="K42" s="266"/>
      <c r="L42" s="261"/>
    </row>
    <row r="43" spans="1:12" x14ac:dyDescent="0.55000000000000004">
      <c r="A43" s="265"/>
      <c r="B43" s="261"/>
      <c r="C43" s="266"/>
      <c r="D43" s="266"/>
      <c r="E43" s="261"/>
      <c r="F43" s="266"/>
      <c r="G43" s="266"/>
      <c r="H43" s="266"/>
      <c r="I43" s="266"/>
      <c r="J43" s="266"/>
      <c r="K43" s="266"/>
      <c r="L43" s="261"/>
    </row>
    <row r="44" spans="1:12" x14ac:dyDescent="0.55000000000000004">
      <c r="A44" s="265" t="s">
        <v>8</v>
      </c>
      <c r="B44" s="261">
        <v>26.199411392211914</v>
      </c>
      <c r="C44" s="266">
        <f>AVERAGE(B44:B49)</f>
        <v>26.412738164265949</v>
      </c>
      <c r="D44" s="266">
        <f>STDEV(B44:B49)</f>
        <v>0.36851041632456166</v>
      </c>
      <c r="E44" s="261">
        <v>15.908112525939941</v>
      </c>
      <c r="F44" s="266">
        <f>AVERAGE(E44:E49)</f>
        <v>16.009715398152668</v>
      </c>
      <c r="G44" s="266">
        <f>STDEV(E44:E49)</f>
        <v>0.12413625718131416</v>
      </c>
      <c r="H44" s="266">
        <f>C44-F44</f>
        <v>10.403022766113281</v>
      </c>
      <c r="I44" s="266"/>
      <c r="J44" s="266">
        <f>H44-$I$2</f>
        <v>2.0485285770745936</v>
      </c>
      <c r="K44" s="266">
        <f>2^-(J44)</f>
        <v>0.24173050054318976</v>
      </c>
      <c r="L44" s="261"/>
    </row>
    <row r="45" spans="1:12" x14ac:dyDescent="0.55000000000000004">
      <c r="A45" s="232"/>
      <c r="B45" s="261">
        <v>26.200546264648438</v>
      </c>
      <c r="C45" s="261"/>
      <c r="D45" s="261"/>
      <c r="E45" s="261">
        <v>16.148080825805664</v>
      </c>
      <c r="F45" s="261"/>
      <c r="G45" s="261"/>
      <c r="H45" s="261"/>
      <c r="I45" s="261"/>
      <c r="J45" s="261"/>
      <c r="K45" s="261"/>
      <c r="L45" s="261"/>
    </row>
    <row r="46" spans="1:12" x14ac:dyDescent="0.55000000000000004">
      <c r="A46" s="232"/>
      <c r="B46" s="261">
        <v>26.8382568359375</v>
      </c>
      <c r="C46" s="261"/>
      <c r="D46" s="261"/>
      <c r="E46" s="261">
        <v>15.972952842712402</v>
      </c>
      <c r="F46" s="261"/>
      <c r="G46" s="261"/>
      <c r="H46" s="261"/>
      <c r="I46" s="261"/>
      <c r="J46" s="261"/>
      <c r="K46" s="261"/>
      <c r="L46" s="261"/>
    </row>
    <row r="47" spans="1:12" x14ac:dyDescent="0.55000000000000004">
      <c r="A47" s="232"/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</row>
    <row r="48" spans="1:12" x14ac:dyDescent="0.55000000000000004">
      <c r="A48" s="232"/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</row>
    <row r="49" spans="1:12" x14ac:dyDescent="0.55000000000000004">
      <c r="A49" s="232"/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</row>
    <row r="50" spans="1:12" x14ac:dyDescent="0.55000000000000004">
      <c r="A50" s="232" t="s">
        <v>9</v>
      </c>
      <c r="B50" s="261">
        <v>25.167318344116211</v>
      </c>
      <c r="C50" s="266">
        <f>AVERAGE(B50:B55)</f>
        <v>25.021746317545574</v>
      </c>
      <c r="D50" s="266">
        <f>STDEV(B50:B55)</f>
        <v>0.13295395718872335</v>
      </c>
      <c r="E50" s="261">
        <v>15.908112525939941</v>
      </c>
      <c r="F50" s="266">
        <f>AVERAGE(E50:E55)</f>
        <v>16.009715398152668</v>
      </c>
      <c r="G50" s="266">
        <f>STDEV(E50:E55)</f>
        <v>0.12413625718131416</v>
      </c>
      <c r="H50" s="261">
        <f>C50-F50</f>
        <v>9.012030919392906</v>
      </c>
      <c r="I50" s="261"/>
      <c r="J50" s="266">
        <f>H50-$I$2</f>
        <v>0.65753673035421834</v>
      </c>
      <c r="K50" s="261">
        <f>2^-(J50)</f>
        <v>0.63395980173429067</v>
      </c>
      <c r="L50" s="261"/>
    </row>
    <row r="51" spans="1:12" x14ac:dyDescent="0.55000000000000004">
      <c r="A51" s="232"/>
      <c r="B51" s="261">
        <v>24.991189956665039</v>
      </c>
      <c r="C51" s="261"/>
      <c r="D51" s="261"/>
      <c r="E51" s="261">
        <v>16.148080825805664</v>
      </c>
      <c r="F51" s="261"/>
      <c r="G51" s="261"/>
      <c r="H51" s="261"/>
      <c r="I51" s="261"/>
      <c r="J51" s="261"/>
      <c r="K51" s="261"/>
      <c r="L51" s="261"/>
    </row>
    <row r="52" spans="1:12" x14ac:dyDescent="0.55000000000000004">
      <c r="A52" s="232"/>
      <c r="B52" s="261">
        <v>24.906730651855469</v>
      </c>
      <c r="C52" s="261"/>
      <c r="D52" s="261"/>
      <c r="E52" s="261">
        <v>15.972952842712402</v>
      </c>
      <c r="F52" s="261"/>
      <c r="G52" s="261"/>
      <c r="H52" s="261"/>
      <c r="I52" s="261"/>
      <c r="J52" s="261"/>
      <c r="K52" s="261"/>
      <c r="L52" s="261"/>
    </row>
    <row r="53" spans="1:12" x14ac:dyDescent="0.55000000000000004">
      <c r="A53" s="232"/>
      <c r="B53" s="261"/>
      <c r="C53" s="261"/>
      <c r="D53" s="261"/>
      <c r="E53" s="261"/>
      <c r="F53" s="261"/>
      <c r="G53" s="261"/>
      <c r="H53" s="261"/>
      <c r="I53" s="261"/>
      <c r="J53" s="261"/>
      <c r="K53" s="261"/>
      <c r="L53" s="261"/>
    </row>
    <row r="54" spans="1:12" x14ac:dyDescent="0.55000000000000004">
      <c r="A54" s="232"/>
      <c r="B54" s="261"/>
      <c r="C54" s="261"/>
      <c r="D54" s="261"/>
      <c r="E54" s="261"/>
      <c r="F54" s="261"/>
      <c r="G54" s="261"/>
      <c r="H54" s="261"/>
      <c r="I54" s="261"/>
      <c r="J54" s="261"/>
      <c r="K54" s="261"/>
      <c r="L54" s="261"/>
    </row>
    <row r="55" spans="1:12" x14ac:dyDescent="0.55000000000000004">
      <c r="A55" s="232"/>
      <c r="B55" s="261"/>
      <c r="C55" s="261"/>
      <c r="D55" s="261"/>
      <c r="E55" s="261"/>
      <c r="F55" s="261"/>
      <c r="G55" s="261"/>
      <c r="H55" s="261"/>
      <c r="I55" s="261"/>
      <c r="J55" s="261"/>
      <c r="K55" s="261"/>
      <c r="L55" s="261"/>
    </row>
    <row r="56" spans="1:12" x14ac:dyDescent="0.55000000000000004">
      <c r="A56" s="232" t="s">
        <v>10</v>
      </c>
      <c r="B56" s="261">
        <v>23.289052963256836</v>
      </c>
      <c r="C56" s="266">
        <f>AVERAGE(B56:B61)</f>
        <v>23.26874287923177</v>
      </c>
      <c r="D56" s="266">
        <f>STDEV(B56:B61)</f>
        <v>1.795065092507862E-2</v>
      </c>
      <c r="E56" s="261">
        <v>15.908112525939941</v>
      </c>
      <c r="F56" s="266">
        <f>AVERAGE(E56:E61)</f>
        <v>16.009715398152668</v>
      </c>
      <c r="G56" s="266">
        <f>STDEV(E56:E61)</f>
        <v>0.12413625718131416</v>
      </c>
      <c r="H56" s="261">
        <f>C56-F56</f>
        <v>7.2590274810791016</v>
      </c>
      <c r="I56" s="261"/>
      <c r="J56" s="266">
        <f>H56-$I$2</f>
        <v>-1.0954667079595861</v>
      </c>
      <c r="K56" s="261">
        <f>2^-(J56)</f>
        <v>2.1368219604463232</v>
      </c>
      <c r="L56" s="261"/>
    </row>
    <row r="57" spans="1:12" x14ac:dyDescent="0.55000000000000004">
      <c r="A57" s="232"/>
      <c r="B57" s="261">
        <v>23.262172698974609</v>
      </c>
      <c r="C57" s="266"/>
      <c r="D57" s="266"/>
      <c r="E57" s="261">
        <v>16.148080825805664</v>
      </c>
      <c r="F57" s="266"/>
      <c r="G57" s="266"/>
      <c r="H57" s="261"/>
      <c r="I57" s="261"/>
      <c r="J57" s="261"/>
      <c r="K57" s="261"/>
      <c r="L57" s="261"/>
    </row>
    <row r="58" spans="1:12" x14ac:dyDescent="0.55000000000000004">
      <c r="A58" s="232"/>
      <c r="B58" s="261">
        <v>23.255002975463867</v>
      </c>
      <c r="C58" s="266"/>
      <c r="D58" s="266"/>
      <c r="E58" s="261">
        <v>15.972952842712402</v>
      </c>
      <c r="F58" s="266"/>
      <c r="G58" s="266"/>
      <c r="H58" s="261"/>
      <c r="I58" s="261"/>
      <c r="J58" s="261"/>
      <c r="K58" s="261"/>
      <c r="L58" s="261"/>
    </row>
    <row r="59" spans="1:12" x14ac:dyDescent="0.55000000000000004">
      <c r="A59" s="232"/>
      <c r="B59" s="261"/>
      <c r="C59" s="266"/>
      <c r="D59" s="266"/>
      <c r="E59" s="261"/>
      <c r="F59" s="266"/>
      <c r="G59" s="266"/>
      <c r="H59" s="261"/>
      <c r="I59" s="261"/>
      <c r="J59" s="261"/>
      <c r="K59" s="261"/>
      <c r="L59" s="261"/>
    </row>
    <row r="60" spans="1:12" x14ac:dyDescent="0.55000000000000004">
      <c r="A60" s="232"/>
      <c r="B60" s="261"/>
      <c r="C60" s="266"/>
      <c r="D60" s="266"/>
      <c r="E60" s="261"/>
      <c r="F60" s="266"/>
      <c r="G60" s="266"/>
      <c r="H60" s="261"/>
      <c r="I60" s="261"/>
      <c r="J60" s="261"/>
      <c r="K60" s="261"/>
      <c r="L60" s="261"/>
    </row>
    <row r="61" spans="1:12" x14ac:dyDescent="0.55000000000000004">
      <c r="A61" s="232"/>
      <c r="B61" s="261"/>
      <c r="C61" s="266"/>
      <c r="D61" s="266"/>
      <c r="E61" s="261"/>
      <c r="F61" s="266"/>
      <c r="G61" s="266"/>
      <c r="H61" s="261"/>
      <c r="I61" s="261"/>
      <c r="J61" s="261"/>
      <c r="K61" s="261"/>
      <c r="L61" s="261"/>
    </row>
    <row r="62" spans="1:12" x14ac:dyDescent="0.55000000000000004">
      <c r="A62" s="261" t="s">
        <v>11</v>
      </c>
      <c r="B62" s="261">
        <v>22.533340454101563</v>
      </c>
      <c r="C62" s="266">
        <f>AVERAGE(B62:B67)</f>
        <v>22.545474370320637</v>
      </c>
      <c r="D62" s="266">
        <f>STDEV(B62:B67)</f>
        <v>2.669080286262325E-2</v>
      </c>
      <c r="E62" s="261">
        <v>15.908112525939941</v>
      </c>
      <c r="F62" s="266">
        <f>AVERAGE(E62:E67)</f>
        <v>16.009715398152668</v>
      </c>
      <c r="G62" s="266">
        <f>STDEV(E62:E67)</f>
        <v>0.12413625718131416</v>
      </c>
      <c r="H62" s="261">
        <f>C62-F62</f>
        <v>6.5357589721679688</v>
      </c>
      <c r="I62" s="261"/>
      <c r="J62" s="266">
        <f>H62-$I$2</f>
        <v>-1.8187352168707189</v>
      </c>
      <c r="K62" s="261">
        <f>2^-(J62)</f>
        <v>3.5277179463151667</v>
      </c>
      <c r="L62" s="261"/>
    </row>
    <row r="63" spans="1:12" x14ac:dyDescent="0.55000000000000004">
      <c r="A63" s="261"/>
      <c r="B63" s="261">
        <v>22.576076507568359</v>
      </c>
      <c r="C63" s="266"/>
      <c r="D63" s="266"/>
      <c r="E63" s="261">
        <v>16.148080825805664</v>
      </c>
      <c r="F63" s="266"/>
      <c r="G63" s="266"/>
      <c r="H63" s="261"/>
      <c r="I63" s="261"/>
      <c r="J63" s="261"/>
      <c r="K63" s="261"/>
      <c r="L63" s="261"/>
    </row>
    <row r="64" spans="1:12" x14ac:dyDescent="0.55000000000000004">
      <c r="A64" s="261"/>
      <c r="B64" s="261">
        <v>22.527006149291992</v>
      </c>
      <c r="C64" s="266"/>
      <c r="D64" s="266"/>
      <c r="E64" s="261">
        <v>15.972952842712402</v>
      </c>
      <c r="F64" s="266"/>
      <c r="G64" s="266"/>
      <c r="H64" s="261"/>
      <c r="I64" s="261"/>
      <c r="J64" s="261"/>
      <c r="K64" s="261"/>
      <c r="L64" s="261"/>
    </row>
    <row r="65" spans="1:12" x14ac:dyDescent="0.55000000000000004">
      <c r="A65" s="261"/>
      <c r="B65" s="261"/>
      <c r="C65" s="266"/>
      <c r="D65" s="266"/>
      <c r="E65" s="261"/>
      <c r="F65" s="266"/>
      <c r="G65" s="266"/>
      <c r="H65" s="261"/>
      <c r="I65" s="261"/>
      <c r="J65" s="261"/>
      <c r="K65" s="261"/>
      <c r="L65" s="261"/>
    </row>
    <row r="66" spans="1:12" x14ac:dyDescent="0.55000000000000004">
      <c r="A66" s="261"/>
      <c r="B66" s="261"/>
      <c r="C66" s="266"/>
      <c r="D66" s="266"/>
      <c r="E66" s="261"/>
      <c r="F66" s="266"/>
      <c r="G66" s="266"/>
      <c r="H66" s="261"/>
      <c r="I66" s="261"/>
      <c r="J66" s="261"/>
      <c r="K66" s="261"/>
      <c r="L66" s="261"/>
    </row>
    <row r="67" spans="1:12" x14ac:dyDescent="0.55000000000000004">
      <c r="A67" s="261"/>
      <c r="B67" s="261"/>
      <c r="C67" s="266"/>
      <c r="D67" s="266"/>
      <c r="E67" s="261"/>
      <c r="F67" s="266"/>
      <c r="G67" s="266"/>
      <c r="H67" s="261"/>
      <c r="I67" s="261"/>
      <c r="J67" s="261"/>
      <c r="K67" s="261"/>
      <c r="L67" s="261"/>
    </row>
    <row r="68" spans="1:12" x14ac:dyDescent="0.55000000000000004">
      <c r="A68" s="261" t="s">
        <v>12</v>
      </c>
      <c r="B68" s="261">
        <v>23.801076889038086</v>
      </c>
      <c r="C68" s="266">
        <f>AVERAGE(B68:B73)</f>
        <v>23.804267883300781</v>
      </c>
      <c r="D68" s="266">
        <f>STDEV(B68:B73)</f>
        <v>3.5626939405149181E-2</v>
      </c>
      <c r="E68" s="261">
        <v>15.908112525939941</v>
      </c>
      <c r="F68" s="266">
        <f>AVERAGE(E68:E73)</f>
        <v>16.009715398152668</v>
      </c>
      <c r="G68" s="266">
        <f>STDEV(E68:E73)</f>
        <v>0.12413625718131416</v>
      </c>
      <c r="H68" s="261">
        <f>C68-F68</f>
        <v>7.7945524851481132</v>
      </c>
      <c r="I68" s="261"/>
      <c r="J68" s="266">
        <f>H68-$I$2</f>
        <v>-0.55994170389057452</v>
      </c>
      <c r="K68" s="261">
        <f>2^-(J68)</f>
        <v>1.4742096465427483</v>
      </c>
      <c r="L68" s="261"/>
    </row>
    <row r="69" spans="1:12" x14ac:dyDescent="0.55000000000000004">
      <c r="A69" s="261"/>
      <c r="B69" s="261">
        <v>23.770343780517578</v>
      </c>
      <c r="C69" s="266"/>
      <c r="D69" s="266"/>
      <c r="E69" s="261">
        <v>16.148080825805664</v>
      </c>
      <c r="F69" s="266"/>
      <c r="G69" s="266"/>
      <c r="H69" s="261"/>
      <c r="I69" s="261"/>
      <c r="J69" s="261"/>
      <c r="K69" s="261"/>
      <c r="L69" s="261"/>
    </row>
    <row r="70" spans="1:12" x14ac:dyDescent="0.55000000000000004">
      <c r="A70" s="261"/>
      <c r="B70" s="261">
        <v>23.84138298034668</v>
      </c>
      <c r="C70" s="266"/>
      <c r="D70" s="266"/>
      <c r="E70" s="261">
        <v>15.972952842712402</v>
      </c>
      <c r="F70" s="266"/>
      <c r="G70" s="266"/>
      <c r="H70" s="261"/>
      <c r="I70" s="261"/>
      <c r="J70" s="261"/>
      <c r="K70" s="261"/>
      <c r="L70" s="261"/>
    </row>
    <row r="71" spans="1:12" x14ac:dyDescent="0.55000000000000004">
      <c r="A71" s="261"/>
      <c r="B71" s="261"/>
      <c r="C71" s="266"/>
      <c r="D71" s="266"/>
      <c r="E71" s="261"/>
      <c r="F71" s="266"/>
      <c r="G71" s="266"/>
      <c r="H71" s="261"/>
      <c r="I71" s="261"/>
      <c r="J71" s="261"/>
      <c r="K71" s="261"/>
      <c r="L71" s="261"/>
    </row>
    <row r="72" spans="1:12" x14ac:dyDescent="0.55000000000000004">
      <c r="A72" s="261"/>
      <c r="B72" s="261"/>
      <c r="C72" s="266"/>
      <c r="D72" s="266"/>
      <c r="E72" s="261"/>
      <c r="F72" s="266"/>
      <c r="G72" s="266"/>
      <c r="H72" s="261"/>
      <c r="I72" s="261"/>
      <c r="J72" s="261"/>
      <c r="K72" s="261"/>
      <c r="L72" s="261"/>
    </row>
    <row r="73" spans="1:12" x14ac:dyDescent="0.55000000000000004">
      <c r="A73" s="261"/>
      <c r="B73" s="261"/>
      <c r="C73" s="266"/>
      <c r="D73" s="266"/>
      <c r="E73" s="261"/>
      <c r="F73" s="266"/>
      <c r="G73" s="266"/>
      <c r="H73" s="261"/>
      <c r="I73" s="261"/>
      <c r="J73" s="261"/>
      <c r="K73" s="261"/>
      <c r="L73" s="261"/>
    </row>
    <row r="74" spans="1:12" x14ac:dyDescent="0.55000000000000004">
      <c r="A74" s="261" t="s">
        <v>13</v>
      </c>
      <c r="B74" s="261">
        <v>29.069541931152344</v>
      </c>
      <c r="C74" s="266">
        <f>AVERAGE(B74:B79)</f>
        <v>29.128650665283203</v>
      </c>
      <c r="D74" s="266">
        <f>STDEV(B74:B79)</f>
        <v>9.8885101038572037E-2</v>
      </c>
      <c r="E74" s="261">
        <v>15.908112525939941</v>
      </c>
      <c r="F74" s="266">
        <f>AVERAGE(E74:E79)</f>
        <v>16.009715398152668</v>
      </c>
      <c r="G74" s="266">
        <f>STDEV(E74:E79)</f>
        <v>0.12413625718131416</v>
      </c>
      <c r="H74" s="261">
        <f>C74-F74</f>
        <v>13.118935267130535</v>
      </c>
      <c r="I74" s="261"/>
      <c r="J74" s="266">
        <f>H74-$I$2</f>
        <v>4.7644410780918474</v>
      </c>
      <c r="K74" s="261">
        <f>2^-(J74)</f>
        <v>3.679258678266982E-2</v>
      </c>
      <c r="L74" s="261"/>
    </row>
    <row r="75" spans="1:12" x14ac:dyDescent="0.55000000000000004">
      <c r="A75" s="261"/>
      <c r="B75" s="261">
        <v>29.073600769042969</v>
      </c>
      <c r="C75" s="266"/>
      <c r="D75" s="266"/>
      <c r="E75" s="261">
        <v>16.148080825805664</v>
      </c>
      <c r="F75" s="266"/>
      <c r="G75" s="266"/>
      <c r="H75" s="261"/>
      <c r="I75" s="261"/>
      <c r="J75" s="261"/>
      <c r="K75" s="261"/>
      <c r="L75" s="261"/>
    </row>
    <row r="76" spans="1:12" x14ac:dyDescent="0.55000000000000004">
      <c r="A76" s="261"/>
      <c r="B76" s="261">
        <v>29.242809295654297</v>
      </c>
      <c r="C76" s="266"/>
      <c r="D76" s="266"/>
      <c r="E76" s="261">
        <v>15.972952842712402</v>
      </c>
      <c r="F76" s="266"/>
      <c r="G76" s="266"/>
      <c r="H76" s="261"/>
      <c r="I76" s="261"/>
      <c r="J76" s="261"/>
      <c r="K76" s="261"/>
      <c r="L76" s="261"/>
    </row>
    <row r="77" spans="1:12" x14ac:dyDescent="0.55000000000000004">
      <c r="A77" s="261"/>
      <c r="B77" s="261"/>
      <c r="C77" s="266"/>
      <c r="D77" s="266"/>
      <c r="E77" s="261"/>
      <c r="F77" s="266"/>
      <c r="G77" s="266"/>
      <c r="H77" s="261"/>
      <c r="I77" s="261"/>
      <c r="J77" s="261"/>
      <c r="K77" s="261"/>
      <c r="L77" s="261"/>
    </row>
    <row r="78" spans="1:12" x14ac:dyDescent="0.55000000000000004">
      <c r="A78" s="261"/>
      <c r="B78" s="261"/>
      <c r="C78" s="266"/>
      <c r="D78" s="266"/>
      <c r="E78" s="261"/>
      <c r="F78" s="266"/>
      <c r="G78" s="266"/>
      <c r="H78" s="261"/>
      <c r="I78" s="261"/>
      <c r="J78" s="261"/>
      <c r="K78" s="261"/>
      <c r="L78" s="261"/>
    </row>
    <row r="79" spans="1:12" x14ac:dyDescent="0.55000000000000004">
      <c r="A79" s="261"/>
      <c r="B79" s="261"/>
      <c r="C79" s="266"/>
      <c r="D79" s="266"/>
      <c r="E79" s="261"/>
      <c r="F79" s="266"/>
      <c r="G79" s="266"/>
      <c r="H79" s="261"/>
      <c r="I79" s="261"/>
      <c r="J79" s="261"/>
      <c r="K79" s="261"/>
      <c r="L79" s="261"/>
    </row>
    <row r="80" spans="1:12" x14ac:dyDescent="0.55000000000000004">
      <c r="A80" s="261" t="s">
        <v>14</v>
      </c>
      <c r="B80" s="261">
        <v>28.705812454223633</v>
      </c>
      <c r="C80" s="266">
        <f>AVERAGE(B80:B85)</f>
        <v>28.800356547037762</v>
      </c>
      <c r="D80" s="266">
        <f>STDEV(B80:B85)</f>
        <v>0.17751471734734742</v>
      </c>
      <c r="E80" s="261">
        <v>15.908112525939941</v>
      </c>
      <c r="F80" s="266">
        <f>AVERAGE(E80:E85)</f>
        <v>16.009715398152668</v>
      </c>
      <c r="G80" s="266">
        <f>STDEV(E80:E85)</f>
        <v>0.12413625718131416</v>
      </c>
      <c r="H80" s="261">
        <f>C80-F80</f>
        <v>12.790641148885094</v>
      </c>
      <c r="I80" s="261"/>
      <c r="J80" s="266">
        <f>H80-$I$2</f>
        <v>4.4361469598464058</v>
      </c>
      <c r="K80" s="261">
        <f>2^-(J80)</f>
        <v>4.6194120182673194E-2</v>
      </c>
      <c r="L80" s="261"/>
    </row>
    <row r="81" spans="1:12" x14ac:dyDescent="0.55000000000000004">
      <c r="A81" s="261"/>
      <c r="B81" s="261">
        <v>28.69012451171875</v>
      </c>
      <c r="C81" s="266"/>
      <c r="D81" s="266"/>
      <c r="E81" s="261">
        <v>16.148080825805664</v>
      </c>
      <c r="F81" s="266"/>
      <c r="G81" s="266"/>
      <c r="H81" s="261"/>
      <c r="I81" s="261"/>
      <c r="J81" s="261"/>
      <c r="K81" s="261"/>
      <c r="L81" s="261"/>
    </row>
    <row r="82" spans="1:12" x14ac:dyDescent="0.55000000000000004">
      <c r="A82" s="261"/>
      <c r="B82" s="261">
        <v>29.005132675170898</v>
      </c>
      <c r="C82" s="266"/>
      <c r="D82" s="266"/>
      <c r="E82" s="261">
        <v>15.972952842712402</v>
      </c>
      <c r="F82" s="266"/>
      <c r="G82" s="266"/>
      <c r="H82" s="261"/>
      <c r="I82" s="261"/>
      <c r="J82" s="261"/>
      <c r="K82" s="261"/>
      <c r="L82" s="261"/>
    </row>
    <row r="83" spans="1:12" x14ac:dyDescent="0.55000000000000004">
      <c r="A83" s="261"/>
      <c r="B83" s="261"/>
      <c r="C83" s="266"/>
      <c r="D83" s="266"/>
      <c r="E83" s="261"/>
      <c r="F83" s="266"/>
      <c r="G83" s="266"/>
      <c r="H83" s="261"/>
      <c r="I83" s="261"/>
      <c r="J83" s="261"/>
      <c r="K83" s="261"/>
      <c r="L83" s="261"/>
    </row>
    <row r="84" spans="1:12" x14ac:dyDescent="0.55000000000000004">
      <c r="A84" s="261"/>
      <c r="B84" s="261"/>
      <c r="C84" s="266"/>
      <c r="D84" s="266"/>
      <c r="E84" s="261"/>
      <c r="F84" s="266"/>
      <c r="G84" s="266"/>
      <c r="H84" s="261"/>
      <c r="I84" s="261"/>
      <c r="J84" s="261"/>
      <c r="K84" s="261"/>
      <c r="L84" s="261"/>
    </row>
    <row r="85" spans="1:12" x14ac:dyDescent="0.55000000000000004">
      <c r="A85" s="261"/>
      <c r="B85" s="261"/>
      <c r="C85" s="266"/>
      <c r="D85" s="266"/>
      <c r="E85" s="261"/>
      <c r="F85" s="266"/>
      <c r="G85" s="266"/>
      <c r="H85" s="261"/>
      <c r="I85" s="261"/>
      <c r="J85" s="261"/>
      <c r="K85" s="261"/>
      <c r="L85" s="261"/>
    </row>
    <row r="86" spans="1:12" x14ac:dyDescent="0.55000000000000004">
      <c r="A86" s="261" t="s">
        <v>15</v>
      </c>
      <c r="B86" s="261">
        <v>25.367986679077148</v>
      </c>
      <c r="C86" s="266">
        <f>AVERAGE(B86:B91)</f>
        <v>25.391519546508789</v>
      </c>
      <c r="D86" s="266">
        <f>STDEV(B86:B91)</f>
        <v>6.0622910392924237E-2</v>
      </c>
      <c r="E86" s="261">
        <v>15.908112525939941</v>
      </c>
      <c r="F86" s="266">
        <f>AVERAGE(E86:E91)</f>
        <v>16.009715398152668</v>
      </c>
      <c r="G86" s="266">
        <f>STDEV(E86:E91)</f>
        <v>0.12413625718131416</v>
      </c>
      <c r="H86" s="261">
        <f>C86-F86</f>
        <v>9.381804148356121</v>
      </c>
      <c r="I86" s="261"/>
      <c r="J86" s="266">
        <f>H86-$I$2</f>
        <v>1.0273099593174333</v>
      </c>
      <c r="K86" s="261">
        <f>2^-(J86)</f>
        <v>0.49062411127455191</v>
      </c>
      <c r="L86" s="261"/>
    </row>
    <row r="87" spans="1:12" x14ac:dyDescent="0.55000000000000004">
      <c r="A87" s="261"/>
      <c r="B87" s="261">
        <v>25.34619140625</v>
      </c>
      <c r="C87" s="266"/>
      <c r="D87" s="266"/>
      <c r="E87" s="261">
        <v>16.148080825805664</v>
      </c>
      <c r="F87" s="266"/>
      <c r="G87" s="266"/>
      <c r="H87" s="261"/>
      <c r="I87" s="261"/>
      <c r="J87" s="261"/>
      <c r="K87" s="261"/>
      <c r="L87" s="261"/>
    </row>
    <row r="88" spans="1:12" x14ac:dyDescent="0.55000000000000004">
      <c r="A88" s="261"/>
      <c r="B88" s="261">
        <v>25.460380554199219</v>
      </c>
      <c r="C88" s="266"/>
      <c r="D88" s="266"/>
      <c r="E88" s="261">
        <v>15.972952842712402</v>
      </c>
      <c r="F88" s="266"/>
      <c r="G88" s="266"/>
      <c r="H88" s="261"/>
      <c r="I88" s="261"/>
      <c r="J88" s="261"/>
      <c r="K88" s="261"/>
      <c r="L88" s="261"/>
    </row>
    <row r="89" spans="1:12" x14ac:dyDescent="0.55000000000000004">
      <c r="A89" s="261"/>
      <c r="B89" s="261"/>
      <c r="C89" s="266"/>
      <c r="D89" s="266"/>
      <c r="E89" s="261"/>
      <c r="F89" s="266"/>
      <c r="G89" s="266"/>
      <c r="H89" s="261"/>
      <c r="I89" s="261"/>
      <c r="J89" s="261"/>
      <c r="K89" s="261"/>
      <c r="L89" s="261"/>
    </row>
    <row r="90" spans="1:12" x14ac:dyDescent="0.55000000000000004">
      <c r="A90" s="261"/>
      <c r="B90" s="261"/>
      <c r="C90" s="266"/>
      <c r="D90" s="266"/>
      <c r="E90" s="261"/>
      <c r="F90" s="266"/>
      <c r="G90" s="266"/>
      <c r="H90" s="261"/>
      <c r="I90" s="261"/>
      <c r="J90" s="261"/>
      <c r="K90" s="261"/>
      <c r="L90" s="261"/>
    </row>
    <row r="91" spans="1:12" x14ac:dyDescent="0.55000000000000004">
      <c r="A91" s="261"/>
      <c r="B91" s="261"/>
      <c r="C91" s="266"/>
      <c r="D91" s="266"/>
      <c r="E91" s="261"/>
      <c r="F91" s="266"/>
      <c r="G91" s="266"/>
      <c r="H91" s="261"/>
      <c r="I91" s="261"/>
      <c r="J91" s="261"/>
      <c r="K91" s="261"/>
      <c r="L91" s="261"/>
    </row>
    <row r="92" spans="1:12" x14ac:dyDescent="0.55000000000000004">
      <c r="A92" s="261" t="s">
        <v>16</v>
      </c>
      <c r="B92" s="261">
        <v>22.681760787963867</v>
      </c>
      <c r="C92" s="266">
        <f>AVERAGE(B92:B97)</f>
        <v>22.662567138671875</v>
      </c>
      <c r="D92" s="266">
        <f>STDEV(B92:B97)</f>
        <v>3.8914504107484711E-2</v>
      </c>
      <c r="E92" s="261">
        <v>15.908112525939941</v>
      </c>
      <c r="F92" s="266">
        <f>AVERAGE(E92:E97)</f>
        <v>16.009715398152668</v>
      </c>
      <c r="G92" s="266">
        <f>STDEV(E92:E97)</f>
        <v>0.12413625718131416</v>
      </c>
      <c r="H92" s="261">
        <f>C92-F92</f>
        <v>6.6528517405192069</v>
      </c>
      <c r="I92" s="261"/>
      <c r="J92" s="266">
        <f>H92-$I$2</f>
        <v>-1.7016424485194808</v>
      </c>
      <c r="K92" s="261">
        <f>2^-(J92)</f>
        <v>3.2527105545008244</v>
      </c>
      <c r="L92" s="261"/>
    </row>
    <row r="93" spans="1:12" x14ac:dyDescent="0.55000000000000004">
      <c r="A93" s="261"/>
      <c r="B93" s="261">
        <v>22.61778450012207</v>
      </c>
      <c r="C93" s="266"/>
      <c r="D93" s="266"/>
      <c r="E93" s="261">
        <v>16.148080825805664</v>
      </c>
      <c r="F93" s="266"/>
      <c r="G93" s="266"/>
      <c r="H93" s="261"/>
      <c r="I93" s="261"/>
      <c r="J93" s="261"/>
      <c r="K93" s="261"/>
      <c r="L93" s="261"/>
    </row>
    <row r="94" spans="1:12" x14ac:dyDescent="0.55000000000000004">
      <c r="A94" s="261"/>
      <c r="B94" s="261">
        <v>22.688156127929688</v>
      </c>
      <c r="C94" s="266"/>
      <c r="D94" s="266"/>
      <c r="E94" s="261">
        <v>15.972952842712402</v>
      </c>
      <c r="F94" s="266"/>
      <c r="G94" s="266"/>
      <c r="H94" s="261"/>
      <c r="I94" s="261"/>
      <c r="J94" s="261"/>
      <c r="K94" s="261"/>
      <c r="L94" s="261"/>
    </row>
    <row r="95" spans="1:12" x14ac:dyDescent="0.55000000000000004">
      <c r="A95" s="261"/>
      <c r="B95" s="261"/>
      <c r="C95" s="266"/>
      <c r="D95" s="266"/>
      <c r="E95" s="261"/>
      <c r="F95" s="266"/>
      <c r="G95" s="266"/>
      <c r="H95" s="261"/>
      <c r="I95" s="261"/>
      <c r="J95" s="261"/>
      <c r="K95" s="261"/>
      <c r="L95" s="261"/>
    </row>
    <row r="96" spans="1:12" x14ac:dyDescent="0.55000000000000004">
      <c r="A96" s="261"/>
      <c r="B96" s="261"/>
      <c r="C96" s="266"/>
      <c r="D96" s="266"/>
      <c r="E96" s="261"/>
      <c r="F96" s="266"/>
      <c r="G96" s="266"/>
      <c r="H96" s="261"/>
      <c r="I96" s="261"/>
      <c r="J96" s="261"/>
      <c r="K96" s="261"/>
      <c r="L96" s="261"/>
    </row>
    <row r="97" spans="1:12" x14ac:dyDescent="0.55000000000000004">
      <c r="A97" s="261"/>
      <c r="B97" s="261"/>
      <c r="C97" s="266"/>
      <c r="D97" s="266"/>
      <c r="E97" s="261"/>
      <c r="F97" s="266"/>
      <c r="G97" s="266"/>
      <c r="H97" s="261"/>
      <c r="I97" s="261"/>
      <c r="J97" s="261"/>
      <c r="K97" s="261"/>
      <c r="L97" s="261"/>
    </row>
    <row r="98" spans="1:12" x14ac:dyDescent="0.55000000000000004">
      <c r="A98" s="261" t="s">
        <v>17</v>
      </c>
      <c r="B98" s="261">
        <v>20.389503479003906</v>
      </c>
      <c r="C98" s="266">
        <f>AVERAGE(B98:B103)</f>
        <v>20.224602381388348</v>
      </c>
      <c r="D98" s="266">
        <f>STDEV(B98:B103)</f>
        <v>0.14938152208036695</v>
      </c>
      <c r="E98" s="261">
        <v>15.908112525939941</v>
      </c>
      <c r="F98" s="266">
        <f>AVERAGE(E98:E103)</f>
        <v>16.009715398152668</v>
      </c>
      <c r="G98" s="266">
        <f>STDEV(E98:E103)</f>
        <v>0.12413625718131416</v>
      </c>
      <c r="H98" s="261">
        <f>C98-F98</f>
        <v>4.2148869832356795</v>
      </c>
      <c r="I98" s="261"/>
      <c r="J98" s="266">
        <f>H98-$I$2</f>
        <v>-4.1396072058030082</v>
      </c>
      <c r="K98" s="261">
        <f>2^-(J98)</f>
        <v>17.625682358556226</v>
      </c>
      <c r="L98" s="261"/>
    </row>
    <row r="99" spans="1:12" x14ac:dyDescent="0.55000000000000004">
      <c r="A99" s="261"/>
      <c r="B99" s="261">
        <v>20.09832763671875</v>
      </c>
      <c r="C99" s="266"/>
      <c r="D99" s="266"/>
      <c r="E99" s="261">
        <v>16.148080825805664</v>
      </c>
      <c r="F99" s="266"/>
      <c r="G99" s="266"/>
      <c r="H99" s="261"/>
      <c r="I99" s="261"/>
      <c r="J99" s="261"/>
      <c r="K99" s="261"/>
      <c r="L99" s="261"/>
    </row>
    <row r="100" spans="1:12" x14ac:dyDescent="0.55000000000000004">
      <c r="A100" s="261"/>
      <c r="B100" s="261">
        <v>20.185976028442383</v>
      </c>
      <c r="C100" s="266"/>
      <c r="D100" s="266"/>
      <c r="E100" s="261">
        <v>15.972952842712402</v>
      </c>
      <c r="F100" s="266"/>
      <c r="G100" s="266"/>
      <c r="H100" s="261"/>
      <c r="I100" s="261"/>
      <c r="J100" s="261"/>
      <c r="K100" s="261"/>
      <c r="L100" s="261"/>
    </row>
    <row r="101" spans="1:12" x14ac:dyDescent="0.55000000000000004">
      <c r="A101" s="261"/>
      <c r="B101" s="261"/>
      <c r="C101" s="266"/>
      <c r="D101" s="266"/>
      <c r="E101" s="261"/>
      <c r="F101" s="266"/>
      <c r="G101" s="266"/>
      <c r="H101" s="261"/>
      <c r="I101" s="261"/>
      <c r="J101" s="261"/>
      <c r="K101" s="261"/>
      <c r="L101" s="261"/>
    </row>
    <row r="102" spans="1:12" x14ac:dyDescent="0.55000000000000004">
      <c r="A102" s="261"/>
      <c r="B102" s="261"/>
      <c r="C102" s="266"/>
      <c r="D102" s="266"/>
      <c r="E102" s="261"/>
      <c r="F102" s="266"/>
      <c r="G102" s="266"/>
      <c r="H102" s="261"/>
      <c r="I102" s="261"/>
      <c r="J102" s="261"/>
      <c r="K102" s="261"/>
      <c r="L102" s="261"/>
    </row>
    <row r="103" spans="1:12" x14ac:dyDescent="0.55000000000000004">
      <c r="A103" s="261"/>
      <c r="B103" s="261"/>
      <c r="C103" s="266"/>
      <c r="D103" s="266"/>
      <c r="E103" s="261"/>
      <c r="F103" s="266"/>
      <c r="G103" s="266"/>
      <c r="H103" s="261"/>
      <c r="I103" s="261"/>
      <c r="J103" s="261"/>
      <c r="K103" s="261"/>
      <c r="L103" s="261"/>
    </row>
    <row r="104" spans="1:12" x14ac:dyDescent="0.55000000000000004">
      <c r="A104" s="261" t="s">
        <v>18</v>
      </c>
      <c r="B104" s="261">
        <v>21.69182014465332</v>
      </c>
      <c r="C104" s="266">
        <f>AVERAGE(B104:B109)</f>
        <v>21.686430613199871</v>
      </c>
      <c r="D104" s="266">
        <f>STDEV(B104:B109)</f>
        <v>9.7474615365223411E-3</v>
      </c>
      <c r="E104" s="261">
        <v>15.908112525939941</v>
      </c>
      <c r="F104" s="266">
        <f>AVERAGE(E104:E109)</f>
        <v>16.009715398152668</v>
      </c>
      <c r="G104" s="266">
        <f>STDEV(E104:E109)</f>
        <v>0.12413625718131416</v>
      </c>
      <c r="H104" s="261">
        <f>C104-F104</f>
        <v>5.6767152150472029</v>
      </c>
      <c r="I104" s="261"/>
      <c r="J104" s="266">
        <f>H104-$I$2</f>
        <v>-2.6777789739914848</v>
      </c>
      <c r="K104" s="261">
        <f>2^-(J104)</f>
        <v>6.3987006478808945</v>
      </c>
      <c r="L104" s="261"/>
    </row>
    <row r="105" spans="1:12" x14ac:dyDescent="0.55000000000000004">
      <c r="A105" s="261"/>
      <c r="B105" s="261">
        <v>21.675178527832031</v>
      </c>
      <c r="C105" s="266"/>
      <c r="D105" s="266"/>
      <c r="E105" s="261">
        <v>16.148080825805664</v>
      </c>
      <c r="F105" s="266"/>
      <c r="G105" s="266"/>
      <c r="H105" s="261"/>
      <c r="I105" s="261"/>
      <c r="J105" s="261"/>
      <c r="K105" s="261"/>
      <c r="L105" s="261"/>
    </row>
    <row r="106" spans="1:12" x14ac:dyDescent="0.55000000000000004">
      <c r="A106" s="261"/>
      <c r="B106" s="261">
        <v>21.692293167114258</v>
      </c>
      <c r="C106" s="266"/>
      <c r="D106" s="266"/>
      <c r="E106" s="261">
        <v>15.972952842712402</v>
      </c>
      <c r="F106" s="266"/>
      <c r="G106" s="266"/>
      <c r="H106" s="261"/>
      <c r="I106" s="261"/>
      <c r="J106" s="261"/>
      <c r="K106" s="261"/>
      <c r="L106" s="261"/>
    </row>
    <row r="107" spans="1:12" x14ac:dyDescent="0.55000000000000004">
      <c r="A107" s="261"/>
      <c r="B107" s="261"/>
      <c r="C107" s="266"/>
      <c r="D107" s="266"/>
      <c r="E107" s="261"/>
      <c r="F107" s="266"/>
      <c r="G107" s="266"/>
      <c r="H107" s="261"/>
      <c r="I107" s="261"/>
      <c r="J107" s="261"/>
      <c r="K107" s="261"/>
      <c r="L107" s="261"/>
    </row>
    <row r="108" spans="1:12" x14ac:dyDescent="0.55000000000000004">
      <c r="A108" s="261"/>
      <c r="B108" s="261"/>
      <c r="C108" s="266"/>
      <c r="D108" s="266"/>
      <c r="E108" s="261"/>
      <c r="F108" s="266"/>
      <c r="G108" s="266"/>
      <c r="H108" s="261"/>
      <c r="I108" s="261"/>
      <c r="J108" s="261"/>
      <c r="K108" s="261"/>
      <c r="L108" s="261"/>
    </row>
    <row r="109" spans="1:12" x14ac:dyDescent="0.55000000000000004">
      <c r="A109" s="261"/>
      <c r="B109" s="261"/>
      <c r="C109" s="266"/>
      <c r="D109" s="266"/>
      <c r="E109" s="261"/>
      <c r="F109" s="266"/>
      <c r="G109" s="266"/>
      <c r="H109" s="261"/>
      <c r="I109" s="261"/>
      <c r="J109" s="261"/>
      <c r="K109" s="261"/>
      <c r="L109" s="261"/>
    </row>
    <row r="110" spans="1:12" x14ac:dyDescent="0.55000000000000004">
      <c r="A110" s="261" t="s">
        <v>19</v>
      </c>
      <c r="B110" s="261">
        <v>22.462654113769531</v>
      </c>
      <c r="C110" s="266">
        <f>AVERAGE(B110:B115)</f>
        <v>22.482440312703449</v>
      </c>
      <c r="D110" s="266">
        <f>STDEV(B110:B115)</f>
        <v>1.7686340271108447E-2</v>
      </c>
      <c r="E110" s="261">
        <v>15.908112525939941</v>
      </c>
      <c r="F110" s="266">
        <f>AVERAGE(E110:E115)</f>
        <v>16.009715398152668</v>
      </c>
      <c r="G110" s="266">
        <f>STDEV(E110:E115)</f>
        <v>0.12413625718131416</v>
      </c>
      <c r="H110" s="261">
        <f>C110-F110</f>
        <v>6.4727249145507813</v>
      </c>
      <c r="I110" s="261"/>
      <c r="J110" s="266">
        <f>H110-$I$2</f>
        <v>-1.8817692744879064</v>
      </c>
      <c r="K110" s="261">
        <f>2^-(J110)</f>
        <v>3.68526732488144</v>
      </c>
      <c r="L110" s="261"/>
    </row>
    <row r="111" spans="1:12" x14ac:dyDescent="0.55000000000000004">
      <c r="A111" s="261"/>
      <c r="B111" s="261">
        <v>22.487953186035156</v>
      </c>
      <c r="C111" s="266"/>
      <c r="D111" s="266"/>
      <c r="E111" s="261">
        <v>16.148080825805664</v>
      </c>
      <c r="F111" s="266"/>
      <c r="G111" s="266"/>
      <c r="H111" s="261"/>
      <c r="I111" s="261"/>
      <c r="J111" s="261"/>
      <c r="K111" s="261"/>
      <c r="L111" s="261"/>
    </row>
    <row r="112" spans="1:12" x14ac:dyDescent="0.55000000000000004">
      <c r="A112" s="261"/>
      <c r="B112" s="261">
        <v>22.496713638305664</v>
      </c>
      <c r="C112" s="266"/>
      <c r="D112" s="266"/>
      <c r="E112" s="261">
        <v>15.972952842712402</v>
      </c>
      <c r="F112" s="266"/>
      <c r="G112" s="266"/>
      <c r="H112" s="261"/>
      <c r="I112" s="261"/>
      <c r="J112" s="261"/>
      <c r="K112" s="261"/>
      <c r="L112" s="261"/>
    </row>
    <row r="113" spans="1:12" x14ac:dyDescent="0.55000000000000004">
      <c r="A113" s="261"/>
      <c r="B113" s="261"/>
      <c r="C113" s="266"/>
      <c r="D113" s="266"/>
      <c r="E113" s="261"/>
      <c r="F113" s="266"/>
      <c r="G113" s="266"/>
      <c r="H113" s="261"/>
      <c r="I113" s="261"/>
      <c r="J113" s="261"/>
      <c r="K113" s="261"/>
      <c r="L113" s="261"/>
    </row>
    <row r="114" spans="1:12" x14ac:dyDescent="0.55000000000000004">
      <c r="A114" s="261"/>
      <c r="B114" s="261"/>
      <c r="C114" s="266"/>
      <c r="D114" s="266"/>
      <c r="E114" s="261"/>
      <c r="F114" s="266"/>
      <c r="G114" s="266"/>
      <c r="H114" s="261"/>
      <c r="I114" s="261"/>
      <c r="J114" s="261"/>
      <c r="K114" s="261"/>
      <c r="L114" s="261"/>
    </row>
    <row r="115" spans="1:12" x14ac:dyDescent="0.55000000000000004">
      <c r="A115" s="261"/>
      <c r="B115" s="261"/>
      <c r="C115" s="266"/>
      <c r="D115" s="266"/>
      <c r="E115" s="261"/>
      <c r="F115" s="266"/>
      <c r="G115" s="266"/>
      <c r="H115" s="261"/>
      <c r="I115" s="261"/>
      <c r="J115" s="261"/>
      <c r="K115" s="261"/>
      <c r="L115" s="261"/>
    </row>
    <row r="116" spans="1:12" x14ac:dyDescent="0.55000000000000004">
      <c r="A116" s="261" t="s">
        <v>20</v>
      </c>
      <c r="B116" s="261">
        <v>27.974838256835938</v>
      </c>
      <c r="C116" s="266">
        <f>AVERAGE(B116:B121)</f>
        <v>28.000918706258137</v>
      </c>
      <c r="D116" s="266">
        <f>STDEV(B116:B121)</f>
        <v>0.10111983801216151</v>
      </c>
      <c r="E116" s="261">
        <v>15.908112525939941</v>
      </c>
      <c r="F116" s="266">
        <f>AVERAGE(E116:E121)</f>
        <v>16.009715398152668</v>
      </c>
      <c r="G116" s="266">
        <f>STDEV(E116:E121)</f>
        <v>0.12413625718131416</v>
      </c>
      <c r="H116" s="261">
        <f>C116-F116</f>
        <v>11.991203308105469</v>
      </c>
      <c r="I116" s="261"/>
      <c r="J116" s="266">
        <f>H116-$I$2</f>
        <v>3.6367091190667811</v>
      </c>
      <c r="K116" s="261">
        <f>2^-(J116)</f>
        <v>8.0397301049416142E-2</v>
      </c>
      <c r="L116" s="261"/>
    </row>
    <row r="117" spans="1:12" x14ac:dyDescent="0.55000000000000004">
      <c r="A117" s="261"/>
      <c r="B117" s="261">
        <v>27.915393829345703</v>
      </c>
      <c r="C117" s="266"/>
      <c r="D117" s="266"/>
      <c r="E117" s="261">
        <v>16.148080825805664</v>
      </c>
      <c r="F117" s="266"/>
      <c r="G117" s="266"/>
      <c r="H117" s="261"/>
      <c r="I117" s="261"/>
      <c r="J117" s="261"/>
      <c r="K117" s="261"/>
      <c r="L117" s="261"/>
    </row>
    <row r="118" spans="1:12" x14ac:dyDescent="0.55000000000000004">
      <c r="A118" s="261"/>
      <c r="B118" s="261">
        <v>28.112524032592773</v>
      </c>
      <c r="C118" s="266"/>
      <c r="D118" s="266"/>
      <c r="E118" s="261">
        <v>15.972952842712402</v>
      </c>
      <c r="F118" s="266"/>
      <c r="G118" s="266"/>
      <c r="H118" s="261"/>
      <c r="I118" s="261"/>
      <c r="J118" s="261"/>
      <c r="K118" s="261"/>
      <c r="L118" s="261"/>
    </row>
    <row r="119" spans="1:12" x14ac:dyDescent="0.55000000000000004">
      <c r="A119" s="261"/>
      <c r="B119" s="261"/>
      <c r="C119" s="266"/>
      <c r="D119" s="266"/>
      <c r="E119" s="261"/>
      <c r="F119" s="266"/>
      <c r="G119" s="266"/>
      <c r="H119" s="261"/>
      <c r="I119" s="261"/>
      <c r="J119" s="261"/>
      <c r="K119" s="261"/>
      <c r="L119" s="261"/>
    </row>
    <row r="120" spans="1:12" x14ac:dyDescent="0.55000000000000004">
      <c r="A120" s="261"/>
      <c r="B120" s="261"/>
      <c r="C120" s="266"/>
      <c r="D120" s="266"/>
      <c r="E120" s="261"/>
      <c r="F120" s="266"/>
      <c r="G120" s="266"/>
      <c r="H120" s="261"/>
      <c r="I120" s="261"/>
      <c r="J120" s="261"/>
      <c r="K120" s="261"/>
      <c r="L120" s="261"/>
    </row>
    <row r="121" spans="1:12" x14ac:dyDescent="0.55000000000000004">
      <c r="A121" s="261"/>
      <c r="B121" s="261"/>
      <c r="C121" s="266"/>
      <c r="D121" s="266"/>
      <c r="E121" s="261"/>
      <c r="F121" s="266"/>
      <c r="G121" s="266"/>
      <c r="H121" s="261"/>
      <c r="I121" s="261"/>
      <c r="J121" s="261"/>
      <c r="K121" s="261"/>
      <c r="L121" s="261"/>
    </row>
    <row r="122" spans="1:12" x14ac:dyDescent="0.55000000000000004">
      <c r="A122" s="261" t="s">
        <v>21</v>
      </c>
      <c r="B122" s="261">
        <v>27.820035934448242</v>
      </c>
      <c r="C122" s="266">
        <f>AVERAGE(B122:B127)</f>
        <v>27.839907964070637</v>
      </c>
      <c r="D122" s="266">
        <f>STDEV(B122:B127)</f>
        <v>3.8942187439874272E-2</v>
      </c>
      <c r="E122" s="261">
        <v>15.908112525939941</v>
      </c>
      <c r="F122" s="266">
        <f>AVERAGE(E122:E127)</f>
        <v>16.009715398152668</v>
      </c>
      <c r="G122" s="266">
        <f>STDEV(E122:E127)</f>
        <v>0.12413625718131416</v>
      </c>
      <c r="H122" s="261">
        <f>C122-F122</f>
        <v>11.830192565917969</v>
      </c>
      <c r="I122" s="261"/>
      <c r="J122" s="266">
        <f>H122-$I$2</f>
        <v>3.4756983768792811</v>
      </c>
      <c r="K122" s="261">
        <f>2^-(J122)</f>
        <v>8.9889824533648729E-2</v>
      </c>
      <c r="L122" s="261"/>
    </row>
    <row r="123" spans="1:12" x14ac:dyDescent="0.55000000000000004">
      <c r="A123" s="261"/>
      <c r="B123" s="261">
        <v>27.814910888671875</v>
      </c>
      <c r="C123" s="266"/>
      <c r="D123" s="266"/>
      <c r="E123" s="261">
        <v>16.148080825805664</v>
      </c>
      <c r="F123" s="266"/>
      <c r="G123" s="266"/>
      <c r="H123" s="261"/>
      <c r="I123" s="261"/>
      <c r="J123" s="261"/>
      <c r="K123" s="261"/>
      <c r="L123" s="261"/>
    </row>
    <row r="124" spans="1:12" x14ac:dyDescent="0.55000000000000004">
      <c r="A124" s="261"/>
      <c r="B124" s="261">
        <v>27.884777069091797</v>
      </c>
      <c r="C124" s="266"/>
      <c r="D124" s="266"/>
      <c r="E124" s="261">
        <v>15.972952842712402</v>
      </c>
      <c r="F124" s="266"/>
      <c r="G124" s="266"/>
      <c r="H124" s="261"/>
      <c r="I124" s="261"/>
      <c r="J124" s="261"/>
      <c r="K124" s="261"/>
      <c r="L124" s="261"/>
    </row>
    <row r="125" spans="1:12" x14ac:dyDescent="0.55000000000000004">
      <c r="A125" s="261"/>
      <c r="B125" s="261"/>
      <c r="C125" s="266"/>
      <c r="D125" s="266"/>
      <c r="E125" s="261"/>
      <c r="F125" s="266"/>
      <c r="G125" s="266"/>
      <c r="H125" s="261"/>
      <c r="I125" s="261"/>
      <c r="J125" s="261"/>
      <c r="K125" s="261"/>
      <c r="L125" s="261"/>
    </row>
    <row r="126" spans="1:12" x14ac:dyDescent="0.55000000000000004">
      <c r="A126" s="261"/>
      <c r="B126" s="261"/>
      <c r="C126" s="266"/>
      <c r="D126" s="266"/>
      <c r="E126" s="261"/>
      <c r="F126" s="266"/>
      <c r="G126" s="266"/>
      <c r="H126" s="261"/>
      <c r="I126" s="261"/>
      <c r="J126" s="261"/>
      <c r="K126" s="261"/>
      <c r="L126" s="261"/>
    </row>
    <row r="127" spans="1:12" x14ac:dyDescent="0.55000000000000004">
      <c r="A127" s="261"/>
      <c r="B127" s="261"/>
      <c r="C127" s="266"/>
      <c r="D127" s="266"/>
      <c r="E127" s="261"/>
      <c r="F127" s="266"/>
      <c r="G127" s="266"/>
      <c r="H127" s="261"/>
      <c r="I127" s="261"/>
      <c r="J127" s="261"/>
      <c r="K127" s="261"/>
      <c r="L127" s="261"/>
    </row>
    <row r="128" spans="1:12" x14ac:dyDescent="0.55000000000000004">
      <c r="A128" s="261" t="s">
        <v>22</v>
      </c>
      <c r="B128" s="261">
        <v>20.931844711303711</v>
      </c>
      <c r="C128" s="266">
        <f>AVERAGE(B128:B133)</f>
        <v>20.928030014038086</v>
      </c>
      <c r="D128" s="266">
        <f>STDEV(B128:B133)</f>
        <v>7.8942302754457586E-3</v>
      </c>
      <c r="E128" s="261">
        <v>15.908112525939941</v>
      </c>
      <c r="F128" s="266">
        <f>AVERAGE(E128:E133)</f>
        <v>16.009715398152668</v>
      </c>
      <c r="G128" s="266">
        <f>STDEV(E128:E133)</f>
        <v>0.12413625718131416</v>
      </c>
      <c r="H128" s="261">
        <f>C128-F128</f>
        <v>4.9183146158854179</v>
      </c>
      <c r="I128" s="261"/>
      <c r="J128" s="266">
        <f>H128-$I$2</f>
        <v>-3.4361795731532698</v>
      </c>
      <c r="K128" s="261">
        <f>2^-(J128)</f>
        <v>10.824133051161676</v>
      </c>
      <c r="L128" s="261"/>
    </row>
    <row r="129" spans="1:12" x14ac:dyDescent="0.55000000000000004">
      <c r="A129" s="261"/>
      <c r="B129" s="261">
        <v>20.918952941894531</v>
      </c>
      <c r="C129" s="266"/>
      <c r="D129" s="266"/>
      <c r="E129" s="261">
        <v>16.148080825805664</v>
      </c>
      <c r="F129" s="266"/>
      <c r="G129" s="266"/>
      <c r="H129" s="261"/>
      <c r="I129" s="261"/>
      <c r="J129" s="261"/>
      <c r="K129" s="261"/>
      <c r="L129" s="261"/>
    </row>
    <row r="130" spans="1:12" x14ac:dyDescent="0.55000000000000004">
      <c r="A130" s="261"/>
      <c r="B130" s="261">
        <v>20.933292388916016</v>
      </c>
      <c r="C130" s="266"/>
      <c r="D130" s="266"/>
      <c r="E130" s="261">
        <v>15.972952842712402</v>
      </c>
      <c r="F130" s="266"/>
      <c r="G130" s="266"/>
      <c r="H130" s="261"/>
      <c r="I130" s="261"/>
      <c r="J130" s="261"/>
      <c r="K130" s="261"/>
      <c r="L130" s="261"/>
    </row>
    <row r="131" spans="1:12" x14ac:dyDescent="0.55000000000000004">
      <c r="A131" s="261"/>
      <c r="B131" s="261"/>
      <c r="C131" s="266"/>
      <c r="D131" s="266"/>
      <c r="E131" s="261"/>
      <c r="F131" s="266"/>
      <c r="G131" s="266"/>
      <c r="H131" s="261"/>
      <c r="I131" s="261"/>
      <c r="J131" s="261"/>
      <c r="K131" s="261"/>
      <c r="L131" s="261"/>
    </row>
    <row r="132" spans="1:12" x14ac:dyDescent="0.55000000000000004">
      <c r="A132" s="261"/>
      <c r="B132" s="261"/>
      <c r="C132" s="266"/>
      <c r="D132" s="266"/>
      <c r="E132" s="261"/>
      <c r="F132" s="266"/>
      <c r="G132" s="266"/>
      <c r="H132" s="261"/>
      <c r="I132" s="261"/>
      <c r="J132" s="261"/>
      <c r="K132" s="261"/>
      <c r="L132" s="261"/>
    </row>
    <row r="133" spans="1:12" x14ac:dyDescent="0.55000000000000004">
      <c r="A133" s="261"/>
      <c r="B133" s="261"/>
      <c r="C133" s="266"/>
      <c r="D133" s="266"/>
      <c r="E133" s="261"/>
      <c r="F133" s="266"/>
      <c r="G133" s="266"/>
      <c r="H133" s="261"/>
      <c r="I133" s="261"/>
      <c r="J133" s="261"/>
      <c r="K133" s="261"/>
      <c r="L133" s="261"/>
    </row>
    <row r="134" spans="1:12" x14ac:dyDescent="0.55000000000000004">
      <c r="A134" s="261" t="s">
        <v>23</v>
      </c>
      <c r="B134" s="261">
        <v>22.734027862548828</v>
      </c>
      <c r="C134" s="266">
        <f>AVERAGE(B134:B139)</f>
        <v>22.729751586914063</v>
      </c>
      <c r="D134" s="266">
        <f>STDEV(B134:B139)</f>
        <v>2.3349678451969582E-2</v>
      </c>
      <c r="E134" s="261">
        <v>15.908112525939941</v>
      </c>
      <c r="F134" s="266">
        <f>AVERAGE(E134:E139)</f>
        <v>16.009715398152668</v>
      </c>
      <c r="G134" s="266">
        <f>STDEV(E134:E139)</f>
        <v>0.12413625718131416</v>
      </c>
      <c r="H134" s="261">
        <f>C134-F134</f>
        <v>6.7200361887613944</v>
      </c>
      <c r="I134" s="261"/>
      <c r="J134" s="266">
        <f>H134-$I$2</f>
        <v>-1.6344580002772933</v>
      </c>
      <c r="K134" s="261">
        <f>2^-(J134)</f>
        <v>3.1047088865202457</v>
      </c>
      <c r="L134" s="261"/>
    </row>
    <row r="135" spans="1:12" x14ac:dyDescent="0.55000000000000004">
      <c r="A135" s="261"/>
      <c r="B135" s="261">
        <v>22.704559326171875</v>
      </c>
      <c r="C135" s="266"/>
      <c r="D135" s="266"/>
      <c r="E135" s="261">
        <v>16.148080825805664</v>
      </c>
      <c r="F135" s="266"/>
      <c r="G135" s="266"/>
      <c r="H135" s="261"/>
      <c r="I135" s="261"/>
      <c r="J135" s="261"/>
      <c r="K135" s="261"/>
      <c r="L135" s="261"/>
    </row>
    <row r="136" spans="1:12" x14ac:dyDescent="0.55000000000000004">
      <c r="A136" s="261"/>
      <c r="B136" s="261">
        <v>22.750667572021484</v>
      </c>
      <c r="C136" s="266"/>
      <c r="D136" s="266"/>
      <c r="E136" s="261">
        <v>15.972952842712402</v>
      </c>
      <c r="F136" s="266"/>
      <c r="G136" s="266"/>
      <c r="H136" s="261"/>
      <c r="I136" s="261"/>
      <c r="J136" s="261"/>
      <c r="K136" s="261"/>
      <c r="L136" s="261"/>
    </row>
    <row r="137" spans="1:12" x14ac:dyDescent="0.55000000000000004">
      <c r="A137" s="261"/>
      <c r="B137" s="261"/>
      <c r="C137" s="266"/>
      <c r="D137" s="266"/>
      <c r="E137" s="261"/>
      <c r="F137" s="266"/>
      <c r="G137" s="266"/>
      <c r="H137" s="261"/>
      <c r="I137" s="261"/>
      <c r="J137" s="261"/>
      <c r="K137" s="261"/>
      <c r="L137" s="261"/>
    </row>
    <row r="138" spans="1:12" x14ac:dyDescent="0.55000000000000004">
      <c r="A138" s="261"/>
      <c r="B138" s="261"/>
      <c r="C138" s="266"/>
      <c r="D138" s="266"/>
      <c r="E138" s="261"/>
      <c r="F138" s="266"/>
      <c r="G138" s="266"/>
      <c r="H138" s="261"/>
      <c r="I138" s="261"/>
      <c r="J138" s="261"/>
      <c r="K138" s="261"/>
      <c r="L138" s="261"/>
    </row>
    <row r="139" spans="1:12" x14ac:dyDescent="0.55000000000000004">
      <c r="A139" s="261"/>
      <c r="B139" s="261"/>
      <c r="C139" s="266"/>
      <c r="D139" s="266"/>
      <c r="E139" s="261"/>
      <c r="F139" s="266"/>
      <c r="G139" s="266"/>
      <c r="H139" s="261"/>
      <c r="I139" s="261"/>
      <c r="J139" s="261"/>
      <c r="K139" s="261"/>
      <c r="L139" s="261"/>
    </row>
    <row r="140" spans="1:12" x14ac:dyDescent="0.55000000000000004">
      <c r="A140" s="261" t="s">
        <v>24</v>
      </c>
      <c r="B140" s="261">
        <v>23.18299674987793</v>
      </c>
      <c r="C140" s="266">
        <f>AVERAGE(B140:B145)</f>
        <v>23.056707382202148</v>
      </c>
      <c r="D140" s="266">
        <f>STDEV(B140:B145)</f>
        <v>0.12828710387055545</v>
      </c>
      <c r="E140" s="261">
        <v>15.908112525939941</v>
      </c>
      <c r="F140" s="266">
        <f>AVERAGE(E140:E145)</f>
        <v>16.009715398152668</v>
      </c>
      <c r="G140" s="266">
        <f>STDEV(E140:E145)</f>
        <v>0.12413625718131416</v>
      </c>
      <c r="H140" s="261">
        <f>C140-F140</f>
        <v>7.0469919840494804</v>
      </c>
      <c r="I140" s="261"/>
      <c r="J140" s="266">
        <f>H140-$I$2</f>
        <v>-1.3075022049892073</v>
      </c>
      <c r="K140" s="261">
        <f>2^-(J140)</f>
        <v>2.475126403812983</v>
      </c>
      <c r="L140" s="261"/>
    </row>
    <row r="141" spans="1:12" x14ac:dyDescent="0.55000000000000004">
      <c r="A141" s="261"/>
      <c r="B141" s="261">
        <v>22.926511764526367</v>
      </c>
      <c r="C141" s="266"/>
      <c r="D141" s="266"/>
      <c r="E141" s="261">
        <v>16.148080825805664</v>
      </c>
      <c r="F141" s="266"/>
      <c r="G141" s="266"/>
      <c r="H141" s="261"/>
      <c r="I141" s="261"/>
      <c r="J141" s="261"/>
      <c r="K141" s="261"/>
      <c r="L141" s="261"/>
    </row>
    <row r="142" spans="1:12" x14ac:dyDescent="0.55000000000000004">
      <c r="A142" s="261"/>
      <c r="B142" s="261">
        <v>23.060613632202148</v>
      </c>
      <c r="C142" s="266"/>
      <c r="D142" s="266"/>
      <c r="E142" s="261">
        <v>15.972952842712402</v>
      </c>
      <c r="F142" s="266"/>
      <c r="G142" s="266"/>
      <c r="H142" s="261"/>
      <c r="I142" s="261"/>
      <c r="J142" s="261"/>
      <c r="K142" s="261"/>
      <c r="L142" s="261"/>
    </row>
    <row r="143" spans="1:12" x14ac:dyDescent="0.55000000000000004">
      <c r="A143" s="261"/>
      <c r="B143" s="261"/>
      <c r="C143" s="266"/>
      <c r="D143" s="266"/>
      <c r="E143" s="261"/>
      <c r="F143" s="266"/>
      <c r="G143" s="266"/>
      <c r="H143" s="261"/>
      <c r="I143" s="261"/>
      <c r="J143" s="261"/>
      <c r="K143" s="261"/>
      <c r="L143" s="261"/>
    </row>
    <row r="144" spans="1:12" x14ac:dyDescent="0.55000000000000004">
      <c r="A144" s="261"/>
      <c r="B144" s="261"/>
      <c r="C144" s="266"/>
      <c r="D144" s="266"/>
      <c r="E144" s="261"/>
      <c r="F144" s="266"/>
      <c r="G144" s="266"/>
      <c r="H144" s="261"/>
      <c r="I144" s="261"/>
      <c r="J144" s="261"/>
      <c r="K144" s="261"/>
      <c r="L144" s="261"/>
    </row>
    <row r="145" spans="1:12" x14ac:dyDescent="0.55000000000000004">
      <c r="A145" s="261"/>
      <c r="B145" s="261"/>
      <c r="C145" s="266"/>
      <c r="D145" s="266"/>
      <c r="E145" s="261"/>
      <c r="F145" s="266"/>
      <c r="G145" s="266"/>
      <c r="H145" s="261"/>
      <c r="I145" s="261"/>
      <c r="J145" s="261"/>
      <c r="K145" s="261"/>
      <c r="L145" s="261"/>
    </row>
    <row r="146" spans="1:12" x14ac:dyDescent="0.55000000000000004">
      <c r="A146" s="261" t="s">
        <v>25</v>
      </c>
      <c r="B146" s="261">
        <v>26.776226043701172</v>
      </c>
      <c r="C146" s="266">
        <f>AVERAGE(B146:B151)</f>
        <v>26.538814544677734</v>
      </c>
      <c r="D146" s="266">
        <f>STDEV(B146:B151)</f>
        <v>0.21570244308499173</v>
      </c>
      <c r="E146" s="261">
        <v>15.908112525939941</v>
      </c>
      <c r="F146" s="266">
        <f>AVERAGE(E146:E151)</f>
        <v>16.009715398152668</v>
      </c>
      <c r="G146" s="266">
        <f>STDEV(E146:E151)</f>
        <v>0.12413625718131416</v>
      </c>
      <c r="H146" s="261">
        <f>C146-F146</f>
        <v>10.529099146525066</v>
      </c>
      <c r="I146" s="261"/>
      <c r="J146" s="266">
        <f>H146-$I$2</f>
        <v>2.1746049574863786</v>
      </c>
      <c r="K146" s="261">
        <f>2^-(J146)</f>
        <v>0.22150252387034275</v>
      </c>
      <c r="L146" s="261"/>
    </row>
    <row r="147" spans="1:12" x14ac:dyDescent="0.55000000000000004">
      <c r="A147" s="261"/>
      <c r="B147" s="261">
        <v>26.354883193969727</v>
      </c>
      <c r="C147" s="266"/>
      <c r="D147" s="266"/>
      <c r="E147" s="261">
        <v>16.148080825805664</v>
      </c>
      <c r="F147" s="266"/>
      <c r="G147" s="266"/>
      <c r="H147" s="261"/>
      <c r="I147" s="261"/>
      <c r="J147" s="261"/>
      <c r="K147" s="261"/>
      <c r="L147" s="261"/>
    </row>
    <row r="148" spans="1:12" x14ac:dyDescent="0.55000000000000004">
      <c r="A148" s="261"/>
      <c r="B148" s="261">
        <v>26.485334396362305</v>
      </c>
      <c r="C148" s="266"/>
      <c r="D148" s="266"/>
      <c r="E148" s="261">
        <v>15.972952842712402</v>
      </c>
      <c r="F148" s="266"/>
      <c r="G148" s="266"/>
      <c r="H148" s="261"/>
      <c r="I148" s="261"/>
      <c r="J148" s="261"/>
      <c r="K148" s="261"/>
      <c r="L148" s="261"/>
    </row>
    <row r="149" spans="1:12" x14ac:dyDescent="0.55000000000000004">
      <c r="A149" s="261"/>
      <c r="B149" s="261"/>
      <c r="C149" s="266"/>
      <c r="D149" s="266"/>
      <c r="E149" s="261"/>
      <c r="F149" s="266"/>
      <c r="G149" s="266"/>
      <c r="H149" s="261"/>
      <c r="I149" s="261"/>
      <c r="J149" s="261"/>
      <c r="K149" s="261"/>
      <c r="L149" s="261"/>
    </row>
    <row r="150" spans="1:12" x14ac:dyDescent="0.55000000000000004">
      <c r="A150" s="261"/>
      <c r="B150" s="261"/>
      <c r="C150" s="266"/>
      <c r="D150" s="266"/>
      <c r="E150" s="261"/>
      <c r="F150" s="266"/>
      <c r="G150" s="266"/>
      <c r="H150" s="261"/>
      <c r="I150" s="261"/>
      <c r="J150" s="261"/>
      <c r="K150" s="261"/>
      <c r="L150" s="261"/>
    </row>
    <row r="151" spans="1:12" x14ac:dyDescent="0.55000000000000004">
      <c r="A151" s="261"/>
      <c r="B151" s="261"/>
      <c r="C151" s="266"/>
      <c r="D151" s="266"/>
      <c r="E151" s="261"/>
      <c r="F151" s="266"/>
      <c r="G151" s="266"/>
      <c r="H151" s="261"/>
      <c r="I151" s="261"/>
      <c r="J151" s="261"/>
      <c r="K151" s="261"/>
      <c r="L151" s="261"/>
    </row>
    <row r="152" spans="1:12" x14ac:dyDescent="0.55000000000000004">
      <c r="A152" s="261" t="s">
        <v>26</v>
      </c>
      <c r="B152" s="261">
        <v>31.602643966674805</v>
      </c>
      <c r="C152" s="266">
        <f>AVERAGE(B152:B157)</f>
        <v>31.516490936279297</v>
      </c>
      <c r="D152" s="266">
        <f>STDEV(B152:B157)</f>
        <v>0.14475010620992487</v>
      </c>
      <c r="E152" s="261">
        <v>15.908112525939941</v>
      </c>
      <c r="F152" s="266">
        <f>AVERAGE(E152:E157)</f>
        <v>16.009715398152668</v>
      </c>
      <c r="G152" s="266">
        <f>STDEV(E152:E157)</f>
        <v>0.12413625718131416</v>
      </c>
      <c r="H152" s="261">
        <f>C152-F152</f>
        <v>15.506775538126629</v>
      </c>
      <c r="I152" s="261"/>
      <c r="J152" s="266">
        <f>H152-$I$2</f>
        <v>7.1522813490879411</v>
      </c>
      <c r="K152" s="261">
        <f>2^-(J152)</f>
        <v>7.0298939987176352E-3</v>
      </c>
      <c r="L152" s="261"/>
    </row>
    <row r="153" spans="1:12" x14ac:dyDescent="0.55000000000000004">
      <c r="A153" s="261"/>
      <c r="B153" s="261">
        <v>31.349374771118164</v>
      </c>
      <c r="C153" s="266"/>
      <c r="D153" s="266"/>
      <c r="E153" s="261">
        <v>16.148080825805664</v>
      </c>
      <c r="F153" s="266"/>
      <c r="G153" s="266"/>
      <c r="H153" s="261"/>
      <c r="I153" s="261"/>
      <c r="J153" s="261"/>
      <c r="K153" s="261"/>
      <c r="L153" s="261"/>
    </row>
    <row r="154" spans="1:12" x14ac:dyDescent="0.55000000000000004">
      <c r="A154" s="261"/>
      <c r="B154" s="261">
        <v>31.597454071044922</v>
      </c>
      <c r="C154" s="266"/>
      <c r="D154" s="266"/>
      <c r="E154" s="261">
        <v>15.972952842712402</v>
      </c>
      <c r="F154" s="266"/>
      <c r="G154" s="266"/>
      <c r="H154" s="261"/>
      <c r="I154" s="261"/>
      <c r="J154" s="261"/>
      <c r="K154" s="261"/>
      <c r="L154" s="261"/>
    </row>
    <row r="155" spans="1:12" x14ac:dyDescent="0.55000000000000004">
      <c r="A155" s="261"/>
      <c r="B155" s="261"/>
      <c r="C155" s="266"/>
      <c r="D155" s="266"/>
      <c r="E155" s="261"/>
      <c r="F155" s="266"/>
      <c r="G155" s="266"/>
      <c r="H155" s="261"/>
      <c r="I155" s="261"/>
      <c r="J155" s="261"/>
      <c r="K155" s="261"/>
      <c r="L155" s="261"/>
    </row>
    <row r="156" spans="1:12" x14ac:dyDescent="0.55000000000000004">
      <c r="A156" s="261"/>
      <c r="B156" s="261"/>
      <c r="C156" s="266"/>
      <c r="D156" s="266"/>
      <c r="E156" s="261"/>
      <c r="F156" s="266"/>
      <c r="G156" s="266"/>
      <c r="H156" s="261"/>
      <c r="I156" s="261"/>
      <c r="J156" s="261"/>
      <c r="K156" s="261"/>
      <c r="L156" s="261"/>
    </row>
    <row r="157" spans="1:12" x14ac:dyDescent="0.55000000000000004">
      <c r="A157" s="261"/>
      <c r="B157" s="261"/>
      <c r="C157" s="266"/>
      <c r="D157" s="266"/>
      <c r="E157" s="261"/>
      <c r="F157" s="266"/>
      <c r="G157" s="266"/>
      <c r="H157" s="261"/>
      <c r="I157" s="261"/>
      <c r="J157" s="261"/>
      <c r="K157" s="261"/>
      <c r="L157" s="261"/>
    </row>
    <row r="158" spans="1:12" x14ac:dyDescent="0.55000000000000004">
      <c r="A158" s="261" t="s">
        <v>27</v>
      </c>
      <c r="B158" s="261">
        <v>21.95067024230957</v>
      </c>
      <c r="C158" s="266">
        <f>AVERAGE(B158:B163)</f>
        <v>21.849795023600262</v>
      </c>
      <c r="D158" s="266">
        <f>STDEV(B158:B163)</f>
        <v>0.11719610023626198</v>
      </c>
      <c r="E158" s="261">
        <v>15.908112525939941</v>
      </c>
      <c r="F158" s="266">
        <f>AVERAGE(E158:E163)</f>
        <v>16.009715398152668</v>
      </c>
      <c r="G158" s="266">
        <f>STDEV(E158:E163)</f>
        <v>0.12413625718131416</v>
      </c>
      <c r="H158" s="261">
        <f>C158-F158</f>
        <v>5.8400796254475935</v>
      </c>
      <c r="I158" s="261"/>
      <c r="J158" s="266">
        <f>H158-$I$2</f>
        <v>-2.5144145635910942</v>
      </c>
      <c r="K158" s="261">
        <f>2^-(J158)</f>
        <v>5.7136575228373694</v>
      </c>
      <c r="L158" s="261"/>
    </row>
    <row r="159" spans="1:12" x14ac:dyDescent="0.55000000000000004">
      <c r="A159" s="261"/>
      <c r="B159" s="261">
        <v>21.877479553222656</v>
      </c>
      <c r="C159" s="261"/>
      <c r="D159" s="261"/>
      <c r="E159" s="261">
        <v>16.148080825805664</v>
      </c>
      <c r="F159" s="261"/>
      <c r="G159" s="261"/>
      <c r="H159" s="261"/>
      <c r="I159" s="261"/>
      <c r="J159" s="261"/>
      <c r="K159" s="261"/>
      <c r="L159" s="261"/>
    </row>
    <row r="160" spans="1:12" x14ac:dyDescent="0.55000000000000004">
      <c r="A160" s="261"/>
      <c r="B160" s="261">
        <v>21.721235275268555</v>
      </c>
      <c r="C160" s="261"/>
      <c r="D160" s="261"/>
      <c r="E160" s="261">
        <v>15.972952842712402</v>
      </c>
      <c r="F160" s="261"/>
      <c r="G160" s="261"/>
      <c r="H160" s="261"/>
      <c r="I160" s="261"/>
      <c r="J160" s="261"/>
      <c r="K160" s="261"/>
      <c r="L160" s="261"/>
    </row>
    <row r="161" spans="1:12" x14ac:dyDescent="0.55000000000000004">
      <c r="A161" s="261"/>
      <c r="B161" s="261"/>
      <c r="C161" s="261"/>
      <c r="D161" s="261"/>
      <c r="E161" s="261"/>
      <c r="F161" s="261"/>
      <c r="G161" s="261"/>
      <c r="H161" s="261"/>
      <c r="I161" s="261"/>
      <c r="J161" s="261"/>
      <c r="K161" s="261"/>
      <c r="L161" s="261"/>
    </row>
    <row r="162" spans="1:12" x14ac:dyDescent="0.55000000000000004">
      <c r="A162" s="261"/>
      <c r="B162" s="261"/>
      <c r="C162" s="261"/>
      <c r="D162" s="261"/>
      <c r="E162" s="261"/>
      <c r="F162" s="261"/>
      <c r="G162" s="261"/>
      <c r="H162" s="261"/>
      <c r="I162" s="261"/>
      <c r="J162" s="261"/>
      <c r="K162" s="261"/>
      <c r="L162" s="261"/>
    </row>
    <row r="163" spans="1:12" x14ac:dyDescent="0.55000000000000004">
      <c r="A163" s="261"/>
      <c r="B163" s="261"/>
      <c r="C163" s="261"/>
      <c r="D163" s="261"/>
      <c r="E163" s="261"/>
      <c r="F163" s="261"/>
      <c r="G163" s="261"/>
      <c r="H163" s="261"/>
      <c r="I163" s="261"/>
      <c r="J163" s="261"/>
      <c r="K163" s="261"/>
      <c r="L163" s="261"/>
    </row>
    <row r="164" spans="1:12" x14ac:dyDescent="0.55000000000000004">
      <c r="A164" s="261"/>
      <c r="B164" s="261"/>
      <c r="C164" s="261"/>
      <c r="D164" s="261"/>
      <c r="E164" s="261"/>
      <c r="F164" s="261"/>
      <c r="G164" s="261"/>
      <c r="H164" s="261"/>
      <c r="I164" s="261"/>
      <c r="J164" s="261"/>
      <c r="K164" s="261"/>
      <c r="L164" s="26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163"/>
  <sheetViews>
    <sheetView topLeftCell="A164" workbookViewId="0">
      <selection activeCell="I170" sqref="I170:I196"/>
    </sheetView>
  </sheetViews>
  <sheetFormatPr defaultRowHeight="14.4" x14ac:dyDescent="0.55000000000000004"/>
  <cols>
    <col min="2" max="5" width="12" bestFit="1" customWidth="1"/>
    <col min="6" max="6" width="15.26171875" bestFit="1" customWidth="1"/>
    <col min="7" max="7" width="15.15625" bestFit="1" customWidth="1"/>
    <col min="8" max="8" width="12" bestFit="1" customWidth="1"/>
    <col min="9" max="9" width="12.26171875" bestFit="1" customWidth="1"/>
    <col min="10" max="10" width="12.68359375" bestFit="1" customWidth="1"/>
    <col min="11" max="11" width="12" bestFit="1" customWidth="1"/>
  </cols>
  <sheetData>
    <row r="1" spans="1:23" ht="16.8" x14ac:dyDescent="0.55000000000000004">
      <c r="A1" s="271" t="s">
        <v>35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  <c r="M1" s="1"/>
      <c r="N1" s="83"/>
      <c r="O1" s="233"/>
      <c r="P1" s="233"/>
      <c r="Q1" s="83"/>
      <c r="R1" s="233"/>
      <c r="S1" s="233"/>
      <c r="T1" s="84"/>
      <c r="U1" s="262"/>
      <c r="V1" s="84"/>
      <c r="W1" s="84"/>
    </row>
    <row r="2" spans="1:23" x14ac:dyDescent="0.55000000000000004">
      <c r="A2" s="265" t="s">
        <v>1</v>
      </c>
      <c r="B2" s="261">
        <v>23.543930053710938</v>
      </c>
      <c r="C2" s="266">
        <f>AVERAGE(B2:B7)</f>
        <v>23.14971097310384</v>
      </c>
      <c r="D2" s="266">
        <f>STDEV(B2:B7)</f>
        <v>0.5586698433809838</v>
      </c>
      <c r="E2" s="261">
        <v>16.919218063354492</v>
      </c>
      <c r="F2" s="266">
        <f>AVERAGE(E2:E7)</f>
        <v>16.83394495646159</v>
      </c>
      <c r="G2" s="266">
        <f>STDEV(E2:E7)</f>
        <v>0.16228230196567964</v>
      </c>
      <c r="H2" s="266">
        <f>C2-F2</f>
        <v>6.3157660166422502</v>
      </c>
      <c r="I2" s="266">
        <f>AVERAGE(H2:H158)</f>
        <v>7.2105679924105406</v>
      </c>
      <c r="J2" s="266">
        <f>H2-$I$2</f>
        <v>-0.89480197576829035</v>
      </c>
      <c r="K2" s="266">
        <f>2^-(J2)</f>
        <v>1.8593546528059679</v>
      </c>
      <c r="M2" s="82"/>
      <c r="N2" s="85"/>
      <c r="O2" s="261"/>
      <c r="P2" s="261"/>
      <c r="Q2" s="85"/>
      <c r="R2" s="261"/>
      <c r="S2" s="261"/>
      <c r="T2" s="261"/>
      <c r="U2" s="261"/>
      <c r="V2" s="261"/>
      <c r="W2" s="261"/>
    </row>
    <row r="3" spans="1:23" x14ac:dyDescent="0.55000000000000004">
      <c r="A3" s="265"/>
      <c r="B3" s="261">
        <v>23.785659790039063</v>
      </c>
      <c r="C3" s="266"/>
      <c r="D3" s="266"/>
      <c r="E3" s="261">
        <v>16.900754928588867</v>
      </c>
      <c r="F3" s="261"/>
      <c r="G3" s="266"/>
      <c r="H3" s="266"/>
      <c r="I3" s="266"/>
      <c r="J3" s="266"/>
      <c r="K3" s="266"/>
      <c r="M3" s="82"/>
      <c r="N3" s="87"/>
      <c r="O3" s="261"/>
      <c r="P3" s="261"/>
      <c r="Q3" s="87"/>
      <c r="R3" s="261"/>
      <c r="S3" s="261"/>
      <c r="T3" s="261"/>
      <c r="U3" s="261"/>
      <c r="V3" s="261"/>
      <c r="W3" s="261"/>
    </row>
    <row r="4" spans="1:23" x14ac:dyDescent="0.55000000000000004">
      <c r="A4" s="265"/>
      <c r="B4" s="261">
        <v>23.612100601196289</v>
      </c>
      <c r="C4" s="266"/>
      <c r="D4" s="266"/>
      <c r="E4" s="261">
        <v>16.979352951049805</v>
      </c>
      <c r="F4" s="261"/>
      <c r="G4" s="266"/>
      <c r="H4" s="266"/>
      <c r="I4" s="266"/>
      <c r="J4" s="266"/>
      <c r="K4" s="266"/>
      <c r="M4" s="82"/>
      <c r="N4" s="86"/>
      <c r="O4" s="261"/>
      <c r="P4" s="261"/>
      <c r="Q4" s="86"/>
      <c r="R4" s="261"/>
      <c r="S4" s="261"/>
      <c r="T4" s="261"/>
      <c r="U4" s="261"/>
      <c r="V4" s="261"/>
      <c r="W4" s="261"/>
    </row>
    <row r="5" spans="1:23" x14ac:dyDescent="0.55000000000000004">
      <c r="A5" s="265"/>
      <c r="B5" s="261">
        <v>22.820068359375</v>
      </c>
      <c r="C5" s="266"/>
      <c r="D5" s="266"/>
      <c r="E5" s="261">
        <v>16.704795837402344</v>
      </c>
      <c r="F5" s="261"/>
      <c r="G5" s="266"/>
      <c r="H5" s="266"/>
      <c r="I5" s="266"/>
      <c r="J5" s="266"/>
      <c r="K5" s="266"/>
      <c r="M5" s="82"/>
      <c r="N5" s="88"/>
      <c r="O5" s="261"/>
      <c r="P5" s="261"/>
      <c r="Q5" s="88"/>
      <c r="R5" s="261"/>
      <c r="S5" s="261"/>
      <c r="T5" s="261"/>
      <c r="U5" s="261"/>
      <c r="V5" s="261"/>
      <c r="W5" s="261"/>
    </row>
    <row r="6" spans="1:23" x14ac:dyDescent="0.55000000000000004">
      <c r="A6" s="265"/>
      <c r="B6" s="261">
        <v>22.600397109985352</v>
      </c>
      <c r="C6" s="266"/>
      <c r="D6" s="266"/>
      <c r="E6" s="261">
        <v>16.934097290039063</v>
      </c>
      <c r="F6" s="261"/>
      <c r="G6" s="266"/>
      <c r="H6" s="266"/>
      <c r="I6" s="266"/>
      <c r="J6" s="266"/>
      <c r="K6" s="266"/>
      <c r="M6" s="82"/>
      <c r="N6" s="89"/>
      <c r="O6" s="261"/>
      <c r="P6" s="261"/>
      <c r="Q6" s="89"/>
      <c r="R6" s="261"/>
      <c r="S6" s="261"/>
      <c r="T6" s="261"/>
      <c r="U6" s="261"/>
      <c r="V6" s="261"/>
      <c r="W6" s="261"/>
    </row>
    <row r="7" spans="1:23" x14ac:dyDescent="0.55000000000000004">
      <c r="A7" s="265"/>
      <c r="B7" s="261">
        <v>22.536109924316406</v>
      </c>
      <c r="C7" s="266"/>
      <c r="D7" s="266"/>
      <c r="E7" s="261">
        <v>16.565450668334961</v>
      </c>
      <c r="F7" s="266"/>
      <c r="G7" s="266"/>
      <c r="H7" s="266"/>
      <c r="I7" s="266"/>
      <c r="J7" s="266"/>
      <c r="K7" s="266"/>
      <c r="M7" s="82"/>
      <c r="N7" s="90"/>
      <c r="O7" s="261"/>
      <c r="P7" s="261"/>
      <c r="Q7" s="90"/>
      <c r="R7" s="261"/>
      <c r="S7" s="261"/>
      <c r="T7" s="261"/>
      <c r="U7" s="261"/>
      <c r="V7" s="261"/>
      <c r="W7" s="261"/>
    </row>
    <row r="8" spans="1:23" x14ac:dyDescent="0.55000000000000004">
      <c r="A8" s="265" t="s">
        <v>2</v>
      </c>
      <c r="B8" s="261">
        <v>20.64630126953125</v>
      </c>
      <c r="C8" s="266">
        <f>AVERAGE(B8:B13)</f>
        <v>20.78034782409668</v>
      </c>
      <c r="D8" s="266">
        <f>STDEV(B8:B13)</f>
        <v>0.18177773874219325</v>
      </c>
      <c r="E8" s="261">
        <v>16.919218063354492</v>
      </c>
      <c r="F8" s="266">
        <f>AVERAGE(E8:E13)</f>
        <v>16.83394495646159</v>
      </c>
      <c r="G8" s="266">
        <f>STDEV(E8:E13)</f>
        <v>0.16228230196567964</v>
      </c>
      <c r="H8" s="266">
        <f>C8-F8</f>
        <v>3.94640286763509</v>
      </c>
      <c r="I8" s="266"/>
      <c r="J8" s="266">
        <f>H8-$I$2</f>
        <v>-3.2641651247754506</v>
      </c>
      <c r="K8" s="266">
        <f>2^-(J8)</f>
        <v>9.607526993878496</v>
      </c>
      <c r="M8" s="82"/>
      <c r="N8" s="100"/>
      <c r="O8" s="261"/>
      <c r="P8" s="261"/>
      <c r="Q8" s="100"/>
      <c r="R8" s="261"/>
      <c r="S8" s="261"/>
      <c r="T8" s="261"/>
      <c r="U8" s="261"/>
      <c r="V8" s="261"/>
      <c r="W8" s="261"/>
    </row>
    <row r="9" spans="1:23" x14ac:dyDescent="0.55000000000000004">
      <c r="A9" s="265"/>
      <c r="B9" s="261">
        <v>21.067644119262695</v>
      </c>
      <c r="C9" s="266"/>
      <c r="D9" s="266"/>
      <c r="E9" s="261">
        <v>16.900754928588867</v>
      </c>
      <c r="F9" s="266"/>
      <c r="G9" s="266"/>
      <c r="H9" s="266"/>
      <c r="I9" s="266"/>
      <c r="J9" s="266"/>
      <c r="K9" s="266"/>
      <c r="M9" s="82"/>
      <c r="N9" s="91"/>
      <c r="O9" s="261"/>
      <c r="P9" s="261"/>
      <c r="Q9" s="91"/>
      <c r="R9" s="261"/>
      <c r="S9" s="261"/>
      <c r="T9" s="261"/>
      <c r="U9" s="261"/>
      <c r="V9" s="261"/>
      <c r="W9" s="261"/>
    </row>
    <row r="10" spans="1:23" x14ac:dyDescent="0.55000000000000004">
      <c r="A10" s="265"/>
      <c r="B10" s="261">
        <v>20.947177886962891</v>
      </c>
      <c r="C10" s="266"/>
      <c r="D10" s="266"/>
      <c r="E10" s="261">
        <v>16.979352951049805</v>
      </c>
      <c r="F10" s="266"/>
      <c r="G10" s="266"/>
      <c r="H10" s="266"/>
      <c r="I10" s="266"/>
      <c r="J10" s="266"/>
      <c r="K10" s="266"/>
      <c r="M10" s="82"/>
      <c r="N10" s="97"/>
      <c r="O10" s="261"/>
      <c r="P10" s="261"/>
      <c r="Q10" s="97"/>
      <c r="R10" s="261"/>
      <c r="S10" s="261"/>
      <c r="T10" s="261"/>
      <c r="U10" s="261"/>
      <c r="V10" s="261"/>
      <c r="W10" s="261"/>
    </row>
    <row r="11" spans="1:23" x14ac:dyDescent="0.55000000000000004">
      <c r="A11" s="265"/>
      <c r="B11" s="261">
        <v>20.634016036987305</v>
      </c>
      <c r="C11" s="266"/>
      <c r="D11" s="266"/>
      <c r="E11" s="261">
        <v>16.704795837402344</v>
      </c>
      <c r="F11" s="266"/>
      <c r="G11" s="266"/>
      <c r="H11" s="266"/>
      <c r="I11" s="266"/>
      <c r="J11" s="266"/>
      <c r="K11" s="266"/>
      <c r="M11" s="82"/>
      <c r="N11" s="96"/>
      <c r="O11" s="261"/>
      <c r="P11" s="261"/>
      <c r="Q11" s="96"/>
      <c r="R11" s="261"/>
      <c r="S11" s="261"/>
      <c r="T11" s="261"/>
      <c r="U11" s="261"/>
      <c r="V11" s="261"/>
      <c r="W11" s="261"/>
    </row>
    <row r="12" spans="1:23" x14ac:dyDescent="0.55000000000000004">
      <c r="A12" s="265"/>
      <c r="B12" s="261">
        <v>20.679897308349609</v>
      </c>
      <c r="C12" s="266"/>
      <c r="D12" s="266"/>
      <c r="E12" s="261">
        <v>16.934097290039063</v>
      </c>
      <c r="F12" s="266"/>
      <c r="G12" s="266"/>
      <c r="H12" s="266"/>
      <c r="I12" s="266"/>
      <c r="J12" s="266"/>
      <c r="K12" s="266"/>
      <c r="M12" s="81"/>
      <c r="N12" s="92"/>
      <c r="O12" s="261"/>
      <c r="P12" s="261"/>
      <c r="Q12" s="92"/>
      <c r="R12" s="261"/>
      <c r="S12" s="261"/>
      <c r="T12" s="261"/>
      <c r="U12" s="261"/>
      <c r="V12" s="261"/>
      <c r="W12" s="261"/>
    </row>
    <row r="13" spans="1:23" x14ac:dyDescent="0.55000000000000004">
      <c r="A13" s="265"/>
      <c r="B13" s="261">
        <v>20.707050323486328</v>
      </c>
      <c r="C13" s="266"/>
      <c r="D13" s="266"/>
      <c r="E13" s="261">
        <v>16.565450668334961</v>
      </c>
      <c r="F13" s="266"/>
      <c r="G13" s="266"/>
      <c r="H13" s="266"/>
      <c r="I13" s="266"/>
      <c r="J13" s="266"/>
      <c r="K13" s="266"/>
      <c r="M13" s="81"/>
      <c r="N13" s="93"/>
      <c r="O13" s="261"/>
      <c r="P13" s="261"/>
      <c r="Q13" s="93"/>
      <c r="R13" s="261"/>
      <c r="S13" s="261"/>
      <c r="T13" s="261"/>
      <c r="U13" s="261"/>
      <c r="V13" s="261"/>
      <c r="W13" s="261"/>
    </row>
    <row r="14" spans="1:23" x14ac:dyDescent="0.55000000000000004">
      <c r="A14" s="265" t="s">
        <v>3</v>
      </c>
      <c r="B14" s="261">
        <v>24.395658493041992</v>
      </c>
      <c r="C14" s="266">
        <f>AVERAGE(B14:B19)</f>
        <v>24.75762939453125</v>
      </c>
      <c r="D14" s="266">
        <f>STDEV(B14:B19)</f>
        <v>0.34621889729435795</v>
      </c>
      <c r="E14" s="261">
        <v>16.919218063354492</v>
      </c>
      <c r="F14" s="266">
        <f>AVERAGE(E14:E19)</f>
        <v>16.83394495646159</v>
      </c>
      <c r="G14" s="266">
        <f>STDEV(E14:E19)</f>
        <v>0.16228230196567964</v>
      </c>
      <c r="H14" s="266">
        <f>C14-F14</f>
        <v>7.9236844380696603</v>
      </c>
      <c r="I14" s="266"/>
      <c r="J14" s="266">
        <f>H14-$I$2</f>
        <v>0.71311644565911969</v>
      </c>
      <c r="K14" s="266">
        <f>2^-(J14)</f>
        <v>0.61000101753894009</v>
      </c>
      <c r="M14" s="81"/>
      <c r="N14" s="95"/>
      <c r="O14" s="261"/>
      <c r="P14" s="261"/>
      <c r="Q14" s="95"/>
      <c r="R14" s="261"/>
      <c r="S14" s="261"/>
      <c r="T14" s="261"/>
      <c r="U14" s="261"/>
      <c r="V14" s="261"/>
      <c r="W14" s="261"/>
    </row>
    <row r="15" spans="1:23" x14ac:dyDescent="0.55000000000000004">
      <c r="A15" s="265"/>
      <c r="B15" s="261">
        <v>24.488910675048828</v>
      </c>
      <c r="C15" s="266"/>
      <c r="D15" s="266"/>
      <c r="E15" s="261">
        <v>16.900754928588867</v>
      </c>
      <c r="F15" s="266"/>
      <c r="G15" s="266"/>
      <c r="H15" s="266"/>
      <c r="I15" s="266"/>
      <c r="J15" s="266"/>
      <c r="K15" s="266"/>
      <c r="M15" s="81"/>
      <c r="N15" s="94"/>
      <c r="O15" s="261"/>
      <c r="P15" s="261"/>
      <c r="Q15" s="94"/>
      <c r="R15" s="261"/>
      <c r="S15" s="261"/>
      <c r="T15" s="261"/>
      <c r="U15" s="261"/>
      <c r="V15" s="261"/>
      <c r="W15" s="261"/>
    </row>
    <row r="16" spans="1:23" x14ac:dyDescent="0.55000000000000004">
      <c r="A16" s="265"/>
      <c r="B16" s="261">
        <v>24.445161819458008</v>
      </c>
      <c r="C16" s="266"/>
      <c r="D16" s="266"/>
      <c r="E16" s="261">
        <v>16.979352951049805</v>
      </c>
      <c r="F16" s="266"/>
      <c r="G16" s="266"/>
      <c r="H16" s="266"/>
      <c r="I16" s="266"/>
      <c r="J16" s="266"/>
      <c r="K16" s="266"/>
      <c r="M16" s="81"/>
      <c r="N16" s="98"/>
      <c r="O16" s="261"/>
      <c r="P16" s="261"/>
      <c r="Q16" s="98"/>
      <c r="R16" s="261"/>
      <c r="S16" s="261"/>
      <c r="T16" s="261"/>
      <c r="U16" s="261"/>
      <c r="V16" s="261"/>
      <c r="W16" s="261"/>
    </row>
    <row r="17" spans="1:23" x14ac:dyDescent="0.55000000000000004">
      <c r="A17" s="265"/>
      <c r="B17" s="261">
        <v>25.040332794189453</v>
      </c>
      <c r="C17" s="266"/>
      <c r="D17" s="266"/>
      <c r="E17" s="261">
        <v>16.704795837402344</v>
      </c>
      <c r="F17" s="266"/>
      <c r="G17" s="266"/>
      <c r="H17" s="266"/>
      <c r="I17" s="266"/>
      <c r="J17" s="266"/>
      <c r="K17" s="266"/>
      <c r="M17" s="81"/>
      <c r="N17" s="101"/>
      <c r="O17" s="261"/>
      <c r="P17" s="261"/>
      <c r="Q17" s="101"/>
      <c r="R17" s="261"/>
      <c r="S17" s="261"/>
      <c r="T17" s="261"/>
      <c r="U17" s="261"/>
      <c r="V17" s="261"/>
      <c r="W17" s="261"/>
    </row>
    <row r="18" spans="1:23" x14ac:dyDescent="0.55000000000000004">
      <c r="A18" s="265"/>
      <c r="B18" s="261">
        <v>25.072887420654297</v>
      </c>
      <c r="C18" s="266"/>
      <c r="D18" s="266"/>
      <c r="E18" s="261">
        <v>16.934097290039063</v>
      </c>
      <c r="F18" s="266"/>
      <c r="G18" s="266"/>
      <c r="H18" s="266"/>
      <c r="I18" s="266"/>
      <c r="J18" s="266"/>
      <c r="K18" s="266"/>
      <c r="M18" s="81"/>
      <c r="N18" s="99"/>
      <c r="O18" s="261"/>
      <c r="P18" s="261"/>
      <c r="Q18" s="99"/>
      <c r="R18" s="261"/>
      <c r="S18" s="261"/>
      <c r="T18" s="261"/>
      <c r="U18" s="261"/>
      <c r="V18" s="261"/>
      <c r="W18" s="261"/>
    </row>
    <row r="19" spans="1:23" x14ac:dyDescent="0.55000000000000004">
      <c r="A19" s="265"/>
      <c r="B19" s="261">
        <v>25.102825164794922</v>
      </c>
      <c r="C19" s="266"/>
      <c r="D19" s="266"/>
      <c r="E19" s="261">
        <v>16.565450668334961</v>
      </c>
      <c r="F19" s="266"/>
      <c r="G19" s="266"/>
      <c r="H19" s="266"/>
      <c r="I19" s="266"/>
      <c r="J19" s="266"/>
      <c r="K19" s="266"/>
      <c r="M19" s="81"/>
      <c r="N19" s="103"/>
      <c r="O19" s="261"/>
      <c r="P19" s="261"/>
      <c r="Q19" s="103"/>
      <c r="R19" s="261"/>
      <c r="S19" s="261"/>
      <c r="T19" s="261"/>
      <c r="U19" s="261"/>
      <c r="V19" s="261"/>
      <c r="W19" s="261"/>
    </row>
    <row r="20" spans="1:23" x14ac:dyDescent="0.55000000000000004">
      <c r="A20" s="265" t="s">
        <v>4</v>
      </c>
      <c r="B20" s="261">
        <v>24.218896865844727</v>
      </c>
      <c r="C20" s="266">
        <f>AVERAGE(B20:B25)</f>
        <v>23.708868662516277</v>
      </c>
      <c r="D20" s="266">
        <f>STDEV(B20:B25)</f>
        <v>0.56072424122208286</v>
      </c>
      <c r="E20" s="261">
        <v>16.919218063354492</v>
      </c>
      <c r="F20" s="266">
        <f>AVERAGE(E20:E25)</f>
        <v>16.83394495646159</v>
      </c>
      <c r="G20" s="266">
        <f>STDEV(E20:E25)</f>
        <v>0.16228230196567964</v>
      </c>
      <c r="H20" s="266">
        <f>C20-F20</f>
        <v>6.8749237060546875</v>
      </c>
      <c r="I20" s="266"/>
      <c r="J20" s="266">
        <f>H20-$I$2</f>
        <v>-0.33564428635585308</v>
      </c>
      <c r="K20" s="266">
        <f>2^-(J20)</f>
        <v>1.2619408472055225</v>
      </c>
      <c r="M20" s="81"/>
      <c r="N20" s="102"/>
      <c r="O20" s="261"/>
      <c r="P20" s="261"/>
      <c r="Q20" s="102"/>
      <c r="R20" s="261"/>
      <c r="S20" s="261"/>
      <c r="T20" s="261"/>
      <c r="U20" s="261"/>
      <c r="V20" s="261"/>
      <c r="W20" s="261"/>
    </row>
    <row r="21" spans="1:23" x14ac:dyDescent="0.55000000000000004">
      <c r="A21" s="265"/>
      <c r="B21" s="261">
        <v>24.249746322631836</v>
      </c>
      <c r="C21" s="266"/>
      <c r="D21" s="266"/>
      <c r="E21" s="261">
        <v>16.900754928588867</v>
      </c>
      <c r="F21" s="266"/>
      <c r="G21" s="266"/>
      <c r="H21" s="266"/>
      <c r="I21" s="266"/>
      <c r="J21" s="266"/>
      <c r="K21" s="266"/>
      <c r="M21" s="81"/>
      <c r="N21" s="105"/>
      <c r="O21" s="261"/>
      <c r="P21" s="261"/>
      <c r="Q21" s="105"/>
      <c r="R21" s="261"/>
      <c r="S21" s="261"/>
      <c r="T21" s="261"/>
      <c r="U21" s="261"/>
      <c r="V21" s="261"/>
      <c r="W21" s="261"/>
    </row>
    <row r="22" spans="1:23" x14ac:dyDescent="0.55000000000000004">
      <c r="A22" s="265"/>
      <c r="B22" s="261">
        <v>24.186153411865234</v>
      </c>
      <c r="C22" s="266"/>
      <c r="D22" s="266"/>
      <c r="E22" s="261">
        <v>16.979352951049805</v>
      </c>
      <c r="F22" s="266"/>
      <c r="G22" s="266"/>
      <c r="H22" s="266"/>
      <c r="I22" s="266"/>
      <c r="J22" s="266"/>
      <c r="K22" s="266"/>
      <c r="M22" s="81"/>
      <c r="N22" s="104"/>
      <c r="O22" s="261"/>
      <c r="P22" s="261"/>
      <c r="Q22" s="104"/>
      <c r="R22" s="261"/>
      <c r="S22" s="261"/>
      <c r="T22" s="261"/>
      <c r="U22" s="261"/>
      <c r="V22" s="261"/>
      <c r="W22" s="261"/>
    </row>
    <row r="23" spans="1:23" x14ac:dyDescent="0.55000000000000004">
      <c r="A23" s="265"/>
      <c r="B23" s="261">
        <v>23.142410278320313</v>
      </c>
      <c r="C23" s="266"/>
      <c r="D23" s="266"/>
      <c r="E23" s="261">
        <v>16.704795837402344</v>
      </c>
      <c r="F23" s="266"/>
      <c r="G23" s="266"/>
      <c r="H23" s="266"/>
      <c r="I23" s="266"/>
      <c r="J23" s="266"/>
      <c r="K23" s="266"/>
      <c r="M23" s="81"/>
      <c r="N23" s="107"/>
      <c r="O23" s="261"/>
      <c r="P23" s="261"/>
      <c r="Q23" s="107"/>
      <c r="R23" s="261"/>
      <c r="S23" s="261"/>
      <c r="T23" s="261"/>
      <c r="U23" s="261"/>
      <c r="V23" s="261"/>
      <c r="W23" s="261"/>
    </row>
    <row r="24" spans="1:23" x14ac:dyDescent="0.55000000000000004">
      <c r="A24" s="265"/>
      <c r="B24" s="261">
        <v>23.163812637329102</v>
      </c>
      <c r="C24" s="266"/>
      <c r="D24" s="266"/>
      <c r="E24" s="261">
        <v>16.934097290039063</v>
      </c>
      <c r="F24" s="266"/>
      <c r="G24" s="266"/>
      <c r="H24" s="266"/>
      <c r="I24" s="266"/>
      <c r="J24" s="266"/>
      <c r="K24" s="266"/>
      <c r="M24" s="81"/>
      <c r="N24" s="106"/>
      <c r="O24" s="261"/>
      <c r="P24" s="261"/>
      <c r="Q24" s="106"/>
      <c r="R24" s="261"/>
      <c r="S24" s="261"/>
      <c r="T24" s="261"/>
      <c r="U24" s="261"/>
      <c r="V24" s="261"/>
      <c r="W24" s="261"/>
    </row>
    <row r="25" spans="1:23" x14ac:dyDescent="0.55000000000000004">
      <c r="A25" s="265"/>
      <c r="B25" s="261">
        <v>23.292192459106445</v>
      </c>
      <c r="C25" s="266"/>
      <c r="D25" s="266"/>
      <c r="E25" s="261">
        <v>16.565450668334961</v>
      </c>
      <c r="F25" s="266"/>
      <c r="G25" s="266"/>
      <c r="H25" s="266"/>
      <c r="I25" s="266"/>
      <c r="J25" s="266"/>
      <c r="K25" s="266"/>
      <c r="M25" s="81"/>
      <c r="N25" s="109"/>
      <c r="O25" s="261"/>
      <c r="P25" s="261"/>
      <c r="Q25" s="109"/>
      <c r="R25" s="261"/>
      <c r="S25" s="261"/>
      <c r="T25" s="261"/>
      <c r="U25" s="261"/>
      <c r="V25" s="261"/>
      <c r="W25" s="261"/>
    </row>
    <row r="26" spans="1:23" x14ac:dyDescent="0.55000000000000004">
      <c r="A26" s="265" t="s">
        <v>5</v>
      </c>
      <c r="B26" s="261">
        <v>21.778572082519531</v>
      </c>
      <c r="C26" s="266">
        <f>AVERAGE(B26:B31)</f>
        <v>21.638537724812824</v>
      </c>
      <c r="D26" s="266">
        <f>STDEV(B26:B31)</f>
        <v>0.19796263214980736</v>
      </c>
      <c r="E26" s="261">
        <v>16.919218063354492</v>
      </c>
      <c r="F26" s="266">
        <f>AVERAGE(E26:E31)</f>
        <v>16.83394495646159</v>
      </c>
      <c r="G26" s="266">
        <f>STDEV(E26:E31)</f>
        <v>0.16228230196567964</v>
      </c>
      <c r="H26" s="266">
        <f>C26-F26</f>
        <v>4.8045927683512346</v>
      </c>
      <c r="I26" s="266"/>
      <c r="J26" s="266">
        <f>H26-$I$2</f>
        <v>-2.405975224059306</v>
      </c>
      <c r="K26" s="266">
        <f>2^-(J26)</f>
        <v>5.2999370496011347</v>
      </c>
      <c r="M26" s="81"/>
      <c r="N26" s="108"/>
      <c r="O26" s="261"/>
      <c r="P26" s="261"/>
      <c r="Q26" s="108"/>
      <c r="R26" s="261"/>
      <c r="S26" s="261"/>
      <c r="T26" s="261"/>
      <c r="U26" s="261"/>
      <c r="V26" s="261"/>
      <c r="W26" s="261"/>
    </row>
    <row r="27" spans="1:23" x14ac:dyDescent="0.55000000000000004">
      <c r="A27" s="265"/>
      <c r="B27" s="261">
        <v>21.830741882324219</v>
      </c>
      <c r="C27" s="266"/>
      <c r="D27" s="266"/>
      <c r="E27" s="261">
        <v>16.900754928588867</v>
      </c>
      <c r="F27" s="266"/>
      <c r="G27" s="266"/>
      <c r="H27" s="266"/>
      <c r="I27" s="266"/>
      <c r="J27" s="266"/>
      <c r="K27" s="266"/>
      <c r="M27" s="81"/>
      <c r="N27" s="111"/>
      <c r="O27" s="261"/>
      <c r="P27" s="261"/>
      <c r="Q27" s="111"/>
      <c r="R27" s="261"/>
      <c r="S27" s="261"/>
      <c r="T27" s="261"/>
      <c r="U27" s="261"/>
      <c r="V27" s="261"/>
      <c r="W27" s="261"/>
    </row>
    <row r="28" spans="1:23" x14ac:dyDescent="0.55000000000000004">
      <c r="A28" s="265"/>
      <c r="B28" s="261">
        <v>21.842037200927734</v>
      </c>
      <c r="C28" s="266"/>
      <c r="D28" s="266"/>
      <c r="E28" s="261">
        <v>16.979352951049805</v>
      </c>
      <c r="F28" s="266"/>
      <c r="G28" s="266"/>
      <c r="H28" s="266"/>
      <c r="I28" s="266"/>
      <c r="J28" s="266"/>
      <c r="K28" s="266"/>
      <c r="M28" s="81"/>
      <c r="N28" s="110"/>
      <c r="O28" s="261"/>
      <c r="P28" s="261"/>
      <c r="Q28" s="110"/>
      <c r="R28" s="261"/>
      <c r="S28" s="261"/>
      <c r="T28" s="261"/>
      <c r="U28" s="261"/>
      <c r="V28" s="261"/>
      <c r="W28" s="261"/>
    </row>
    <row r="29" spans="1:23" x14ac:dyDescent="0.55000000000000004">
      <c r="A29" s="265"/>
      <c r="B29" s="261">
        <v>21.49870491027832</v>
      </c>
      <c r="C29" s="266"/>
      <c r="D29" s="266"/>
      <c r="E29" s="261">
        <v>16.704795837402344</v>
      </c>
      <c r="F29" s="266"/>
      <c r="G29" s="266"/>
      <c r="H29" s="266"/>
      <c r="I29" s="266"/>
      <c r="J29" s="266"/>
      <c r="K29" s="266"/>
    </row>
    <row r="30" spans="1:23" x14ac:dyDescent="0.55000000000000004">
      <c r="A30" s="265"/>
      <c r="B30" s="261">
        <v>21.445981979370117</v>
      </c>
      <c r="C30" s="266"/>
      <c r="D30" s="266"/>
      <c r="E30" s="261">
        <v>16.934097290039063</v>
      </c>
      <c r="F30" s="266"/>
      <c r="G30" s="266"/>
      <c r="H30" s="266"/>
      <c r="I30" s="266"/>
      <c r="J30" s="266"/>
      <c r="K30" s="266"/>
    </row>
    <row r="31" spans="1:23" x14ac:dyDescent="0.55000000000000004">
      <c r="A31" s="265"/>
      <c r="B31" s="261">
        <v>21.435188293457031</v>
      </c>
      <c r="C31" s="266"/>
      <c r="D31" s="266"/>
      <c r="E31" s="261">
        <v>16.565450668334961</v>
      </c>
      <c r="F31" s="266"/>
      <c r="G31" s="266"/>
      <c r="H31" s="266"/>
      <c r="I31" s="266"/>
      <c r="J31" s="266"/>
      <c r="K31" s="266"/>
    </row>
    <row r="32" spans="1:23" x14ac:dyDescent="0.55000000000000004">
      <c r="A32" s="265" t="s">
        <v>6</v>
      </c>
      <c r="B32" s="261">
        <v>21.617530822753906</v>
      </c>
      <c r="C32" s="266">
        <f>AVERAGE(B32:B37)</f>
        <v>21.537599563598633</v>
      </c>
      <c r="D32" s="266">
        <f>STDEV(B32:B37)</f>
        <v>0.37828764345610377</v>
      </c>
      <c r="E32" s="261">
        <v>16.919218063354492</v>
      </c>
      <c r="F32" s="266">
        <f>AVERAGE(E32:E37)</f>
        <v>16.83394495646159</v>
      </c>
      <c r="G32" s="266">
        <f>STDEV(E32:E37)</f>
        <v>0.16228230196567964</v>
      </c>
      <c r="H32" s="266">
        <f>C32-F32</f>
        <v>4.7036546071370431</v>
      </c>
      <c r="I32" s="266"/>
      <c r="J32" s="266">
        <f>H32-$I$2</f>
        <v>-2.5069133852734975</v>
      </c>
      <c r="K32" s="266">
        <f>2^-(J32)</f>
        <v>5.6840269119590161</v>
      </c>
    </row>
    <row r="33" spans="1:11" x14ac:dyDescent="0.55000000000000004">
      <c r="A33" s="265"/>
      <c r="B33" s="261">
        <v>21.800579071044922</v>
      </c>
      <c r="C33" s="266"/>
      <c r="D33" s="266"/>
      <c r="E33" s="261">
        <v>16.900754928588867</v>
      </c>
      <c r="F33" s="266"/>
      <c r="G33" s="266"/>
      <c r="H33" s="266"/>
      <c r="I33" s="266"/>
      <c r="J33" s="266"/>
      <c r="K33" s="266"/>
    </row>
    <row r="34" spans="1:11" x14ac:dyDescent="0.55000000000000004">
      <c r="A34" s="265"/>
      <c r="B34" s="261">
        <v>22.127635955810547</v>
      </c>
      <c r="C34" s="266"/>
      <c r="D34" s="266"/>
      <c r="E34" s="261">
        <v>16.979352951049805</v>
      </c>
      <c r="F34" s="266"/>
      <c r="G34" s="266"/>
      <c r="H34" s="266"/>
      <c r="I34" s="266"/>
      <c r="J34" s="266"/>
      <c r="K34" s="266"/>
    </row>
    <row r="35" spans="1:11" x14ac:dyDescent="0.55000000000000004">
      <c r="A35" s="265"/>
      <c r="B35" s="261">
        <v>21.25959587097168</v>
      </c>
      <c r="C35" s="266"/>
      <c r="D35" s="266"/>
      <c r="E35" s="261">
        <v>16.704795837402344</v>
      </c>
      <c r="F35" s="266"/>
      <c r="G35" s="266"/>
      <c r="H35" s="266"/>
      <c r="I35" s="266"/>
      <c r="J35" s="266"/>
      <c r="K35" s="266"/>
    </row>
    <row r="36" spans="1:11" x14ac:dyDescent="0.55000000000000004">
      <c r="A36" s="265"/>
      <c r="B36" s="261">
        <v>21.204835891723633</v>
      </c>
      <c r="C36" s="266"/>
      <c r="D36" s="266"/>
      <c r="E36" s="261">
        <v>16.934097290039063</v>
      </c>
      <c r="F36" s="266"/>
      <c r="G36" s="266"/>
      <c r="H36" s="266"/>
      <c r="I36" s="266"/>
      <c r="J36" s="266"/>
      <c r="K36" s="266"/>
    </row>
    <row r="37" spans="1:11" x14ac:dyDescent="0.55000000000000004">
      <c r="A37" s="265"/>
      <c r="B37" s="261">
        <v>21.215419769287109</v>
      </c>
      <c r="C37" s="266"/>
      <c r="D37" s="266"/>
      <c r="E37" s="261">
        <v>16.565450668334961</v>
      </c>
      <c r="F37" s="266"/>
      <c r="G37" s="266"/>
      <c r="H37" s="266"/>
      <c r="I37" s="266"/>
      <c r="J37" s="266"/>
      <c r="K37" s="266"/>
    </row>
    <row r="38" spans="1:11" x14ac:dyDescent="0.55000000000000004">
      <c r="A38" s="265" t="s">
        <v>7</v>
      </c>
      <c r="B38" s="261">
        <v>24.314239501953125</v>
      </c>
      <c r="C38" s="266">
        <f>AVERAGE(B38:B43)</f>
        <v>23.923722902933758</v>
      </c>
      <c r="D38" s="266">
        <f>STDEV(B38:B43)</f>
        <v>0.38265009486394042</v>
      </c>
      <c r="E38" s="261">
        <v>16.919218063354492</v>
      </c>
      <c r="F38" s="266">
        <f>AVERAGE(E38:E43)</f>
        <v>16.83394495646159</v>
      </c>
      <c r="G38" s="266">
        <f>STDEV(E38:E43)</f>
        <v>0.16228230196567964</v>
      </c>
      <c r="H38" s="266">
        <f>C38-F38</f>
        <v>7.089777946472168</v>
      </c>
      <c r="I38" s="266"/>
      <c r="J38" s="266">
        <f>H38-$I$2</f>
        <v>-0.12079004593837261</v>
      </c>
      <c r="K38" s="266">
        <f>2^-(J38)</f>
        <v>1.0873301412004652</v>
      </c>
    </row>
    <row r="39" spans="1:11" x14ac:dyDescent="0.55000000000000004">
      <c r="A39" s="265"/>
      <c r="B39" s="261">
        <v>24.307477951049805</v>
      </c>
      <c r="C39" s="266"/>
      <c r="D39" s="266"/>
      <c r="E39" s="261">
        <v>16.900754928588867</v>
      </c>
      <c r="F39" s="266"/>
      <c r="G39" s="266"/>
      <c r="H39" s="266"/>
      <c r="I39" s="266"/>
      <c r="J39" s="266"/>
      <c r="K39" s="266"/>
    </row>
    <row r="40" spans="1:11" x14ac:dyDescent="0.55000000000000004">
      <c r="A40" s="265"/>
      <c r="B40" s="261">
        <v>24.189929962158203</v>
      </c>
      <c r="C40" s="266"/>
      <c r="D40" s="266"/>
      <c r="E40" s="261">
        <v>16.979352951049805</v>
      </c>
      <c r="F40" s="266"/>
      <c r="G40" s="266"/>
      <c r="H40" s="266"/>
      <c r="I40" s="266"/>
      <c r="J40" s="266"/>
      <c r="K40" s="266"/>
    </row>
    <row r="41" spans="1:11" x14ac:dyDescent="0.55000000000000004">
      <c r="A41" s="265"/>
      <c r="B41" s="261">
        <v>23.570474624633789</v>
      </c>
      <c r="C41" s="266"/>
      <c r="D41" s="266"/>
      <c r="E41" s="261">
        <v>16.704795837402344</v>
      </c>
      <c r="F41" s="266"/>
      <c r="G41" s="266"/>
      <c r="H41" s="266"/>
      <c r="I41" s="266"/>
      <c r="J41" s="266"/>
      <c r="K41" s="266"/>
    </row>
    <row r="42" spans="1:11" x14ac:dyDescent="0.55000000000000004">
      <c r="A42" s="265"/>
      <c r="B42" s="261">
        <v>23.596553802490234</v>
      </c>
      <c r="C42" s="266"/>
      <c r="D42" s="266"/>
      <c r="E42" s="261">
        <v>16.934097290039063</v>
      </c>
      <c r="F42" s="266"/>
      <c r="G42" s="266"/>
      <c r="H42" s="266"/>
      <c r="I42" s="266"/>
      <c r="J42" s="266"/>
      <c r="K42" s="266"/>
    </row>
    <row r="43" spans="1:11" x14ac:dyDescent="0.55000000000000004">
      <c r="A43" s="265"/>
      <c r="B43" s="261">
        <v>23.563661575317383</v>
      </c>
      <c r="C43" s="266"/>
      <c r="D43" s="266"/>
      <c r="E43" s="261">
        <v>16.565450668334961</v>
      </c>
      <c r="F43" s="266"/>
      <c r="G43" s="266"/>
      <c r="H43" s="266"/>
      <c r="I43" s="266"/>
      <c r="J43" s="266"/>
      <c r="K43" s="266"/>
    </row>
    <row r="44" spans="1:11" x14ac:dyDescent="0.55000000000000004">
      <c r="A44" s="265" t="s">
        <v>8</v>
      </c>
      <c r="B44" s="261">
        <v>24.150997161865234</v>
      </c>
      <c r="C44" s="266">
        <f>AVERAGE(B44:B49)</f>
        <v>25.72055943806966</v>
      </c>
      <c r="D44" s="266">
        <f>STDEV(B44:B49)</f>
        <v>1.6346020656826215</v>
      </c>
      <c r="E44" s="261">
        <v>16.919218063354492</v>
      </c>
      <c r="F44" s="266">
        <f>AVERAGE(E44:E49)</f>
        <v>16.83394495646159</v>
      </c>
      <c r="G44" s="266">
        <f>STDEV(E44:E49)</f>
        <v>0.16228230196567964</v>
      </c>
      <c r="H44" s="266">
        <f>C44-F44</f>
        <v>8.8866144816080705</v>
      </c>
      <c r="I44" s="266"/>
      <c r="J44" s="266">
        <f>H44-$I$2</f>
        <v>1.67604648919753</v>
      </c>
      <c r="K44" s="266">
        <f>2^-(J44)</f>
        <v>0.31293903039870935</v>
      </c>
    </row>
    <row r="45" spans="1:11" x14ac:dyDescent="0.55000000000000004">
      <c r="A45" s="232"/>
      <c r="B45" s="261">
        <v>24.314876556396484</v>
      </c>
      <c r="C45" s="261"/>
      <c r="D45" s="261"/>
      <c r="E45" s="261">
        <v>16.900754928588867</v>
      </c>
      <c r="F45" s="261"/>
      <c r="G45" s="261"/>
      <c r="H45" s="261"/>
      <c r="I45" s="261"/>
      <c r="J45" s="261"/>
      <c r="K45" s="261"/>
    </row>
    <row r="46" spans="1:11" x14ac:dyDescent="0.55000000000000004">
      <c r="A46" s="232"/>
      <c r="B46" s="261">
        <v>24.279560089111328</v>
      </c>
      <c r="C46" s="261"/>
      <c r="D46" s="261"/>
      <c r="E46" s="261">
        <v>16.979352951049805</v>
      </c>
      <c r="F46" s="261"/>
      <c r="G46" s="261"/>
      <c r="H46" s="261"/>
      <c r="I46" s="261"/>
      <c r="J46" s="261"/>
      <c r="K46" s="261"/>
    </row>
    <row r="47" spans="1:11" x14ac:dyDescent="0.55000000000000004">
      <c r="A47" s="232"/>
      <c r="B47" s="261">
        <v>27.016019821166992</v>
      </c>
      <c r="C47" s="261"/>
      <c r="D47" s="261"/>
      <c r="E47" s="261">
        <v>16.704795837402344</v>
      </c>
      <c r="F47" s="261"/>
      <c r="G47" s="261"/>
      <c r="H47" s="261"/>
      <c r="I47" s="261"/>
      <c r="J47" s="261"/>
      <c r="K47" s="261"/>
    </row>
    <row r="48" spans="1:11" x14ac:dyDescent="0.55000000000000004">
      <c r="A48" s="232"/>
      <c r="B48" s="261">
        <v>26.896369934082031</v>
      </c>
      <c r="C48" s="261"/>
      <c r="D48" s="261"/>
      <c r="E48" s="261">
        <v>16.934097290039063</v>
      </c>
      <c r="F48" s="261"/>
      <c r="G48" s="261"/>
      <c r="H48" s="261"/>
      <c r="I48" s="261"/>
      <c r="J48" s="261"/>
      <c r="K48" s="261"/>
    </row>
    <row r="49" spans="1:11" x14ac:dyDescent="0.55000000000000004">
      <c r="A49" s="232"/>
      <c r="B49" s="261">
        <v>27.665533065795898</v>
      </c>
      <c r="C49" s="261"/>
      <c r="D49" s="261"/>
      <c r="E49" s="261">
        <v>16.565450668334961</v>
      </c>
      <c r="F49" s="261"/>
      <c r="G49" s="261"/>
      <c r="H49" s="261"/>
      <c r="I49" s="261"/>
      <c r="J49" s="261"/>
      <c r="K49" s="261"/>
    </row>
    <row r="50" spans="1:11" x14ac:dyDescent="0.55000000000000004">
      <c r="A50" s="232" t="s">
        <v>9</v>
      </c>
      <c r="B50" s="261">
        <v>22.562393188476563</v>
      </c>
      <c r="C50" s="266">
        <f>AVERAGE(B50:B55)</f>
        <v>22.589941024780273</v>
      </c>
      <c r="D50" s="266">
        <f>STDEV(B50:B55)</f>
        <v>0.16143019582586121</v>
      </c>
      <c r="E50" s="261">
        <v>16.919218063354492</v>
      </c>
      <c r="F50" s="266">
        <f>AVERAGE(E50:E55)</f>
        <v>16.83394495646159</v>
      </c>
      <c r="G50" s="266">
        <f>STDEV(E50:E55)</f>
        <v>0.16228230196567964</v>
      </c>
      <c r="H50" s="261">
        <f>C50-F50</f>
        <v>5.7559960683186837</v>
      </c>
      <c r="I50" s="261"/>
      <c r="J50" s="266">
        <f>H50-$I$2</f>
        <v>-1.4545719240918569</v>
      </c>
      <c r="K50" s="261">
        <f>2^-(J50)</f>
        <v>2.740752254359379</v>
      </c>
    </row>
    <row r="51" spans="1:11" x14ac:dyDescent="0.55000000000000004">
      <c r="A51" s="232"/>
      <c r="B51" s="261">
        <v>22.771360397338867</v>
      </c>
      <c r="C51" s="261"/>
      <c r="D51" s="261"/>
      <c r="E51" s="261">
        <v>16.900754928588867</v>
      </c>
      <c r="F51" s="261"/>
      <c r="G51" s="261"/>
      <c r="H51" s="261"/>
      <c r="I51" s="261"/>
      <c r="J51" s="261"/>
      <c r="K51" s="261"/>
    </row>
    <row r="52" spans="1:11" x14ac:dyDescent="0.55000000000000004">
      <c r="A52" s="232"/>
      <c r="B52" s="261">
        <v>22.792621612548828</v>
      </c>
      <c r="C52" s="261"/>
      <c r="D52" s="261"/>
      <c r="E52" s="261">
        <v>16.979352951049805</v>
      </c>
      <c r="F52" s="261"/>
      <c r="G52" s="261"/>
      <c r="H52" s="261"/>
      <c r="I52" s="261"/>
      <c r="J52" s="261"/>
      <c r="K52" s="261"/>
    </row>
    <row r="53" spans="1:11" x14ac:dyDescent="0.55000000000000004">
      <c r="A53" s="232"/>
      <c r="B53" s="261">
        <v>22.563621520996094</v>
      </c>
      <c r="C53" s="261"/>
      <c r="D53" s="261"/>
      <c r="E53" s="261">
        <v>16.704795837402344</v>
      </c>
      <c r="F53" s="261"/>
      <c r="G53" s="261"/>
      <c r="H53" s="261"/>
      <c r="I53" s="261"/>
      <c r="J53" s="261"/>
      <c r="K53" s="261"/>
    </row>
    <row r="54" spans="1:11" x14ac:dyDescent="0.55000000000000004">
      <c r="A54" s="232"/>
      <c r="B54" s="261">
        <v>22.437625885009766</v>
      </c>
      <c r="C54" s="261"/>
      <c r="D54" s="261"/>
      <c r="E54" s="261">
        <v>16.934097290039063</v>
      </c>
      <c r="F54" s="261"/>
      <c r="G54" s="261"/>
      <c r="H54" s="261"/>
      <c r="I54" s="261"/>
      <c r="J54" s="261"/>
      <c r="K54" s="261"/>
    </row>
    <row r="55" spans="1:11" x14ac:dyDescent="0.55000000000000004">
      <c r="A55" s="232"/>
      <c r="B55" s="261">
        <v>22.412023544311523</v>
      </c>
      <c r="C55" s="261"/>
      <c r="D55" s="261"/>
      <c r="E55" s="261">
        <v>16.565450668334961</v>
      </c>
      <c r="F55" s="261"/>
      <c r="G55" s="261"/>
      <c r="H55" s="261"/>
      <c r="I55" s="261"/>
      <c r="J55" s="261"/>
      <c r="K55" s="261"/>
    </row>
    <row r="56" spans="1:11" x14ac:dyDescent="0.55000000000000004">
      <c r="A56" s="232" t="s">
        <v>10</v>
      </c>
      <c r="B56" s="261">
        <v>19.938119888305664</v>
      </c>
      <c r="C56" s="266">
        <f>AVERAGE(B56:B61)</f>
        <v>19.796868960062664</v>
      </c>
      <c r="D56" s="266">
        <f>STDEV(B56:B61)</f>
        <v>0.39922347042888978</v>
      </c>
      <c r="E56" s="261">
        <v>16.919218063354492</v>
      </c>
      <c r="F56" s="266">
        <f>AVERAGE(E56:E61)</f>
        <v>16.83394495646159</v>
      </c>
      <c r="G56" s="266">
        <f>STDEV(E56:E61)</f>
        <v>0.16228230196567964</v>
      </c>
      <c r="H56" s="261">
        <f>C56-F56</f>
        <v>2.9629240036010742</v>
      </c>
      <c r="I56" s="261"/>
      <c r="J56" s="266">
        <f>H56-$I$2</f>
        <v>-4.2476439888094664</v>
      </c>
      <c r="K56" s="261">
        <f>2^-(J56)</f>
        <v>18.996266405168655</v>
      </c>
    </row>
    <row r="57" spans="1:11" x14ac:dyDescent="0.55000000000000004">
      <c r="A57" s="232"/>
      <c r="B57" s="261">
        <v>20.266080856323242</v>
      </c>
      <c r="C57" s="266"/>
      <c r="D57" s="266"/>
      <c r="E57" s="261">
        <v>16.900754928588867</v>
      </c>
      <c r="F57" s="266"/>
      <c r="G57" s="266"/>
      <c r="H57" s="261"/>
      <c r="I57" s="261"/>
      <c r="J57" s="261"/>
      <c r="K57" s="261"/>
    </row>
    <row r="58" spans="1:11" x14ac:dyDescent="0.55000000000000004">
      <c r="A58" s="232"/>
      <c r="B58" s="261">
        <v>20.232816696166992</v>
      </c>
      <c r="C58" s="266"/>
      <c r="D58" s="266"/>
      <c r="E58" s="261">
        <v>16.979352951049805</v>
      </c>
      <c r="F58" s="266"/>
      <c r="G58" s="266"/>
      <c r="H58" s="261"/>
      <c r="I58" s="261"/>
      <c r="J58" s="261"/>
      <c r="K58" s="261"/>
    </row>
    <row r="59" spans="1:11" x14ac:dyDescent="0.55000000000000004">
      <c r="A59" s="232"/>
      <c r="B59" s="261">
        <v>19.482154846191406</v>
      </c>
      <c r="C59" s="266"/>
      <c r="D59" s="266"/>
      <c r="E59" s="261">
        <v>16.704795837402344</v>
      </c>
      <c r="F59" s="266"/>
      <c r="G59" s="266"/>
      <c r="H59" s="261"/>
      <c r="I59" s="261"/>
      <c r="J59" s="261"/>
      <c r="K59" s="261"/>
    </row>
    <row r="60" spans="1:11" x14ac:dyDescent="0.55000000000000004">
      <c r="A60" s="232"/>
      <c r="B60" s="261">
        <v>19.431123733520508</v>
      </c>
      <c r="C60" s="266"/>
      <c r="D60" s="266"/>
      <c r="E60" s="261">
        <v>16.934097290039063</v>
      </c>
      <c r="F60" s="266"/>
      <c r="G60" s="266"/>
      <c r="H60" s="261"/>
      <c r="I60" s="261"/>
      <c r="J60" s="261"/>
      <c r="K60" s="261"/>
    </row>
    <row r="61" spans="1:11" x14ac:dyDescent="0.55000000000000004">
      <c r="A61" s="232"/>
      <c r="B61" s="261">
        <v>19.430917739868164</v>
      </c>
      <c r="C61" s="266"/>
      <c r="D61" s="266"/>
      <c r="E61" s="261">
        <v>16.565450668334961</v>
      </c>
      <c r="F61" s="266"/>
      <c r="G61" s="266"/>
      <c r="H61" s="261"/>
      <c r="I61" s="261"/>
      <c r="J61" s="261"/>
      <c r="K61" s="261"/>
    </row>
    <row r="62" spans="1:11" x14ac:dyDescent="0.55000000000000004">
      <c r="A62" s="261" t="s">
        <v>11</v>
      </c>
      <c r="B62" s="261">
        <v>23.246788024902344</v>
      </c>
      <c r="C62" s="266">
        <f>AVERAGE(B62:B67)</f>
        <v>23.076760292053223</v>
      </c>
      <c r="D62" s="266">
        <f>STDEV(B62:B67)</f>
        <v>0.28862097577090529</v>
      </c>
      <c r="E62" s="261">
        <v>16.919218063354492</v>
      </c>
      <c r="F62" s="266">
        <f>AVERAGE(E62:E67)</f>
        <v>16.83394495646159</v>
      </c>
      <c r="G62" s="266">
        <f>STDEV(E62:E67)</f>
        <v>0.16228230196567964</v>
      </c>
      <c r="H62" s="261">
        <f>C62-F62</f>
        <v>6.2428153355916329</v>
      </c>
      <c r="I62" s="261"/>
      <c r="J62" s="266">
        <f>H62-$I$2</f>
        <v>-0.96775265681890765</v>
      </c>
      <c r="K62" s="261">
        <f>2^-(J62)</f>
        <v>1.9557916070101211</v>
      </c>
    </row>
    <row r="63" spans="1:11" x14ac:dyDescent="0.55000000000000004">
      <c r="A63" s="261"/>
      <c r="B63" s="261">
        <v>23.370208740234375</v>
      </c>
      <c r="C63" s="266"/>
      <c r="D63" s="266"/>
      <c r="E63" s="261">
        <v>16.900754928588867</v>
      </c>
      <c r="F63" s="266"/>
      <c r="G63" s="266"/>
      <c r="H63" s="261"/>
      <c r="I63" s="261"/>
      <c r="J63" s="261"/>
      <c r="K63" s="261"/>
    </row>
    <row r="64" spans="1:11" x14ac:dyDescent="0.55000000000000004">
      <c r="A64" s="261"/>
      <c r="B64" s="261">
        <v>23.39094352722168</v>
      </c>
      <c r="C64" s="266"/>
      <c r="D64" s="266"/>
      <c r="E64" s="261">
        <v>16.979352951049805</v>
      </c>
      <c r="F64" s="266"/>
      <c r="G64" s="266"/>
      <c r="H64" s="261"/>
      <c r="I64" s="261"/>
      <c r="J64" s="261"/>
      <c r="K64" s="261"/>
    </row>
    <row r="65" spans="1:11" x14ac:dyDescent="0.55000000000000004">
      <c r="A65" s="261"/>
      <c r="B65" s="261">
        <v>22.825628280639648</v>
      </c>
      <c r="C65" s="266"/>
      <c r="D65" s="266"/>
      <c r="E65" s="261">
        <v>16.704795837402344</v>
      </c>
      <c r="F65" s="266"/>
      <c r="G65" s="266"/>
      <c r="H65" s="261"/>
      <c r="I65" s="261"/>
      <c r="J65" s="261"/>
      <c r="K65" s="261"/>
    </row>
    <row r="66" spans="1:11" x14ac:dyDescent="0.55000000000000004">
      <c r="A66" s="261"/>
      <c r="B66" s="261">
        <v>22.836894989013672</v>
      </c>
      <c r="C66" s="266"/>
      <c r="D66" s="266"/>
      <c r="E66" s="261">
        <v>16.934097290039063</v>
      </c>
      <c r="F66" s="266"/>
      <c r="G66" s="266"/>
      <c r="H66" s="261"/>
      <c r="I66" s="261"/>
      <c r="J66" s="261"/>
      <c r="K66" s="261"/>
    </row>
    <row r="67" spans="1:11" x14ac:dyDescent="0.55000000000000004">
      <c r="A67" s="261"/>
      <c r="B67" s="261">
        <v>22.790098190307617</v>
      </c>
      <c r="C67" s="266"/>
      <c r="D67" s="266"/>
      <c r="E67" s="261">
        <v>16.565450668334961</v>
      </c>
      <c r="F67" s="266"/>
      <c r="G67" s="266"/>
      <c r="H67" s="261"/>
      <c r="I67" s="261"/>
      <c r="J67" s="261"/>
      <c r="K67" s="261"/>
    </row>
    <row r="68" spans="1:11" x14ac:dyDescent="0.55000000000000004">
      <c r="A68" s="261" t="s">
        <v>12</v>
      </c>
      <c r="B68" s="261">
        <v>24.056665420532227</v>
      </c>
      <c r="C68" s="266">
        <f>AVERAGE(B68:B73)</f>
        <v>24.030149459838867</v>
      </c>
      <c r="D68" s="266">
        <f>STDEV(B68:B73)</f>
        <v>0.28233531870726569</v>
      </c>
      <c r="E68" s="261">
        <v>16.919218063354492</v>
      </c>
      <c r="F68" s="266">
        <f>AVERAGE(E68:E73)</f>
        <v>16.83394495646159</v>
      </c>
      <c r="G68" s="266">
        <f>STDEV(E68:E73)</f>
        <v>0.16228230196567964</v>
      </c>
      <c r="H68" s="261">
        <f>C68-F68</f>
        <v>7.1962045033772775</v>
      </c>
      <c r="I68" s="261"/>
      <c r="J68" s="266">
        <f>H68-$I$2</f>
        <v>-1.4363489033263122E-2</v>
      </c>
      <c r="K68" s="261">
        <f>2^-(J68)</f>
        <v>1.0100057379002731</v>
      </c>
    </row>
    <row r="69" spans="1:11" x14ac:dyDescent="0.55000000000000004">
      <c r="A69" s="261"/>
      <c r="B69" s="261">
        <v>24.294937133789063</v>
      </c>
      <c r="C69" s="266"/>
      <c r="D69" s="266"/>
      <c r="E69" s="261">
        <v>16.900754928588867</v>
      </c>
      <c r="F69" s="266"/>
      <c r="G69" s="266"/>
      <c r="H69" s="261"/>
      <c r="I69" s="261"/>
      <c r="J69" s="261"/>
      <c r="K69" s="261"/>
    </row>
    <row r="70" spans="1:11" x14ac:dyDescent="0.55000000000000004">
      <c r="A70" s="261"/>
      <c r="B70" s="261">
        <v>24.428138732910156</v>
      </c>
      <c r="C70" s="266"/>
      <c r="D70" s="266"/>
      <c r="E70" s="261">
        <v>16.979352951049805</v>
      </c>
      <c r="F70" s="266"/>
      <c r="G70" s="266"/>
      <c r="H70" s="261"/>
      <c r="I70" s="261"/>
      <c r="J70" s="261"/>
      <c r="K70" s="261"/>
    </row>
    <row r="71" spans="1:11" x14ac:dyDescent="0.55000000000000004">
      <c r="A71" s="261"/>
      <c r="B71" s="261">
        <v>23.745561599731445</v>
      </c>
      <c r="C71" s="266"/>
      <c r="D71" s="266"/>
      <c r="E71" s="261">
        <v>16.704795837402344</v>
      </c>
      <c r="F71" s="266"/>
      <c r="G71" s="266"/>
      <c r="H71" s="261"/>
      <c r="I71" s="261"/>
      <c r="J71" s="261"/>
      <c r="K71" s="261"/>
    </row>
    <row r="72" spans="1:11" x14ac:dyDescent="0.55000000000000004">
      <c r="A72" s="261"/>
      <c r="B72" s="261">
        <v>23.770912170410156</v>
      </c>
      <c r="C72" s="266"/>
      <c r="D72" s="266"/>
      <c r="E72" s="261">
        <v>16.934097290039063</v>
      </c>
      <c r="F72" s="266"/>
      <c r="G72" s="266"/>
      <c r="H72" s="261"/>
      <c r="I72" s="261"/>
      <c r="J72" s="261"/>
      <c r="K72" s="261"/>
    </row>
    <row r="73" spans="1:11" x14ac:dyDescent="0.55000000000000004">
      <c r="A73" s="261"/>
      <c r="B73" s="261">
        <v>23.884681701660156</v>
      </c>
      <c r="C73" s="266"/>
      <c r="D73" s="266"/>
      <c r="E73" s="261">
        <v>16.565450668334961</v>
      </c>
      <c r="F73" s="266"/>
      <c r="G73" s="266"/>
      <c r="H73" s="261"/>
      <c r="I73" s="261"/>
      <c r="J73" s="261"/>
      <c r="K73" s="261"/>
    </row>
    <row r="74" spans="1:11" x14ac:dyDescent="0.55000000000000004">
      <c r="A74" s="261" t="s">
        <v>13</v>
      </c>
      <c r="B74" s="261">
        <v>27.4090576171875</v>
      </c>
      <c r="C74" s="266">
        <f>AVERAGE(B74:B79)</f>
        <v>27.481542587280273</v>
      </c>
      <c r="D74" s="266">
        <f>STDEV(B74:B79)</f>
        <v>8.5715653069832157E-2</v>
      </c>
      <c r="E74" s="261">
        <v>16.919218063354492</v>
      </c>
      <c r="F74" s="266">
        <f>AVERAGE(E74:E79)</f>
        <v>16.83394495646159</v>
      </c>
      <c r="G74" s="266">
        <f>STDEV(E74:E79)</f>
        <v>0.16228230196567964</v>
      </c>
      <c r="H74" s="261">
        <f>C74-F74</f>
        <v>10.647597630818684</v>
      </c>
      <c r="I74" s="261"/>
      <c r="J74" s="266">
        <f>H74-$I$2</f>
        <v>3.4370296384081431</v>
      </c>
      <c r="K74" s="261">
        <f>2^-(J74)</f>
        <v>9.2331732111722797E-2</v>
      </c>
    </row>
    <row r="75" spans="1:11" x14ac:dyDescent="0.55000000000000004">
      <c r="A75" s="261"/>
      <c r="B75" s="261">
        <v>27.64378547668457</v>
      </c>
      <c r="C75" s="266"/>
      <c r="D75" s="266"/>
      <c r="E75" s="261">
        <v>16.900754928588867</v>
      </c>
      <c r="F75" s="266"/>
      <c r="G75" s="266"/>
      <c r="H75" s="261"/>
      <c r="I75" s="261"/>
      <c r="J75" s="261"/>
      <c r="K75" s="261"/>
    </row>
    <row r="76" spans="1:11" x14ac:dyDescent="0.55000000000000004">
      <c r="A76" s="261"/>
      <c r="B76" s="261">
        <v>27.497415542602539</v>
      </c>
      <c r="C76" s="266"/>
      <c r="D76" s="266"/>
      <c r="E76" s="261">
        <v>16.979352951049805</v>
      </c>
      <c r="F76" s="266"/>
      <c r="G76" s="266"/>
      <c r="H76" s="261"/>
      <c r="I76" s="261"/>
      <c r="J76" s="261"/>
      <c r="K76" s="261"/>
    </row>
    <row r="77" spans="1:11" x14ac:dyDescent="0.55000000000000004">
      <c r="A77" s="261"/>
      <c r="B77" s="261">
        <v>27.446107864379883</v>
      </c>
      <c r="C77" s="266"/>
      <c r="D77" s="266"/>
      <c r="E77" s="261">
        <v>16.704795837402344</v>
      </c>
      <c r="F77" s="266"/>
      <c r="G77" s="266"/>
      <c r="H77" s="261"/>
      <c r="I77" s="261"/>
      <c r="J77" s="261"/>
      <c r="K77" s="261"/>
    </row>
    <row r="78" spans="1:11" x14ac:dyDescent="0.55000000000000004">
      <c r="A78" s="261"/>
      <c r="B78" s="261">
        <v>27.470813751220703</v>
      </c>
      <c r="C78" s="266"/>
      <c r="D78" s="266"/>
      <c r="E78" s="261">
        <v>16.934097290039063</v>
      </c>
      <c r="F78" s="266"/>
      <c r="G78" s="266"/>
      <c r="H78" s="261"/>
      <c r="I78" s="261"/>
      <c r="J78" s="261"/>
      <c r="K78" s="261"/>
    </row>
    <row r="79" spans="1:11" x14ac:dyDescent="0.55000000000000004">
      <c r="A79" s="261"/>
      <c r="B79" s="261">
        <v>27.422075271606445</v>
      </c>
      <c r="C79" s="266"/>
      <c r="D79" s="266"/>
      <c r="E79" s="261">
        <v>16.565450668334961</v>
      </c>
      <c r="F79" s="266"/>
      <c r="G79" s="266"/>
      <c r="H79" s="261"/>
      <c r="I79" s="261"/>
      <c r="J79" s="261"/>
      <c r="K79" s="261"/>
    </row>
    <row r="80" spans="1:11" x14ac:dyDescent="0.55000000000000004">
      <c r="A80" s="261" t="s">
        <v>14</v>
      </c>
      <c r="B80" s="261">
        <v>27.264223098754883</v>
      </c>
      <c r="C80" s="266">
        <f>AVERAGE(B80:B85)</f>
        <v>27.331171035766602</v>
      </c>
      <c r="D80" s="266">
        <f>STDEV(B80:B85)</f>
        <v>0.13166793713708216</v>
      </c>
      <c r="E80" s="261">
        <v>16.919218063354492</v>
      </c>
      <c r="F80" s="266">
        <f>AVERAGE(E80:E85)</f>
        <v>16.83394495646159</v>
      </c>
      <c r="G80" s="266">
        <f>STDEV(E80:E85)</f>
        <v>0.16228230196567964</v>
      </c>
      <c r="H80" s="261">
        <f>C80-F80</f>
        <v>10.497226079305012</v>
      </c>
      <c r="I80" s="261"/>
      <c r="J80" s="266">
        <f>H80-$I$2</f>
        <v>3.2866580868944713</v>
      </c>
      <c r="K80" s="261">
        <f>2^-(J80)</f>
        <v>0.10247485921956143</v>
      </c>
    </row>
    <row r="81" spans="1:11" x14ac:dyDescent="0.55000000000000004">
      <c r="A81" s="261"/>
      <c r="B81" s="261">
        <v>27.493558883666992</v>
      </c>
      <c r="C81" s="266"/>
      <c r="D81" s="266"/>
      <c r="E81" s="261">
        <v>16.900754928588867</v>
      </c>
      <c r="F81" s="266"/>
      <c r="G81" s="266"/>
      <c r="H81" s="261"/>
      <c r="I81" s="261"/>
      <c r="J81" s="261"/>
      <c r="K81" s="261"/>
    </row>
    <row r="82" spans="1:11" x14ac:dyDescent="0.55000000000000004">
      <c r="A82" s="261"/>
      <c r="B82" s="261">
        <v>27.490644454956055</v>
      </c>
      <c r="C82" s="266"/>
      <c r="D82" s="266"/>
      <c r="E82" s="261">
        <v>16.979352951049805</v>
      </c>
      <c r="F82" s="266"/>
      <c r="G82" s="266"/>
      <c r="H82" s="261"/>
      <c r="I82" s="261"/>
      <c r="J82" s="261"/>
      <c r="K82" s="261"/>
    </row>
    <row r="83" spans="1:11" x14ac:dyDescent="0.55000000000000004">
      <c r="A83" s="261"/>
      <c r="B83" s="261">
        <v>27.299037933349609</v>
      </c>
      <c r="C83" s="266"/>
      <c r="D83" s="266"/>
      <c r="E83" s="261">
        <v>16.704795837402344</v>
      </c>
      <c r="F83" s="266"/>
      <c r="G83" s="266"/>
      <c r="H83" s="261"/>
      <c r="I83" s="261"/>
      <c r="J83" s="261"/>
      <c r="K83" s="261"/>
    </row>
    <row r="84" spans="1:11" x14ac:dyDescent="0.55000000000000004">
      <c r="A84" s="261"/>
      <c r="B84" s="261">
        <v>27.172080993652344</v>
      </c>
      <c r="C84" s="266"/>
      <c r="D84" s="266"/>
      <c r="E84" s="261">
        <v>16.934097290039063</v>
      </c>
      <c r="F84" s="266"/>
      <c r="G84" s="266"/>
      <c r="H84" s="261"/>
      <c r="I84" s="261"/>
      <c r="J84" s="261"/>
      <c r="K84" s="261"/>
    </row>
    <row r="85" spans="1:11" x14ac:dyDescent="0.55000000000000004">
      <c r="A85" s="261"/>
      <c r="B85" s="261">
        <v>27.267480850219727</v>
      </c>
      <c r="C85" s="266"/>
      <c r="D85" s="266"/>
      <c r="E85" s="261">
        <v>16.565450668334961</v>
      </c>
      <c r="F85" s="266"/>
      <c r="G85" s="266"/>
      <c r="H85" s="261"/>
      <c r="I85" s="261"/>
      <c r="J85" s="261"/>
      <c r="K85" s="261"/>
    </row>
    <row r="86" spans="1:11" x14ac:dyDescent="0.55000000000000004">
      <c r="A86" s="261" t="s">
        <v>15</v>
      </c>
      <c r="B86" s="261">
        <v>23.448337554931641</v>
      </c>
      <c r="C86" s="266">
        <f>AVERAGE(B86:B91)</f>
        <v>25.038762092590332</v>
      </c>
      <c r="D86" s="266">
        <f>STDEV(B86:B91)</f>
        <v>1.0291810151113092</v>
      </c>
      <c r="E86" s="261">
        <v>16.919218063354492</v>
      </c>
      <c r="F86" s="266">
        <f>AVERAGE(E86:E91)</f>
        <v>16.83394495646159</v>
      </c>
      <c r="G86" s="266">
        <f>STDEV(E86:E91)</f>
        <v>0.16228230196567964</v>
      </c>
      <c r="H86" s="261">
        <f>C86-F86</f>
        <v>8.2048171361287423</v>
      </c>
      <c r="I86" s="261"/>
      <c r="J86" s="266">
        <f>H86-$I$2</f>
        <v>0.99424914371820172</v>
      </c>
      <c r="K86" s="261">
        <f>2^-(J86)</f>
        <v>0.50199707261962967</v>
      </c>
    </row>
    <row r="87" spans="1:11" x14ac:dyDescent="0.55000000000000004">
      <c r="A87" s="261"/>
      <c r="B87" s="261">
        <v>24.925361633300781</v>
      </c>
      <c r="C87" s="266"/>
      <c r="D87" s="266"/>
      <c r="E87" s="261">
        <v>16.900754928588867</v>
      </c>
      <c r="F87" s="266"/>
      <c r="G87" s="266"/>
      <c r="H87" s="261"/>
      <c r="I87" s="261"/>
      <c r="J87" s="261"/>
      <c r="K87" s="261"/>
    </row>
    <row r="88" spans="1:11" x14ac:dyDescent="0.55000000000000004">
      <c r="A88" s="261"/>
      <c r="B88" s="261">
        <v>24.964803695678711</v>
      </c>
      <c r="C88" s="266"/>
      <c r="D88" s="266"/>
      <c r="E88" s="261">
        <v>16.979352951049805</v>
      </c>
      <c r="F88" s="266"/>
      <c r="G88" s="266"/>
      <c r="H88" s="261"/>
      <c r="I88" s="261"/>
      <c r="J88" s="261"/>
      <c r="K88" s="261"/>
    </row>
    <row r="89" spans="1:11" x14ac:dyDescent="0.55000000000000004">
      <c r="A89" s="261"/>
      <c r="B89" s="261">
        <v>25.005735397338867</v>
      </c>
      <c r="C89" s="266"/>
      <c r="D89" s="266"/>
      <c r="E89" s="261">
        <v>16.704795837402344</v>
      </c>
      <c r="F89" s="266"/>
      <c r="G89" s="266"/>
      <c r="H89" s="261"/>
      <c r="I89" s="261"/>
      <c r="J89" s="261"/>
      <c r="K89" s="261"/>
    </row>
    <row r="90" spans="1:11" x14ac:dyDescent="0.55000000000000004">
      <c r="A90" s="261"/>
      <c r="B90" s="261">
        <v>26.688371658325195</v>
      </c>
      <c r="C90" s="266"/>
      <c r="D90" s="266"/>
      <c r="E90" s="261">
        <v>16.934097290039063</v>
      </c>
      <c r="F90" s="266"/>
      <c r="G90" s="266"/>
      <c r="H90" s="261"/>
      <c r="I90" s="261"/>
      <c r="J90" s="261"/>
      <c r="K90" s="261"/>
    </row>
    <row r="91" spans="1:11" x14ac:dyDescent="0.55000000000000004">
      <c r="A91" s="261"/>
      <c r="B91" s="261">
        <v>25.199962615966797</v>
      </c>
      <c r="C91" s="266"/>
      <c r="D91" s="266"/>
      <c r="E91" s="261">
        <v>16.565450668334961</v>
      </c>
      <c r="F91" s="266"/>
      <c r="G91" s="266"/>
      <c r="H91" s="261"/>
      <c r="I91" s="261"/>
      <c r="J91" s="261"/>
      <c r="K91" s="261"/>
    </row>
    <row r="92" spans="1:11" x14ac:dyDescent="0.55000000000000004">
      <c r="A92" s="261" t="s">
        <v>16</v>
      </c>
      <c r="B92" s="261">
        <v>21.288322448730469</v>
      </c>
      <c r="C92" s="266">
        <f>AVERAGE(B92:B97)</f>
        <v>21.112481753031414</v>
      </c>
      <c r="D92" s="266">
        <f>STDEV(B92:B97)</f>
        <v>0.36031234253343225</v>
      </c>
      <c r="E92" s="261">
        <v>16.919218063354492</v>
      </c>
      <c r="F92" s="266">
        <f>AVERAGE(E92:E97)</f>
        <v>16.83394495646159</v>
      </c>
      <c r="G92" s="266">
        <f>STDEV(E92:E97)</f>
        <v>0.16228230196567964</v>
      </c>
      <c r="H92" s="261">
        <f>C92-F92</f>
        <v>4.2785367965698242</v>
      </c>
      <c r="I92" s="261"/>
      <c r="J92" s="266">
        <f>H92-$I$2</f>
        <v>-2.9320311958407164</v>
      </c>
      <c r="K92" s="261">
        <f>2^-(J92)</f>
        <v>7.6318414282620086</v>
      </c>
    </row>
    <row r="93" spans="1:11" x14ac:dyDescent="0.55000000000000004">
      <c r="A93" s="261"/>
      <c r="B93" s="261">
        <v>21.458589553833008</v>
      </c>
      <c r="C93" s="266"/>
      <c r="D93" s="266"/>
      <c r="E93" s="261">
        <v>16.900754928588867</v>
      </c>
      <c r="F93" s="266"/>
      <c r="G93" s="266"/>
      <c r="H93" s="261"/>
      <c r="I93" s="261"/>
      <c r="J93" s="261"/>
      <c r="K93" s="261"/>
    </row>
    <row r="94" spans="1:11" x14ac:dyDescent="0.55000000000000004">
      <c r="A94" s="261"/>
      <c r="B94" s="261">
        <v>21.540679931640625</v>
      </c>
      <c r="C94" s="266"/>
      <c r="D94" s="266"/>
      <c r="E94" s="261">
        <v>16.979352951049805</v>
      </c>
      <c r="F94" s="266"/>
      <c r="G94" s="266"/>
      <c r="H94" s="261"/>
      <c r="I94" s="261"/>
      <c r="J94" s="261"/>
      <c r="K94" s="261"/>
    </row>
    <row r="95" spans="1:11" x14ac:dyDescent="0.55000000000000004">
      <c r="A95" s="261"/>
      <c r="B95" s="261">
        <v>20.745391845703125</v>
      </c>
      <c r="C95" s="266"/>
      <c r="D95" s="266"/>
      <c r="E95" s="261">
        <v>16.704795837402344</v>
      </c>
      <c r="F95" s="266"/>
      <c r="G95" s="266"/>
      <c r="H95" s="261"/>
      <c r="I95" s="261"/>
      <c r="J95" s="261"/>
      <c r="K95" s="261"/>
    </row>
    <row r="96" spans="1:11" x14ac:dyDescent="0.55000000000000004">
      <c r="A96" s="261"/>
      <c r="B96" s="261">
        <v>20.749092102050781</v>
      </c>
      <c r="C96" s="266"/>
      <c r="D96" s="266"/>
      <c r="E96" s="261">
        <v>16.934097290039063</v>
      </c>
      <c r="F96" s="266"/>
      <c r="G96" s="266"/>
      <c r="H96" s="261"/>
      <c r="I96" s="261"/>
      <c r="J96" s="261"/>
      <c r="K96" s="261"/>
    </row>
    <row r="97" spans="1:11" x14ac:dyDescent="0.55000000000000004">
      <c r="A97" s="261"/>
      <c r="B97" s="261">
        <v>20.892814636230469</v>
      </c>
      <c r="C97" s="266"/>
      <c r="D97" s="266"/>
      <c r="E97" s="261">
        <v>16.565450668334961</v>
      </c>
      <c r="F97" s="266"/>
      <c r="G97" s="266"/>
      <c r="H97" s="261"/>
      <c r="I97" s="261"/>
      <c r="J97" s="261"/>
      <c r="K97" s="261"/>
    </row>
    <row r="98" spans="1:11" x14ac:dyDescent="0.55000000000000004">
      <c r="A98" s="261" t="s">
        <v>17</v>
      </c>
      <c r="B98" s="261">
        <v>24.432106018066399</v>
      </c>
      <c r="C98" s="266">
        <f>AVERAGE(B98:B103)</f>
        <v>24.552570343017578</v>
      </c>
      <c r="D98" s="266">
        <f>STDEV(B98:B103)</f>
        <v>0.10724755523524122</v>
      </c>
      <c r="E98" s="261">
        <v>16.919218063354492</v>
      </c>
      <c r="F98" s="266">
        <f>AVERAGE(E98:E103)</f>
        <v>16.83394495646159</v>
      </c>
      <c r="G98" s="266">
        <f>STDEV(E98:E103)</f>
        <v>0.16228230196567964</v>
      </c>
      <c r="H98" s="261">
        <f>C98-F98</f>
        <v>7.7186253865559884</v>
      </c>
      <c r="I98" s="261"/>
      <c r="J98" s="266">
        <f>H98-$I$2</f>
        <v>0.50805739414544782</v>
      </c>
      <c r="K98" s="261">
        <f>2^-(J98)</f>
        <v>0.70316862553091664</v>
      </c>
    </row>
    <row r="99" spans="1:11" x14ac:dyDescent="0.55000000000000004">
      <c r="A99" s="261"/>
      <c r="B99" s="261">
        <v>24.681858062744141</v>
      </c>
      <c r="C99" s="266"/>
      <c r="D99" s="266"/>
      <c r="E99" s="261">
        <v>16.900754928588867</v>
      </c>
      <c r="F99" s="266"/>
      <c r="G99" s="266"/>
      <c r="H99" s="261"/>
      <c r="I99" s="261"/>
      <c r="J99" s="261"/>
      <c r="K99" s="261"/>
    </row>
    <row r="100" spans="1:11" x14ac:dyDescent="0.55000000000000004">
      <c r="A100" s="261"/>
      <c r="B100" s="261">
        <v>24.600412368774414</v>
      </c>
      <c r="C100" s="266"/>
      <c r="D100" s="266"/>
      <c r="E100" s="261">
        <v>16.979352951049805</v>
      </c>
      <c r="F100" s="266"/>
      <c r="G100" s="266"/>
      <c r="H100" s="261"/>
      <c r="I100" s="261"/>
      <c r="J100" s="261"/>
      <c r="K100" s="261"/>
    </row>
    <row r="101" spans="1:11" x14ac:dyDescent="0.55000000000000004">
      <c r="A101" s="261"/>
      <c r="B101" s="261">
        <v>24.655130386352539</v>
      </c>
      <c r="C101" s="266"/>
      <c r="D101" s="266"/>
      <c r="E101" s="261">
        <v>16.704795837402344</v>
      </c>
      <c r="F101" s="266"/>
      <c r="G101" s="266"/>
      <c r="H101" s="261"/>
      <c r="I101" s="261"/>
      <c r="J101" s="261"/>
      <c r="K101" s="261"/>
    </row>
    <row r="102" spans="1:11" x14ac:dyDescent="0.55000000000000004">
      <c r="A102" s="261"/>
      <c r="B102" s="261">
        <v>24.492950439453125</v>
      </c>
      <c r="C102" s="266"/>
      <c r="D102" s="266"/>
      <c r="E102" s="261">
        <v>16.934097290039063</v>
      </c>
      <c r="F102" s="266"/>
      <c r="G102" s="266"/>
      <c r="H102" s="261"/>
      <c r="I102" s="261"/>
      <c r="J102" s="261"/>
      <c r="K102" s="261"/>
    </row>
    <row r="103" spans="1:11" x14ac:dyDescent="0.55000000000000004">
      <c r="A103" s="261"/>
      <c r="B103" s="261">
        <v>24.452964782714844</v>
      </c>
      <c r="C103" s="266"/>
      <c r="D103" s="266"/>
      <c r="E103" s="261">
        <v>16.565450668334961</v>
      </c>
      <c r="F103" s="266"/>
      <c r="G103" s="266"/>
      <c r="H103" s="261"/>
      <c r="I103" s="261"/>
      <c r="J103" s="261"/>
      <c r="K103" s="261"/>
    </row>
    <row r="104" spans="1:11" x14ac:dyDescent="0.55000000000000004">
      <c r="A104" s="261" t="s">
        <v>18</v>
      </c>
      <c r="B104" s="261">
        <v>22.296693801879883</v>
      </c>
      <c r="C104" s="266">
        <f>AVERAGE(B104:B109)</f>
        <v>21.096845944722492</v>
      </c>
      <c r="D104" s="266">
        <f>STDEV(B104:B109)</f>
        <v>0.6428297176739296</v>
      </c>
      <c r="E104" s="261">
        <v>16.919218063354492</v>
      </c>
      <c r="F104" s="266">
        <f>AVERAGE(E104:E109)</f>
        <v>16.83394495646159</v>
      </c>
      <c r="G104" s="266">
        <f>STDEV(E104:E109)</f>
        <v>0.16228230196567964</v>
      </c>
      <c r="H104" s="261">
        <f>C104-F104</f>
        <v>4.2629009882609026</v>
      </c>
      <c r="I104" s="261"/>
      <c r="J104" s="266">
        <f>H104-$I$2</f>
        <v>-2.947667004149638</v>
      </c>
      <c r="K104" s="261">
        <f>2^-(J104)</f>
        <v>7.715004531335433</v>
      </c>
    </row>
    <row r="105" spans="1:11" x14ac:dyDescent="0.55000000000000004">
      <c r="A105" s="261"/>
      <c r="B105" s="261">
        <v>21.136177062988281</v>
      </c>
      <c r="C105" s="266"/>
      <c r="D105" s="266"/>
      <c r="E105" s="261">
        <v>16.900754928588867</v>
      </c>
      <c r="F105" s="266"/>
      <c r="G105" s="266"/>
      <c r="H105" s="261"/>
      <c r="I105" s="261"/>
      <c r="J105" s="261"/>
      <c r="K105" s="261"/>
    </row>
    <row r="106" spans="1:11" x14ac:dyDescent="0.55000000000000004">
      <c r="A106" s="261"/>
      <c r="B106" s="261">
        <v>21.21198844909668</v>
      </c>
      <c r="C106" s="266"/>
      <c r="D106" s="266"/>
      <c r="E106" s="261">
        <v>16.979352951049805</v>
      </c>
      <c r="F106" s="266"/>
      <c r="G106" s="266"/>
      <c r="H106" s="261"/>
      <c r="I106" s="261"/>
      <c r="J106" s="261"/>
      <c r="K106" s="261"/>
    </row>
    <row r="107" spans="1:11" x14ac:dyDescent="0.55000000000000004">
      <c r="A107" s="261"/>
      <c r="B107" s="261">
        <v>20.652294158935547</v>
      </c>
      <c r="C107" s="266"/>
      <c r="D107" s="266"/>
      <c r="E107" s="261">
        <v>16.704795837402344</v>
      </c>
      <c r="F107" s="266"/>
      <c r="G107" s="266"/>
      <c r="H107" s="261"/>
      <c r="I107" s="261"/>
      <c r="J107" s="261"/>
      <c r="K107" s="261"/>
    </row>
    <row r="108" spans="1:11" x14ac:dyDescent="0.55000000000000004">
      <c r="A108" s="261"/>
      <c r="B108" s="261">
        <v>20.653003692626953</v>
      </c>
      <c r="C108" s="266"/>
      <c r="D108" s="266"/>
      <c r="E108" s="261">
        <v>16.934097290039063</v>
      </c>
      <c r="F108" s="266"/>
      <c r="G108" s="266"/>
      <c r="H108" s="261"/>
      <c r="I108" s="261"/>
      <c r="J108" s="261"/>
      <c r="K108" s="261"/>
    </row>
    <row r="109" spans="1:11" x14ac:dyDescent="0.55000000000000004">
      <c r="A109" s="261"/>
      <c r="B109" s="261">
        <v>20.630918502807617</v>
      </c>
      <c r="C109" s="266"/>
      <c r="D109" s="266"/>
      <c r="E109" s="261">
        <v>16.565450668334961</v>
      </c>
      <c r="F109" s="266"/>
      <c r="G109" s="266"/>
      <c r="H109" s="261"/>
      <c r="I109" s="261"/>
      <c r="J109" s="261"/>
      <c r="K109" s="261"/>
    </row>
    <row r="110" spans="1:11" x14ac:dyDescent="0.55000000000000004">
      <c r="A110" s="261" t="s">
        <v>19</v>
      </c>
      <c r="B110" s="261">
        <v>23.687667846679688</v>
      </c>
      <c r="C110" s="266">
        <f>AVERAGE(B110:B115)</f>
        <v>22.434185981750488</v>
      </c>
      <c r="D110" s="266">
        <f>STDEV(B110:B115)</f>
        <v>0.62748502699454112</v>
      </c>
      <c r="E110" s="261">
        <v>16.919218063354492</v>
      </c>
      <c r="F110" s="266">
        <f>AVERAGE(E110:E115)</f>
        <v>16.83394495646159</v>
      </c>
      <c r="G110" s="266">
        <f>STDEV(E110:E115)</f>
        <v>0.16228230196567964</v>
      </c>
      <c r="H110" s="261">
        <f>C110-F110</f>
        <v>5.6002410252888986</v>
      </c>
      <c r="I110" s="261"/>
      <c r="J110" s="266">
        <f>H110-$I$2</f>
        <v>-1.610326967121642</v>
      </c>
      <c r="K110" s="261">
        <f>2^-(J110)</f>
        <v>3.0532103079193118</v>
      </c>
    </row>
    <row r="111" spans="1:11" x14ac:dyDescent="0.55000000000000004">
      <c r="A111" s="261"/>
      <c r="B111" s="261">
        <v>22.372724533081055</v>
      </c>
      <c r="C111" s="266"/>
      <c r="D111" s="266"/>
      <c r="E111" s="261">
        <v>16.900754928588867</v>
      </c>
      <c r="F111" s="266"/>
      <c r="G111" s="266"/>
      <c r="H111" s="261"/>
      <c r="I111" s="261"/>
      <c r="J111" s="261"/>
      <c r="K111" s="261"/>
    </row>
    <row r="112" spans="1:11" x14ac:dyDescent="0.55000000000000004">
      <c r="A112" s="261"/>
      <c r="B112" s="261">
        <v>22.305326461791992</v>
      </c>
      <c r="C112" s="266"/>
      <c r="D112" s="266"/>
      <c r="E112" s="261">
        <v>16.979352951049805</v>
      </c>
      <c r="F112" s="266"/>
      <c r="G112" s="266"/>
      <c r="H112" s="261"/>
      <c r="I112" s="261"/>
      <c r="J112" s="261"/>
      <c r="K112" s="261"/>
    </row>
    <row r="113" spans="1:11" x14ac:dyDescent="0.55000000000000004">
      <c r="A113" s="261"/>
      <c r="B113" s="261">
        <v>22.093770980834961</v>
      </c>
      <c r="C113" s="266"/>
      <c r="D113" s="266"/>
      <c r="E113" s="261">
        <v>16.704795837402344</v>
      </c>
      <c r="F113" s="266"/>
      <c r="G113" s="266"/>
      <c r="H113" s="261"/>
      <c r="I113" s="261"/>
      <c r="J113" s="261"/>
      <c r="K113" s="261"/>
    </row>
    <row r="114" spans="1:11" x14ac:dyDescent="0.55000000000000004">
      <c r="A114" s="261"/>
      <c r="B114" s="261">
        <v>22.06927490234375</v>
      </c>
      <c r="C114" s="266"/>
      <c r="D114" s="266"/>
      <c r="E114" s="261">
        <v>16.934097290039063</v>
      </c>
      <c r="F114" s="266"/>
      <c r="G114" s="266"/>
      <c r="H114" s="261"/>
      <c r="I114" s="261"/>
      <c r="J114" s="261"/>
      <c r="K114" s="261"/>
    </row>
    <row r="115" spans="1:11" x14ac:dyDescent="0.55000000000000004">
      <c r="A115" s="261"/>
      <c r="B115" s="261">
        <v>22.076351165771484</v>
      </c>
      <c r="C115" s="266"/>
      <c r="D115" s="266"/>
      <c r="E115" s="261">
        <v>16.565450668334961</v>
      </c>
      <c r="F115" s="266"/>
      <c r="G115" s="266"/>
      <c r="H115" s="261"/>
      <c r="I115" s="261"/>
      <c r="J115" s="261"/>
      <c r="K115" s="261"/>
    </row>
    <row r="116" spans="1:11" x14ac:dyDescent="0.55000000000000004">
      <c r="A116" s="261" t="s">
        <v>20</v>
      </c>
      <c r="B116" s="261">
        <v>30.572280883789063</v>
      </c>
      <c r="C116" s="266">
        <f>AVERAGE(B116:B121)</f>
        <v>29.997348149617512</v>
      </c>
      <c r="D116" s="266">
        <f>STDEV(B116:B121)</f>
        <v>0.47038796477511591</v>
      </c>
      <c r="E116" s="261">
        <v>16.919218063354492</v>
      </c>
      <c r="F116" s="266">
        <f>AVERAGE(E116:E121)</f>
        <v>16.83394495646159</v>
      </c>
      <c r="G116" s="266">
        <f>STDEV(E116:E121)</f>
        <v>0.16228230196567964</v>
      </c>
      <c r="H116" s="261">
        <f>C116-F116</f>
        <v>13.163403193155922</v>
      </c>
      <c r="I116" s="261"/>
      <c r="J116" s="266">
        <f>H116-$I$2</f>
        <v>5.9528352007453815</v>
      </c>
      <c r="K116" s="261">
        <f>2^-(J116)</f>
        <v>1.6144256362882713E-2</v>
      </c>
    </row>
    <row r="117" spans="1:11" x14ac:dyDescent="0.55000000000000004">
      <c r="A117" s="261"/>
      <c r="B117" s="261">
        <v>29.478195190429688</v>
      </c>
      <c r="C117" s="266"/>
      <c r="D117" s="266"/>
      <c r="E117" s="261">
        <v>16.900754928588867</v>
      </c>
      <c r="F117" s="266"/>
      <c r="G117" s="266"/>
      <c r="H117" s="261"/>
      <c r="I117" s="261"/>
      <c r="J117" s="261"/>
      <c r="K117" s="261"/>
    </row>
    <row r="118" spans="1:11" x14ac:dyDescent="0.55000000000000004">
      <c r="A118" s="261"/>
      <c r="B118" s="261">
        <v>29.424545288085938</v>
      </c>
      <c r="C118" s="266"/>
      <c r="D118" s="266"/>
      <c r="E118" s="261">
        <v>16.979352951049805</v>
      </c>
      <c r="F118" s="266"/>
      <c r="G118" s="266"/>
      <c r="H118" s="261"/>
      <c r="I118" s="261"/>
      <c r="J118" s="261"/>
      <c r="K118" s="261"/>
    </row>
    <row r="119" spans="1:11" x14ac:dyDescent="0.55000000000000004">
      <c r="A119" s="261"/>
      <c r="B119" s="261">
        <v>29.930233001708984</v>
      </c>
      <c r="C119" s="266"/>
      <c r="D119" s="266"/>
      <c r="E119" s="261">
        <v>16.704795837402344</v>
      </c>
      <c r="F119" s="266"/>
      <c r="G119" s="266"/>
      <c r="H119" s="261"/>
      <c r="I119" s="261"/>
      <c r="J119" s="261"/>
      <c r="K119" s="261"/>
    </row>
    <row r="120" spans="1:11" x14ac:dyDescent="0.55000000000000004">
      <c r="A120" s="261"/>
      <c r="B120" s="261">
        <v>30.25042724609375</v>
      </c>
      <c r="C120" s="266"/>
      <c r="D120" s="266"/>
      <c r="E120" s="261">
        <v>16.934097290039063</v>
      </c>
      <c r="F120" s="266"/>
      <c r="G120" s="266"/>
      <c r="H120" s="261"/>
      <c r="I120" s="261"/>
      <c r="J120" s="261"/>
      <c r="K120" s="261"/>
    </row>
    <row r="121" spans="1:11" x14ac:dyDescent="0.55000000000000004">
      <c r="A121" s="261"/>
      <c r="B121" s="261">
        <v>30.328407287597656</v>
      </c>
      <c r="C121" s="266"/>
      <c r="D121" s="266"/>
      <c r="E121" s="261">
        <v>16.565450668334961</v>
      </c>
      <c r="F121" s="266"/>
      <c r="G121" s="266"/>
      <c r="H121" s="261"/>
      <c r="I121" s="261"/>
      <c r="J121" s="261"/>
      <c r="K121" s="261"/>
    </row>
    <row r="122" spans="1:11" x14ac:dyDescent="0.55000000000000004">
      <c r="A122" s="261" t="s">
        <v>21</v>
      </c>
      <c r="B122" s="261">
        <v>33.020656585693303</v>
      </c>
      <c r="C122" s="266">
        <f>AVERAGE(B122:B127)</f>
        <v>31.388928095499665</v>
      </c>
      <c r="D122" s="266">
        <f>STDEV(B122:B127)</f>
        <v>1.0425302341885641</v>
      </c>
      <c r="E122" s="261">
        <v>16.919218063354492</v>
      </c>
      <c r="F122" s="266">
        <f>AVERAGE(E122:E127)</f>
        <v>16.83394495646159</v>
      </c>
      <c r="G122" s="266">
        <f>STDEV(E122:E127)</f>
        <v>0.16228230196567964</v>
      </c>
      <c r="H122" s="261">
        <f>C122-F122</f>
        <v>14.554983139038075</v>
      </c>
      <c r="I122" s="261"/>
      <c r="J122" s="266">
        <f>H122-$I$2</f>
        <v>7.3444151466275347</v>
      </c>
      <c r="K122" s="261">
        <f>2^-(J122)</f>
        <v>6.1533375596219955E-3</v>
      </c>
    </row>
    <row r="123" spans="1:11" x14ac:dyDescent="0.55000000000000004">
      <c r="A123" s="261"/>
      <c r="B123" s="261">
        <v>31.736661911010742</v>
      </c>
      <c r="C123" s="266"/>
      <c r="D123" s="266"/>
      <c r="E123" s="261">
        <v>16.900754928588867</v>
      </c>
      <c r="F123" s="266"/>
      <c r="G123" s="266"/>
      <c r="H123" s="261"/>
      <c r="I123" s="261"/>
      <c r="J123" s="261"/>
      <c r="K123" s="261"/>
    </row>
    <row r="124" spans="1:11" x14ac:dyDescent="0.55000000000000004">
      <c r="A124" s="261"/>
      <c r="B124" s="261">
        <v>32.002552032470703</v>
      </c>
      <c r="C124" s="266"/>
      <c r="D124" s="266"/>
      <c r="E124" s="261">
        <v>16.979352951049805</v>
      </c>
      <c r="F124" s="266"/>
      <c r="G124" s="266"/>
      <c r="H124" s="261"/>
      <c r="I124" s="261"/>
      <c r="J124" s="261"/>
      <c r="K124" s="261"/>
    </row>
    <row r="125" spans="1:11" x14ac:dyDescent="0.55000000000000004">
      <c r="A125" s="261"/>
      <c r="B125" s="261">
        <v>30.622991561889648</v>
      </c>
      <c r="C125" s="266"/>
      <c r="D125" s="266"/>
      <c r="E125" s="261">
        <v>16.704795837402344</v>
      </c>
      <c r="F125" s="266"/>
      <c r="G125" s="266"/>
      <c r="H125" s="261"/>
      <c r="I125" s="261"/>
      <c r="J125" s="261"/>
      <c r="K125" s="261"/>
    </row>
    <row r="126" spans="1:11" x14ac:dyDescent="0.55000000000000004">
      <c r="A126" s="261"/>
      <c r="B126" s="261">
        <v>30.379283905029297</v>
      </c>
      <c r="C126" s="266"/>
      <c r="D126" s="266"/>
      <c r="E126" s="261">
        <v>16.934097290039063</v>
      </c>
      <c r="F126" s="266"/>
      <c r="G126" s="266"/>
      <c r="H126" s="261"/>
      <c r="I126" s="261"/>
      <c r="J126" s="261"/>
      <c r="K126" s="261"/>
    </row>
    <row r="127" spans="1:11" x14ac:dyDescent="0.55000000000000004">
      <c r="A127" s="261"/>
      <c r="B127" s="261">
        <v>30.571422576904297</v>
      </c>
      <c r="C127" s="266"/>
      <c r="D127" s="266"/>
      <c r="E127" s="261">
        <v>16.565450668334961</v>
      </c>
      <c r="F127" s="266"/>
      <c r="G127" s="266"/>
      <c r="H127" s="261"/>
      <c r="I127" s="261"/>
      <c r="J127" s="261"/>
      <c r="K127" s="261"/>
    </row>
    <row r="128" spans="1:11" x14ac:dyDescent="0.55000000000000004">
      <c r="A128" s="261" t="s">
        <v>22</v>
      </c>
      <c r="B128" s="261">
        <v>21.751781463623001</v>
      </c>
      <c r="C128" s="266">
        <f>AVERAGE(B128:B133)</f>
        <v>20.799135843912754</v>
      </c>
      <c r="D128" s="266">
        <f>STDEV(B128:B133)</f>
        <v>0.47794445818031644</v>
      </c>
      <c r="E128" s="261">
        <v>16.919218063354492</v>
      </c>
      <c r="F128" s="266">
        <f>AVERAGE(E128:E133)</f>
        <v>16.83394495646159</v>
      </c>
      <c r="G128" s="266">
        <f>STDEV(E128:E133)</f>
        <v>0.16228230196567964</v>
      </c>
      <c r="H128" s="261">
        <f>C128-F128</f>
        <v>3.9651908874511648</v>
      </c>
      <c r="I128" s="261"/>
      <c r="J128" s="266">
        <f>H128-$I$2</f>
        <v>-3.2453771049593758</v>
      </c>
      <c r="K128" s="261">
        <f>2^-(J128)</f>
        <v>9.4832206554273775</v>
      </c>
    </row>
    <row r="129" spans="1:11" x14ac:dyDescent="0.55000000000000004">
      <c r="A129" s="261"/>
      <c r="B129" s="261">
        <v>20.721759796142578</v>
      </c>
      <c r="C129" s="266"/>
      <c r="D129" s="266"/>
      <c r="E129" s="261">
        <v>16.900754928588867</v>
      </c>
      <c r="F129" s="266"/>
      <c r="G129" s="266"/>
      <c r="H129" s="261"/>
      <c r="I129" s="261"/>
      <c r="J129" s="261"/>
      <c r="K129" s="261"/>
    </row>
    <row r="130" spans="1:11" x14ac:dyDescent="0.55000000000000004">
      <c r="A130" s="261"/>
      <c r="B130" s="261">
        <v>20.744760513305664</v>
      </c>
      <c r="C130" s="266"/>
      <c r="D130" s="266"/>
      <c r="E130" s="261">
        <v>16.979352951049805</v>
      </c>
      <c r="F130" s="266"/>
      <c r="G130" s="266"/>
      <c r="H130" s="261"/>
      <c r="I130" s="261"/>
      <c r="J130" s="261"/>
      <c r="K130" s="261"/>
    </row>
    <row r="131" spans="1:11" x14ac:dyDescent="0.55000000000000004">
      <c r="A131" s="261"/>
      <c r="B131" s="261">
        <v>20.548526763916016</v>
      </c>
      <c r="C131" s="266"/>
      <c r="D131" s="266"/>
      <c r="E131" s="261">
        <v>16.704795837402344</v>
      </c>
      <c r="F131" s="266"/>
      <c r="G131" s="266"/>
      <c r="H131" s="261"/>
      <c r="I131" s="261"/>
      <c r="J131" s="261"/>
      <c r="K131" s="261"/>
    </row>
    <row r="132" spans="1:11" x14ac:dyDescent="0.55000000000000004">
      <c r="A132" s="261"/>
      <c r="B132" s="261">
        <v>20.502599716186523</v>
      </c>
      <c r="C132" s="266"/>
      <c r="D132" s="266"/>
      <c r="E132" s="261">
        <v>16.934097290039063</v>
      </c>
      <c r="F132" s="266"/>
      <c r="G132" s="266"/>
      <c r="H132" s="261"/>
      <c r="I132" s="261"/>
      <c r="J132" s="261"/>
      <c r="K132" s="261"/>
    </row>
    <row r="133" spans="1:11" x14ac:dyDescent="0.55000000000000004">
      <c r="A133" s="261"/>
      <c r="B133" s="261">
        <v>20.525386810302734</v>
      </c>
      <c r="C133" s="266"/>
      <c r="D133" s="266"/>
      <c r="E133" s="261">
        <v>16.565450668334961</v>
      </c>
      <c r="F133" s="266"/>
      <c r="G133" s="266"/>
      <c r="H133" s="261"/>
      <c r="I133" s="261"/>
      <c r="J133" s="261"/>
      <c r="K133" s="261"/>
    </row>
    <row r="134" spans="1:11" x14ac:dyDescent="0.55000000000000004">
      <c r="A134" s="261" t="s">
        <v>23</v>
      </c>
      <c r="B134" s="261">
        <v>23.305515289306641</v>
      </c>
      <c r="C134" s="266">
        <f>AVERAGE(B134:B139)</f>
        <v>22.434933344523113</v>
      </c>
      <c r="D134" s="266">
        <f>STDEV(B134:B139)</f>
        <v>0.42879127129410444</v>
      </c>
      <c r="E134" s="261">
        <v>16.919218063354492</v>
      </c>
      <c r="F134" s="266">
        <f>AVERAGE(E134:E139)</f>
        <v>16.83394495646159</v>
      </c>
      <c r="G134" s="266">
        <f>STDEV(E134:E139)</f>
        <v>0.16228230196567964</v>
      </c>
      <c r="H134" s="261">
        <f>C134-F134</f>
        <v>5.6009883880615234</v>
      </c>
      <c r="I134" s="261"/>
      <c r="J134" s="266">
        <f>H134-$I$2</f>
        <v>-1.6095796043490171</v>
      </c>
      <c r="K134" s="261">
        <f>2^-(J134)</f>
        <v>3.0516290556650745</v>
      </c>
    </row>
    <row r="135" spans="1:11" x14ac:dyDescent="0.55000000000000004">
      <c r="A135" s="261"/>
      <c r="B135" s="261">
        <v>22.184823989868164</v>
      </c>
      <c r="C135" s="266"/>
      <c r="D135" s="266"/>
      <c r="E135" s="261">
        <v>16.900754928588867</v>
      </c>
      <c r="F135" s="266"/>
      <c r="G135" s="266"/>
      <c r="H135" s="261"/>
      <c r="I135" s="261"/>
      <c r="J135" s="261"/>
      <c r="K135" s="261"/>
    </row>
    <row r="136" spans="1:11" x14ac:dyDescent="0.55000000000000004">
      <c r="A136" s="261"/>
      <c r="B136" s="261">
        <v>22.235933303833008</v>
      </c>
      <c r="C136" s="266"/>
      <c r="D136" s="266"/>
      <c r="E136" s="261">
        <v>16.979352951049805</v>
      </c>
      <c r="F136" s="266"/>
      <c r="G136" s="266"/>
      <c r="H136" s="261"/>
      <c r="I136" s="261"/>
      <c r="J136" s="261"/>
      <c r="K136" s="261"/>
    </row>
    <row r="137" spans="1:11" x14ac:dyDescent="0.55000000000000004">
      <c r="A137" s="261"/>
      <c r="B137" s="261">
        <v>22.290136337280273</v>
      </c>
      <c r="C137" s="266"/>
      <c r="D137" s="266"/>
      <c r="E137" s="261">
        <v>16.704795837402344</v>
      </c>
      <c r="F137" s="266"/>
      <c r="G137" s="266"/>
      <c r="H137" s="261"/>
      <c r="I137" s="261"/>
      <c r="J137" s="261"/>
      <c r="K137" s="261"/>
    </row>
    <row r="138" spans="1:11" x14ac:dyDescent="0.55000000000000004">
      <c r="A138" s="261"/>
      <c r="B138" s="261">
        <v>22.296213150024414</v>
      </c>
      <c r="C138" s="266"/>
      <c r="D138" s="266"/>
      <c r="E138" s="261">
        <v>16.934097290039063</v>
      </c>
      <c r="F138" s="266"/>
      <c r="G138" s="266"/>
      <c r="H138" s="261"/>
      <c r="I138" s="261"/>
      <c r="J138" s="261"/>
      <c r="K138" s="261"/>
    </row>
    <row r="139" spans="1:11" x14ac:dyDescent="0.55000000000000004">
      <c r="A139" s="261"/>
      <c r="B139" s="261">
        <v>22.296977996826172</v>
      </c>
      <c r="C139" s="266"/>
      <c r="D139" s="266"/>
      <c r="E139" s="261">
        <v>16.565450668334961</v>
      </c>
      <c r="F139" s="266"/>
      <c r="G139" s="266"/>
      <c r="H139" s="261"/>
      <c r="I139" s="261"/>
      <c r="J139" s="261"/>
      <c r="K139" s="261"/>
    </row>
    <row r="140" spans="1:11" x14ac:dyDescent="0.55000000000000004">
      <c r="A140" s="261" t="s">
        <v>24</v>
      </c>
      <c r="B140" s="261">
        <v>23.471942901611328</v>
      </c>
      <c r="C140" s="266">
        <f>AVERAGE(B140:B145)</f>
        <v>22.885311762491863</v>
      </c>
      <c r="D140" s="266">
        <f>STDEV(B140:B145)</f>
        <v>0.32458258890531833</v>
      </c>
      <c r="E140" s="261">
        <v>16.919218063354492</v>
      </c>
      <c r="F140" s="266">
        <f>AVERAGE(E140:E145)</f>
        <v>16.83394495646159</v>
      </c>
      <c r="G140" s="266">
        <f>STDEV(E140:E145)</f>
        <v>0.16228230196567964</v>
      </c>
      <c r="H140" s="261">
        <f>C140-F140</f>
        <v>6.0513668060302734</v>
      </c>
      <c r="I140" s="261"/>
      <c r="J140" s="266">
        <f>H140-$I$2</f>
        <v>-1.1592011863802671</v>
      </c>
      <c r="K140" s="261">
        <f>2^-(J140)</f>
        <v>2.2333373451013303</v>
      </c>
    </row>
    <row r="141" spans="1:11" x14ac:dyDescent="0.55000000000000004">
      <c r="A141" s="261"/>
      <c r="B141" s="261">
        <v>22.927013397216797</v>
      </c>
      <c r="C141" s="266"/>
      <c r="D141" s="266"/>
      <c r="E141" s="261">
        <v>16.900754928588867</v>
      </c>
      <c r="F141" s="266"/>
      <c r="G141" s="266"/>
      <c r="H141" s="261"/>
      <c r="I141" s="261"/>
      <c r="J141" s="261"/>
      <c r="K141" s="261"/>
    </row>
    <row r="142" spans="1:11" x14ac:dyDescent="0.55000000000000004">
      <c r="A142" s="261"/>
      <c r="B142" s="261">
        <v>22.957269668579102</v>
      </c>
      <c r="C142" s="266"/>
      <c r="D142" s="266"/>
      <c r="E142" s="261">
        <v>16.979352951049805</v>
      </c>
      <c r="F142" s="266"/>
      <c r="G142" s="266"/>
      <c r="H142" s="261"/>
      <c r="I142" s="261"/>
      <c r="J142" s="261"/>
      <c r="K142" s="261"/>
    </row>
    <row r="143" spans="1:11" x14ac:dyDescent="0.55000000000000004">
      <c r="A143" s="261"/>
      <c r="B143" s="261">
        <v>22.579446792602539</v>
      </c>
      <c r="C143" s="266"/>
      <c r="D143" s="266"/>
      <c r="E143" s="261">
        <v>16.704795837402344</v>
      </c>
      <c r="F143" s="266"/>
      <c r="G143" s="266"/>
      <c r="H143" s="261"/>
      <c r="I143" s="261"/>
      <c r="J143" s="261"/>
      <c r="K143" s="261"/>
    </row>
    <row r="144" spans="1:11" x14ac:dyDescent="0.55000000000000004">
      <c r="A144" s="261"/>
      <c r="B144" s="261">
        <v>22.641317367553711</v>
      </c>
      <c r="C144" s="266"/>
      <c r="D144" s="266"/>
      <c r="E144" s="261">
        <v>16.934097290039063</v>
      </c>
      <c r="F144" s="266"/>
      <c r="G144" s="266"/>
      <c r="H144" s="261"/>
      <c r="I144" s="261"/>
      <c r="J144" s="261"/>
      <c r="K144" s="261"/>
    </row>
    <row r="145" spans="1:11" x14ac:dyDescent="0.55000000000000004">
      <c r="A145" s="261"/>
      <c r="B145" s="261">
        <v>22.734880447387695</v>
      </c>
      <c r="C145" s="266"/>
      <c r="D145" s="266"/>
      <c r="E145" s="261">
        <v>16.565450668334961</v>
      </c>
      <c r="F145" s="266"/>
      <c r="G145" s="266"/>
      <c r="H145" s="261"/>
      <c r="I145" s="261"/>
      <c r="J145" s="261"/>
      <c r="K145" s="261"/>
    </row>
    <row r="146" spans="1:11" x14ac:dyDescent="0.55000000000000004">
      <c r="A146" s="261" t="s">
        <v>25</v>
      </c>
      <c r="B146" s="261">
        <v>28.540327072143555</v>
      </c>
      <c r="C146" s="266">
        <f>AVERAGE(B146:B151)</f>
        <v>26.395270983378094</v>
      </c>
      <c r="D146" s="266">
        <f>STDEV(B146:B151)</f>
        <v>1.089140822000789</v>
      </c>
      <c r="E146" s="261">
        <v>16.919218063354492</v>
      </c>
      <c r="F146" s="266">
        <f>AVERAGE(E146:E151)</f>
        <v>16.83394495646159</v>
      </c>
      <c r="G146" s="266">
        <f>STDEV(E146:E151)</f>
        <v>0.16228230196567964</v>
      </c>
      <c r="H146" s="261">
        <f>C146-F146</f>
        <v>9.5613260269165039</v>
      </c>
      <c r="I146" s="261"/>
      <c r="J146" s="266">
        <f>H146-$I$2</f>
        <v>2.3507580345059633</v>
      </c>
      <c r="K146" s="261">
        <f>2^-(J146)</f>
        <v>0.19604299064130831</v>
      </c>
    </row>
    <row r="147" spans="1:11" x14ac:dyDescent="0.55000000000000004">
      <c r="A147" s="261"/>
      <c r="B147" s="261">
        <v>25.661680221557617</v>
      </c>
      <c r="C147" s="266"/>
      <c r="D147" s="266"/>
      <c r="E147" s="261">
        <v>16.900754928588867</v>
      </c>
      <c r="F147" s="266"/>
      <c r="G147" s="266"/>
      <c r="H147" s="261"/>
      <c r="I147" s="261"/>
      <c r="J147" s="261"/>
      <c r="K147" s="261"/>
    </row>
    <row r="148" spans="1:11" x14ac:dyDescent="0.55000000000000004">
      <c r="A148" s="261"/>
      <c r="B148" s="261">
        <v>25.585172653198242</v>
      </c>
      <c r="C148" s="266"/>
      <c r="D148" s="266"/>
      <c r="E148" s="261">
        <v>16.979352951049805</v>
      </c>
      <c r="F148" s="266"/>
      <c r="G148" s="266"/>
      <c r="H148" s="261"/>
      <c r="I148" s="261"/>
      <c r="J148" s="261"/>
      <c r="K148" s="261"/>
    </row>
    <row r="149" spans="1:11" x14ac:dyDescent="0.55000000000000004">
      <c r="A149" s="261"/>
      <c r="B149" s="261">
        <v>26.100448608398438</v>
      </c>
      <c r="C149" s="266"/>
      <c r="D149" s="266"/>
      <c r="E149" s="261">
        <v>16.704795837402344</v>
      </c>
      <c r="F149" s="266"/>
      <c r="G149" s="266"/>
      <c r="H149" s="261"/>
      <c r="I149" s="261"/>
      <c r="J149" s="261"/>
      <c r="K149" s="261"/>
    </row>
    <row r="150" spans="1:11" x14ac:dyDescent="0.55000000000000004">
      <c r="A150" s="261"/>
      <c r="B150" s="261">
        <v>26.214130401611328</v>
      </c>
      <c r="C150" s="266"/>
      <c r="D150" s="266"/>
      <c r="E150" s="261">
        <v>16.934097290039063</v>
      </c>
      <c r="F150" s="266"/>
      <c r="G150" s="266"/>
      <c r="H150" s="261"/>
      <c r="I150" s="261"/>
      <c r="J150" s="261"/>
      <c r="K150" s="261"/>
    </row>
    <row r="151" spans="1:11" x14ac:dyDescent="0.55000000000000004">
      <c r="A151" s="261"/>
      <c r="B151" s="261">
        <v>26.269866943359375</v>
      </c>
      <c r="C151" s="266"/>
      <c r="D151" s="266"/>
      <c r="E151" s="261">
        <v>16.565450668334961</v>
      </c>
      <c r="F151" s="266"/>
      <c r="G151" s="266"/>
      <c r="H151" s="261"/>
      <c r="I151" s="261"/>
      <c r="J151" s="261"/>
      <c r="K151" s="261"/>
    </row>
    <row r="152" spans="1:11" x14ac:dyDescent="0.55000000000000004">
      <c r="A152" s="261" t="s">
        <v>26</v>
      </c>
      <c r="B152" s="261">
        <v>30.37504768371582</v>
      </c>
      <c r="C152" s="266">
        <f>AVERAGE(B152:B157)</f>
        <v>29.512463251749676</v>
      </c>
      <c r="D152" s="266">
        <f>STDEV(B152:B157)</f>
        <v>0.42577900747642267</v>
      </c>
      <c r="E152" s="261">
        <v>16.919218063354492</v>
      </c>
      <c r="F152" s="266">
        <f>AVERAGE(E152:E157)</f>
        <v>16.83394495646159</v>
      </c>
      <c r="G152" s="266">
        <f>STDEV(E152:E157)</f>
        <v>0.16228230196567964</v>
      </c>
      <c r="H152" s="261">
        <f>C152-F152</f>
        <v>12.678518295288086</v>
      </c>
      <c r="I152" s="261"/>
      <c r="J152" s="266">
        <f>H152-$I$2</f>
        <v>5.4679503028775454</v>
      </c>
      <c r="K152" s="261">
        <f>2^-(J152)</f>
        <v>2.2593470375642792E-2</v>
      </c>
    </row>
    <row r="153" spans="1:11" x14ac:dyDescent="0.55000000000000004">
      <c r="A153" s="261"/>
      <c r="B153" s="261">
        <v>29.360849380493164</v>
      </c>
      <c r="C153" s="266"/>
      <c r="D153" s="266"/>
      <c r="E153" s="261">
        <v>16.900754928588867</v>
      </c>
      <c r="F153" s="266"/>
      <c r="G153" s="266"/>
      <c r="H153" s="261"/>
      <c r="I153" s="261"/>
      <c r="J153" s="261"/>
      <c r="K153" s="261"/>
    </row>
    <row r="154" spans="1:11" x14ac:dyDescent="0.55000000000000004">
      <c r="A154" s="261"/>
      <c r="B154" s="261">
        <v>29.280584335327148</v>
      </c>
      <c r="C154" s="266"/>
      <c r="D154" s="266"/>
      <c r="E154" s="261">
        <v>16.979352951049805</v>
      </c>
      <c r="F154" s="266"/>
      <c r="G154" s="266"/>
      <c r="H154" s="261"/>
      <c r="I154" s="261"/>
      <c r="J154" s="261"/>
      <c r="K154" s="261"/>
    </row>
    <row r="155" spans="1:11" x14ac:dyDescent="0.55000000000000004">
      <c r="A155" s="261"/>
      <c r="B155" s="261">
        <v>29.283601760864258</v>
      </c>
      <c r="C155" s="266"/>
      <c r="D155" s="266"/>
      <c r="E155" s="261">
        <v>16.704795837402344</v>
      </c>
      <c r="F155" s="266"/>
      <c r="G155" s="266"/>
      <c r="H155" s="261"/>
      <c r="I155" s="261"/>
      <c r="J155" s="261"/>
      <c r="K155" s="261"/>
    </row>
    <row r="156" spans="1:11" x14ac:dyDescent="0.55000000000000004">
      <c r="A156" s="261"/>
      <c r="B156" s="261">
        <v>29.418550491333008</v>
      </c>
      <c r="C156" s="266"/>
      <c r="D156" s="266"/>
      <c r="E156" s="261">
        <v>16.934097290039063</v>
      </c>
      <c r="F156" s="266"/>
      <c r="G156" s="266"/>
      <c r="H156" s="261"/>
      <c r="I156" s="261"/>
      <c r="J156" s="261"/>
      <c r="K156" s="261"/>
    </row>
    <row r="157" spans="1:11" x14ac:dyDescent="0.55000000000000004">
      <c r="A157" s="261"/>
      <c r="B157" s="261">
        <v>29.356145858764648</v>
      </c>
      <c r="C157" s="266"/>
      <c r="D157" s="266"/>
      <c r="E157" s="261">
        <v>16.565450668334961</v>
      </c>
      <c r="F157" s="266"/>
      <c r="G157" s="266"/>
      <c r="H157" s="261"/>
      <c r="I157" s="261"/>
      <c r="J157" s="261"/>
      <c r="K157" s="261"/>
    </row>
    <row r="158" spans="1:11" x14ac:dyDescent="0.55000000000000004">
      <c r="A158" s="261" t="s">
        <v>27</v>
      </c>
      <c r="B158" s="261">
        <v>22.553413391113281</v>
      </c>
      <c r="C158" s="266">
        <f>AVERAGE(B158:B163)</f>
        <v>22.030202229817707</v>
      </c>
      <c r="D158" s="266">
        <f>STDEV(B158:B163)</f>
        <v>0.28806025085371667</v>
      </c>
      <c r="E158" s="261">
        <v>16.919218063354492</v>
      </c>
      <c r="F158" s="266">
        <f>AVERAGE(E158:E163)</f>
        <v>16.83394495646159</v>
      </c>
      <c r="G158" s="266">
        <f>STDEV(E158:E163)</f>
        <v>0.16228230196567964</v>
      </c>
      <c r="H158" s="261">
        <f>C158-F158</f>
        <v>5.1962572733561174</v>
      </c>
      <c r="I158" s="261"/>
      <c r="J158" s="266">
        <f>H158-$I$2</f>
        <v>-2.0143107190544232</v>
      </c>
      <c r="K158" s="261">
        <f>2^-(J158)</f>
        <v>4.0398751809214444</v>
      </c>
    </row>
    <row r="159" spans="1:11" x14ac:dyDescent="0.55000000000000004">
      <c r="A159" s="261"/>
      <c r="B159" s="261">
        <v>21.69061279296875</v>
      </c>
      <c r="C159" s="261"/>
      <c r="D159" s="261"/>
      <c r="E159" s="261">
        <v>16.900754928588867</v>
      </c>
      <c r="F159" s="261"/>
      <c r="G159" s="261"/>
      <c r="H159" s="261"/>
      <c r="I159" s="261"/>
      <c r="J159" s="261"/>
      <c r="K159" s="261"/>
    </row>
    <row r="160" spans="1:11" x14ac:dyDescent="0.55000000000000004">
      <c r="A160" s="261"/>
      <c r="B160" s="261">
        <v>21.926000595092773</v>
      </c>
      <c r="C160" s="261"/>
      <c r="D160" s="261"/>
      <c r="E160" s="261">
        <v>16.979352951049805</v>
      </c>
      <c r="F160" s="261"/>
      <c r="G160" s="261"/>
      <c r="H160" s="261"/>
      <c r="I160" s="261"/>
      <c r="J160" s="261"/>
      <c r="K160" s="261"/>
    </row>
    <row r="161" spans="1:11" x14ac:dyDescent="0.55000000000000004">
      <c r="A161" s="261"/>
      <c r="B161" s="261">
        <v>22.090181350708008</v>
      </c>
      <c r="C161" s="261"/>
      <c r="D161" s="261"/>
      <c r="E161" s="261">
        <v>16.704795837402344</v>
      </c>
      <c r="F161" s="261"/>
      <c r="G161" s="261"/>
      <c r="H161" s="261"/>
      <c r="I161" s="261"/>
      <c r="J161" s="261"/>
      <c r="K161" s="261"/>
    </row>
    <row r="162" spans="1:11" x14ac:dyDescent="0.55000000000000004">
      <c r="A162" s="261"/>
      <c r="B162" s="261">
        <v>21.931770324707031</v>
      </c>
      <c r="C162" s="261"/>
      <c r="D162" s="261"/>
      <c r="E162" s="261">
        <v>16.934097290039063</v>
      </c>
      <c r="F162" s="261"/>
      <c r="G162" s="261"/>
      <c r="H162" s="261"/>
      <c r="I162" s="261"/>
      <c r="J162" s="261"/>
      <c r="K162" s="261"/>
    </row>
    <row r="163" spans="1:11" x14ac:dyDescent="0.55000000000000004">
      <c r="B163" s="261">
        <v>21.989234924316406</v>
      </c>
      <c r="E163" s="261">
        <v>16.565450668334961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63"/>
  <sheetViews>
    <sheetView topLeftCell="A156" workbookViewId="0">
      <selection activeCell="I167" sqref="I167:I193"/>
    </sheetView>
  </sheetViews>
  <sheetFormatPr defaultRowHeight="14.4" x14ac:dyDescent="0.55000000000000004"/>
  <cols>
    <col min="2" max="5" width="12" bestFit="1" customWidth="1"/>
    <col min="6" max="6" width="15.26171875" bestFit="1" customWidth="1"/>
    <col min="7" max="7" width="15.15625" bestFit="1" customWidth="1"/>
    <col min="8" max="8" width="12" bestFit="1" customWidth="1"/>
    <col min="9" max="9" width="12.26171875" bestFit="1" customWidth="1"/>
    <col min="10" max="10" width="12.68359375" bestFit="1" customWidth="1"/>
    <col min="11" max="11" width="12" bestFit="1" customWidth="1"/>
  </cols>
  <sheetData>
    <row r="1" spans="1:23" ht="16.8" x14ac:dyDescent="0.55000000000000004">
      <c r="A1" s="271" t="s">
        <v>36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  <c r="M1" s="1"/>
      <c r="N1" s="113"/>
      <c r="O1" s="233"/>
      <c r="P1" s="233"/>
      <c r="Q1" s="113"/>
      <c r="R1" s="233"/>
      <c r="S1" s="233"/>
      <c r="T1" s="114"/>
      <c r="U1" s="262"/>
      <c r="V1" s="114"/>
      <c r="W1" s="114"/>
    </row>
    <row r="2" spans="1:23" x14ac:dyDescent="0.55000000000000004">
      <c r="A2" s="265" t="s">
        <v>1</v>
      </c>
      <c r="B2" s="261">
        <v>20.923696517944336</v>
      </c>
      <c r="C2" s="266">
        <f>AVERAGE(B2:B7)</f>
        <v>20.918510818481444</v>
      </c>
      <c r="D2" s="266">
        <f>STDEV(B2:B7)</f>
        <v>0.55282661796889199</v>
      </c>
      <c r="E2" s="261">
        <v>16.199932098388672</v>
      </c>
      <c r="F2" s="266">
        <f>AVERAGE(E2:E7)</f>
        <v>16.073734124501545</v>
      </c>
      <c r="G2" s="266">
        <f>STDEV(E2:E7)</f>
        <v>0.12117624297066192</v>
      </c>
      <c r="H2" s="266">
        <f>C2-F2</f>
        <v>4.8447766939798989</v>
      </c>
      <c r="I2" s="266">
        <f>AVERAGE(H2:H158)</f>
        <v>7.1357112307607409</v>
      </c>
      <c r="J2" s="266">
        <f>H2-$I$2</f>
        <v>-2.290934536780842</v>
      </c>
      <c r="K2" s="266">
        <f>2^-(J2)</f>
        <v>4.8937301033256579</v>
      </c>
      <c r="M2" s="112"/>
      <c r="N2" s="115"/>
      <c r="O2" s="261"/>
      <c r="P2" s="261"/>
      <c r="Q2" s="115"/>
      <c r="R2" s="261"/>
      <c r="S2" s="261"/>
      <c r="T2" s="261"/>
      <c r="U2" s="261"/>
      <c r="V2" s="261"/>
      <c r="W2" s="261"/>
    </row>
    <row r="3" spans="1:23" x14ac:dyDescent="0.55000000000000004">
      <c r="A3" s="265"/>
      <c r="B3" s="261">
        <v>21.871662139892578</v>
      </c>
      <c r="C3" s="266"/>
      <c r="D3" s="266"/>
      <c r="E3" s="261">
        <v>16.225704193115234</v>
      </c>
      <c r="F3" s="261"/>
      <c r="G3" s="266"/>
      <c r="H3" s="266"/>
      <c r="I3" s="266"/>
      <c r="J3" s="266"/>
      <c r="K3" s="266"/>
      <c r="M3" s="112"/>
      <c r="N3" s="116"/>
      <c r="O3" s="261"/>
      <c r="P3" s="261"/>
      <c r="Q3" s="116"/>
      <c r="R3" s="261"/>
      <c r="S3" s="261"/>
      <c r="T3" s="261"/>
      <c r="U3" s="261"/>
      <c r="V3" s="261"/>
      <c r="W3" s="261"/>
    </row>
    <row r="4" spans="1:23" x14ac:dyDescent="0.55000000000000004">
      <c r="A4" s="265"/>
      <c r="B4" s="261">
        <v>20.662055969238281</v>
      </c>
      <c r="C4" s="266"/>
      <c r="D4" s="266"/>
      <c r="E4" s="261">
        <v>15.95712947845459</v>
      </c>
      <c r="F4" s="261"/>
      <c r="G4" s="266"/>
      <c r="H4" s="266"/>
      <c r="I4" s="266"/>
      <c r="J4" s="266"/>
      <c r="K4" s="266"/>
      <c r="M4" s="112"/>
      <c r="N4" s="117"/>
      <c r="O4" s="261"/>
      <c r="P4" s="261"/>
      <c r="Q4" s="117"/>
      <c r="R4" s="261"/>
      <c r="S4" s="261"/>
      <c r="T4" s="261"/>
      <c r="U4" s="261"/>
      <c r="V4" s="261"/>
      <c r="W4" s="261"/>
    </row>
    <row r="5" spans="1:23" x14ac:dyDescent="0.55000000000000004">
      <c r="A5" s="265"/>
      <c r="B5" s="261">
        <v>20.59803581237793</v>
      </c>
      <c r="C5" s="266"/>
      <c r="D5" s="266"/>
      <c r="E5" s="261">
        <v>15.950225830078125</v>
      </c>
      <c r="F5" s="261"/>
      <c r="G5" s="266"/>
      <c r="H5" s="266"/>
      <c r="I5" s="266"/>
      <c r="J5" s="266"/>
      <c r="K5" s="266"/>
      <c r="M5" s="112"/>
      <c r="N5" s="118"/>
      <c r="O5" s="261"/>
      <c r="P5" s="261"/>
      <c r="Q5" s="118"/>
      <c r="R5" s="261"/>
      <c r="S5" s="261"/>
      <c r="T5" s="261"/>
      <c r="U5" s="261"/>
      <c r="V5" s="261"/>
      <c r="W5" s="261"/>
    </row>
    <row r="6" spans="1:23" x14ac:dyDescent="0.55000000000000004">
      <c r="A6" s="265"/>
      <c r="B6" s="261">
        <v>20.537103652954102</v>
      </c>
      <c r="C6" s="266"/>
      <c r="D6" s="266"/>
      <c r="E6" s="261">
        <v>16.00560188293457</v>
      </c>
      <c r="F6" s="261"/>
      <c r="G6" s="266"/>
      <c r="H6" s="266"/>
      <c r="I6" s="266"/>
      <c r="J6" s="266"/>
      <c r="K6" s="266"/>
      <c r="M6" s="112"/>
      <c r="N6" s="119"/>
      <c r="O6" s="261"/>
      <c r="P6" s="261"/>
      <c r="Q6" s="119"/>
      <c r="R6" s="261"/>
      <c r="S6" s="261"/>
      <c r="T6" s="261"/>
      <c r="U6" s="261"/>
      <c r="V6" s="261"/>
      <c r="W6" s="261"/>
    </row>
    <row r="7" spans="1:23" x14ac:dyDescent="0.55000000000000004">
      <c r="A7" s="265"/>
      <c r="B7" s="261"/>
      <c r="C7" s="266"/>
      <c r="D7" s="266"/>
      <c r="E7" s="261">
        <v>16.103811264038086</v>
      </c>
      <c r="F7" s="266"/>
      <c r="G7" s="266"/>
      <c r="H7" s="266"/>
      <c r="I7" s="266"/>
      <c r="J7" s="266"/>
      <c r="K7" s="266"/>
      <c r="M7" s="112"/>
      <c r="N7" s="120"/>
      <c r="O7" s="261"/>
      <c r="P7" s="261"/>
      <c r="Q7" s="120"/>
      <c r="R7" s="261"/>
      <c r="S7" s="261"/>
      <c r="T7" s="261"/>
      <c r="U7" s="261"/>
      <c r="V7" s="261"/>
      <c r="W7" s="261"/>
    </row>
    <row r="8" spans="1:23" x14ac:dyDescent="0.55000000000000004">
      <c r="A8" s="265" t="s">
        <v>2</v>
      </c>
      <c r="B8" s="261">
        <v>19.448541641235352</v>
      </c>
      <c r="C8" s="266">
        <f>AVERAGE(B8:B13)</f>
        <v>19.498881657918293</v>
      </c>
      <c r="D8" s="266">
        <f>STDEV(B8:B13)</f>
        <v>0.43704667373578815</v>
      </c>
      <c r="E8" s="261">
        <v>16.199932098388672</v>
      </c>
      <c r="F8" s="266">
        <f>AVERAGE(E8:E13)</f>
        <v>16.073734124501545</v>
      </c>
      <c r="G8" s="266">
        <f>STDEV(E8:E13)</f>
        <v>0.12117624297066192</v>
      </c>
      <c r="H8" s="266">
        <f>C8-F8</f>
        <v>3.425147533416748</v>
      </c>
      <c r="I8" s="266"/>
      <c r="J8" s="266">
        <f>H8-$I$2</f>
        <v>-3.7105636973439928</v>
      </c>
      <c r="K8" s="266">
        <f>2^-(J8)</f>
        <v>13.091547135432124</v>
      </c>
      <c r="M8" s="112"/>
      <c r="N8" s="130"/>
      <c r="O8" s="261"/>
      <c r="P8" s="261"/>
      <c r="Q8" s="130"/>
      <c r="R8" s="261"/>
      <c r="S8" s="261"/>
      <c r="T8" s="261"/>
      <c r="U8" s="261"/>
      <c r="V8" s="261"/>
      <c r="W8" s="261"/>
    </row>
    <row r="9" spans="1:23" x14ac:dyDescent="0.55000000000000004">
      <c r="A9" s="265"/>
      <c r="B9" s="261">
        <v>20.049787521362305</v>
      </c>
      <c r="C9" s="266"/>
      <c r="D9" s="266"/>
      <c r="E9" s="261">
        <v>16.225704193115234</v>
      </c>
      <c r="F9" s="266"/>
      <c r="G9" s="266"/>
      <c r="H9" s="266"/>
      <c r="I9" s="266"/>
      <c r="J9" s="266"/>
      <c r="K9" s="266"/>
      <c r="M9" s="112"/>
      <c r="N9" s="121"/>
      <c r="O9" s="261"/>
      <c r="P9" s="261"/>
      <c r="Q9" s="121"/>
      <c r="R9" s="261"/>
      <c r="S9" s="261"/>
      <c r="T9" s="261"/>
      <c r="U9" s="261"/>
      <c r="V9" s="261"/>
      <c r="W9" s="261"/>
    </row>
    <row r="10" spans="1:23" x14ac:dyDescent="0.55000000000000004">
      <c r="A10" s="265"/>
      <c r="B10" s="261">
        <v>20.036533355712891</v>
      </c>
      <c r="C10" s="266"/>
      <c r="D10" s="266"/>
      <c r="E10" s="261">
        <v>15.95712947845459</v>
      </c>
      <c r="F10" s="266"/>
      <c r="G10" s="266"/>
      <c r="H10" s="266"/>
      <c r="I10" s="266"/>
      <c r="J10" s="266"/>
      <c r="K10" s="266"/>
      <c r="M10" s="112"/>
      <c r="N10" s="127"/>
      <c r="O10" s="261"/>
      <c r="P10" s="261"/>
      <c r="Q10" s="127"/>
      <c r="R10" s="261"/>
      <c r="S10" s="261"/>
      <c r="T10" s="261"/>
      <c r="U10" s="261"/>
      <c r="V10" s="261"/>
      <c r="W10" s="261"/>
    </row>
    <row r="11" spans="1:23" x14ac:dyDescent="0.55000000000000004">
      <c r="A11" s="265"/>
      <c r="B11" s="261">
        <v>19.132453918457031</v>
      </c>
      <c r="C11" s="266"/>
      <c r="D11" s="266"/>
      <c r="E11" s="261">
        <v>15.950225830078125</v>
      </c>
      <c r="F11" s="266"/>
      <c r="G11" s="266"/>
      <c r="H11" s="266"/>
      <c r="I11" s="266"/>
      <c r="J11" s="266"/>
      <c r="K11" s="266"/>
      <c r="M11" s="112"/>
      <c r="N11" s="126"/>
      <c r="O11" s="261"/>
      <c r="P11" s="261"/>
      <c r="Q11" s="126"/>
      <c r="R11" s="261"/>
      <c r="S11" s="261"/>
      <c r="T11" s="261"/>
      <c r="U11" s="261"/>
      <c r="V11" s="261"/>
      <c r="W11" s="261"/>
    </row>
    <row r="12" spans="1:23" x14ac:dyDescent="0.55000000000000004">
      <c r="A12" s="265"/>
      <c r="B12" s="261">
        <v>19.166740417480469</v>
      </c>
      <c r="C12" s="266"/>
      <c r="D12" s="266"/>
      <c r="E12" s="261">
        <v>16.00560188293457</v>
      </c>
      <c r="F12" s="266"/>
      <c r="G12" s="266"/>
      <c r="H12" s="266"/>
      <c r="I12" s="266"/>
      <c r="J12" s="266"/>
      <c r="K12" s="266"/>
      <c r="M12" s="111"/>
      <c r="N12" s="122"/>
      <c r="O12" s="261"/>
      <c r="P12" s="261"/>
      <c r="Q12" s="122"/>
      <c r="R12" s="261"/>
      <c r="S12" s="261"/>
      <c r="T12" s="261"/>
      <c r="U12" s="261"/>
      <c r="V12" s="261"/>
      <c r="W12" s="261"/>
    </row>
    <row r="13" spans="1:23" x14ac:dyDescent="0.55000000000000004">
      <c r="A13" s="265"/>
      <c r="B13" s="261">
        <v>19.159233093261719</v>
      </c>
      <c r="C13" s="266"/>
      <c r="D13" s="266"/>
      <c r="E13" s="261">
        <v>16.103811264038086</v>
      </c>
      <c r="F13" s="266"/>
      <c r="G13" s="266"/>
      <c r="H13" s="266"/>
      <c r="I13" s="266"/>
      <c r="J13" s="266"/>
      <c r="K13" s="266"/>
      <c r="M13" s="111"/>
      <c r="N13" s="123"/>
      <c r="O13" s="261"/>
      <c r="P13" s="261"/>
      <c r="Q13" s="123"/>
      <c r="R13" s="261"/>
      <c r="S13" s="261"/>
      <c r="T13" s="261"/>
      <c r="U13" s="261"/>
      <c r="V13" s="261"/>
      <c r="W13" s="261"/>
    </row>
    <row r="14" spans="1:23" x14ac:dyDescent="0.55000000000000004">
      <c r="A14" s="265" t="s">
        <v>3</v>
      </c>
      <c r="B14" s="261">
        <v>24.012096405029201</v>
      </c>
      <c r="C14" s="266">
        <f>AVERAGE(B14:B19)</f>
        <v>24.208100954691549</v>
      </c>
      <c r="D14" s="266">
        <f>STDEV(B14:B19)</f>
        <v>0.23279481589355702</v>
      </c>
      <c r="E14" s="261">
        <v>16.199932098388672</v>
      </c>
      <c r="F14" s="266">
        <f>AVERAGE(E14:E19)</f>
        <v>16.073734124501545</v>
      </c>
      <c r="G14" s="266">
        <f>STDEV(E14:E19)</f>
        <v>0.12117624297066192</v>
      </c>
      <c r="H14" s="266">
        <f>C14-F14</f>
        <v>8.1343668301900038</v>
      </c>
      <c r="I14" s="266"/>
      <c r="J14" s="266">
        <f>H14-$I$2</f>
        <v>0.99865559942926296</v>
      </c>
      <c r="K14" s="266">
        <f>2^-(J14)</f>
        <v>0.50046615089426794</v>
      </c>
      <c r="M14" s="111"/>
      <c r="N14" s="125"/>
      <c r="O14" s="261"/>
      <c r="P14" s="261"/>
      <c r="Q14" s="125"/>
      <c r="R14" s="261"/>
      <c r="S14" s="261"/>
      <c r="T14" s="261"/>
      <c r="U14" s="261"/>
      <c r="V14" s="261"/>
      <c r="W14" s="261"/>
    </row>
    <row r="15" spans="1:23" x14ac:dyDescent="0.55000000000000004">
      <c r="A15" s="265"/>
      <c r="B15" s="261">
        <v>24.464309692382813</v>
      </c>
      <c r="C15" s="266"/>
      <c r="D15" s="266"/>
      <c r="E15" s="261">
        <v>16.225704193115234</v>
      </c>
      <c r="F15" s="266"/>
      <c r="G15" s="266"/>
      <c r="H15" s="266"/>
      <c r="I15" s="266"/>
      <c r="J15" s="266"/>
      <c r="K15" s="266"/>
      <c r="M15" s="111"/>
      <c r="N15" s="124"/>
      <c r="O15" s="261"/>
      <c r="P15" s="261"/>
      <c r="Q15" s="124"/>
      <c r="R15" s="261"/>
      <c r="S15" s="261"/>
      <c r="T15" s="261"/>
      <c r="U15" s="261"/>
      <c r="V15" s="261"/>
      <c r="W15" s="261"/>
    </row>
    <row r="16" spans="1:23" x14ac:dyDescent="0.55000000000000004">
      <c r="A16" s="265"/>
      <c r="B16" s="261">
        <v>24.545652389526367</v>
      </c>
      <c r="C16" s="266"/>
      <c r="D16" s="266"/>
      <c r="E16" s="261">
        <v>15.95712947845459</v>
      </c>
      <c r="F16" s="266"/>
      <c r="G16" s="266"/>
      <c r="H16" s="266"/>
      <c r="I16" s="266"/>
      <c r="J16" s="266"/>
      <c r="K16" s="266"/>
      <c r="M16" s="111"/>
      <c r="N16" s="128"/>
      <c r="O16" s="261"/>
      <c r="P16" s="261"/>
      <c r="Q16" s="128"/>
      <c r="R16" s="261"/>
      <c r="S16" s="261"/>
      <c r="T16" s="261"/>
      <c r="U16" s="261"/>
      <c r="V16" s="261"/>
      <c r="W16" s="261"/>
    </row>
    <row r="17" spans="1:23" x14ac:dyDescent="0.55000000000000004">
      <c r="A17" s="265"/>
      <c r="B17" s="261">
        <v>24.087854385375977</v>
      </c>
      <c r="C17" s="266"/>
      <c r="D17" s="266"/>
      <c r="E17" s="261">
        <v>15.950225830078125</v>
      </c>
      <c r="F17" s="266"/>
      <c r="G17" s="266"/>
      <c r="H17" s="266"/>
      <c r="I17" s="266"/>
      <c r="J17" s="266"/>
      <c r="K17" s="266"/>
      <c r="M17" s="111"/>
      <c r="N17" s="131"/>
      <c r="O17" s="261"/>
      <c r="P17" s="261"/>
      <c r="Q17" s="131"/>
      <c r="R17" s="261"/>
      <c r="S17" s="261"/>
      <c r="T17" s="261"/>
      <c r="U17" s="261"/>
      <c r="V17" s="261"/>
      <c r="W17" s="261"/>
    </row>
    <row r="18" spans="1:23" x14ac:dyDescent="0.55000000000000004">
      <c r="A18" s="265"/>
      <c r="B18" s="261">
        <v>24.069887161254883</v>
      </c>
      <c r="C18" s="266"/>
      <c r="D18" s="266"/>
      <c r="E18" s="261">
        <v>16.00560188293457</v>
      </c>
      <c r="F18" s="266"/>
      <c r="G18" s="266"/>
      <c r="H18" s="266"/>
      <c r="I18" s="266"/>
      <c r="J18" s="266"/>
      <c r="K18" s="266"/>
      <c r="M18" s="111"/>
      <c r="N18" s="129"/>
      <c r="O18" s="261"/>
      <c r="P18" s="261"/>
      <c r="Q18" s="129"/>
      <c r="R18" s="261"/>
      <c r="S18" s="261"/>
      <c r="T18" s="261"/>
      <c r="U18" s="261"/>
      <c r="V18" s="261"/>
      <c r="W18" s="261"/>
    </row>
    <row r="19" spans="1:23" x14ac:dyDescent="0.55000000000000004">
      <c r="A19" s="265"/>
      <c r="B19" s="261">
        <v>24.068805694580078</v>
      </c>
      <c r="C19" s="266"/>
      <c r="D19" s="266"/>
      <c r="E19" s="261">
        <v>16.103811264038086</v>
      </c>
      <c r="F19" s="266"/>
      <c r="G19" s="266"/>
      <c r="H19" s="266"/>
      <c r="I19" s="266"/>
      <c r="J19" s="266"/>
      <c r="K19" s="266"/>
      <c r="M19" s="111"/>
      <c r="N19" s="133"/>
      <c r="O19" s="261"/>
      <c r="P19" s="261"/>
      <c r="Q19" s="133"/>
      <c r="R19" s="261"/>
      <c r="S19" s="261"/>
      <c r="T19" s="261"/>
      <c r="U19" s="261"/>
      <c r="V19" s="261"/>
      <c r="W19" s="261"/>
    </row>
    <row r="20" spans="1:23" x14ac:dyDescent="0.55000000000000004">
      <c r="A20" s="265" t="s">
        <v>4</v>
      </c>
      <c r="B20" s="261">
        <v>23.736240386962891</v>
      </c>
      <c r="C20" s="266">
        <f>AVERAGE(B20:B25)</f>
        <v>23.632787704467773</v>
      </c>
      <c r="D20" s="266">
        <f>STDEV(B20:B25)</f>
        <v>0.55322026009468939</v>
      </c>
      <c r="E20" s="261">
        <v>16.199932098388672</v>
      </c>
      <c r="F20" s="266">
        <f>AVERAGE(E20:E25)</f>
        <v>16.073734124501545</v>
      </c>
      <c r="G20" s="266">
        <f>STDEV(E20:E25)</f>
        <v>0.12117624297066192</v>
      </c>
      <c r="H20" s="266">
        <f>C20-F20</f>
        <v>7.5590535799662284</v>
      </c>
      <c r="I20" s="266"/>
      <c r="J20" s="266">
        <f>H20-$I$2</f>
        <v>0.42334234920548752</v>
      </c>
      <c r="K20" s="266">
        <f>2^-(J20)</f>
        <v>0.74569504011895371</v>
      </c>
      <c r="M20" s="111"/>
      <c r="N20" s="132"/>
      <c r="O20" s="261"/>
      <c r="P20" s="261"/>
      <c r="Q20" s="132"/>
      <c r="R20" s="261"/>
      <c r="S20" s="261"/>
      <c r="T20" s="261"/>
      <c r="U20" s="261"/>
      <c r="V20" s="261"/>
      <c r="W20" s="261"/>
    </row>
    <row r="21" spans="1:23" x14ac:dyDescent="0.55000000000000004">
      <c r="A21" s="265"/>
      <c r="B21" s="261">
        <v>24.266992568969727</v>
      </c>
      <c r="C21" s="266"/>
      <c r="D21" s="266"/>
      <c r="E21" s="261">
        <v>16.225704193115234</v>
      </c>
      <c r="F21" s="266"/>
      <c r="G21" s="266"/>
      <c r="H21" s="266"/>
      <c r="I21" s="266"/>
      <c r="J21" s="266"/>
      <c r="K21" s="266"/>
      <c r="M21" s="111"/>
      <c r="N21" s="135"/>
      <c r="O21" s="261"/>
      <c r="P21" s="261"/>
      <c r="Q21" s="135"/>
      <c r="R21" s="261"/>
      <c r="S21" s="261"/>
      <c r="T21" s="261"/>
      <c r="U21" s="261"/>
      <c r="V21" s="261"/>
      <c r="W21" s="261"/>
    </row>
    <row r="22" spans="1:23" x14ac:dyDescent="0.55000000000000004">
      <c r="A22" s="265"/>
      <c r="B22" s="261">
        <v>24.302234649658203</v>
      </c>
      <c r="C22" s="266"/>
      <c r="D22" s="266"/>
      <c r="E22" s="261">
        <v>15.95712947845459</v>
      </c>
      <c r="F22" s="266"/>
      <c r="G22" s="266"/>
      <c r="H22" s="266"/>
      <c r="I22" s="266"/>
      <c r="J22" s="266"/>
      <c r="K22" s="266"/>
      <c r="M22" s="111"/>
      <c r="N22" s="134"/>
      <c r="O22" s="261"/>
      <c r="P22" s="261"/>
      <c r="Q22" s="134"/>
      <c r="R22" s="261"/>
      <c r="S22" s="261"/>
      <c r="T22" s="261"/>
      <c r="U22" s="261"/>
      <c r="V22" s="261"/>
      <c r="W22" s="261"/>
    </row>
    <row r="23" spans="1:23" x14ac:dyDescent="0.55000000000000004">
      <c r="A23" s="265"/>
      <c r="B23" s="261">
        <v>23.091615676879883</v>
      </c>
      <c r="C23" s="266"/>
      <c r="D23" s="266"/>
      <c r="E23" s="261">
        <v>15.950225830078125</v>
      </c>
      <c r="F23" s="266"/>
      <c r="G23" s="266"/>
      <c r="H23" s="266"/>
      <c r="I23" s="266"/>
      <c r="J23" s="266"/>
      <c r="K23" s="266"/>
      <c r="M23" s="111"/>
      <c r="N23" s="137"/>
      <c r="O23" s="261"/>
      <c r="P23" s="261"/>
      <c r="Q23" s="137"/>
      <c r="R23" s="261"/>
      <c r="S23" s="261"/>
      <c r="T23" s="261"/>
      <c r="U23" s="261"/>
      <c r="V23" s="261"/>
      <c r="W23" s="261"/>
    </row>
    <row r="24" spans="1:23" x14ac:dyDescent="0.55000000000000004">
      <c r="A24" s="265"/>
      <c r="B24" s="261">
        <v>23.173372268676758</v>
      </c>
      <c r="C24" s="266"/>
      <c r="D24" s="266"/>
      <c r="E24" s="261">
        <v>16.00560188293457</v>
      </c>
      <c r="F24" s="266"/>
      <c r="G24" s="266"/>
      <c r="H24" s="266"/>
      <c r="I24" s="266"/>
      <c r="J24" s="266"/>
      <c r="K24" s="266"/>
      <c r="M24" s="111"/>
      <c r="N24" s="136"/>
      <c r="O24" s="261"/>
      <c r="P24" s="261"/>
      <c r="Q24" s="136"/>
      <c r="R24" s="261"/>
      <c r="S24" s="261"/>
      <c r="T24" s="261"/>
      <c r="U24" s="261"/>
      <c r="V24" s="261"/>
      <c r="W24" s="261"/>
    </row>
    <row r="25" spans="1:23" x14ac:dyDescent="0.55000000000000004">
      <c r="A25" s="265"/>
      <c r="B25" s="261">
        <v>23.22627067565918</v>
      </c>
      <c r="C25" s="266"/>
      <c r="D25" s="266"/>
      <c r="E25" s="261">
        <v>16.103811264038086</v>
      </c>
      <c r="F25" s="266"/>
      <c r="G25" s="266"/>
      <c r="H25" s="266"/>
      <c r="I25" s="266"/>
      <c r="J25" s="266"/>
      <c r="K25" s="266"/>
      <c r="M25" s="111"/>
      <c r="N25" s="139"/>
      <c r="O25" s="261"/>
      <c r="P25" s="261"/>
      <c r="Q25" s="139"/>
      <c r="R25" s="261"/>
      <c r="S25" s="261"/>
      <c r="T25" s="261"/>
      <c r="U25" s="261"/>
      <c r="V25" s="261"/>
      <c r="W25" s="261"/>
    </row>
    <row r="26" spans="1:23" x14ac:dyDescent="0.55000000000000004">
      <c r="A26" s="265" t="s">
        <v>5</v>
      </c>
      <c r="B26" s="261">
        <v>20.004070281982422</v>
      </c>
      <c r="C26" s="266">
        <f>AVERAGE(B26:B31)</f>
        <v>20.042238235473633</v>
      </c>
      <c r="D26" s="266">
        <f>STDEV(B26:B31)</f>
        <v>0.39140483287321076</v>
      </c>
      <c r="E26" s="261">
        <v>16.199932098388672</v>
      </c>
      <c r="F26" s="266">
        <f>AVERAGE(E26:E31)</f>
        <v>16.073734124501545</v>
      </c>
      <c r="G26" s="266">
        <f>STDEV(E26:E31)</f>
        <v>0.12117624297066192</v>
      </c>
      <c r="H26" s="266">
        <f>C26-F26</f>
        <v>3.9685041109720878</v>
      </c>
      <c r="I26" s="266"/>
      <c r="J26" s="266">
        <f>H26-$I$2</f>
        <v>-3.1672071197886531</v>
      </c>
      <c r="K26" s="266">
        <f>2^-(J26)</f>
        <v>8.9830609326486108</v>
      </c>
      <c r="M26" s="111"/>
      <c r="N26" s="138"/>
      <c r="O26" s="261"/>
      <c r="P26" s="261"/>
      <c r="Q26" s="138"/>
      <c r="R26" s="261"/>
      <c r="S26" s="261"/>
      <c r="T26" s="261"/>
      <c r="U26" s="261"/>
      <c r="V26" s="261"/>
      <c r="W26" s="261"/>
    </row>
    <row r="27" spans="1:23" x14ac:dyDescent="0.55000000000000004">
      <c r="A27" s="265"/>
      <c r="B27" s="261">
        <v>20.527545928955078</v>
      </c>
      <c r="C27" s="266"/>
      <c r="D27" s="266"/>
      <c r="E27" s="261">
        <v>16.225704193115234</v>
      </c>
      <c r="F27" s="266"/>
      <c r="G27" s="266"/>
      <c r="H27" s="266"/>
      <c r="I27" s="266"/>
      <c r="J27" s="266"/>
      <c r="K27" s="266"/>
      <c r="M27" s="111"/>
      <c r="N27" s="141"/>
      <c r="O27" s="261"/>
      <c r="P27" s="261"/>
      <c r="Q27" s="141"/>
      <c r="R27" s="261"/>
      <c r="S27" s="261"/>
      <c r="T27" s="261"/>
      <c r="U27" s="261"/>
      <c r="V27" s="261"/>
      <c r="W27" s="261"/>
    </row>
    <row r="28" spans="1:23" x14ac:dyDescent="0.55000000000000004">
      <c r="A28" s="265"/>
      <c r="B28" s="261">
        <v>20.527318954467773</v>
      </c>
      <c r="C28" s="266"/>
      <c r="D28" s="266"/>
      <c r="E28" s="261">
        <v>15.95712947845459</v>
      </c>
      <c r="F28" s="266"/>
      <c r="G28" s="266"/>
      <c r="H28" s="266"/>
      <c r="I28" s="266"/>
      <c r="J28" s="266"/>
      <c r="K28" s="266"/>
      <c r="M28" s="111"/>
      <c r="N28" s="140"/>
      <c r="O28" s="261"/>
      <c r="P28" s="261"/>
      <c r="Q28" s="140"/>
      <c r="R28" s="261"/>
      <c r="S28" s="261"/>
      <c r="T28" s="261"/>
      <c r="U28" s="261"/>
      <c r="V28" s="261"/>
      <c r="W28" s="261"/>
    </row>
    <row r="29" spans="1:23" x14ac:dyDescent="0.55000000000000004">
      <c r="A29" s="265"/>
      <c r="B29" s="261">
        <v>19.783130645751953</v>
      </c>
      <c r="C29" s="266"/>
      <c r="D29" s="266"/>
      <c r="E29" s="261">
        <v>15.950225830078125</v>
      </c>
      <c r="F29" s="266"/>
      <c r="G29" s="266"/>
      <c r="H29" s="266"/>
      <c r="I29" s="266"/>
      <c r="J29" s="266"/>
      <c r="K29" s="266"/>
    </row>
    <row r="30" spans="1:23" x14ac:dyDescent="0.55000000000000004">
      <c r="A30" s="265"/>
      <c r="B30" s="261">
        <v>19.709413528442383</v>
      </c>
      <c r="C30" s="266"/>
      <c r="D30" s="266"/>
      <c r="E30" s="261">
        <v>16.00560188293457</v>
      </c>
      <c r="F30" s="266"/>
      <c r="G30" s="266"/>
      <c r="H30" s="266"/>
      <c r="I30" s="266"/>
      <c r="J30" s="266"/>
      <c r="K30" s="266"/>
    </row>
    <row r="31" spans="1:23" x14ac:dyDescent="0.55000000000000004">
      <c r="A31" s="265"/>
      <c r="B31" s="261">
        <v>19.701950073242188</v>
      </c>
      <c r="C31" s="266"/>
      <c r="D31" s="266"/>
      <c r="E31" s="261">
        <v>16.103811264038086</v>
      </c>
      <c r="F31" s="266"/>
      <c r="G31" s="266"/>
      <c r="H31" s="266"/>
      <c r="I31" s="266"/>
      <c r="J31" s="266"/>
      <c r="K31" s="266"/>
    </row>
    <row r="32" spans="1:23" x14ac:dyDescent="0.55000000000000004">
      <c r="A32" s="265" t="s">
        <v>6</v>
      </c>
      <c r="B32" s="261">
        <v>21.26060676574707</v>
      </c>
      <c r="C32" s="266">
        <f>AVERAGE(B32:B37)</f>
        <v>21.149469057718914</v>
      </c>
      <c r="D32" s="266">
        <f>STDEV(B32:B37)</f>
        <v>0.53625616023283695</v>
      </c>
      <c r="E32" s="261">
        <v>16.199932098388672</v>
      </c>
      <c r="F32" s="266">
        <f>AVERAGE(E32:E37)</f>
        <v>16.073734124501545</v>
      </c>
      <c r="G32" s="266">
        <f>STDEV(E32:E37)</f>
        <v>0.12117624297066192</v>
      </c>
      <c r="H32" s="266">
        <f>C32-F32</f>
        <v>5.0757349332173689</v>
      </c>
      <c r="I32" s="266"/>
      <c r="J32" s="266">
        <f>H32-$I$2</f>
        <v>-2.059976297543372</v>
      </c>
      <c r="K32" s="266">
        <f>2^-(J32)</f>
        <v>4.1697945360339475</v>
      </c>
    </row>
    <row r="33" spans="1:11" x14ac:dyDescent="0.55000000000000004">
      <c r="A33" s="265"/>
      <c r="B33" s="261">
        <v>21.695587158203125</v>
      </c>
      <c r="C33" s="266"/>
      <c r="D33" s="266"/>
      <c r="E33" s="261">
        <v>16.225704193115234</v>
      </c>
      <c r="F33" s="266"/>
      <c r="G33" s="266"/>
      <c r="H33" s="266"/>
      <c r="I33" s="266"/>
      <c r="J33" s="266"/>
      <c r="K33" s="266"/>
    </row>
    <row r="34" spans="1:11" x14ac:dyDescent="0.55000000000000004">
      <c r="A34" s="265"/>
      <c r="B34" s="261">
        <v>21.84521484375</v>
      </c>
      <c r="C34" s="266"/>
      <c r="D34" s="266"/>
      <c r="E34" s="261">
        <v>15.95712947845459</v>
      </c>
      <c r="F34" s="266"/>
      <c r="G34" s="266"/>
      <c r="H34" s="266"/>
      <c r="I34" s="266"/>
      <c r="J34" s="266"/>
      <c r="K34" s="266"/>
    </row>
    <row r="35" spans="1:11" x14ac:dyDescent="0.55000000000000004">
      <c r="A35" s="265"/>
      <c r="B35" s="261">
        <v>20.846752166748047</v>
      </c>
      <c r="C35" s="266"/>
      <c r="D35" s="266"/>
      <c r="E35" s="261">
        <v>15.950225830078125</v>
      </c>
      <c r="F35" s="266"/>
      <c r="G35" s="266"/>
      <c r="H35" s="266"/>
      <c r="I35" s="266"/>
      <c r="J35" s="266"/>
      <c r="K35" s="266"/>
    </row>
    <row r="36" spans="1:11" x14ac:dyDescent="0.55000000000000004">
      <c r="A36" s="265"/>
      <c r="B36" s="261">
        <v>20.622316360473633</v>
      </c>
      <c r="C36" s="266"/>
      <c r="D36" s="266"/>
      <c r="E36" s="261">
        <v>16.00560188293457</v>
      </c>
      <c r="F36" s="266"/>
      <c r="G36" s="266"/>
      <c r="H36" s="266"/>
      <c r="I36" s="266"/>
      <c r="J36" s="266"/>
      <c r="K36" s="266"/>
    </row>
    <row r="37" spans="1:11" x14ac:dyDescent="0.55000000000000004">
      <c r="A37" s="265"/>
      <c r="B37" s="261">
        <v>20.626337051391602</v>
      </c>
      <c r="C37" s="266"/>
      <c r="D37" s="266"/>
      <c r="E37" s="261">
        <v>16.103811264038086</v>
      </c>
      <c r="F37" s="266"/>
      <c r="G37" s="266"/>
      <c r="H37" s="266"/>
      <c r="I37" s="266"/>
      <c r="J37" s="266"/>
      <c r="K37" s="266"/>
    </row>
    <row r="38" spans="1:11" x14ac:dyDescent="0.55000000000000004">
      <c r="A38" s="265" t="s">
        <v>7</v>
      </c>
      <c r="B38" s="261">
        <v>26.895042419433594</v>
      </c>
      <c r="C38" s="266">
        <f>AVERAGE(B38:B43)</f>
        <v>26.903153737386067</v>
      </c>
      <c r="D38" s="266">
        <f>STDEV(B38:B43)</f>
        <v>8.9328040196208977E-2</v>
      </c>
      <c r="E38" s="261">
        <v>16.199932098388672</v>
      </c>
      <c r="F38" s="266">
        <f>AVERAGE(E38:E43)</f>
        <v>16.073734124501545</v>
      </c>
      <c r="G38" s="266">
        <f>STDEV(E38:E43)</f>
        <v>0.12117624297066192</v>
      </c>
      <c r="H38" s="266">
        <f>C38-F38</f>
        <v>10.829419612884521</v>
      </c>
      <c r="I38" s="266"/>
      <c r="J38" s="266">
        <f>H38-$I$2</f>
        <v>3.6937083821237806</v>
      </c>
      <c r="K38" s="266">
        <f>2^-(J38)</f>
        <v>7.7282823723538743E-2</v>
      </c>
    </row>
    <row r="39" spans="1:11" x14ac:dyDescent="0.55000000000000004">
      <c r="A39" s="265"/>
      <c r="B39" s="261">
        <v>27.009586334228516</v>
      </c>
      <c r="C39" s="266"/>
      <c r="D39" s="266"/>
      <c r="E39" s="261">
        <v>16.225704193115234</v>
      </c>
      <c r="F39" s="266"/>
      <c r="G39" s="266"/>
      <c r="H39" s="266"/>
      <c r="I39" s="266"/>
      <c r="J39" s="266"/>
      <c r="K39" s="266"/>
    </row>
    <row r="40" spans="1:11" x14ac:dyDescent="0.55000000000000004">
      <c r="A40" s="265"/>
      <c r="B40" s="261">
        <v>26.988433837890625</v>
      </c>
      <c r="C40" s="266"/>
      <c r="D40" s="266"/>
      <c r="E40" s="261">
        <v>15.95712947845459</v>
      </c>
      <c r="F40" s="266"/>
      <c r="G40" s="266"/>
      <c r="H40" s="266"/>
      <c r="I40" s="266"/>
      <c r="J40" s="266"/>
      <c r="K40" s="266"/>
    </row>
    <row r="41" spans="1:11" x14ac:dyDescent="0.55000000000000004">
      <c r="A41" s="265"/>
      <c r="B41" s="261">
        <v>26.776082992553711</v>
      </c>
      <c r="C41" s="266"/>
      <c r="D41" s="266"/>
      <c r="E41" s="261">
        <v>15.950225830078125</v>
      </c>
      <c r="F41" s="266"/>
      <c r="G41" s="266"/>
      <c r="H41" s="266"/>
      <c r="I41" s="266"/>
      <c r="J41" s="266"/>
      <c r="K41" s="266"/>
    </row>
    <row r="42" spans="1:11" x14ac:dyDescent="0.55000000000000004">
      <c r="A42" s="265"/>
      <c r="B42" s="261">
        <v>26.91663932800293</v>
      </c>
      <c r="C42" s="266"/>
      <c r="D42" s="266"/>
      <c r="E42" s="261">
        <v>16.00560188293457</v>
      </c>
      <c r="F42" s="266"/>
      <c r="G42" s="266"/>
      <c r="H42" s="266"/>
      <c r="I42" s="266"/>
      <c r="J42" s="266"/>
      <c r="K42" s="266"/>
    </row>
    <row r="43" spans="1:11" x14ac:dyDescent="0.55000000000000004">
      <c r="A43" s="265"/>
      <c r="B43" s="261">
        <v>26.833137512207031</v>
      </c>
      <c r="C43" s="266"/>
      <c r="D43" s="266"/>
      <c r="E43" s="261">
        <v>16.103811264038086</v>
      </c>
      <c r="F43" s="266"/>
      <c r="G43" s="266"/>
      <c r="H43" s="266"/>
      <c r="I43" s="266"/>
      <c r="J43" s="266"/>
      <c r="K43" s="266"/>
    </row>
    <row r="44" spans="1:11" x14ac:dyDescent="0.55000000000000004">
      <c r="A44" s="265" t="s">
        <v>8</v>
      </c>
      <c r="B44" s="261">
        <v>26.961776733398438</v>
      </c>
      <c r="C44" s="266">
        <f>AVERAGE(B44:B49)</f>
        <v>28.055904388427734</v>
      </c>
      <c r="D44" s="266">
        <f>STDEV(B44:B49)</f>
        <v>0.85994011801802661</v>
      </c>
      <c r="E44" s="261">
        <v>16.199932098388672</v>
      </c>
      <c r="F44" s="266">
        <f>AVERAGE(E44:E49)</f>
        <v>16.073734124501545</v>
      </c>
      <c r="G44" s="266">
        <f>STDEV(E44:E49)</f>
        <v>0.12117624297066192</v>
      </c>
      <c r="H44" s="266">
        <f>C44-F44</f>
        <v>11.982170263926189</v>
      </c>
      <c r="I44" s="266"/>
      <c r="J44" s="266">
        <f>H44-$I$2</f>
        <v>4.8464590331654485</v>
      </c>
      <c r="K44" s="266">
        <f>2^-(J44)</f>
        <v>3.475925489426105E-2</v>
      </c>
    </row>
    <row r="45" spans="1:11" x14ac:dyDescent="0.55000000000000004">
      <c r="A45" s="232"/>
      <c r="B45" s="261">
        <v>27.45463752746582</v>
      </c>
      <c r="C45" s="261"/>
      <c r="D45" s="261"/>
      <c r="E45" s="261">
        <v>16.225704193115234</v>
      </c>
      <c r="F45" s="261"/>
      <c r="G45" s="261"/>
      <c r="H45" s="261"/>
      <c r="I45" s="261"/>
      <c r="J45" s="261"/>
      <c r="K45" s="261"/>
    </row>
    <row r="46" spans="1:11" x14ac:dyDescent="0.55000000000000004">
      <c r="A46" s="232"/>
      <c r="B46" s="261">
        <v>27.531560897827148</v>
      </c>
      <c r="C46" s="261"/>
      <c r="D46" s="261"/>
      <c r="E46" s="261">
        <v>15.95712947845459</v>
      </c>
      <c r="F46" s="261"/>
      <c r="G46" s="261"/>
      <c r="H46" s="261"/>
      <c r="I46" s="261"/>
      <c r="J46" s="261"/>
      <c r="K46" s="261"/>
    </row>
    <row r="47" spans="1:11" x14ac:dyDescent="0.55000000000000004">
      <c r="A47" s="232"/>
      <c r="B47" s="261">
        <v>28.62519645690918</v>
      </c>
      <c r="C47" s="261"/>
      <c r="D47" s="261"/>
      <c r="E47" s="261">
        <v>15.950225830078125</v>
      </c>
      <c r="F47" s="261"/>
      <c r="G47" s="261"/>
      <c r="H47" s="261"/>
      <c r="I47" s="261"/>
      <c r="J47" s="261"/>
      <c r="K47" s="261"/>
    </row>
    <row r="48" spans="1:11" x14ac:dyDescent="0.55000000000000004">
      <c r="A48" s="232"/>
      <c r="B48" s="261">
        <v>28.582939147949219</v>
      </c>
      <c r="C48" s="261"/>
      <c r="D48" s="261"/>
      <c r="E48" s="261">
        <v>16.00560188293457</v>
      </c>
      <c r="F48" s="261"/>
      <c r="G48" s="261"/>
      <c r="H48" s="261"/>
      <c r="I48" s="261"/>
      <c r="J48" s="261"/>
      <c r="K48" s="261"/>
    </row>
    <row r="49" spans="1:11" x14ac:dyDescent="0.55000000000000004">
      <c r="A49" s="232"/>
      <c r="B49" s="261">
        <v>29.179315567016602</v>
      </c>
      <c r="C49" s="261"/>
      <c r="D49" s="261"/>
      <c r="E49" s="261">
        <v>16.103811264038086</v>
      </c>
      <c r="F49" s="261"/>
      <c r="G49" s="261"/>
      <c r="H49" s="261"/>
      <c r="I49" s="261"/>
      <c r="J49" s="261"/>
      <c r="K49" s="261"/>
    </row>
    <row r="50" spans="1:11" x14ac:dyDescent="0.55000000000000004">
      <c r="A50" s="232" t="s">
        <v>9</v>
      </c>
      <c r="B50" s="261">
        <v>22.789236068725586</v>
      </c>
      <c r="C50" s="266">
        <f>AVERAGE(B50:B55)</f>
        <v>22.33203633626302</v>
      </c>
      <c r="D50" s="266">
        <f>STDEV(B50:B55)</f>
        <v>0.39112691054037418</v>
      </c>
      <c r="E50" s="261">
        <v>16.199932098388672</v>
      </c>
      <c r="F50" s="266">
        <f>AVERAGE(E50:E55)</f>
        <v>16.073734124501545</v>
      </c>
      <c r="G50" s="266">
        <f>STDEV(E50:E55)</f>
        <v>0.12117624297066192</v>
      </c>
      <c r="H50" s="261">
        <f>C50-F50</f>
        <v>6.2583022117614746</v>
      </c>
      <c r="I50" s="261"/>
      <c r="J50" s="266">
        <f>H50-$I$2</f>
        <v>-0.87740901899926627</v>
      </c>
      <c r="K50" s="261">
        <f>2^-(J50)</f>
        <v>1.8370730800401192</v>
      </c>
    </row>
    <row r="51" spans="1:11" x14ac:dyDescent="0.55000000000000004">
      <c r="A51" s="232"/>
      <c r="B51" s="261">
        <v>22.648685455322266</v>
      </c>
      <c r="C51" s="261"/>
      <c r="D51" s="261"/>
      <c r="E51" s="261">
        <v>16.225704193115234</v>
      </c>
      <c r="F51" s="261"/>
      <c r="G51" s="261"/>
      <c r="H51" s="261"/>
      <c r="I51" s="261"/>
      <c r="J51" s="261"/>
      <c r="K51" s="261"/>
    </row>
    <row r="52" spans="1:11" x14ac:dyDescent="0.55000000000000004">
      <c r="A52" s="232"/>
      <c r="B52" s="261">
        <v>22.615554809570313</v>
      </c>
      <c r="C52" s="261"/>
      <c r="D52" s="261"/>
      <c r="E52" s="261">
        <v>15.95712947845459</v>
      </c>
      <c r="F52" s="261"/>
      <c r="G52" s="261"/>
      <c r="H52" s="261"/>
      <c r="I52" s="261"/>
      <c r="J52" s="261"/>
      <c r="K52" s="261"/>
    </row>
    <row r="53" spans="1:11" x14ac:dyDescent="0.55000000000000004">
      <c r="A53" s="232"/>
      <c r="B53" s="261">
        <v>22.010215759277344</v>
      </c>
      <c r="C53" s="261"/>
      <c r="D53" s="261"/>
      <c r="E53" s="261">
        <v>15.950225830078125</v>
      </c>
      <c r="F53" s="261"/>
      <c r="G53" s="261"/>
      <c r="H53" s="261"/>
      <c r="I53" s="261"/>
      <c r="J53" s="261"/>
      <c r="K53" s="261"/>
    </row>
    <row r="54" spans="1:11" x14ac:dyDescent="0.55000000000000004">
      <c r="A54" s="232"/>
      <c r="B54" s="261">
        <v>21.94041633605957</v>
      </c>
      <c r="C54" s="261"/>
      <c r="D54" s="261"/>
      <c r="E54" s="261">
        <v>16.00560188293457</v>
      </c>
      <c r="F54" s="261"/>
      <c r="G54" s="261"/>
      <c r="H54" s="261"/>
      <c r="I54" s="261"/>
      <c r="J54" s="261"/>
      <c r="K54" s="261"/>
    </row>
    <row r="55" spans="1:11" x14ac:dyDescent="0.55000000000000004">
      <c r="A55" s="232"/>
      <c r="B55" s="261">
        <v>21.988109588623047</v>
      </c>
      <c r="C55" s="261"/>
      <c r="D55" s="261"/>
      <c r="E55" s="261">
        <v>16.103811264038086</v>
      </c>
      <c r="F55" s="261"/>
      <c r="G55" s="261"/>
      <c r="H55" s="261"/>
      <c r="I55" s="261"/>
      <c r="J55" s="261"/>
      <c r="K55" s="261"/>
    </row>
    <row r="56" spans="1:11" x14ac:dyDescent="0.55000000000000004">
      <c r="A56" s="232" t="s">
        <v>10</v>
      </c>
      <c r="B56" s="261">
        <v>19.327524185180664</v>
      </c>
      <c r="C56" s="266">
        <f>AVERAGE(B56:B61)</f>
        <v>18.942417462666828</v>
      </c>
      <c r="D56" s="266">
        <f>STDEV(B56:B61)</f>
        <v>0.46322689319991961</v>
      </c>
      <c r="E56" s="261">
        <v>16.199932098388672</v>
      </c>
      <c r="F56" s="266">
        <f>AVERAGE(E56:E61)</f>
        <v>16.073734124501545</v>
      </c>
      <c r="G56" s="266">
        <f>STDEV(E56:E61)</f>
        <v>0.12117624297066192</v>
      </c>
      <c r="H56" s="261">
        <f>C56-F56</f>
        <v>2.8686833381652832</v>
      </c>
      <c r="I56" s="261"/>
      <c r="J56" s="266">
        <f>H56-$I$2</f>
        <v>-4.2670278925954577</v>
      </c>
      <c r="K56" s="261">
        <f>2^-(J56)</f>
        <v>19.253220647883253</v>
      </c>
    </row>
    <row r="57" spans="1:11" x14ac:dyDescent="0.55000000000000004">
      <c r="A57" s="232"/>
      <c r="B57" s="261">
        <v>19.402492523193359</v>
      </c>
      <c r="C57" s="266"/>
      <c r="D57" s="266"/>
      <c r="E57" s="261">
        <v>16.225704193115234</v>
      </c>
      <c r="F57" s="266"/>
      <c r="G57" s="266"/>
      <c r="H57" s="261"/>
      <c r="I57" s="261"/>
      <c r="J57" s="261"/>
      <c r="K57" s="261"/>
    </row>
    <row r="58" spans="1:11" x14ac:dyDescent="0.55000000000000004">
      <c r="A58" s="232"/>
      <c r="B58" s="261">
        <v>19.362588882446289</v>
      </c>
      <c r="C58" s="266"/>
      <c r="D58" s="266"/>
      <c r="E58" s="261">
        <v>15.95712947845459</v>
      </c>
      <c r="F58" s="266"/>
      <c r="G58" s="266"/>
      <c r="H58" s="261"/>
      <c r="I58" s="261"/>
      <c r="J58" s="261"/>
      <c r="K58" s="261"/>
    </row>
    <row r="59" spans="1:11" x14ac:dyDescent="0.55000000000000004">
      <c r="A59" s="232"/>
      <c r="B59" s="261">
        <v>18.561819076538086</v>
      </c>
      <c r="C59" s="266"/>
      <c r="D59" s="266"/>
      <c r="E59" s="261">
        <v>15.950225830078125</v>
      </c>
      <c r="F59" s="266"/>
      <c r="G59" s="266"/>
      <c r="H59" s="261"/>
      <c r="I59" s="261"/>
      <c r="J59" s="261"/>
      <c r="K59" s="261"/>
    </row>
    <row r="60" spans="1:11" x14ac:dyDescent="0.55000000000000004">
      <c r="A60" s="232"/>
      <c r="B60" s="261">
        <v>18.49213981628418</v>
      </c>
      <c r="C60" s="266"/>
      <c r="D60" s="266"/>
      <c r="E60" s="261">
        <v>16.00560188293457</v>
      </c>
      <c r="F60" s="266"/>
      <c r="G60" s="266"/>
      <c r="H60" s="261"/>
      <c r="I60" s="261"/>
      <c r="J60" s="261"/>
      <c r="K60" s="261"/>
    </row>
    <row r="61" spans="1:11" x14ac:dyDescent="0.55000000000000004">
      <c r="A61" s="232"/>
      <c r="B61" s="261">
        <v>18.507940292358398</v>
      </c>
      <c r="C61" s="266"/>
      <c r="D61" s="266"/>
      <c r="E61" s="261">
        <v>16.103811264038086</v>
      </c>
      <c r="F61" s="266"/>
      <c r="G61" s="266"/>
      <c r="H61" s="261"/>
      <c r="I61" s="261"/>
      <c r="J61" s="261"/>
      <c r="K61" s="261"/>
    </row>
    <row r="62" spans="1:11" x14ac:dyDescent="0.55000000000000004">
      <c r="A62" s="261" t="s">
        <v>11</v>
      </c>
      <c r="B62" s="261">
        <v>21.874361038208008</v>
      </c>
      <c r="C62" s="266">
        <f>AVERAGE(B62:B67)</f>
        <v>21.402390797932942</v>
      </c>
      <c r="D62" s="266">
        <f>STDEV(B62:B67)</f>
        <v>0.50297036875854351</v>
      </c>
      <c r="E62" s="261">
        <v>16.199932098388672</v>
      </c>
      <c r="F62" s="266">
        <f>AVERAGE(E62:E67)</f>
        <v>16.073734124501545</v>
      </c>
      <c r="G62" s="266">
        <f>STDEV(E62:E67)</f>
        <v>0.12117624297066192</v>
      </c>
      <c r="H62" s="261">
        <f>C62-F62</f>
        <v>5.3286566734313965</v>
      </c>
      <c r="I62" s="261"/>
      <c r="J62" s="266">
        <f>H62-$I$2</f>
        <v>-1.8070545573293444</v>
      </c>
      <c r="K62" s="261">
        <f>2^-(J62)</f>
        <v>3.4992713864743292</v>
      </c>
    </row>
    <row r="63" spans="1:11" x14ac:dyDescent="0.55000000000000004">
      <c r="A63" s="261"/>
      <c r="B63" s="261">
        <v>21.849153518676758</v>
      </c>
      <c r="C63" s="266"/>
      <c r="D63" s="266"/>
      <c r="E63" s="261">
        <v>16.225704193115234</v>
      </c>
      <c r="F63" s="266"/>
      <c r="G63" s="266"/>
      <c r="H63" s="261"/>
      <c r="I63" s="261"/>
      <c r="J63" s="261"/>
      <c r="K63" s="261"/>
    </row>
    <row r="64" spans="1:11" x14ac:dyDescent="0.55000000000000004">
      <c r="A64" s="261"/>
      <c r="B64" s="261">
        <v>21.860649108886719</v>
      </c>
      <c r="C64" s="266"/>
      <c r="D64" s="266"/>
      <c r="E64" s="261">
        <v>15.95712947845459</v>
      </c>
      <c r="F64" s="266"/>
      <c r="G64" s="266"/>
      <c r="H64" s="261"/>
      <c r="I64" s="261"/>
      <c r="J64" s="261"/>
      <c r="K64" s="261"/>
    </row>
    <row r="65" spans="1:11" x14ac:dyDescent="0.55000000000000004">
      <c r="A65" s="261"/>
      <c r="B65" s="261">
        <v>20.960872650146484</v>
      </c>
      <c r="C65" s="266"/>
      <c r="D65" s="266"/>
      <c r="E65" s="261">
        <v>15.950225830078125</v>
      </c>
      <c r="F65" s="266"/>
      <c r="G65" s="266"/>
      <c r="H65" s="261"/>
      <c r="I65" s="261"/>
      <c r="J65" s="261"/>
      <c r="K65" s="261"/>
    </row>
    <row r="66" spans="1:11" x14ac:dyDescent="0.55000000000000004">
      <c r="A66" s="261"/>
      <c r="B66" s="261">
        <v>20.929695129394531</v>
      </c>
      <c r="C66" s="266"/>
      <c r="D66" s="266"/>
      <c r="E66" s="261">
        <v>16.00560188293457</v>
      </c>
      <c r="F66" s="266"/>
      <c r="G66" s="266"/>
      <c r="H66" s="261"/>
      <c r="I66" s="261"/>
      <c r="J66" s="261"/>
      <c r="K66" s="261"/>
    </row>
    <row r="67" spans="1:11" x14ac:dyDescent="0.55000000000000004">
      <c r="A67" s="261"/>
      <c r="B67" s="261">
        <v>20.939613342285156</v>
      </c>
      <c r="C67" s="266"/>
      <c r="D67" s="266"/>
      <c r="E67" s="261">
        <v>16.103811264038086</v>
      </c>
      <c r="F67" s="266"/>
      <c r="G67" s="266"/>
      <c r="H67" s="261"/>
      <c r="I67" s="261"/>
      <c r="J67" s="261"/>
      <c r="K67" s="261"/>
    </row>
    <row r="68" spans="1:11" x14ac:dyDescent="0.55000000000000004">
      <c r="A68" s="261" t="s">
        <v>12</v>
      </c>
      <c r="B68" s="261">
        <v>24.04496955871582</v>
      </c>
      <c r="C68" s="266">
        <f>AVERAGE(B68:B73)</f>
        <v>23.800379435221355</v>
      </c>
      <c r="D68" s="266">
        <f>STDEV(B68:B73)</f>
        <v>0.51234740351517616</v>
      </c>
      <c r="E68" s="261">
        <v>16.199932098388672</v>
      </c>
      <c r="F68" s="266">
        <f>AVERAGE(E68:E73)</f>
        <v>16.073734124501545</v>
      </c>
      <c r="G68" s="266">
        <f>STDEV(E68:E73)</f>
        <v>0.12117624297066192</v>
      </c>
      <c r="H68" s="261">
        <f>C68-F68</f>
        <v>7.7266453107198103</v>
      </c>
      <c r="I68" s="261"/>
      <c r="J68" s="266">
        <f>H68-$I$2</f>
        <v>0.59093407995906944</v>
      </c>
      <c r="K68" s="261">
        <f>2^-(J68)</f>
        <v>0.66391291419992682</v>
      </c>
    </row>
    <row r="69" spans="1:11" x14ac:dyDescent="0.55000000000000004">
      <c r="A69" s="261"/>
      <c r="B69" s="261">
        <v>24.295249938964844</v>
      </c>
      <c r="C69" s="266"/>
      <c r="D69" s="266"/>
      <c r="E69" s="261">
        <v>16.225704193115234</v>
      </c>
      <c r="F69" s="266"/>
      <c r="G69" s="266"/>
      <c r="H69" s="261"/>
      <c r="I69" s="261"/>
      <c r="J69" s="261"/>
      <c r="K69" s="261"/>
    </row>
    <row r="70" spans="1:11" x14ac:dyDescent="0.55000000000000004">
      <c r="A70" s="261"/>
      <c r="B70" s="261">
        <v>24.422801971435547</v>
      </c>
      <c r="C70" s="266"/>
      <c r="D70" s="266"/>
      <c r="E70" s="261">
        <v>15.95712947845459</v>
      </c>
      <c r="F70" s="266"/>
      <c r="G70" s="266"/>
      <c r="H70" s="261"/>
      <c r="I70" s="261"/>
      <c r="J70" s="261"/>
      <c r="K70" s="261"/>
    </row>
    <row r="71" spans="1:11" x14ac:dyDescent="0.55000000000000004">
      <c r="A71" s="261"/>
      <c r="B71" s="261">
        <v>23.319101333618164</v>
      </c>
      <c r="C71" s="266"/>
      <c r="D71" s="266"/>
      <c r="E71" s="261">
        <v>15.950225830078125</v>
      </c>
      <c r="F71" s="266"/>
      <c r="G71" s="266"/>
      <c r="H71" s="261"/>
      <c r="I71" s="261"/>
      <c r="J71" s="261"/>
      <c r="K71" s="261"/>
    </row>
    <row r="72" spans="1:11" x14ac:dyDescent="0.55000000000000004">
      <c r="A72" s="261"/>
      <c r="B72" s="261">
        <v>23.337636947631836</v>
      </c>
      <c r="C72" s="266"/>
      <c r="D72" s="266"/>
      <c r="E72" s="261">
        <v>16.00560188293457</v>
      </c>
      <c r="F72" s="266"/>
      <c r="G72" s="266"/>
      <c r="H72" s="261"/>
      <c r="I72" s="261"/>
      <c r="J72" s="261"/>
      <c r="K72" s="261"/>
    </row>
    <row r="73" spans="1:11" x14ac:dyDescent="0.55000000000000004">
      <c r="A73" s="261"/>
      <c r="B73" s="261">
        <v>23.382516860961914</v>
      </c>
      <c r="C73" s="266"/>
      <c r="D73" s="266"/>
      <c r="E73" s="261">
        <v>16.103811264038086</v>
      </c>
      <c r="F73" s="266"/>
      <c r="G73" s="266"/>
      <c r="H73" s="261"/>
      <c r="I73" s="261"/>
      <c r="J73" s="261"/>
      <c r="K73" s="261"/>
    </row>
    <row r="74" spans="1:11" x14ac:dyDescent="0.55000000000000004">
      <c r="A74" s="261" t="s">
        <v>13</v>
      </c>
      <c r="B74" s="261">
        <v>28.592369079589844</v>
      </c>
      <c r="C74" s="266">
        <f>AVERAGE(B74:B79)</f>
        <v>28.253390947977703</v>
      </c>
      <c r="D74" s="266">
        <f>STDEV(B74:B79)</f>
        <v>0.38824704863442489</v>
      </c>
      <c r="E74" s="261">
        <v>16.199932098388672</v>
      </c>
      <c r="F74" s="266">
        <f>AVERAGE(E74:E79)</f>
        <v>16.073734124501545</v>
      </c>
      <c r="G74" s="266">
        <f>STDEV(E74:E79)</f>
        <v>0.12117624297066192</v>
      </c>
      <c r="H74" s="261">
        <f>C74-F74</f>
        <v>12.179656823476158</v>
      </c>
      <c r="I74" s="261"/>
      <c r="J74" s="266">
        <f>H74-$I$2</f>
        <v>5.0439455927154171</v>
      </c>
      <c r="K74" s="261">
        <f>2^-(J74)</f>
        <v>3.0312452827602393E-2</v>
      </c>
    </row>
    <row r="75" spans="1:11" x14ac:dyDescent="0.55000000000000004">
      <c r="A75" s="261"/>
      <c r="B75" s="261">
        <v>28.446680068969727</v>
      </c>
      <c r="C75" s="266"/>
      <c r="D75" s="266"/>
      <c r="E75" s="261">
        <v>16.225704193115234</v>
      </c>
      <c r="F75" s="266"/>
      <c r="G75" s="266"/>
      <c r="H75" s="261"/>
      <c r="I75" s="261"/>
      <c r="J75" s="261"/>
      <c r="K75" s="261"/>
    </row>
    <row r="76" spans="1:11" x14ac:dyDescent="0.55000000000000004">
      <c r="A76" s="261"/>
      <c r="B76" s="261">
        <v>28.744060516357422</v>
      </c>
      <c r="C76" s="266"/>
      <c r="D76" s="266"/>
      <c r="E76" s="261">
        <v>15.95712947845459</v>
      </c>
      <c r="F76" s="266"/>
      <c r="G76" s="266"/>
      <c r="H76" s="261"/>
      <c r="I76" s="261"/>
      <c r="J76" s="261"/>
      <c r="K76" s="261"/>
    </row>
    <row r="77" spans="1:11" x14ac:dyDescent="0.55000000000000004">
      <c r="A77" s="261"/>
      <c r="B77" s="261">
        <v>27.975173950195313</v>
      </c>
      <c r="C77" s="266"/>
      <c r="D77" s="266"/>
      <c r="E77" s="261">
        <v>15.950225830078125</v>
      </c>
      <c r="F77" s="266"/>
      <c r="G77" s="266"/>
      <c r="H77" s="261"/>
      <c r="I77" s="261"/>
      <c r="J77" s="261"/>
      <c r="K77" s="261"/>
    </row>
    <row r="78" spans="1:11" x14ac:dyDescent="0.55000000000000004">
      <c r="A78" s="261"/>
      <c r="B78" s="261">
        <v>27.826501846313477</v>
      </c>
      <c r="C78" s="266"/>
      <c r="D78" s="266"/>
      <c r="E78" s="261">
        <v>16.00560188293457</v>
      </c>
      <c r="F78" s="266"/>
      <c r="G78" s="266"/>
      <c r="H78" s="261"/>
      <c r="I78" s="261"/>
      <c r="J78" s="261"/>
      <c r="K78" s="261"/>
    </row>
    <row r="79" spans="1:11" x14ac:dyDescent="0.55000000000000004">
      <c r="A79" s="261"/>
      <c r="B79" s="261">
        <v>27.93556022644043</v>
      </c>
      <c r="C79" s="266"/>
      <c r="D79" s="266"/>
      <c r="E79" s="261">
        <v>16.103811264038086</v>
      </c>
      <c r="F79" s="266"/>
      <c r="G79" s="266"/>
      <c r="H79" s="261"/>
      <c r="I79" s="261"/>
      <c r="J79" s="261"/>
      <c r="K79" s="261"/>
    </row>
    <row r="80" spans="1:11" x14ac:dyDescent="0.55000000000000004">
      <c r="A80" s="261" t="s">
        <v>14</v>
      </c>
      <c r="B80" s="261">
        <v>28.363176345825195</v>
      </c>
      <c r="C80" s="266">
        <f>AVERAGE(B80:B85)</f>
        <v>28.190459251403809</v>
      </c>
      <c r="D80" s="266">
        <f>STDEV(B80:B85)</f>
        <v>0.32094018551656567</v>
      </c>
      <c r="E80" s="261">
        <v>16.199932098388672</v>
      </c>
      <c r="F80" s="266">
        <f>AVERAGE(E80:E85)</f>
        <v>16.073734124501545</v>
      </c>
      <c r="G80" s="266">
        <f>STDEV(E80:E85)</f>
        <v>0.12117624297066192</v>
      </c>
      <c r="H80" s="261">
        <f>C80-F80</f>
        <v>12.116725126902264</v>
      </c>
      <c r="I80" s="261"/>
      <c r="J80" s="266">
        <f>H80-$I$2</f>
        <v>4.9810138961415227</v>
      </c>
      <c r="K80" s="261">
        <f>2^-(J80)</f>
        <v>3.166397313885512E-2</v>
      </c>
    </row>
    <row r="81" spans="1:11" x14ac:dyDescent="0.55000000000000004">
      <c r="A81" s="261"/>
      <c r="B81" s="261">
        <v>28.621343612670898</v>
      </c>
      <c r="C81" s="266"/>
      <c r="D81" s="266"/>
      <c r="E81" s="261">
        <v>16.225704193115234</v>
      </c>
      <c r="F81" s="266"/>
      <c r="G81" s="266"/>
      <c r="H81" s="261"/>
      <c r="I81" s="261"/>
      <c r="J81" s="261"/>
      <c r="K81" s="261"/>
    </row>
    <row r="82" spans="1:11" x14ac:dyDescent="0.55000000000000004">
      <c r="A82" s="261"/>
      <c r="B82" s="261">
        <v>28.41023063659668</v>
      </c>
      <c r="C82" s="266"/>
      <c r="D82" s="266"/>
      <c r="E82" s="261">
        <v>15.95712947845459</v>
      </c>
      <c r="F82" s="266"/>
      <c r="G82" s="266"/>
      <c r="H82" s="261"/>
      <c r="I82" s="261"/>
      <c r="J82" s="261"/>
      <c r="K82" s="261"/>
    </row>
    <row r="83" spans="1:11" x14ac:dyDescent="0.55000000000000004">
      <c r="A83" s="261"/>
      <c r="B83" s="261">
        <v>27.866365432739258</v>
      </c>
      <c r="C83" s="266"/>
      <c r="D83" s="266"/>
      <c r="E83" s="261">
        <v>15.950225830078125</v>
      </c>
      <c r="F83" s="266"/>
      <c r="G83" s="266"/>
      <c r="H83" s="261"/>
      <c r="I83" s="261"/>
      <c r="J83" s="261"/>
      <c r="K83" s="261"/>
    </row>
    <row r="84" spans="1:11" x14ac:dyDescent="0.55000000000000004">
      <c r="A84" s="261"/>
      <c r="B84" s="261">
        <v>27.837030410766602</v>
      </c>
      <c r="C84" s="266"/>
      <c r="D84" s="266"/>
      <c r="E84" s="261">
        <v>16.00560188293457</v>
      </c>
      <c r="F84" s="266"/>
      <c r="G84" s="266"/>
      <c r="H84" s="261"/>
      <c r="I84" s="261"/>
      <c r="J84" s="261"/>
      <c r="K84" s="261"/>
    </row>
    <row r="85" spans="1:11" x14ac:dyDescent="0.55000000000000004">
      <c r="A85" s="261"/>
      <c r="B85" s="261">
        <v>28.044609069824219</v>
      </c>
      <c r="C85" s="266"/>
      <c r="D85" s="266"/>
      <c r="E85" s="261">
        <v>16.103811264038086</v>
      </c>
      <c r="F85" s="266"/>
      <c r="G85" s="266"/>
      <c r="H85" s="261"/>
      <c r="I85" s="261"/>
      <c r="J85" s="261"/>
      <c r="K85" s="261"/>
    </row>
    <row r="86" spans="1:11" x14ac:dyDescent="0.55000000000000004">
      <c r="A86" s="261" t="s">
        <v>15</v>
      </c>
      <c r="B86" s="261">
        <v>22.7272624969482</v>
      </c>
      <c r="C86" s="266">
        <f>AVERAGE(B86:B91)</f>
        <v>22.939242680867505</v>
      </c>
      <c r="D86" s="266">
        <f>STDEV(B86:B91)</f>
        <v>0.69241326928203528</v>
      </c>
      <c r="E86" s="261">
        <v>16.199932098388672</v>
      </c>
      <c r="F86" s="266">
        <f>AVERAGE(E86:E91)</f>
        <v>16.073734124501545</v>
      </c>
      <c r="G86" s="266">
        <f>STDEV(E86:E91)</f>
        <v>0.12117624297066192</v>
      </c>
      <c r="H86" s="261">
        <f>C86-F86</f>
        <v>6.8655085563659597</v>
      </c>
      <c r="I86" s="261"/>
      <c r="J86" s="266">
        <f>H86-$I$2</f>
        <v>-0.27020267439478118</v>
      </c>
      <c r="K86" s="261">
        <f>2^-(J86)</f>
        <v>1.205977235314454</v>
      </c>
    </row>
    <row r="87" spans="1:11" x14ac:dyDescent="0.55000000000000004">
      <c r="A87" s="261"/>
      <c r="B87" s="261">
        <v>23.877696990966797</v>
      </c>
      <c r="C87" s="266"/>
      <c r="D87" s="266"/>
      <c r="E87" s="261">
        <v>16.225704193115234</v>
      </c>
      <c r="F87" s="266"/>
      <c r="G87" s="266"/>
      <c r="H87" s="261"/>
      <c r="I87" s="261"/>
      <c r="J87" s="261"/>
      <c r="K87" s="261"/>
    </row>
    <row r="88" spans="1:11" x14ac:dyDescent="0.55000000000000004">
      <c r="A88" s="261"/>
      <c r="B88" s="261">
        <v>23.757661819458008</v>
      </c>
      <c r="C88" s="266"/>
      <c r="D88" s="266"/>
      <c r="E88" s="261">
        <v>15.95712947845459</v>
      </c>
      <c r="F88" s="266"/>
      <c r="G88" s="266"/>
      <c r="H88" s="261"/>
      <c r="I88" s="261"/>
      <c r="J88" s="261"/>
      <c r="K88" s="261"/>
    </row>
    <row r="89" spans="1:11" x14ac:dyDescent="0.55000000000000004">
      <c r="A89" s="261"/>
      <c r="B89" s="261">
        <v>22.360891342163086</v>
      </c>
      <c r="C89" s="266"/>
      <c r="D89" s="266"/>
      <c r="E89" s="261">
        <v>15.950225830078125</v>
      </c>
      <c r="F89" s="266"/>
      <c r="G89" s="266"/>
      <c r="H89" s="261"/>
      <c r="I89" s="261"/>
      <c r="J89" s="261"/>
      <c r="K89" s="261"/>
    </row>
    <row r="90" spans="1:11" x14ac:dyDescent="0.55000000000000004">
      <c r="A90" s="261"/>
      <c r="B90" s="261">
        <v>22.447404861450195</v>
      </c>
      <c r="C90" s="266"/>
      <c r="D90" s="266"/>
      <c r="E90" s="261">
        <v>16.00560188293457</v>
      </c>
      <c r="F90" s="266"/>
      <c r="G90" s="266"/>
      <c r="H90" s="261"/>
      <c r="I90" s="261"/>
      <c r="J90" s="261"/>
      <c r="K90" s="261"/>
    </row>
    <row r="91" spans="1:11" x14ac:dyDescent="0.55000000000000004">
      <c r="A91" s="261"/>
      <c r="B91" s="261">
        <v>22.46453857421875</v>
      </c>
      <c r="C91" s="266"/>
      <c r="D91" s="266"/>
      <c r="E91" s="261">
        <v>16.103811264038086</v>
      </c>
      <c r="F91" s="266"/>
      <c r="G91" s="266"/>
      <c r="H91" s="261"/>
      <c r="I91" s="261"/>
      <c r="J91" s="261"/>
      <c r="K91" s="261"/>
    </row>
    <row r="92" spans="1:11" x14ac:dyDescent="0.55000000000000004">
      <c r="A92" s="261" t="s">
        <v>16</v>
      </c>
      <c r="B92" s="261">
        <v>22.901023864746094</v>
      </c>
      <c r="C92" s="266">
        <f>AVERAGE(B92:B97)</f>
        <v>20.910366694132488</v>
      </c>
      <c r="D92" s="266">
        <f>STDEV(B92:B97)</f>
        <v>1.1103056902219053</v>
      </c>
      <c r="E92" s="261">
        <v>16.199932098388672</v>
      </c>
      <c r="F92" s="266">
        <f>AVERAGE(E92:E97)</f>
        <v>16.073734124501545</v>
      </c>
      <c r="G92" s="266">
        <f>STDEV(E92:E97)</f>
        <v>0.12117624297066192</v>
      </c>
      <c r="H92" s="261">
        <f>C92-F92</f>
        <v>4.8366325696309431</v>
      </c>
      <c r="I92" s="261"/>
      <c r="J92" s="266">
        <f>H92-$I$2</f>
        <v>-2.2990786611297978</v>
      </c>
      <c r="K92" s="261">
        <f>2^-(J92)</f>
        <v>4.9214337066629152</v>
      </c>
    </row>
    <row r="93" spans="1:11" x14ac:dyDescent="0.55000000000000004">
      <c r="A93" s="261"/>
      <c r="B93" s="261">
        <v>21.232429504394531</v>
      </c>
      <c r="C93" s="266"/>
      <c r="D93" s="266"/>
      <c r="E93" s="261">
        <v>16.225704193115234</v>
      </c>
      <c r="F93" s="266"/>
      <c r="G93" s="266"/>
      <c r="H93" s="261"/>
      <c r="I93" s="261"/>
      <c r="J93" s="261"/>
      <c r="K93" s="261"/>
    </row>
    <row r="94" spans="1:11" x14ac:dyDescent="0.55000000000000004">
      <c r="A94" s="261"/>
      <c r="B94" s="261">
        <v>21.082860946655273</v>
      </c>
      <c r="C94" s="266"/>
      <c r="D94" s="266"/>
      <c r="E94" s="261">
        <v>15.95712947845459</v>
      </c>
      <c r="F94" s="266"/>
      <c r="G94" s="266"/>
      <c r="H94" s="261"/>
      <c r="I94" s="261"/>
      <c r="J94" s="261"/>
      <c r="K94" s="261"/>
    </row>
    <row r="95" spans="1:11" x14ac:dyDescent="0.55000000000000004">
      <c r="A95" s="261"/>
      <c r="B95" s="261">
        <v>20.158481597900391</v>
      </c>
      <c r="C95" s="266"/>
      <c r="D95" s="266"/>
      <c r="E95" s="261">
        <v>15.950225830078125</v>
      </c>
      <c r="F95" s="266"/>
      <c r="G95" s="266"/>
      <c r="H95" s="261"/>
      <c r="I95" s="261"/>
      <c r="J95" s="261"/>
      <c r="K95" s="261"/>
    </row>
    <row r="96" spans="1:11" x14ac:dyDescent="0.55000000000000004">
      <c r="A96" s="261"/>
      <c r="B96" s="261">
        <v>20.034961700439453</v>
      </c>
      <c r="C96" s="266"/>
      <c r="D96" s="266"/>
      <c r="E96" s="261">
        <v>16.00560188293457</v>
      </c>
      <c r="F96" s="266"/>
      <c r="G96" s="266"/>
      <c r="H96" s="261"/>
      <c r="I96" s="261"/>
      <c r="J96" s="261"/>
      <c r="K96" s="261"/>
    </row>
    <row r="97" spans="1:11" x14ac:dyDescent="0.55000000000000004">
      <c r="A97" s="261"/>
      <c r="B97" s="261">
        <v>20.05244255065918</v>
      </c>
      <c r="C97" s="266"/>
      <c r="D97" s="266"/>
      <c r="E97" s="261">
        <v>16.103811264038086</v>
      </c>
      <c r="F97" s="266"/>
      <c r="G97" s="266"/>
      <c r="H97" s="261"/>
      <c r="I97" s="261"/>
      <c r="J97" s="261"/>
      <c r="K97" s="261"/>
    </row>
    <row r="98" spans="1:11" x14ac:dyDescent="0.55000000000000004">
      <c r="A98" s="261" t="s">
        <v>17</v>
      </c>
      <c r="B98" s="261">
        <v>23.906314849853516</v>
      </c>
      <c r="C98" s="266">
        <f>AVERAGE(B98:B103)</f>
        <v>21.783591906229656</v>
      </c>
      <c r="D98" s="266">
        <f>STDEV(B98:B103)</f>
        <v>1.1452281318447233</v>
      </c>
      <c r="E98" s="261">
        <v>16.199932098388672</v>
      </c>
      <c r="F98" s="266">
        <f>AVERAGE(E98:E103)</f>
        <v>16.073734124501545</v>
      </c>
      <c r="G98" s="266">
        <f>STDEV(E98:E103)</f>
        <v>0.12117624297066192</v>
      </c>
      <c r="H98" s="261">
        <f>C98-F98</f>
        <v>5.7098577817281111</v>
      </c>
      <c r="I98" s="261"/>
      <c r="J98" s="266">
        <f>H98-$I$2</f>
        <v>-1.4258534490326298</v>
      </c>
      <c r="K98" s="261">
        <f>2^-(J98)</f>
        <v>2.686733915414957</v>
      </c>
    </row>
    <row r="99" spans="1:11" x14ac:dyDescent="0.55000000000000004">
      <c r="A99" s="261"/>
      <c r="B99" s="261">
        <v>21.795160293579102</v>
      </c>
      <c r="C99" s="266"/>
      <c r="D99" s="266"/>
      <c r="E99" s="261">
        <v>16.225704193115234</v>
      </c>
      <c r="F99" s="266"/>
      <c r="G99" s="266"/>
      <c r="H99" s="261"/>
      <c r="I99" s="261"/>
      <c r="J99" s="261"/>
      <c r="K99" s="261"/>
    </row>
    <row r="100" spans="1:11" x14ac:dyDescent="0.55000000000000004">
      <c r="A100" s="261"/>
      <c r="B100" s="261">
        <v>22.0654296875</v>
      </c>
      <c r="C100" s="266"/>
      <c r="D100" s="266"/>
      <c r="E100" s="261">
        <v>15.95712947845459</v>
      </c>
      <c r="F100" s="266"/>
      <c r="G100" s="266"/>
      <c r="H100" s="261"/>
      <c r="I100" s="261"/>
      <c r="J100" s="261"/>
      <c r="K100" s="261"/>
    </row>
    <row r="101" spans="1:11" x14ac:dyDescent="0.55000000000000004">
      <c r="A101" s="261"/>
      <c r="B101" s="261">
        <v>21.110177993774414</v>
      </c>
      <c r="C101" s="266"/>
      <c r="D101" s="266"/>
      <c r="E101" s="261">
        <v>15.950225830078125</v>
      </c>
      <c r="F101" s="266"/>
      <c r="G101" s="266"/>
      <c r="H101" s="261"/>
      <c r="I101" s="261"/>
      <c r="J101" s="261"/>
      <c r="K101" s="261"/>
    </row>
    <row r="102" spans="1:11" x14ac:dyDescent="0.55000000000000004">
      <c r="A102" s="261"/>
      <c r="B102" s="261">
        <v>20.902137756347656</v>
      </c>
      <c r="C102" s="266"/>
      <c r="D102" s="266"/>
      <c r="E102" s="261">
        <v>16.00560188293457</v>
      </c>
      <c r="F102" s="266"/>
      <c r="G102" s="266"/>
      <c r="H102" s="261"/>
      <c r="I102" s="261"/>
      <c r="J102" s="261"/>
      <c r="K102" s="261"/>
    </row>
    <row r="103" spans="1:11" x14ac:dyDescent="0.55000000000000004">
      <c r="A103" s="261"/>
      <c r="B103" s="261">
        <v>20.922330856323242</v>
      </c>
      <c r="C103" s="266"/>
      <c r="D103" s="266"/>
      <c r="E103" s="261">
        <v>16.103811264038086</v>
      </c>
      <c r="F103" s="266"/>
      <c r="G103" s="266"/>
      <c r="H103" s="261"/>
      <c r="I103" s="261"/>
      <c r="J103" s="261"/>
      <c r="K103" s="261"/>
    </row>
    <row r="104" spans="1:11" x14ac:dyDescent="0.55000000000000004">
      <c r="A104" s="261" t="s">
        <v>18</v>
      </c>
      <c r="B104" s="261">
        <v>22.527938842773438</v>
      </c>
      <c r="C104" s="266">
        <f>AVERAGE(B104:B109)</f>
        <v>21.101623853047688</v>
      </c>
      <c r="D104" s="266">
        <f>STDEV(B104:B109)</f>
        <v>0.8565176293573119</v>
      </c>
      <c r="E104" s="261">
        <v>16.199932098388672</v>
      </c>
      <c r="F104" s="266">
        <f>AVERAGE(E104:E109)</f>
        <v>16.073734124501545</v>
      </c>
      <c r="G104" s="266">
        <f>STDEV(E104:E109)</f>
        <v>0.12117624297066192</v>
      </c>
      <c r="H104" s="261">
        <f>C104-F104</f>
        <v>5.0278897285461426</v>
      </c>
      <c r="I104" s="261"/>
      <c r="J104" s="266">
        <f>H104-$I$2</f>
        <v>-2.1078215022145983</v>
      </c>
      <c r="K104" s="261">
        <f>2^-(J104)</f>
        <v>4.3103992420152331</v>
      </c>
    </row>
    <row r="105" spans="1:11" x14ac:dyDescent="0.55000000000000004">
      <c r="A105" s="261"/>
      <c r="B105" s="261">
        <v>21.38368034362793</v>
      </c>
      <c r="C105" s="266"/>
      <c r="D105" s="266"/>
      <c r="E105" s="261">
        <v>16.225704193115234</v>
      </c>
      <c r="F105" s="266"/>
      <c r="G105" s="266"/>
      <c r="H105" s="261"/>
      <c r="I105" s="261"/>
      <c r="J105" s="261"/>
      <c r="K105" s="261"/>
    </row>
    <row r="106" spans="1:11" x14ac:dyDescent="0.55000000000000004">
      <c r="A106" s="261"/>
      <c r="B106" s="261">
        <v>21.460887908935547</v>
      </c>
      <c r="C106" s="266"/>
      <c r="D106" s="266"/>
      <c r="E106" s="261">
        <v>15.95712947845459</v>
      </c>
      <c r="F106" s="266"/>
      <c r="G106" s="266"/>
      <c r="H106" s="261"/>
      <c r="I106" s="261"/>
      <c r="J106" s="261"/>
      <c r="K106" s="261"/>
    </row>
    <row r="107" spans="1:11" x14ac:dyDescent="0.55000000000000004">
      <c r="A107" s="261"/>
      <c r="B107" s="261">
        <v>20.416898727416992</v>
      </c>
      <c r="C107" s="266"/>
      <c r="D107" s="266"/>
      <c r="E107" s="261">
        <v>15.950225830078125</v>
      </c>
      <c r="F107" s="266"/>
      <c r="G107" s="266"/>
      <c r="H107" s="261"/>
      <c r="I107" s="261"/>
      <c r="J107" s="261"/>
      <c r="K107" s="261"/>
    </row>
    <row r="108" spans="1:11" x14ac:dyDescent="0.55000000000000004">
      <c r="A108" s="261"/>
      <c r="B108" s="261">
        <v>20.405576705932617</v>
      </c>
      <c r="C108" s="266"/>
      <c r="D108" s="266"/>
      <c r="E108" s="261">
        <v>16.00560188293457</v>
      </c>
      <c r="F108" s="266"/>
      <c r="G108" s="266"/>
      <c r="H108" s="261"/>
      <c r="I108" s="261"/>
      <c r="J108" s="261"/>
      <c r="K108" s="261"/>
    </row>
    <row r="109" spans="1:11" x14ac:dyDescent="0.55000000000000004">
      <c r="A109" s="261"/>
      <c r="B109" s="261">
        <v>20.414760589599609</v>
      </c>
      <c r="C109" s="266"/>
      <c r="D109" s="266"/>
      <c r="E109" s="261">
        <v>16.103811264038086</v>
      </c>
      <c r="F109" s="266"/>
      <c r="G109" s="266"/>
      <c r="H109" s="261"/>
      <c r="I109" s="261"/>
      <c r="J109" s="261"/>
      <c r="K109" s="261"/>
    </row>
    <row r="110" spans="1:11" x14ac:dyDescent="0.55000000000000004">
      <c r="A110" s="261" t="s">
        <v>19</v>
      </c>
      <c r="B110" s="261">
        <v>22.907381057739258</v>
      </c>
      <c r="C110" s="266">
        <f>AVERAGE(B110:B115)</f>
        <v>21.595945676167805</v>
      </c>
      <c r="D110" s="266">
        <f>STDEV(B110:B115)</f>
        <v>0.72662010351815898</v>
      </c>
      <c r="E110" s="261">
        <v>16.199932098388672</v>
      </c>
      <c r="F110" s="266">
        <f>AVERAGE(E110:E115)</f>
        <v>16.073734124501545</v>
      </c>
      <c r="G110" s="266">
        <f>STDEV(E110:E115)</f>
        <v>0.12117624297066192</v>
      </c>
      <c r="H110" s="261">
        <f>C110-F110</f>
        <v>5.5222115516662598</v>
      </c>
      <c r="I110" s="261"/>
      <c r="J110" s="266">
        <f>H110-$I$2</f>
        <v>-1.6134996790944811</v>
      </c>
      <c r="K110" s="261">
        <f>2^-(J110)</f>
        <v>3.0599321833008446</v>
      </c>
    </row>
    <row r="111" spans="1:11" x14ac:dyDescent="0.55000000000000004">
      <c r="A111" s="261"/>
      <c r="B111" s="261">
        <v>21.776220321655273</v>
      </c>
      <c r="C111" s="266"/>
      <c r="D111" s="266"/>
      <c r="E111" s="261">
        <v>16.225704193115234</v>
      </c>
      <c r="F111" s="266"/>
      <c r="G111" s="266"/>
      <c r="H111" s="261"/>
      <c r="I111" s="261"/>
      <c r="J111" s="261"/>
      <c r="K111" s="261"/>
    </row>
    <row r="112" spans="1:11" x14ac:dyDescent="0.55000000000000004">
      <c r="A112" s="261"/>
      <c r="B112" s="261">
        <v>21.719158172607422</v>
      </c>
      <c r="C112" s="266"/>
      <c r="D112" s="266"/>
      <c r="E112" s="261">
        <v>15.95712947845459</v>
      </c>
      <c r="F112" s="266"/>
      <c r="G112" s="266"/>
      <c r="H112" s="261"/>
      <c r="I112" s="261"/>
      <c r="J112" s="261"/>
      <c r="K112" s="261"/>
    </row>
    <row r="113" spans="1:11" x14ac:dyDescent="0.55000000000000004">
      <c r="A113" s="261"/>
      <c r="B113" s="261">
        <v>21.080123901367188</v>
      </c>
      <c r="C113" s="266"/>
      <c r="D113" s="266"/>
      <c r="E113" s="261">
        <v>15.950225830078125</v>
      </c>
      <c r="F113" s="266"/>
      <c r="G113" s="266"/>
      <c r="H113" s="261"/>
      <c r="I113" s="261"/>
      <c r="J113" s="261"/>
      <c r="K113" s="261"/>
    </row>
    <row r="114" spans="1:11" x14ac:dyDescent="0.55000000000000004">
      <c r="A114" s="261"/>
      <c r="B114" s="261">
        <v>21.079992294311523</v>
      </c>
      <c r="C114" s="266"/>
      <c r="D114" s="266"/>
      <c r="E114" s="261">
        <v>16.00560188293457</v>
      </c>
      <c r="F114" s="266"/>
      <c r="G114" s="266"/>
      <c r="H114" s="261"/>
      <c r="I114" s="261"/>
      <c r="J114" s="261"/>
      <c r="K114" s="261"/>
    </row>
    <row r="115" spans="1:11" x14ac:dyDescent="0.55000000000000004">
      <c r="A115" s="261"/>
      <c r="B115" s="261">
        <v>21.012798309326172</v>
      </c>
      <c r="C115" s="266"/>
      <c r="D115" s="266"/>
      <c r="E115" s="261">
        <v>16.103811264038086</v>
      </c>
      <c r="F115" s="266"/>
      <c r="G115" s="266"/>
      <c r="H115" s="261"/>
      <c r="I115" s="261"/>
      <c r="J115" s="261"/>
      <c r="K115" s="261"/>
    </row>
    <row r="116" spans="1:11" x14ac:dyDescent="0.55000000000000004">
      <c r="A116" s="261" t="s">
        <v>20</v>
      </c>
      <c r="B116" s="261">
        <v>23.246026992797852</v>
      </c>
      <c r="C116" s="266">
        <f>AVERAGE(B116:B121)</f>
        <v>22.521433512369793</v>
      </c>
      <c r="D116" s="266">
        <f>STDEV(B116:B121)</f>
        <v>0.45197532396081175</v>
      </c>
      <c r="E116" s="261">
        <v>16.199932098388672</v>
      </c>
      <c r="F116" s="266">
        <f>AVERAGE(E116:E121)</f>
        <v>16.073734124501545</v>
      </c>
      <c r="G116" s="266">
        <f>STDEV(E116:E121)</f>
        <v>0.12117624297066192</v>
      </c>
      <c r="H116" s="261">
        <f>C116-F116</f>
        <v>6.4476993878682478</v>
      </c>
      <c r="I116" s="261"/>
      <c r="J116" s="266">
        <f>H116-$I$2</f>
        <v>-0.68801184289249306</v>
      </c>
      <c r="K116" s="261">
        <f>2^-(J116)</f>
        <v>1.6110618070361942</v>
      </c>
    </row>
    <row r="117" spans="1:11" x14ac:dyDescent="0.55000000000000004">
      <c r="A117" s="261"/>
      <c r="B117" s="261">
        <v>22.700336456298828</v>
      </c>
      <c r="C117" s="266"/>
      <c r="D117" s="266"/>
      <c r="E117" s="261">
        <v>16.225704193115234</v>
      </c>
      <c r="F117" s="266"/>
      <c r="G117" s="266"/>
      <c r="H117" s="261"/>
      <c r="I117" s="261"/>
      <c r="J117" s="261"/>
      <c r="K117" s="261"/>
    </row>
    <row r="118" spans="1:11" x14ac:dyDescent="0.55000000000000004">
      <c r="A118" s="261"/>
      <c r="B118" s="261">
        <v>22.71351432800293</v>
      </c>
      <c r="C118" s="266"/>
      <c r="D118" s="266"/>
      <c r="E118" s="261">
        <v>15.95712947845459</v>
      </c>
      <c r="F118" s="266"/>
      <c r="G118" s="266"/>
      <c r="H118" s="261"/>
      <c r="I118" s="261"/>
      <c r="J118" s="261"/>
      <c r="K118" s="261"/>
    </row>
    <row r="119" spans="1:11" x14ac:dyDescent="0.55000000000000004">
      <c r="A119" s="261"/>
      <c r="B119" s="261">
        <v>22.091091156005859</v>
      </c>
      <c r="C119" s="266"/>
      <c r="D119" s="266"/>
      <c r="E119" s="261">
        <v>15.950225830078125</v>
      </c>
      <c r="F119" s="266"/>
      <c r="G119" s="266"/>
      <c r="H119" s="261"/>
      <c r="I119" s="261"/>
      <c r="J119" s="261"/>
      <c r="K119" s="261"/>
    </row>
    <row r="120" spans="1:11" x14ac:dyDescent="0.55000000000000004">
      <c r="A120" s="261"/>
      <c r="B120" s="261">
        <v>22.086326599121094</v>
      </c>
      <c r="C120" s="266"/>
      <c r="D120" s="266"/>
      <c r="E120" s="261">
        <v>16.00560188293457</v>
      </c>
      <c r="F120" s="266"/>
      <c r="G120" s="266"/>
      <c r="H120" s="261"/>
      <c r="I120" s="261"/>
      <c r="J120" s="261"/>
      <c r="K120" s="261"/>
    </row>
    <row r="121" spans="1:11" x14ac:dyDescent="0.55000000000000004">
      <c r="A121" s="261"/>
      <c r="B121" s="261">
        <v>22.291305541992188</v>
      </c>
      <c r="C121" s="266"/>
      <c r="D121" s="266"/>
      <c r="E121" s="261">
        <v>16.103811264038086</v>
      </c>
      <c r="F121" s="266"/>
      <c r="G121" s="266"/>
      <c r="H121" s="261"/>
      <c r="I121" s="261"/>
      <c r="J121" s="261"/>
      <c r="K121" s="261"/>
    </row>
    <row r="122" spans="1:11" x14ac:dyDescent="0.55000000000000004">
      <c r="A122" s="261" t="s">
        <v>21</v>
      </c>
      <c r="B122" s="261">
        <v>25.212657928466797</v>
      </c>
      <c r="C122" s="266">
        <f>AVERAGE(B122:B127)</f>
        <v>23.965622584025066</v>
      </c>
      <c r="D122" s="266">
        <f>STDEV(B122:B127)</f>
        <v>0.73721409724853926</v>
      </c>
      <c r="E122" s="261">
        <v>16.199932098388672</v>
      </c>
      <c r="F122" s="266">
        <f>AVERAGE(E122:E127)</f>
        <v>16.073734124501545</v>
      </c>
      <c r="G122" s="266">
        <f>STDEV(E122:E127)</f>
        <v>0.12117624297066192</v>
      </c>
      <c r="H122" s="261">
        <f>C122-F122</f>
        <v>7.8918884595235212</v>
      </c>
      <c r="I122" s="261"/>
      <c r="J122" s="266">
        <f>H122-$I$2</f>
        <v>0.75617722876278037</v>
      </c>
      <c r="K122" s="261">
        <f>2^-(J122)</f>
        <v>0.59206306910604134</v>
      </c>
    </row>
    <row r="123" spans="1:11" x14ac:dyDescent="0.55000000000000004">
      <c r="A123" s="261"/>
      <c r="B123" s="261">
        <v>24.191801071166992</v>
      </c>
      <c r="C123" s="266"/>
      <c r="D123" s="266"/>
      <c r="E123" s="261">
        <v>16.225704193115234</v>
      </c>
      <c r="F123" s="266"/>
      <c r="G123" s="266"/>
      <c r="H123" s="261"/>
      <c r="I123" s="261"/>
      <c r="J123" s="261"/>
      <c r="K123" s="261"/>
    </row>
    <row r="124" spans="1:11" x14ac:dyDescent="0.55000000000000004">
      <c r="A124" s="261"/>
      <c r="B124" s="261">
        <v>24.249853134155273</v>
      </c>
      <c r="C124" s="266"/>
      <c r="D124" s="266"/>
      <c r="E124" s="261">
        <v>15.95712947845459</v>
      </c>
      <c r="F124" s="266"/>
      <c r="G124" s="266"/>
      <c r="H124" s="261"/>
      <c r="I124" s="261"/>
      <c r="J124" s="261"/>
      <c r="K124" s="261"/>
    </row>
    <row r="125" spans="1:11" x14ac:dyDescent="0.55000000000000004">
      <c r="A125" s="261"/>
      <c r="B125" s="261">
        <v>23.386150360107422</v>
      </c>
      <c r="C125" s="266"/>
      <c r="D125" s="266"/>
      <c r="E125" s="261">
        <v>15.950225830078125</v>
      </c>
      <c r="F125" s="266"/>
      <c r="G125" s="266"/>
      <c r="H125" s="261"/>
      <c r="I125" s="261"/>
      <c r="J125" s="261"/>
      <c r="K125" s="261"/>
    </row>
    <row r="126" spans="1:11" x14ac:dyDescent="0.55000000000000004">
      <c r="A126" s="261"/>
      <c r="B126" s="261">
        <v>23.35682487487793</v>
      </c>
      <c r="C126" s="266"/>
      <c r="D126" s="266"/>
      <c r="E126" s="261">
        <v>16.00560188293457</v>
      </c>
      <c r="F126" s="266"/>
      <c r="G126" s="266"/>
      <c r="H126" s="261"/>
      <c r="I126" s="261"/>
      <c r="J126" s="261"/>
      <c r="K126" s="261"/>
    </row>
    <row r="127" spans="1:11" x14ac:dyDescent="0.55000000000000004">
      <c r="A127" s="261"/>
      <c r="B127" s="261">
        <v>23.396448135375977</v>
      </c>
      <c r="C127" s="266"/>
      <c r="D127" s="266"/>
      <c r="E127" s="261">
        <v>16.103811264038086</v>
      </c>
      <c r="F127" s="266"/>
      <c r="G127" s="266"/>
      <c r="H127" s="261"/>
      <c r="I127" s="261"/>
      <c r="J127" s="261"/>
      <c r="K127" s="261"/>
    </row>
    <row r="128" spans="1:11" x14ac:dyDescent="0.55000000000000004">
      <c r="A128" s="261" t="s">
        <v>22</v>
      </c>
      <c r="B128" s="261">
        <v>20.368124008178711</v>
      </c>
      <c r="C128" s="266">
        <f>AVERAGE(B128:B133)</f>
        <v>19.484386126200359</v>
      </c>
      <c r="D128" s="266">
        <f>STDEV(B128:B133)</f>
        <v>0.54315543223454188</v>
      </c>
      <c r="E128" s="261">
        <v>16.199932098388672</v>
      </c>
      <c r="F128" s="266">
        <f>AVERAGE(E128:E133)</f>
        <v>16.073734124501545</v>
      </c>
      <c r="G128" s="266">
        <f>STDEV(E128:E133)</f>
        <v>0.12117624297066192</v>
      </c>
      <c r="H128" s="261">
        <f>C128-F128</f>
        <v>3.4106520016988142</v>
      </c>
      <c r="I128" s="261"/>
      <c r="J128" s="266">
        <f>H128-$I$2</f>
        <v>-3.7250592290619267</v>
      </c>
      <c r="K128" s="261">
        <f>2^-(J128)</f>
        <v>13.223747973119698</v>
      </c>
    </row>
    <row r="129" spans="1:11" x14ac:dyDescent="0.55000000000000004">
      <c r="A129" s="261"/>
      <c r="B129" s="261">
        <v>19.684555053710938</v>
      </c>
      <c r="C129" s="266"/>
      <c r="D129" s="266"/>
      <c r="E129" s="261">
        <v>16.225704193115234</v>
      </c>
      <c r="F129" s="266"/>
      <c r="G129" s="266"/>
      <c r="H129" s="261"/>
      <c r="I129" s="261"/>
      <c r="J129" s="261"/>
      <c r="K129" s="261"/>
    </row>
    <row r="130" spans="1:11" x14ac:dyDescent="0.55000000000000004">
      <c r="A130" s="261"/>
      <c r="B130" s="261">
        <v>19.732603073120117</v>
      </c>
      <c r="C130" s="266"/>
      <c r="D130" s="266"/>
      <c r="E130" s="261">
        <v>15.95712947845459</v>
      </c>
      <c r="F130" s="266"/>
      <c r="G130" s="266"/>
      <c r="H130" s="261"/>
      <c r="I130" s="261"/>
      <c r="J130" s="261"/>
      <c r="K130" s="261"/>
    </row>
    <row r="131" spans="1:11" x14ac:dyDescent="0.55000000000000004">
      <c r="A131" s="261"/>
      <c r="B131" s="261">
        <v>19.06300163269043</v>
      </c>
      <c r="C131" s="266"/>
      <c r="D131" s="266"/>
      <c r="E131" s="261">
        <v>15.950225830078125</v>
      </c>
      <c r="F131" s="266"/>
      <c r="G131" s="266"/>
      <c r="H131" s="261"/>
      <c r="I131" s="261"/>
      <c r="J131" s="261"/>
      <c r="K131" s="261"/>
    </row>
    <row r="132" spans="1:11" x14ac:dyDescent="0.55000000000000004">
      <c r="A132" s="261"/>
      <c r="B132" s="261">
        <v>19.020975112915039</v>
      </c>
      <c r="C132" s="266"/>
      <c r="D132" s="266"/>
      <c r="E132" s="261">
        <v>16.00560188293457</v>
      </c>
      <c r="F132" s="266"/>
      <c r="G132" s="266"/>
      <c r="H132" s="261"/>
      <c r="I132" s="261"/>
      <c r="J132" s="261"/>
      <c r="K132" s="261"/>
    </row>
    <row r="133" spans="1:11" x14ac:dyDescent="0.55000000000000004">
      <c r="A133" s="261"/>
      <c r="B133" s="261">
        <v>19.037057876586914</v>
      </c>
      <c r="C133" s="266"/>
      <c r="D133" s="266"/>
      <c r="E133" s="261">
        <v>16.103811264038086</v>
      </c>
      <c r="F133" s="266"/>
      <c r="G133" s="266"/>
      <c r="H133" s="261"/>
      <c r="I133" s="261"/>
      <c r="J133" s="261"/>
      <c r="K133" s="261"/>
    </row>
    <row r="134" spans="1:11" x14ac:dyDescent="0.55000000000000004">
      <c r="A134" s="261" t="s">
        <v>23</v>
      </c>
      <c r="B134" s="261">
        <v>22.942581176757813</v>
      </c>
      <c r="C134" s="266">
        <f>AVERAGE(B134:B139)</f>
        <v>21.782378514607746</v>
      </c>
      <c r="D134" s="266">
        <f>STDEV(B134:B139)</f>
        <v>0.64610093190543227</v>
      </c>
      <c r="E134" s="261">
        <v>16.199932098388672</v>
      </c>
      <c r="F134" s="266">
        <f>AVERAGE(E134:E139)</f>
        <v>16.073734124501545</v>
      </c>
      <c r="G134" s="266">
        <f>STDEV(E134:E139)</f>
        <v>0.12117624297066192</v>
      </c>
      <c r="H134" s="261">
        <f>C134-F134</f>
        <v>5.7086443901062012</v>
      </c>
      <c r="I134" s="261"/>
      <c r="J134" s="266">
        <f>H134-$I$2</f>
        <v>-1.4270668406545397</v>
      </c>
      <c r="K134" s="261">
        <f>2^-(J134)</f>
        <v>2.6889945676434674</v>
      </c>
    </row>
    <row r="135" spans="1:11" x14ac:dyDescent="0.55000000000000004">
      <c r="A135" s="261"/>
      <c r="B135" s="261">
        <v>21.956075668334961</v>
      </c>
      <c r="C135" s="266"/>
      <c r="D135" s="266"/>
      <c r="E135" s="261">
        <v>16.225704193115234</v>
      </c>
      <c r="F135" s="266"/>
      <c r="G135" s="266"/>
      <c r="H135" s="261"/>
      <c r="I135" s="261"/>
      <c r="J135" s="261"/>
      <c r="K135" s="261"/>
    </row>
    <row r="136" spans="1:11" x14ac:dyDescent="0.55000000000000004">
      <c r="A136" s="261"/>
      <c r="B136" s="261">
        <v>21.894956588745117</v>
      </c>
      <c r="C136" s="266"/>
      <c r="D136" s="266"/>
      <c r="E136" s="261">
        <v>15.95712947845459</v>
      </c>
      <c r="F136" s="266"/>
      <c r="G136" s="266"/>
      <c r="H136" s="261"/>
      <c r="I136" s="261"/>
      <c r="J136" s="261"/>
      <c r="K136" s="261"/>
    </row>
    <row r="137" spans="1:11" x14ac:dyDescent="0.55000000000000004">
      <c r="A137" s="261"/>
      <c r="B137" s="261">
        <v>21.294652938842773</v>
      </c>
      <c r="C137" s="266"/>
      <c r="D137" s="266"/>
      <c r="E137" s="261">
        <v>15.950225830078125</v>
      </c>
      <c r="F137" s="266"/>
      <c r="G137" s="266"/>
      <c r="H137" s="261"/>
      <c r="I137" s="261"/>
      <c r="J137" s="261"/>
      <c r="K137" s="261"/>
    </row>
    <row r="138" spans="1:11" x14ac:dyDescent="0.55000000000000004">
      <c r="A138" s="261"/>
      <c r="B138" s="261">
        <v>21.32347297668457</v>
      </c>
      <c r="C138" s="266"/>
      <c r="D138" s="266"/>
      <c r="E138" s="261">
        <v>16.00560188293457</v>
      </c>
      <c r="F138" s="266"/>
      <c r="G138" s="266"/>
      <c r="H138" s="261"/>
      <c r="I138" s="261"/>
      <c r="J138" s="261"/>
      <c r="K138" s="261"/>
    </row>
    <row r="139" spans="1:11" x14ac:dyDescent="0.55000000000000004">
      <c r="A139" s="261"/>
      <c r="B139" s="261">
        <v>21.28253173828125</v>
      </c>
      <c r="C139" s="266"/>
      <c r="D139" s="266"/>
      <c r="E139" s="261">
        <v>16.103811264038086</v>
      </c>
      <c r="F139" s="266"/>
      <c r="G139" s="266"/>
      <c r="H139" s="261"/>
      <c r="I139" s="261"/>
      <c r="J139" s="261"/>
      <c r="K139" s="261"/>
    </row>
    <row r="140" spans="1:11" x14ac:dyDescent="0.55000000000000004">
      <c r="A140" s="261" t="s">
        <v>24</v>
      </c>
      <c r="B140" s="261">
        <v>22.686775207519531</v>
      </c>
      <c r="C140" s="266">
        <f>AVERAGE(B140:B145)</f>
        <v>22.095026334126789</v>
      </c>
      <c r="D140" s="266">
        <f>STDEV(B140:B145)</f>
        <v>0.46444588912307327</v>
      </c>
      <c r="E140" s="261">
        <v>16.199932098388672</v>
      </c>
      <c r="F140" s="266">
        <f>AVERAGE(E140:E145)</f>
        <v>16.073734124501545</v>
      </c>
      <c r="G140" s="266">
        <f>STDEV(E140:E145)</f>
        <v>0.12117624297066192</v>
      </c>
      <c r="H140" s="261">
        <f>C140-F140</f>
        <v>6.0212922096252441</v>
      </c>
      <c r="I140" s="261"/>
      <c r="J140" s="266">
        <f>H140-$I$2</f>
        <v>-1.1144190211354967</v>
      </c>
      <c r="K140" s="261">
        <f>2^-(J140)</f>
        <v>2.1650780301884343</v>
      </c>
    </row>
    <row r="141" spans="1:11" x14ac:dyDescent="0.55000000000000004">
      <c r="A141" s="261"/>
      <c r="B141" s="261">
        <v>22.382940292358398</v>
      </c>
      <c r="C141" s="266"/>
      <c r="D141" s="266"/>
      <c r="E141" s="261">
        <v>16.225704193115234</v>
      </c>
      <c r="F141" s="266"/>
      <c r="G141" s="266"/>
      <c r="H141" s="261"/>
      <c r="I141" s="261"/>
      <c r="J141" s="261"/>
      <c r="K141" s="261"/>
    </row>
    <row r="142" spans="1:11" x14ac:dyDescent="0.55000000000000004">
      <c r="A142" s="261"/>
      <c r="B142" s="261">
        <v>22.452011108398438</v>
      </c>
      <c r="C142" s="266"/>
      <c r="D142" s="266"/>
      <c r="E142" s="261">
        <v>15.95712947845459</v>
      </c>
      <c r="F142" s="266"/>
      <c r="G142" s="266"/>
      <c r="H142" s="261"/>
      <c r="I142" s="261"/>
      <c r="J142" s="261"/>
      <c r="K142" s="261"/>
    </row>
    <row r="143" spans="1:11" x14ac:dyDescent="0.55000000000000004">
      <c r="A143" s="261"/>
      <c r="B143" s="261">
        <v>21.620965957641602</v>
      </c>
      <c r="C143" s="266"/>
      <c r="D143" s="266"/>
      <c r="E143" s="261">
        <v>15.950225830078125</v>
      </c>
      <c r="F143" s="266"/>
      <c r="G143" s="266"/>
      <c r="H143" s="261"/>
      <c r="I143" s="261"/>
      <c r="J143" s="261"/>
      <c r="K143" s="261"/>
    </row>
    <row r="144" spans="1:11" x14ac:dyDescent="0.55000000000000004">
      <c r="A144" s="261"/>
      <c r="B144" s="261">
        <v>21.678041458129883</v>
      </c>
      <c r="C144" s="266"/>
      <c r="D144" s="266"/>
      <c r="E144" s="261">
        <v>16.00560188293457</v>
      </c>
      <c r="F144" s="266"/>
      <c r="G144" s="266"/>
      <c r="H144" s="261"/>
      <c r="I144" s="261"/>
      <c r="J144" s="261"/>
      <c r="K144" s="261"/>
    </row>
    <row r="145" spans="1:11" x14ac:dyDescent="0.55000000000000004">
      <c r="A145" s="261"/>
      <c r="B145" s="261">
        <v>21.749423980712891</v>
      </c>
      <c r="C145" s="266"/>
      <c r="D145" s="266"/>
      <c r="E145" s="261">
        <v>16.103811264038086</v>
      </c>
      <c r="F145" s="266"/>
      <c r="G145" s="266"/>
      <c r="H145" s="261"/>
      <c r="I145" s="261"/>
      <c r="J145" s="261"/>
      <c r="K145" s="261"/>
    </row>
    <row r="146" spans="1:11" x14ac:dyDescent="0.55000000000000004">
      <c r="A146" s="261" t="s">
        <v>25</v>
      </c>
      <c r="B146" s="261">
        <v>26.875713348388672</v>
      </c>
      <c r="C146" s="266">
        <f>AVERAGE(B146:B151)</f>
        <v>24.976338704427082</v>
      </c>
      <c r="D146" s="266">
        <f>STDEV(B146:B151)</f>
        <v>1.0461096976892008</v>
      </c>
      <c r="E146" s="261">
        <v>16.199932098388672</v>
      </c>
      <c r="F146" s="266">
        <f>AVERAGE(E146:E151)</f>
        <v>16.073734124501545</v>
      </c>
      <c r="G146" s="266">
        <f>STDEV(E146:E151)</f>
        <v>0.12117624297066192</v>
      </c>
      <c r="H146" s="261">
        <f>C146-F146</f>
        <v>8.9026045799255371</v>
      </c>
      <c r="I146" s="261"/>
      <c r="J146" s="266">
        <f>H146-$I$2</f>
        <v>1.7668933491647962</v>
      </c>
      <c r="K146" s="261">
        <f>2^-(J146)</f>
        <v>0.29384080340286095</v>
      </c>
    </row>
    <row r="147" spans="1:11" x14ac:dyDescent="0.55000000000000004">
      <c r="A147" s="261"/>
      <c r="B147" s="261">
        <v>24.518484115600586</v>
      </c>
      <c r="C147" s="266"/>
      <c r="D147" s="266"/>
      <c r="E147" s="261">
        <v>16.225704193115234</v>
      </c>
      <c r="F147" s="266"/>
      <c r="G147" s="266"/>
      <c r="H147" s="261"/>
      <c r="I147" s="261"/>
      <c r="J147" s="261"/>
      <c r="K147" s="261"/>
    </row>
    <row r="148" spans="1:11" x14ac:dyDescent="0.55000000000000004">
      <c r="A148" s="261"/>
      <c r="B148" s="261">
        <v>25.534749984741211</v>
      </c>
      <c r="C148" s="266"/>
      <c r="D148" s="266"/>
      <c r="E148" s="261">
        <v>15.95712947845459</v>
      </c>
      <c r="F148" s="266"/>
      <c r="G148" s="266"/>
      <c r="H148" s="261"/>
      <c r="I148" s="261"/>
      <c r="J148" s="261"/>
      <c r="K148" s="261"/>
    </row>
    <row r="149" spans="1:11" x14ac:dyDescent="0.55000000000000004">
      <c r="A149" s="261"/>
      <c r="B149" s="261">
        <v>24.237333297729492</v>
      </c>
      <c r="C149" s="266"/>
      <c r="D149" s="266"/>
      <c r="E149" s="261">
        <v>15.950225830078125</v>
      </c>
      <c r="F149" s="266"/>
      <c r="G149" s="266"/>
      <c r="H149" s="261"/>
      <c r="I149" s="261"/>
      <c r="J149" s="261"/>
      <c r="K149" s="261"/>
    </row>
    <row r="150" spans="1:11" x14ac:dyDescent="0.55000000000000004">
      <c r="A150" s="261"/>
      <c r="B150" s="261">
        <v>24.31800651550293</v>
      </c>
      <c r="C150" s="266"/>
      <c r="D150" s="266"/>
      <c r="E150" s="261">
        <v>16.00560188293457</v>
      </c>
      <c r="F150" s="266"/>
      <c r="G150" s="266"/>
      <c r="H150" s="261"/>
      <c r="I150" s="261"/>
      <c r="J150" s="261"/>
      <c r="K150" s="261"/>
    </row>
    <row r="151" spans="1:11" x14ac:dyDescent="0.55000000000000004">
      <c r="A151" s="261"/>
      <c r="B151" s="261">
        <v>24.373744964599609</v>
      </c>
      <c r="C151" s="266"/>
      <c r="D151" s="266"/>
      <c r="E151" s="261">
        <v>16.103811264038086</v>
      </c>
      <c r="F151" s="266"/>
      <c r="G151" s="266"/>
      <c r="H151" s="261"/>
      <c r="I151" s="261"/>
      <c r="J151" s="261"/>
      <c r="K151" s="261"/>
    </row>
    <row r="152" spans="1:11" x14ac:dyDescent="0.55000000000000004">
      <c r="A152" s="261" t="s">
        <v>26</v>
      </c>
      <c r="B152" s="261">
        <v>35.895854949951172</v>
      </c>
      <c r="C152" s="266">
        <f>AVERAGE(B152:B157)</f>
        <v>34.63525072733561</v>
      </c>
      <c r="D152" s="266">
        <f>STDEV(B152:B157)</f>
        <v>0.7592316877010421</v>
      </c>
      <c r="E152" s="261">
        <v>16.199932098388672</v>
      </c>
      <c r="F152" s="266">
        <f>AVERAGE(E152:E157)</f>
        <v>16.073734124501545</v>
      </c>
      <c r="G152" s="266">
        <f>STDEV(E152:E157)</f>
        <v>0.12117624297066192</v>
      </c>
      <c r="H152" s="261">
        <f>C152-F152</f>
        <v>18.561516602834065</v>
      </c>
      <c r="I152" s="261"/>
      <c r="J152" s="266">
        <f>H152-$I$2</f>
        <v>11.425805372073324</v>
      </c>
      <c r="K152" s="261">
        <f>2^-(J152)</f>
        <v>3.6348781630628283E-4</v>
      </c>
    </row>
    <row r="153" spans="1:11" x14ac:dyDescent="0.55000000000000004">
      <c r="A153" s="261"/>
      <c r="B153" s="261">
        <v>34.309581756591797</v>
      </c>
      <c r="C153" s="266"/>
      <c r="D153" s="266"/>
      <c r="E153" s="261">
        <v>16.225704193115234</v>
      </c>
      <c r="F153" s="266"/>
      <c r="G153" s="266"/>
      <c r="H153" s="261"/>
      <c r="I153" s="261"/>
      <c r="J153" s="261"/>
      <c r="K153" s="261"/>
    </row>
    <row r="154" spans="1:11" x14ac:dyDescent="0.55000000000000004">
      <c r="A154" s="261"/>
      <c r="B154" s="261">
        <v>33.83453369140625</v>
      </c>
      <c r="C154" s="266"/>
      <c r="D154" s="266"/>
      <c r="E154" s="261">
        <v>15.95712947845459</v>
      </c>
      <c r="F154" s="266"/>
      <c r="G154" s="266"/>
      <c r="H154" s="261"/>
      <c r="I154" s="261"/>
      <c r="J154" s="261"/>
      <c r="K154" s="261"/>
    </row>
    <row r="155" spans="1:11" x14ac:dyDescent="0.55000000000000004">
      <c r="A155" s="261"/>
      <c r="B155" s="261">
        <v>34.270801544189453</v>
      </c>
      <c r="C155" s="266"/>
      <c r="D155" s="266"/>
      <c r="E155" s="261">
        <v>15.950225830078125</v>
      </c>
      <c r="F155" s="266"/>
      <c r="G155" s="266"/>
      <c r="H155" s="261"/>
      <c r="I155" s="261"/>
      <c r="J155" s="261"/>
      <c r="K155" s="261"/>
    </row>
    <row r="156" spans="1:11" x14ac:dyDescent="0.55000000000000004">
      <c r="A156" s="261"/>
      <c r="B156" s="261">
        <v>35.189971923828125</v>
      </c>
      <c r="C156" s="266"/>
      <c r="D156" s="266"/>
      <c r="E156" s="261">
        <v>16.00560188293457</v>
      </c>
      <c r="F156" s="266"/>
      <c r="G156" s="266"/>
      <c r="H156" s="261"/>
      <c r="I156" s="261"/>
      <c r="J156" s="261"/>
      <c r="K156" s="261"/>
    </row>
    <row r="157" spans="1:11" x14ac:dyDescent="0.55000000000000004">
      <c r="A157" s="261"/>
      <c r="B157" s="261">
        <v>34.310760498046875</v>
      </c>
      <c r="C157" s="266"/>
      <c r="D157" s="266"/>
      <c r="E157" s="261">
        <v>16.103811264038086</v>
      </c>
      <c r="F157" s="266"/>
      <c r="G157" s="266"/>
      <c r="H157" s="261"/>
      <c r="I157" s="261"/>
      <c r="J157" s="261"/>
      <c r="K157" s="261"/>
    </row>
    <row r="158" spans="1:11" x14ac:dyDescent="0.55000000000000004">
      <c r="A158" s="261" t="s">
        <v>27</v>
      </c>
      <c r="B158" s="261">
        <v>22.493541717529297</v>
      </c>
      <c r="C158" s="266">
        <f>AVERAGE(B158:B163)</f>
        <v>21.53369649251302</v>
      </c>
      <c r="D158" s="266">
        <f>STDEV(B158:B163)</f>
        <v>0.64492693449983229</v>
      </c>
      <c r="E158" s="261">
        <v>16.199932098388672</v>
      </c>
      <c r="F158" s="266">
        <f>AVERAGE(E158:E163)</f>
        <v>16.073734124501545</v>
      </c>
      <c r="G158" s="266">
        <f>STDEV(E158:E163)</f>
        <v>0.12117624297066192</v>
      </c>
      <c r="H158" s="261">
        <f>C158-F158</f>
        <v>5.4599623680114746</v>
      </c>
      <c r="I158" s="261"/>
      <c r="J158" s="266">
        <f>H158-$I$2</f>
        <v>-1.6757488627492663</v>
      </c>
      <c r="K158" s="261">
        <f>2^-(J158)</f>
        <v>3.1948514733712527</v>
      </c>
    </row>
    <row r="159" spans="1:11" x14ac:dyDescent="0.55000000000000004">
      <c r="A159" s="261"/>
      <c r="B159" s="261">
        <v>21.656631469726563</v>
      </c>
      <c r="C159" s="261"/>
      <c r="D159" s="261"/>
      <c r="E159" s="261">
        <v>16.225704193115234</v>
      </c>
      <c r="F159" s="261"/>
      <c r="G159" s="261"/>
      <c r="H159" s="261"/>
      <c r="I159" s="261"/>
      <c r="J159" s="261"/>
      <c r="K159" s="261"/>
    </row>
    <row r="160" spans="1:11" x14ac:dyDescent="0.55000000000000004">
      <c r="A160" s="261"/>
      <c r="B160" s="261">
        <v>22.060436248779297</v>
      </c>
      <c r="C160" s="261"/>
      <c r="D160" s="261"/>
      <c r="E160" s="261">
        <v>15.95712947845459</v>
      </c>
      <c r="F160" s="261"/>
      <c r="G160" s="261"/>
      <c r="H160" s="261"/>
      <c r="I160" s="261"/>
      <c r="J160" s="261"/>
      <c r="K160" s="261"/>
    </row>
    <row r="161" spans="1:11" x14ac:dyDescent="0.55000000000000004">
      <c r="A161" s="261"/>
      <c r="B161" s="261">
        <v>21.036027908325195</v>
      </c>
      <c r="C161" s="261"/>
      <c r="D161" s="261"/>
      <c r="E161" s="261">
        <v>15.950225830078125</v>
      </c>
      <c r="F161" s="261"/>
      <c r="G161" s="261"/>
      <c r="H161" s="261"/>
      <c r="I161" s="261"/>
      <c r="J161" s="261"/>
      <c r="K161" s="261"/>
    </row>
    <row r="162" spans="1:11" x14ac:dyDescent="0.55000000000000004">
      <c r="A162" s="261"/>
      <c r="B162" s="261">
        <v>20.978857040405273</v>
      </c>
      <c r="C162" s="261"/>
      <c r="D162" s="261"/>
      <c r="E162" s="261">
        <v>16.00560188293457</v>
      </c>
      <c r="F162" s="261"/>
      <c r="G162" s="261"/>
      <c r="H162" s="261"/>
      <c r="I162" s="261"/>
      <c r="J162" s="261"/>
      <c r="K162" s="261"/>
    </row>
    <row r="163" spans="1:11" x14ac:dyDescent="0.55000000000000004">
      <c r="A163" s="261"/>
      <c r="B163" s="261">
        <v>20.9766845703125</v>
      </c>
      <c r="C163" s="261"/>
      <c r="D163" s="261"/>
      <c r="E163" s="261">
        <v>16.103811264038086</v>
      </c>
      <c r="F163" s="261"/>
      <c r="G163" s="261"/>
      <c r="H163" s="261"/>
      <c r="I163" s="261"/>
      <c r="J163" s="261"/>
      <c r="K163" s="26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63"/>
  <sheetViews>
    <sheetView topLeftCell="A157" workbookViewId="0">
      <selection activeCell="H163" sqref="H163:H189"/>
    </sheetView>
  </sheetViews>
  <sheetFormatPr defaultRowHeight="14.4" x14ac:dyDescent="0.55000000000000004"/>
  <sheetData>
    <row r="1" spans="1:12" ht="16.8" x14ac:dyDescent="0.55000000000000004">
      <c r="A1" s="271" t="s">
        <v>49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  <c r="L1" s="261"/>
    </row>
    <row r="2" spans="1:12" x14ac:dyDescent="0.55000000000000004">
      <c r="A2" s="265" t="s">
        <v>1</v>
      </c>
      <c r="B2" s="261">
        <v>23.677600860595703</v>
      </c>
      <c r="C2" s="266">
        <f>AVERAGE(B2:B7)</f>
        <v>23.677600860595703</v>
      </c>
      <c r="D2" s="266" t="e">
        <f>STDEV(B2:B7)</f>
        <v>#DIV/0!</v>
      </c>
      <c r="E2" s="261">
        <v>17.188880920410156</v>
      </c>
      <c r="F2" s="266">
        <f>AVERAGE(E2:E7)</f>
        <v>17.281397819519043</v>
      </c>
      <c r="G2" s="266">
        <f>STDEV(E2:E7)</f>
        <v>0.13083865346849091</v>
      </c>
      <c r="H2" s="266">
        <f>C2-F2</f>
        <v>6.3962030410766602</v>
      </c>
      <c r="I2" s="266">
        <f>AVERAGE(H2:H158)</f>
        <v>8.1990921585648149</v>
      </c>
      <c r="J2" s="266">
        <f>H2-$I$2</f>
        <v>-1.8028891174881547</v>
      </c>
      <c r="K2" s="266">
        <f>2^-(J2)</f>
        <v>3.4891826415250851</v>
      </c>
      <c r="L2" s="261"/>
    </row>
    <row r="3" spans="1:12" x14ac:dyDescent="0.55000000000000004">
      <c r="A3" s="265"/>
      <c r="B3" s="261"/>
      <c r="C3" s="266"/>
      <c r="D3" s="266"/>
      <c r="E3" s="261">
        <v>17.37391471862793</v>
      </c>
      <c r="F3" s="261"/>
      <c r="G3" s="266"/>
      <c r="H3" s="266"/>
      <c r="I3" s="266"/>
      <c r="J3" s="266"/>
      <c r="K3" s="266"/>
      <c r="L3" s="261"/>
    </row>
    <row r="4" spans="1:12" x14ac:dyDescent="0.55000000000000004">
      <c r="A4" s="265"/>
      <c r="B4" s="261"/>
      <c r="C4" s="266"/>
      <c r="D4" s="266"/>
      <c r="E4" s="261"/>
      <c r="F4" s="261"/>
      <c r="G4" s="266"/>
      <c r="H4" s="266"/>
      <c r="I4" s="266"/>
      <c r="J4" s="266"/>
      <c r="K4" s="266"/>
      <c r="L4" s="261"/>
    </row>
    <row r="5" spans="1:12" x14ac:dyDescent="0.55000000000000004">
      <c r="A5" s="265"/>
      <c r="B5" s="261"/>
      <c r="C5" s="266"/>
      <c r="D5" s="266"/>
      <c r="E5" s="261"/>
      <c r="F5" s="261"/>
      <c r="G5" s="266"/>
      <c r="H5" s="266"/>
      <c r="I5" s="266"/>
      <c r="J5" s="266"/>
      <c r="K5" s="266"/>
      <c r="L5" s="261"/>
    </row>
    <row r="6" spans="1:12" x14ac:dyDescent="0.55000000000000004">
      <c r="A6" s="265"/>
      <c r="B6" s="261"/>
      <c r="C6" s="266"/>
      <c r="D6" s="266"/>
      <c r="E6" s="261"/>
      <c r="F6" s="261"/>
      <c r="G6" s="266"/>
      <c r="H6" s="266"/>
      <c r="I6" s="266"/>
      <c r="J6" s="266"/>
      <c r="K6" s="266"/>
      <c r="L6" s="261"/>
    </row>
    <row r="7" spans="1:12" x14ac:dyDescent="0.55000000000000004">
      <c r="A7" s="265"/>
      <c r="B7" s="261"/>
      <c r="C7" s="266"/>
      <c r="D7" s="266"/>
      <c r="E7" s="261"/>
      <c r="F7" s="266"/>
      <c r="G7" s="266"/>
      <c r="H7" s="266"/>
      <c r="I7" s="266"/>
      <c r="J7" s="266"/>
      <c r="K7" s="266"/>
      <c r="L7" s="261"/>
    </row>
    <row r="8" spans="1:12" x14ac:dyDescent="0.55000000000000004">
      <c r="A8" s="265" t="s">
        <v>2</v>
      </c>
      <c r="B8" s="261">
        <v>21.074958801269531</v>
      </c>
      <c r="C8" s="266">
        <f>AVERAGE(B8:B13)</f>
        <v>21.074958801269531</v>
      </c>
      <c r="D8" s="266" t="e">
        <f>STDEV(B8:B13)</f>
        <v>#DIV/0!</v>
      </c>
      <c r="E8" s="261">
        <v>17.188880920410156</v>
      </c>
      <c r="F8" s="266">
        <f>AVERAGE(E8:E13)</f>
        <v>17.281397819519043</v>
      </c>
      <c r="G8" s="266">
        <f>STDEV(E8:E13)</f>
        <v>0.13083865346849091</v>
      </c>
      <c r="H8" s="266">
        <f>C8-F8</f>
        <v>3.7935609817504883</v>
      </c>
      <c r="I8" s="266"/>
      <c r="J8" s="266">
        <f>H8-$I$2</f>
        <v>-4.4055311768143266</v>
      </c>
      <c r="K8" s="266">
        <f>2^-(J8)</f>
        <v>21.19322412994698</v>
      </c>
      <c r="L8" s="261"/>
    </row>
    <row r="9" spans="1:12" x14ac:dyDescent="0.55000000000000004">
      <c r="A9" s="265"/>
      <c r="B9" s="261"/>
      <c r="C9" s="266"/>
      <c r="D9" s="266"/>
      <c r="E9" s="261">
        <v>17.37391471862793</v>
      </c>
      <c r="F9" s="266"/>
      <c r="G9" s="266"/>
      <c r="H9" s="266"/>
      <c r="I9" s="266"/>
      <c r="J9" s="266"/>
      <c r="K9" s="266"/>
      <c r="L9" s="261"/>
    </row>
    <row r="10" spans="1:12" x14ac:dyDescent="0.55000000000000004">
      <c r="A10" s="265"/>
      <c r="B10" s="261"/>
      <c r="C10" s="266"/>
      <c r="D10" s="266"/>
      <c r="E10" s="261"/>
      <c r="F10" s="266"/>
      <c r="G10" s="266"/>
      <c r="H10" s="266"/>
      <c r="I10" s="266"/>
      <c r="J10" s="266"/>
      <c r="K10" s="266"/>
      <c r="L10" s="261"/>
    </row>
    <row r="11" spans="1:12" x14ac:dyDescent="0.55000000000000004">
      <c r="A11" s="265"/>
      <c r="B11" s="261"/>
      <c r="C11" s="266"/>
      <c r="D11" s="266"/>
      <c r="E11" s="261"/>
      <c r="F11" s="266"/>
      <c r="G11" s="266"/>
      <c r="H11" s="266"/>
      <c r="I11" s="266"/>
      <c r="J11" s="266"/>
      <c r="K11" s="266"/>
      <c r="L11" s="261"/>
    </row>
    <row r="12" spans="1:12" x14ac:dyDescent="0.55000000000000004">
      <c r="A12" s="265"/>
      <c r="B12" s="261"/>
      <c r="C12" s="266"/>
      <c r="D12" s="266"/>
      <c r="E12" s="261"/>
      <c r="F12" s="266"/>
      <c r="G12" s="266"/>
      <c r="H12" s="266"/>
      <c r="I12" s="266"/>
      <c r="J12" s="266"/>
      <c r="K12" s="266"/>
      <c r="L12" s="261"/>
    </row>
    <row r="13" spans="1:12" x14ac:dyDescent="0.55000000000000004">
      <c r="A13" s="265"/>
      <c r="B13" s="261"/>
      <c r="C13" s="266"/>
      <c r="D13" s="266"/>
      <c r="E13" s="261"/>
      <c r="F13" s="266"/>
      <c r="G13" s="266"/>
      <c r="H13" s="266"/>
      <c r="I13" s="266"/>
      <c r="J13" s="266"/>
      <c r="K13" s="266"/>
      <c r="L13" s="261"/>
    </row>
    <row r="14" spans="1:12" x14ac:dyDescent="0.55000000000000004">
      <c r="A14" s="265" t="s">
        <v>3</v>
      </c>
      <c r="B14" s="261">
        <v>24.927959442138672</v>
      </c>
      <c r="C14" s="266">
        <f>AVERAGE(B14:B19)</f>
        <v>24.927959442138672</v>
      </c>
      <c r="D14" s="266" t="e">
        <f>STDEV(B14:B19)</f>
        <v>#DIV/0!</v>
      </c>
      <c r="E14" s="261">
        <v>17.188880920410156</v>
      </c>
      <c r="F14" s="266">
        <f>AVERAGE(E14:E19)</f>
        <v>17.281397819519043</v>
      </c>
      <c r="G14" s="266">
        <f>STDEV(E14:E19)</f>
        <v>0.13083865346849091</v>
      </c>
      <c r="H14" s="266">
        <f>C14-F14</f>
        <v>7.6465616226196289</v>
      </c>
      <c r="I14" s="266"/>
      <c r="J14" s="266">
        <f>H14-$I$2</f>
        <v>-0.55253053594518597</v>
      </c>
      <c r="K14" s="266">
        <f>2^-(J14)</f>
        <v>1.4666560053698596</v>
      </c>
      <c r="L14" s="261"/>
    </row>
    <row r="15" spans="1:12" x14ac:dyDescent="0.55000000000000004">
      <c r="A15" s="265"/>
      <c r="B15" s="261"/>
      <c r="C15" s="266"/>
      <c r="D15" s="266"/>
      <c r="E15" s="261">
        <v>17.37391471862793</v>
      </c>
      <c r="F15" s="266"/>
      <c r="G15" s="266"/>
      <c r="H15" s="266"/>
      <c r="I15" s="266"/>
      <c r="J15" s="266"/>
      <c r="K15" s="266"/>
      <c r="L15" s="261"/>
    </row>
    <row r="16" spans="1:12" x14ac:dyDescent="0.55000000000000004">
      <c r="A16" s="265"/>
      <c r="B16" s="261"/>
      <c r="C16" s="266"/>
      <c r="D16" s="266"/>
      <c r="E16" s="261"/>
      <c r="F16" s="266"/>
      <c r="G16" s="266"/>
      <c r="H16" s="266"/>
      <c r="I16" s="266"/>
      <c r="J16" s="266"/>
      <c r="K16" s="266"/>
      <c r="L16" s="261"/>
    </row>
    <row r="17" spans="1:12" x14ac:dyDescent="0.55000000000000004">
      <c r="A17" s="265"/>
      <c r="B17" s="261"/>
      <c r="C17" s="266"/>
      <c r="D17" s="266"/>
      <c r="E17" s="261"/>
      <c r="F17" s="266"/>
      <c r="G17" s="266"/>
      <c r="H17" s="266"/>
      <c r="I17" s="266"/>
      <c r="J17" s="266"/>
      <c r="K17" s="266"/>
      <c r="L17" s="261"/>
    </row>
    <row r="18" spans="1:12" x14ac:dyDescent="0.55000000000000004">
      <c r="A18" s="265"/>
      <c r="B18" s="261"/>
      <c r="C18" s="266"/>
      <c r="D18" s="266"/>
      <c r="E18" s="261"/>
      <c r="F18" s="266"/>
      <c r="G18" s="266"/>
      <c r="H18" s="266"/>
      <c r="I18" s="266"/>
      <c r="J18" s="266"/>
      <c r="K18" s="266"/>
      <c r="L18" s="261"/>
    </row>
    <row r="19" spans="1:12" x14ac:dyDescent="0.55000000000000004">
      <c r="A19" s="265"/>
      <c r="B19" s="261"/>
      <c r="C19" s="266"/>
      <c r="D19" s="266"/>
      <c r="E19" s="261"/>
      <c r="F19" s="266"/>
      <c r="G19" s="266"/>
      <c r="H19" s="266"/>
      <c r="I19" s="266"/>
      <c r="J19" s="266"/>
      <c r="K19" s="266"/>
      <c r="L19" s="261"/>
    </row>
    <row r="20" spans="1:12" x14ac:dyDescent="0.55000000000000004">
      <c r="A20" s="265" t="s">
        <v>4</v>
      </c>
      <c r="B20" s="261">
        <v>27.373235702514648</v>
      </c>
      <c r="C20" s="266">
        <f>AVERAGE(B20:B25)</f>
        <v>27.373235702514648</v>
      </c>
      <c r="D20" s="266" t="e">
        <f>STDEV(B20:B25)</f>
        <v>#DIV/0!</v>
      </c>
      <c r="E20" s="261">
        <v>17.188880920410156</v>
      </c>
      <c r="F20" s="266">
        <f>AVERAGE(E20:E25)</f>
        <v>17.281397819519043</v>
      </c>
      <c r="G20" s="266">
        <f>STDEV(E20:E25)</f>
        <v>0.13083865346849091</v>
      </c>
      <c r="H20" s="266">
        <f>C20-F20</f>
        <v>10.091837882995605</v>
      </c>
      <c r="I20" s="266"/>
      <c r="J20" s="266">
        <f>H20-$I$2</f>
        <v>1.8927457244307906</v>
      </c>
      <c r="K20" s="266">
        <f>2^-(J20)</f>
        <v>0.26929405304872561</v>
      </c>
      <c r="L20" s="261"/>
    </row>
    <row r="21" spans="1:12" x14ac:dyDescent="0.55000000000000004">
      <c r="A21" s="265"/>
      <c r="B21" s="261"/>
      <c r="C21" s="266"/>
      <c r="D21" s="266"/>
      <c r="E21" s="261">
        <v>17.37391471862793</v>
      </c>
      <c r="F21" s="266"/>
      <c r="G21" s="266"/>
      <c r="H21" s="266"/>
      <c r="I21" s="266"/>
      <c r="J21" s="266"/>
      <c r="K21" s="266"/>
      <c r="L21" s="261"/>
    </row>
    <row r="22" spans="1:12" x14ac:dyDescent="0.55000000000000004">
      <c r="A22" s="265"/>
      <c r="B22" s="261"/>
      <c r="C22" s="266"/>
      <c r="D22" s="266"/>
      <c r="E22" s="261"/>
      <c r="F22" s="266"/>
      <c r="G22" s="266"/>
      <c r="H22" s="266"/>
      <c r="I22" s="266"/>
      <c r="J22" s="266"/>
      <c r="K22" s="266"/>
      <c r="L22" s="261"/>
    </row>
    <row r="23" spans="1:12" x14ac:dyDescent="0.55000000000000004">
      <c r="A23" s="265"/>
      <c r="B23" s="261"/>
      <c r="C23" s="266"/>
      <c r="D23" s="266"/>
      <c r="E23" s="261"/>
      <c r="F23" s="266"/>
      <c r="G23" s="266"/>
      <c r="H23" s="266"/>
      <c r="I23" s="266"/>
      <c r="J23" s="266"/>
      <c r="K23" s="266"/>
      <c r="L23" s="261"/>
    </row>
    <row r="24" spans="1:12" x14ac:dyDescent="0.55000000000000004">
      <c r="A24" s="265"/>
      <c r="B24" s="261"/>
      <c r="C24" s="266"/>
      <c r="D24" s="266"/>
      <c r="E24" s="261"/>
      <c r="F24" s="266"/>
      <c r="G24" s="266"/>
      <c r="H24" s="266"/>
      <c r="I24" s="266"/>
      <c r="J24" s="266"/>
      <c r="K24" s="266"/>
      <c r="L24" s="261"/>
    </row>
    <row r="25" spans="1:12" x14ac:dyDescent="0.55000000000000004">
      <c r="A25" s="265"/>
      <c r="B25" s="261"/>
      <c r="C25" s="266"/>
      <c r="D25" s="266"/>
      <c r="E25" s="261"/>
      <c r="F25" s="266"/>
      <c r="G25" s="266"/>
      <c r="H25" s="266"/>
      <c r="I25" s="266"/>
      <c r="J25" s="266"/>
      <c r="K25" s="266"/>
      <c r="L25" s="261"/>
    </row>
    <row r="26" spans="1:12" x14ac:dyDescent="0.55000000000000004">
      <c r="A26" s="265" t="s">
        <v>5</v>
      </c>
      <c r="B26" s="261">
        <v>22.358247756958008</v>
      </c>
      <c r="C26" s="266">
        <f>AVERAGE(B26:B31)</f>
        <v>22.358247756958008</v>
      </c>
      <c r="D26" s="266" t="e">
        <f>STDEV(B26:B31)</f>
        <v>#DIV/0!</v>
      </c>
      <c r="E26" s="261">
        <v>17.188880920410156</v>
      </c>
      <c r="F26" s="266">
        <f>AVERAGE(E26:E31)</f>
        <v>17.281397819519043</v>
      </c>
      <c r="G26" s="266">
        <f>STDEV(E26:E31)</f>
        <v>0.13083865346849091</v>
      </c>
      <c r="H26" s="266">
        <f>C26-F26</f>
        <v>5.0768499374389648</v>
      </c>
      <c r="I26" s="266"/>
      <c r="J26" s="266">
        <f>H26-$I$2</f>
        <v>-3.12224222112585</v>
      </c>
      <c r="K26" s="266">
        <f>2^-(J26)</f>
        <v>8.707401338842093</v>
      </c>
      <c r="L26" s="261"/>
    </row>
    <row r="27" spans="1:12" x14ac:dyDescent="0.55000000000000004">
      <c r="A27" s="265"/>
      <c r="B27" s="261"/>
      <c r="C27" s="266"/>
      <c r="D27" s="266"/>
      <c r="E27" s="261">
        <v>17.37391471862793</v>
      </c>
      <c r="F27" s="266"/>
      <c r="G27" s="266"/>
      <c r="H27" s="266"/>
      <c r="I27" s="266"/>
      <c r="J27" s="266"/>
      <c r="K27" s="266"/>
      <c r="L27" s="261"/>
    </row>
    <row r="28" spans="1:12" x14ac:dyDescent="0.55000000000000004">
      <c r="A28" s="265"/>
      <c r="B28" s="261"/>
      <c r="C28" s="266"/>
      <c r="D28" s="266"/>
      <c r="E28" s="261"/>
      <c r="F28" s="266"/>
      <c r="G28" s="266"/>
      <c r="H28" s="266"/>
      <c r="I28" s="266"/>
      <c r="J28" s="266"/>
      <c r="K28" s="266"/>
      <c r="L28" s="261"/>
    </row>
    <row r="29" spans="1:12" x14ac:dyDescent="0.55000000000000004">
      <c r="A29" s="265"/>
      <c r="B29" s="261"/>
      <c r="C29" s="266"/>
      <c r="D29" s="266"/>
      <c r="E29" s="261"/>
      <c r="F29" s="266"/>
      <c r="G29" s="266"/>
      <c r="H29" s="266"/>
      <c r="I29" s="266"/>
      <c r="J29" s="266"/>
      <c r="K29" s="266"/>
      <c r="L29" s="261"/>
    </row>
    <row r="30" spans="1:12" x14ac:dyDescent="0.55000000000000004">
      <c r="A30" s="265"/>
      <c r="B30" s="261"/>
      <c r="C30" s="266"/>
      <c r="D30" s="266"/>
      <c r="E30" s="261"/>
      <c r="F30" s="266"/>
      <c r="G30" s="266"/>
      <c r="H30" s="266"/>
      <c r="I30" s="266"/>
      <c r="J30" s="266"/>
      <c r="K30" s="266"/>
      <c r="L30" s="261"/>
    </row>
    <row r="31" spans="1:12" x14ac:dyDescent="0.55000000000000004">
      <c r="A31" s="265"/>
      <c r="B31" s="261"/>
      <c r="C31" s="266"/>
      <c r="D31" s="266"/>
      <c r="E31" s="261"/>
      <c r="F31" s="266"/>
      <c r="G31" s="266"/>
      <c r="H31" s="266"/>
      <c r="I31" s="266"/>
      <c r="J31" s="266"/>
      <c r="K31" s="266"/>
      <c r="L31" s="261"/>
    </row>
    <row r="32" spans="1:12" x14ac:dyDescent="0.55000000000000004">
      <c r="A32" s="265" t="s">
        <v>6</v>
      </c>
      <c r="B32" s="261">
        <v>22.530786514282227</v>
      </c>
      <c r="C32" s="266">
        <f>AVERAGE(B32:B37)</f>
        <v>22.530786514282227</v>
      </c>
      <c r="D32" s="266" t="e">
        <f>STDEV(B32:B37)</f>
        <v>#DIV/0!</v>
      </c>
      <c r="E32" s="261">
        <v>17.188880920410156</v>
      </c>
      <c r="F32" s="266">
        <f>AVERAGE(E32:E37)</f>
        <v>17.281397819519043</v>
      </c>
      <c r="G32" s="266">
        <f>STDEV(E32:E37)</f>
        <v>0.13083865346849091</v>
      </c>
      <c r="H32" s="266">
        <f>C32-F32</f>
        <v>5.2493886947631836</v>
      </c>
      <c r="I32" s="266"/>
      <c r="J32" s="266">
        <f>H32-$I$2</f>
        <v>-2.9497034638016313</v>
      </c>
      <c r="K32" s="266">
        <f>2^-(J32)</f>
        <v>7.7259024612402856</v>
      </c>
      <c r="L32" s="261"/>
    </row>
    <row r="33" spans="1:12" x14ac:dyDescent="0.55000000000000004">
      <c r="A33" s="265"/>
      <c r="B33" s="261"/>
      <c r="C33" s="266"/>
      <c r="D33" s="266"/>
      <c r="E33" s="261">
        <v>17.37391471862793</v>
      </c>
      <c r="F33" s="266"/>
      <c r="G33" s="266"/>
      <c r="H33" s="266"/>
      <c r="I33" s="266"/>
      <c r="J33" s="266"/>
      <c r="K33" s="266"/>
      <c r="L33" s="261"/>
    </row>
    <row r="34" spans="1:12" x14ac:dyDescent="0.55000000000000004">
      <c r="A34" s="265"/>
      <c r="B34" s="261"/>
      <c r="C34" s="266"/>
      <c r="D34" s="266"/>
      <c r="E34" s="261"/>
      <c r="F34" s="266"/>
      <c r="G34" s="266"/>
      <c r="H34" s="266"/>
      <c r="I34" s="266"/>
      <c r="J34" s="266"/>
      <c r="K34" s="266"/>
      <c r="L34" s="261"/>
    </row>
    <row r="35" spans="1:12" x14ac:dyDescent="0.55000000000000004">
      <c r="A35" s="265"/>
      <c r="B35" s="261"/>
      <c r="C35" s="266"/>
      <c r="D35" s="266"/>
      <c r="E35" s="261"/>
      <c r="F35" s="266"/>
      <c r="G35" s="266"/>
      <c r="H35" s="266"/>
      <c r="I35" s="266"/>
      <c r="J35" s="266"/>
      <c r="K35" s="266"/>
      <c r="L35" s="261"/>
    </row>
    <row r="36" spans="1:12" x14ac:dyDescent="0.55000000000000004">
      <c r="A36" s="265"/>
      <c r="B36" s="261"/>
      <c r="C36" s="266"/>
      <c r="D36" s="266"/>
      <c r="E36" s="261"/>
      <c r="F36" s="266"/>
      <c r="G36" s="266"/>
      <c r="H36" s="266"/>
      <c r="I36" s="266"/>
      <c r="J36" s="266"/>
      <c r="K36" s="266"/>
      <c r="L36" s="261"/>
    </row>
    <row r="37" spans="1:12" x14ac:dyDescent="0.55000000000000004">
      <c r="A37" s="265"/>
      <c r="B37" s="261"/>
      <c r="C37" s="266"/>
      <c r="D37" s="266"/>
      <c r="E37" s="261"/>
      <c r="F37" s="266"/>
      <c r="G37" s="266"/>
      <c r="H37" s="266"/>
      <c r="I37" s="266"/>
      <c r="J37" s="266"/>
      <c r="K37" s="266"/>
      <c r="L37" s="261"/>
    </row>
    <row r="38" spans="1:12" x14ac:dyDescent="0.55000000000000004">
      <c r="A38" s="265" t="s">
        <v>7</v>
      </c>
      <c r="B38" s="261">
        <v>27.989322662353516</v>
      </c>
      <c r="C38" s="266">
        <f>AVERAGE(B38:B43)</f>
        <v>27.989322662353516</v>
      </c>
      <c r="D38" s="266" t="e">
        <f>STDEV(B38:B43)</f>
        <v>#DIV/0!</v>
      </c>
      <c r="E38" s="261">
        <v>17.188880920410156</v>
      </c>
      <c r="F38" s="266">
        <f>AVERAGE(E38:E43)</f>
        <v>17.281397819519043</v>
      </c>
      <c r="G38" s="266">
        <f>STDEV(E38:E43)</f>
        <v>0.13083865346849091</v>
      </c>
      <c r="H38" s="266">
        <f>C38-F38</f>
        <v>10.707924842834473</v>
      </c>
      <c r="I38" s="266"/>
      <c r="J38" s="266">
        <f>H38-$I$2</f>
        <v>2.5088326842696578</v>
      </c>
      <c r="K38" s="266">
        <f>2^-(J38)</f>
        <v>0.17569771278583418</v>
      </c>
      <c r="L38" s="261"/>
    </row>
    <row r="39" spans="1:12" x14ac:dyDescent="0.55000000000000004">
      <c r="A39" s="265"/>
      <c r="B39" s="261"/>
      <c r="C39" s="266"/>
      <c r="D39" s="266"/>
      <c r="E39" s="261">
        <v>17.37391471862793</v>
      </c>
      <c r="F39" s="266"/>
      <c r="G39" s="266"/>
      <c r="H39" s="266"/>
      <c r="I39" s="266"/>
      <c r="J39" s="266"/>
      <c r="K39" s="266"/>
      <c r="L39" s="261"/>
    </row>
    <row r="40" spans="1:12" x14ac:dyDescent="0.55000000000000004">
      <c r="A40" s="265"/>
      <c r="B40" s="261"/>
      <c r="C40" s="266"/>
      <c r="D40" s="266"/>
      <c r="E40" s="261"/>
      <c r="F40" s="266"/>
      <c r="G40" s="266"/>
      <c r="H40" s="266"/>
      <c r="I40" s="266"/>
      <c r="J40" s="266"/>
      <c r="K40" s="266"/>
      <c r="L40" s="261"/>
    </row>
    <row r="41" spans="1:12" x14ac:dyDescent="0.55000000000000004">
      <c r="A41" s="265"/>
      <c r="B41" s="261"/>
      <c r="C41" s="266"/>
      <c r="D41" s="266"/>
      <c r="E41" s="261"/>
      <c r="F41" s="266"/>
      <c r="G41" s="266"/>
      <c r="H41" s="266"/>
      <c r="I41" s="266"/>
      <c r="J41" s="266"/>
      <c r="K41" s="266"/>
      <c r="L41" s="261"/>
    </row>
    <row r="42" spans="1:12" x14ac:dyDescent="0.55000000000000004">
      <c r="A42" s="265"/>
      <c r="B42" s="261"/>
      <c r="C42" s="266"/>
      <c r="D42" s="266"/>
      <c r="E42" s="261"/>
      <c r="F42" s="266"/>
      <c r="G42" s="266"/>
      <c r="H42" s="266"/>
      <c r="I42" s="266"/>
      <c r="J42" s="266"/>
      <c r="K42" s="266"/>
      <c r="L42" s="261"/>
    </row>
    <row r="43" spans="1:12" x14ac:dyDescent="0.55000000000000004">
      <c r="A43" s="265"/>
      <c r="B43" s="261"/>
      <c r="C43" s="266"/>
      <c r="D43" s="266"/>
      <c r="E43" s="261"/>
      <c r="F43" s="266"/>
      <c r="G43" s="266"/>
      <c r="H43" s="266"/>
      <c r="I43" s="266"/>
      <c r="J43" s="266"/>
      <c r="K43" s="266"/>
      <c r="L43" s="261"/>
    </row>
    <row r="44" spans="1:12" x14ac:dyDescent="0.55000000000000004">
      <c r="A44" s="265" t="s">
        <v>8</v>
      </c>
      <c r="B44" s="261">
        <v>24.63383674621582</v>
      </c>
      <c r="C44" s="266">
        <f>AVERAGE(B44:B49)</f>
        <v>24.63383674621582</v>
      </c>
      <c r="D44" s="266" t="e">
        <f>STDEV(B44:B49)</f>
        <v>#DIV/0!</v>
      </c>
      <c r="E44" s="261">
        <v>17.188880920410156</v>
      </c>
      <c r="F44" s="266">
        <f>AVERAGE(E44:E49)</f>
        <v>17.281397819519043</v>
      </c>
      <c r="G44" s="266">
        <f>STDEV(E44:E49)</f>
        <v>0.13083865346849091</v>
      </c>
      <c r="H44" s="266">
        <f>C44-F44</f>
        <v>7.3524389266967773</v>
      </c>
      <c r="I44" s="266"/>
      <c r="J44" s="266">
        <f>H44-$I$2</f>
        <v>-0.84665323186803754</v>
      </c>
      <c r="K44" s="266">
        <f>2^-(J44)</f>
        <v>1.7983243246757523</v>
      </c>
      <c r="L44" s="261"/>
    </row>
    <row r="45" spans="1:12" x14ac:dyDescent="0.55000000000000004">
      <c r="A45" s="232"/>
      <c r="B45" s="261"/>
      <c r="C45" s="261"/>
      <c r="D45" s="261"/>
      <c r="E45" s="261">
        <v>17.37391471862793</v>
      </c>
      <c r="F45" s="261"/>
      <c r="G45" s="261"/>
      <c r="H45" s="261"/>
      <c r="I45" s="261"/>
      <c r="J45" s="261"/>
      <c r="K45" s="261"/>
      <c r="L45" s="261"/>
    </row>
    <row r="46" spans="1:12" x14ac:dyDescent="0.55000000000000004">
      <c r="A46" s="232"/>
      <c r="B46" s="261"/>
      <c r="C46" s="261"/>
      <c r="D46" s="261"/>
      <c r="E46" s="261"/>
      <c r="F46" s="261"/>
      <c r="G46" s="261"/>
      <c r="H46" s="261"/>
      <c r="I46" s="261"/>
      <c r="J46" s="261"/>
      <c r="K46" s="261"/>
      <c r="L46" s="261"/>
    </row>
    <row r="47" spans="1:12" x14ac:dyDescent="0.55000000000000004">
      <c r="A47" s="232"/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</row>
    <row r="48" spans="1:12" x14ac:dyDescent="0.55000000000000004">
      <c r="A48" s="232"/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</row>
    <row r="49" spans="1:12" x14ac:dyDescent="0.55000000000000004">
      <c r="A49" s="232"/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</row>
    <row r="50" spans="1:12" x14ac:dyDescent="0.55000000000000004">
      <c r="A50" s="232" t="s">
        <v>9</v>
      </c>
      <c r="B50" s="261">
        <v>24.190654754638672</v>
      </c>
      <c r="C50" s="266">
        <f>AVERAGE(B50:B55)</f>
        <v>24.190654754638672</v>
      </c>
      <c r="D50" s="266" t="e">
        <f>STDEV(B50:B55)</f>
        <v>#DIV/0!</v>
      </c>
      <c r="E50" s="261">
        <v>17.188880920410156</v>
      </c>
      <c r="F50" s="266">
        <f>AVERAGE(E50:E55)</f>
        <v>17.281397819519043</v>
      </c>
      <c r="G50" s="266">
        <f>STDEV(E50:E55)</f>
        <v>0.13083865346849091</v>
      </c>
      <c r="H50" s="261">
        <f>C50-F50</f>
        <v>6.9092569351196289</v>
      </c>
      <c r="I50" s="261"/>
      <c r="J50" s="266">
        <f>H50-$I$2</f>
        <v>-1.289835223445186</v>
      </c>
      <c r="K50" s="261">
        <f>2^-(J50)</f>
        <v>2.4450012850705827</v>
      </c>
      <c r="L50" s="261"/>
    </row>
    <row r="51" spans="1:12" x14ac:dyDescent="0.55000000000000004">
      <c r="A51" s="232"/>
      <c r="B51" s="261"/>
      <c r="C51" s="261"/>
      <c r="D51" s="261"/>
      <c r="E51" s="261">
        <v>17.37391471862793</v>
      </c>
      <c r="F51" s="261"/>
      <c r="G51" s="261"/>
      <c r="H51" s="261"/>
      <c r="I51" s="261"/>
      <c r="J51" s="261"/>
      <c r="K51" s="261"/>
      <c r="L51" s="261"/>
    </row>
    <row r="52" spans="1:12" x14ac:dyDescent="0.55000000000000004">
      <c r="A52" s="232"/>
      <c r="B52" s="261"/>
      <c r="C52" s="261"/>
      <c r="D52" s="261"/>
      <c r="E52" s="261"/>
      <c r="F52" s="261"/>
      <c r="G52" s="261"/>
      <c r="H52" s="261"/>
      <c r="I52" s="261"/>
      <c r="J52" s="261"/>
      <c r="K52" s="261"/>
      <c r="L52" s="261"/>
    </row>
    <row r="53" spans="1:12" x14ac:dyDescent="0.55000000000000004">
      <c r="A53" s="232"/>
      <c r="B53" s="261"/>
      <c r="C53" s="261"/>
      <c r="D53" s="261"/>
      <c r="E53" s="261"/>
      <c r="F53" s="261"/>
      <c r="G53" s="261"/>
      <c r="H53" s="261"/>
      <c r="I53" s="261"/>
      <c r="J53" s="261"/>
      <c r="K53" s="261"/>
      <c r="L53" s="261"/>
    </row>
    <row r="54" spans="1:12" x14ac:dyDescent="0.55000000000000004">
      <c r="A54" s="232"/>
      <c r="B54" s="261"/>
      <c r="C54" s="261"/>
      <c r="D54" s="261"/>
      <c r="E54" s="261"/>
      <c r="F54" s="261"/>
      <c r="G54" s="261"/>
      <c r="H54" s="261"/>
      <c r="I54" s="261"/>
      <c r="J54" s="261"/>
      <c r="K54" s="261"/>
      <c r="L54" s="261"/>
    </row>
    <row r="55" spans="1:12" x14ac:dyDescent="0.55000000000000004">
      <c r="A55" s="232"/>
      <c r="B55" s="261"/>
      <c r="C55" s="261"/>
      <c r="D55" s="261"/>
      <c r="E55" s="261"/>
      <c r="F55" s="261"/>
      <c r="G55" s="261"/>
      <c r="H55" s="261"/>
      <c r="I55" s="261"/>
      <c r="J55" s="261"/>
      <c r="K55" s="261"/>
      <c r="L55" s="261"/>
    </row>
    <row r="56" spans="1:12" x14ac:dyDescent="0.55000000000000004">
      <c r="A56" s="232" t="s">
        <v>10</v>
      </c>
      <c r="B56" s="261">
        <v>22.176155090332031</v>
      </c>
      <c r="C56" s="266">
        <f>AVERAGE(B56:B61)</f>
        <v>22.176155090332031</v>
      </c>
      <c r="D56" s="266" t="e">
        <f>STDEV(B56:B61)</f>
        <v>#DIV/0!</v>
      </c>
      <c r="E56" s="261">
        <v>17.188880920410156</v>
      </c>
      <c r="F56" s="266">
        <f>AVERAGE(E56:E61)</f>
        <v>17.281397819519043</v>
      </c>
      <c r="G56" s="266">
        <f>STDEV(E56:E61)</f>
        <v>0.13083865346849091</v>
      </c>
      <c r="H56" s="261">
        <f>C56-F56</f>
        <v>4.8947572708129883</v>
      </c>
      <c r="I56" s="261"/>
      <c r="J56" s="266">
        <f>H56-$I$2</f>
        <v>-3.3043348877518266</v>
      </c>
      <c r="K56" s="261">
        <f>2^-(J56)</f>
        <v>9.8787937188406829</v>
      </c>
      <c r="L56" s="261"/>
    </row>
    <row r="57" spans="1:12" x14ac:dyDescent="0.55000000000000004">
      <c r="A57" s="232"/>
      <c r="B57" s="261"/>
      <c r="C57" s="266"/>
      <c r="D57" s="266"/>
      <c r="E57" s="261">
        <v>17.37391471862793</v>
      </c>
      <c r="F57" s="266"/>
      <c r="G57" s="266"/>
      <c r="H57" s="261"/>
      <c r="I57" s="261"/>
      <c r="J57" s="261"/>
      <c r="K57" s="261"/>
      <c r="L57" s="261"/>
    </row>
    <row r="58" spans="1:12" x14ac:dyDescent="0.55000000000000004">
      <c r="A58" s="232"/>
      <c r="B58" s="261"/>
      <c r="C58" s="266"/>
      <c r="D58" s="266"/>
      <c r="E58" s="261"/>
      <c r="F58" s="266"/>
      <c r="G58" s="266"/>
      <c r="H58" s="261"/>
      <c r="I58" s="261"/>
      <c r="J58" s="261"/>
      <c r="K58" s="261"/>
      <c r="L58" s="261"/>
    </row>
    <row r="59" spans="1:12" x14ac:dyDescent="0.55000000000000004">
      <c r="A59" s="232"/>
      <c r="B59" s="261"/>
      <c r="C59" s="266"/>
      <c r="D59" s="266"/>
      <c r="E59" s="261"/>
      <c r="F59" s="266"/>
      <c r="G59" s="266"/>
      <c r="H59" s="261"/>
      <c r="I59" s="261"/>
      <c r="J59" s="261"/>
      <c r="K59" s="261"/>
      <c r="L59" s="261"/>
    </row>
    <row r="60" spans="1:12" x14ac:dyDescent="0.55000000000000004">
      <c r="A60" s="232"/>
      <c r="B60" s="261"/>
      <c r="C60" s="266"/>
      <c r="D60" s="266"/>
      <c r="E60" s="261"/>
      <c r="F60" s="266"/>
      <c r="G60" s="266"/>
      <c r="H60" s="261"/>
      <c r="I60" s="261"/>
      <c r="J60" s="261"/>
      <c r="K60" s="261"/>
      <c r="L60" s="261"/>
    </row>
    <row r="61" spans="1:12" x14ac:dyDescent="0.55000000000000004">
      <c r="A61" s="232"/>
      <c r="B61" s="261"/>
      <c r="C61" s="266"/>
      <c r="D61" s="266"/>
      <c r="E61" s="261"/>
      <c r="F61" s="266"/>
      <c r="G61" s="266"/>
      <c r="H61" s="261"/>
      <c r="I61" s="261"/>
      <c r="J61" s="261"/>
      <c r="K61" s="261"/>
      <c r="L61" s="261"/>
    </row>
    <row r="62" spans="1:12" x14ac:dyDescent="0.55000000000000004">
      <c r="A62" s="261" t="s">
        <v>11</v>
      </c>
      <c r="B62" s="261">
        <v>23.726181030273438</v>
      </c>
      <c r="C62" s="266">
        <f>AVERAGE(B62:B67)</f>
        <v>23.726181030273438</v>
      </c>
      <c r="D62" s="266" t="e">
        <f>STDEV(B62:B67)</f>
        <v>#DIV/0!</v>
      </c>
      <c r="E62" s="261">
        <v>17.188880920410156</v>
      </c>
      <c r="F62" s="266">
        <f>AVERAGE(E62:E67)</f>
        <v>17.281397819519043</v>
      </c>
      <c r="G62" s="266">
        <f>STDEV(E62:E67)</f>
        <v>0.13083865346849091</v>
      </c>
      <c r="H62" s="261">
        <f>C62-F62</f>
        <v>6.4447832107543945</v>
      </c>
      <c r="I62" s="261"/>
      <c r="J62" s="266">
        <f>H62-$I$2</f>
        <v>-1.7543089478104203</v>
      </c>
      <c r="K62" s="261">
        <f>2^-(J62)</f>
        <v>3.373646817646645</v>
      </c>
      <c r="L62" s="261"/>
    </row>
    <row r="63" spans="1:12" x14ac:dyDescent="0.55000000000000004">
      <c r="A63" s="261"/>
      <c r="B63" s="261"/>
      <c r="C63" s="266"/>
      <c r="D63" s="266"/>
      <c r="E63" s="261">
        <v>17.37391471862793</v>
      </c>
      <c r="F63" s="266"/>
      <c r="G63" s="266"/>
      <c r="H63" s="261"/>
      <c r="I63" s="261"/>
      <c r="J63" s="261"/>
      <c r="K63" s="261"/>
      <c r="L63" s="261"/>
    </row>
    <row r="64" spans="1:12" x14ac:dyDescent="0.55000000000000004">
      <c r="A64" s="261"/>
      <c r="B64" s="261"/>
      <c r="C64" s="266"/>
      <c r="D64" s="266"/>
      <c r="E64" s="261"/>
      <c r="F64" s="266"/>
      <c r="G64" s="266"/>
      <c r="H64" s="261"/>
      <c r="I64" s="261"/>
      <c r="J64" s="261"/>
      <c r="K64" s="261"/>
      <c r="L64" s="261"/>
    </row>
    <row r="65" spans="1:12" x14ac:dyDescent="0.55000000000000004">
      <c r="A65" s="261"/>
      <c r="B65" s="261"/>
      <c r="C65" s="266"/>
      <c r="D65" s="266"/>
      <c r="E65" s="261"/>
      <c r="F65" s="266"/>
      <c r="G65" s="266"/>
      <c r="H65" s="261"/>
      <c r="I65" s="261"/>
      <c r="J65" s="261"/>
      <c r="K65" s="261"/>
      <c r="L65" s="261"/>
    </row>
    <row r="66" spans="1:12" x14ac:dyDescent="0.55000000000000004">
      <c r="A66" s="261"/>
      <c r="B66" s="261"/>
      <c r="C66" s="266"/>
      <c r="D66" s="266"/>
      <c r="E66" s="261"/>
      <c r="F66" s="266"/>
      <c r="G66" s="266"/>
      <c r="H66" s="261"/>
      <c r="I66" s="261"/>
      <c r="J66" s="261"/>
      <c r="K66" s="261"/>
      <c r="L66" s="261"/>
    </row>
    <row r="67" spans="1:12" x14ac:dyDescent="0.55000000000000004">
      <c r="A67" s="261"/>
      <c r="B67" s="261"/>
      <c r="C67" s="266"/>
      <c r="D67" s="266"/>
      <c r="E67" s="261"/>
      <c r="F67" s="266"/>
      <c r="G67" s="266"/>
      <c r="H67" s="261"/>
      <c r="I67" s="261"/>
      <c r="J67" s="261"/>
      <c r="K67" s="261"/>
      <c r="L67" s="261"/>
    </row>
    <row r="68" spans="1:12" x14ac:dyDescent="0.55000000000000004">
      <c r="A68" s="261" t="s">
        <v>12</v>
      </c>
      <c r="B68" s="261">
        <v>24.898191452026367</v>
      </c>
      <c r="C68" s="266">
        <f>AVERAGE(B68:B73)</f>
        <v>24.898191452026367</v>
      </c>
      <c r="D68" s="266" t="e">
        <f>STDEV(B68:B73)</f>
        <v>#DIV/0!</v>
      </c>
      <c r="E68" s="261">
        <v>17.188880920410156</v>
      </c>
      <c r="F68" s="266">
        <f>AVERAGE(E68:E73)</f>
        <v>17.281397819519043</v>
      </c>
      <c r="G68" s="266">
        <f>STDEV(E68:E73)</f>
        <v>0.13083865346849091</v>
      </c>
      <c r="H68" s="261">
        <f>C68-F68</f>
        <v>7.6167936325073242</v>
      </c>
      <c r="I68" s="261"/>
      <c r="J68" s="266">
        <f>H68-$I$2</f>
        <v>-0.58229852605749066</v>
      </c>
      <c r="K68" s="261">
        <f>2^-(J68)</f>
        <v>1.4972327658810767</v>
      </c>
      <c r="L68" s="261"/>
    </row>
    <row r="69" spans="1:12" x14ac:dyDescent="0.55000000000000004">
      <c r="A69" s="261"/>
      <c r="B69" s="261"/>
      <c r="C69" s="266"/>
      <c r="D69" s="266"/>
      <c r="E69" s="261">
        <v>17.37391471862793</v>
      </c>
      <c r="F69" s="266"/>
      <c r="G69" s="266"/>
      <c r="H69" s="261"/>
      <c r="I69" s="261"/>
      <c r="J69" s="261"/>
      <c r="K69" s="261"/>
      <c r="L69" s="261"/>
    </row>
    <row r="70" spans="1:12" x14ac:dyDescent="0.55000000000000004">
      <c r="A70" s="261"/>
      <c r="B70" s="261"/>
      <c r="C70" s="266"/>
      <c r="D70" s="266"/>
      <c r="E70" s="261"/>
      <c r="F70" s="266"/>
      <c r="G70" s="266"/>
      <c r="H70" s="261"/>
      <c r="I70" s="261"/>
      <c r="J70" s="261"/>
      <c r="K70" s="261"/>
      <c r="L70" s="261"/>
    </row>
    <row r="71" spans="1:12" x14ac:dyDescent="0.55000000000000004">
      <c r="A71" s="261"/>
      <c r="B71" s="261"/>
      <c r="C71" s="266"/>
      <c r="D71" s="266"/>
      <c r="E71" s="261"/>
      <c r="F71" s="266"/>
      <c r="G71" s="266"/>
      <c r="H71" s="261"/>
      <c r="I71" s="261"/>
      <c r="J71" s="261"/>
      <c r="K71" s="261"/>
      <c r="L71" s="261"/>
    </row>
    <row r="72" spans="1:12" x14ac:dyDescent="0.55000000000000004">
      <c r="A72" s="261"/>
      <c r="B72" s="261"/>
      <c r="C72" s="266"/>
      <c r="D72" s="266"/>
      <c r="E72" s="261"/>
      <c r="F72" s="266"/>
      <c r="G72" s="266"/>
      <c r="H72" s="261"/>
      <c r="I72" s="261"/>
      <c r="J72" s="261"/>
      <c r="K72" s="261"/>
      <c r="L72" s="261"/>
    </row>
    <row r="73" spans="1:12" x14ac:dyDescent="0.55000000000000004">
      <c r="A73" s="261"/>
      <c r="B73" s="261"/>
      <c r="C73" s="266"/>
      <c r="D73" s="266"/>
      <c r="E73" s="261"/>
      <c r="F73" s="266"/>
      <c r="G73" s="266"/>
      <c r="H73" s="261"/>
      <c r="I73" s="261"/>
      <c r="J73" s="261"/>
      <c r="K73" s="261"/>
      <c r="L73" s="261"/>
    </row>
    <row r="74" spans="1:12" x14ac:dyDescent="0.55000000000000004">
      <c r="A74" s="261" t="s">
        <v>13</v>
      </c>
      <c r="B74" s="261">
        <v>32.075363159179688</v>
      </c>
      <c r="C74" s="266">
        <f>AVERAGE(B74:B79)</f>
        <v>32.075363159179688</v>
      </c>
      <c r="D74" s="266" t="e">
        <f>STDEV(B74:B79)</f>
        <v>#DIV/0!</v>
      </c>
      <c r="E74" s="261">
        <v>17.188880920410156</v>
      </c>
      <c r="F74" s="266">
        <f>AVERAGE(E74:E79)</f>
        <v>17.281397819519043</v>
      </c>
      <c r="G74" s="266">
        <f>STDEV(E74:E79)</f>
        <v>0.13083865346849091</v>
      </c>
      <c r="H74" s="261">
        <f>C74-F74</f>
        <v>14.793965339660645</v>
      </c>
      <c r="I74" s="261"/>
      <c r="J74" s="266">
        <f>H74-$I$2</f>
        <v>6.5948731810958297</v>
      </c>
      <c r="K74" s="261">
        <f>2^-(J74)</f>
        <v>1.0345353972206728E-2</v>
      </c>
      <c r="L74" s="261"/>
    </row>
    <row r="75" spans="1:12" x14ac:dyDescent="0.55000000000000004">
      <c r="A75" s="261"/>
      <c r="B75" s="261"/>
      <c r="C75" s="266"/>
      <c r="D75" s="266"/>
      <c r="E75" s="261">
        <v>17.37391471862793</v>
      </c>
      <c r="F75" s="266"/>
      <c r="G75" s="266"/>
      <c r="H75" s="261"/>
      <c r="I75" s="261"/>
      <c r="J75" s="261"/>
      <c r="K75" s="261"/>
      <c r="L75" s="261"/>
    </row>
    <row r="76" spans="1:12" x14ac:dyDescent="0.55000000000000004">
      <c r="A76" s="261"/>
      <c r="B76" s="261"/>
      <c r="C76" s="266"/>
      <c r="D76" s="266"/>
      <c r="E76" s="261"/>
      <c r="F76" s="266"/>
      <c r="G76" s="266"/>
      <c r="H76" s="261"/>
      <c r="I76" s="261"/>
      <c r="J76" s="261"/>
      <c r="K76" s="261"/>
      <c r="L76" s="261"/>
    </row>
    <row r="77" spans="1:12" x14ac:dyDescent="0.55000000000000004">
      <c r="A77" s="261"/>
      <c r="B77" s="261"/>
      <c r="C77" s="266"/>
      <c r="D77" s="266"/>
      <c r="E77" s="261"/>
      <c r="F77" s="266"/>
      <c r="G77" s="266"/>
      <c r="H77" s="261"/>
      <c r="I77" s="261"/>
      <c r="J77" s="261"/>
      <c r="K77" s="261"/>
      <c r="L77" s="261"/>
    </row>
    <row r="78" spans="1:12" x14ac:dyDescent="0.55000000000000004">
      <c r="A78" s="261"/>
      <c r="B78" s="261"/>
      <c r="C78" s="266"/>
      <c r="D78" s="266"/>
      <c r="E78" s="261"/>
      <c r="F78" s="266"/>
      <c r="G78" s="266"/>
      <c r="H78" s="261"/>
      <c r="I78" s="261"/>
      <c r="J78" s="261"/>
      <c r="K78" s="261"/>
      <c r="L78" s="261"/>
    </row>
    <row r="79" spans="1:12" x14ac:dyDescent="0.55000000000000004">
      <c r="A79" s="261"/>
      <c r="B79" s="261"/>
      <c r="C79" s="266"/>
      <c r="D79" s="266"/>
      <c r="E79" s="261"/>
      <c r="F79" s="266"/>
      <c r="G79" s="266"/>
      <c r="H79" s="261"/>
      <c r="I79" s="261"/>
      <c r="J79" s="261"/>
      <c r="K79" s="261"/>
      <c r="L79" s="261"/>
    </row>
    <row r="80" spans="1:12" x14ac:dyDescent="0.55000000000000004">
      <c r="A80" s="261" t="s">
        <v>14</v>
      </c>
      <c r="B80" s="261">
        <v>29.874662399291992</v>
      </c>
      <c r="C80" s="266">
        <f>AVERAGE(B80:B85)</f>
        <v>29.874662399291992</v>
      </c>
      <c r="D80" s="266" t="e">
        <f>STDEV(B80:B85)</f>
        <v>#DIV/0!</v>
      </c>
      <c r="E80" s="261">
        <v>17.188880920410156</v>
      </c>
      <c r="F80" s="266">
        <f>AVERAGE(E80:E85)</f>
        <v>17.281397819519043</v>
      </c>
      <c r="G80" s="266">
        <f>STDEV(E80:E85)</f>
        <v>0.13083865346849091</v>
      </c>
      <c r="H80" s="261">
        <f>C80-F80</f>
        <v>12.593264579772949</v>
      </c>
      <c r="I80" s="261"/>
      <c r="J80" s="266">
        <f>H80-$I$2</f>
        <v>4.3941724212081343</v>
      </c>
      <c r="K80" s="261">
        <f>2^-(J80)</f>
        <v>4.7557859016122819E-2</v>
      </c>
      <c r="L80" s="261"/>
    </row>
    <row r="81" spans="1:12" x14ac:dyDescent="0.55000000000000004">
      <c r="A81" s="261"/>
      <c r="B81" s="261"/>
      <c r="C81" s="266"/>
      <c r="D81" s="266"/>
      <c r="E81" s="261">
        <v>17.37391471862793</v>
      </c>
      <c r="F81" s="266"/>
      <c r="G81" s="266"/>
      <c r="H81" s="261"/>
      <c r="I81" s="261"/>
      <c r="J81" s="261"/>
      <c r="K81" s="261"/>
      <c r="L81" s="261"/>
    </row>
    <row r="82" spans="1:12" x14ac:dyDescent="0.55000000000000004">
      <c r="A82" s="261"/>
      <c r="B82" s="261"/>
      <c r="C82" s="266"/>
      <c r="D82" s="266"/>
      <c r="E82" s="261"/>
      <c r="F82" s="266"/>
      <c r="G82" s="266"/>
      <c r="H82" s="261"/>
      <c r="I82" s="261"/>
      <c r="J82" s="261"/>
      <c r="K82" s="261"/>
      <c r="L82" s="261"/>
    </row>
    <row r="83" spans="1:12" x14ac:dyDescent="0.55000000000000004">
      <c r="A83" s="261"/>
      <c r="B83" s="261"/>
      <c r="C83" s="266"/>
      <c r="D83" s="266"/>
      <c r="E83" s="261"/>
      <c r="F83" s="266"/>
      <c r="G83" s="266"/>
      <c r="H83" s="261"/>
      <c r="I83" s="261"/>
      <c r="J83" s="261"/>
      <c r="K83" s="261"/>
      <c r="L83" s="261"/>
    </row>
    <row r="84" spans="1:12" x14ac:dyDescent="0.55000000000000004">
      <c r="A84" s="261"/>
      <c r="B84" s="261"/>
      <c r="C84" s="266"/>
      <c r="D84" s="266"/>
      <c r="E84" s="261"/>
      <c r="F84" s="266"/>
      <c r="G84" s="266"/>
      <c r="H84" s="261"/>
      <c r="I84" s="261"/>
      <c r="J84" s="261"/>
      <c r="K84" s="261"/>
      <c r="L84" s="261"/>
    </row>
    <row r="85" spans="1:12" x14ac:dyDescent="0.55000000000000004">
      <c r="A85" s="261"/>
      <c r="B85" s="261"/>
      <c r="C85" s="266"/>
      <c r="D85" s="266"/>
      <c r="E85" s="261"/>
      <c r="F85" s="266"/>
      <c r="G85" s="266"/>
      <c r="H85" s="261"/>
      <c r="I85" s="261"/>
      <c r="J85" s="261"/>
      <c r="K85" s="261"/>
      <c r="L85" s="261"/>
    </row>
    <row r="86" spans="1:12" x14ac:dyDescent="0.55000000000000004">
      <c r="A86" s="261" t="s">
        <v>15</v>
      </c>
      <c r="B86" s="261">
        <v>25.542013168334961</v>
      </c>
      <c r="C86" s="266">
        <f>AVERAGE(B86:B91)</f>
        <v>25.542013168334961</v>
      </c>
      <c r="D86" s="266" t="e">
        <f>STDEV(B86:B91)</f>
        <v>#DIV/0!</v>
      </c>
      <c r="E86" s="261">
        <v>17.188880920410156</v>
      </c>
      <c r="F86" s="266">
        <f>AVERAGE(E86:E91)</f>
        <v>17.281397819519043</v>
      </c>
      <c r="G86" s="266">
        <f>STDEV(E86:E91)</f>
        <v>0.13083865346849091</v>
      </c>
      <c r="H86" s="261">
        <f>C86-F86</f>
        <v>8.260615348815918</v>
      </c>
      <c r="I86" s="261"/>
      <c r="J86" s="266">
        <f>H86-$I$2</f>
        <v>6.1523190251103088E-2</v>
      </c>
      <c r="K86" s="261">
        <f>2^-(J86)</f>
        <v>0.95825186749678759</v>
      </c>
      <c r="L86" s="261"/>
    </row>
    <row r="87" spans="1:12" x14ac:dyDescent="0.55000000000000004">
      <c r="A87" s="261"/>
      <c r="B87" s="261"/>
      <c r="C87" s="266"/>
      <c r="D87" s="266"/>
      <c r="E87" s="261">
        <v>17.37391471862793</v>
      </c>
      <c r="F87" s="266"/>
      <c r="G87" s="266"/>
      <c r="H87" s="261"/>
      <c r="I87" s="261"/>
      <c r="J87" s="261"/>
      <c r="K87" s="261"/>
      <c r="L87" s="261"/>
    </row>
    <row r="88" spans="1:12" x14ac:dyDescent="0.55000000000000004">
      <c r="A88" s="261"/>
      <c r="B88" s="261"/>
      <c r="C88" s="266"/>
      <c r="D88" s="266"/>
      <c r="E88" s="261"/>
      <c r="F88" s="266"/>
      <c r="G88" s="266"/>
      <c r="H88" s="261"/>
      <c r="I88" s="261"/>
      <c r="J88" s="261"/>
      <c r="K88" s="261"/>
      <c r="L88" s="261"/>
    </row>
    <row r="89" spans="1:12" x14ac:dyDescent="0.55000000000000004">
      <c r="A89" s="261"/>
      <c r="B89" s="261"/>
      <c r="C89" s="266"/>
      <c r="D89" s="266"/>
      <c r="E89" s="261"/>
      <c r="F89" s="266"/>
      <c r="G89" s="266"/>
      <c r="H89" s="261"/>
      <c r="I89" s="261"/>
      <c r="J89" s="261"/>
      <c r="K89" s="261"/>
      <c r="L89" s="261"/>
    </row>
    <row r="90" spans="1:12" x14ac:dyDescent="0.55000000000000004">
      <c r="A90" s="261"/>
      <c r="B90" s="261"/>
      <c r="C90" s="266"/>
      <c r="D90" s="266"/>
      <c r="E90" s="261"/>
      <c r="F90" s="266"/>
      <c r="G90" s="266"/>
      <c r="H90" s="261"/>
      <c r="I90" s="261"/>
      <c r="J90" s="261"/>
      <c r="K90" s="261"/>
      <c r="L90" s="261"/>
    </row>
    <row r="91" spans="1:12" x14ac:dyDescent="0.55000000000000004">
      <c r="A91" s="261"/>
      <c r="B91" s="261"/>
      <c r="C91" s="266"/>
      <c r="D91" s="266"/>
      <c r="E91" s="261"/>
      <c r="F91" s="266"/>
      <c r="G91" s="266"/>
      <c r="H91" s="261"/>
      <c r="I91" s="261"/>
      <c r="J91" s="261"/>
      <c r="K91" s="261"/>
      <c r="L91" s="261"/>
    </row>
    <row r="92" spans="1:12" x14ac:dyDescent="0.55000000000000004">
      <c r="A92" s="261" t="s">
        <v>16</v>
      </c>
      <c r="B92" s="261">
        <v>22.98847770690918</v>
      </c>
      <c r="C92" s="266">
        <f>AVERAGE(B92:B97)</f>
        <v>22.98847770690918</v>
      </c>
      <c r="D92" s="266" t="e">
        <f>STDEV(B92:B97)</f>
        <v>#DIV/0!</v>
      </c>
      <c r="E92" s="261">
        <v>17.188880920410156</v>
      </c>
      <c r="F92" s="266">
        <f>AVERAGE(E92:E97)</f>
        <v>17.281397819519043</v>
      </c>
      <c r="G92" s="266">
        <f>STDEV(E92:E97)</f>
        <v>0.13083865346849091</v>
      </c>
      <c r="H92" s="261">
        <f>C92-F92</f>
        <v>5.7070798873901367</v>
      </c>
      <c r="I92" s="261"/>
      <c r="J92" s="266">
        <f>H92-$I$2</f>
        <v>-2.4920122711746782</v>
      </c>
      <c r="K92" s="261">
        <f>2^-(J92)</f>
        <v>5.6256206494600374</v>
      </c>
      <c r="L92" s="261"/>
    </row>
    <row r="93" spans="1:12" x14ac:dyDescent="0.55000000000000004">
      <c r="A93" s="261"/>
      <c r="B93" s="261"/>
      <c r="C93" s="266"/>
      <c r="D93" s="266"/>
      <c r="E93" s="261">
        <v>17.37391471862793</v>
      </c>
      <c r="F93" s="266"/>
      <c r="G93" s="266"/>
      <c r="H93" s="261"/>
      <c r="I93" s="261"/>
      <c r="J93" s="261"/>
      <c r="K93" s="261"/>
      <c r="L93" s="261"/>
    </row>
    <row r="94" spans="1:12" x14ac:dyDescent="0.55000000000000004">
      <c r="A94" s="261"/>
      <c r="B94" s="261"/>
      <c r="C94" s="266"/>
      <c r="D94" s="266"/>
      <c r="E94" s="261"/>
      <c r="F94" s="266"/>
      <c r="G94" s="266"/>
      <c r="H94" s="261"/>
      <c r="I94" s="261"/>
      <c r="J94" s="261"/>
      <c r="K94" s="261"/>
      <c r="L94" s="261"/>
    </row>
    <row r="95" spans="1:12" x14ac:dyDescent="0.55000000000000004">
      <c r="A95" s="261"/>
      <c r="B95" s="261"/>
      <c r="C95" s="266"/>
      <c r="D95" s="266"/>
      <c r="E95" s="261"/>
      <c r="F95" s="266"/>
      <c r="G95" s="266"/>
      <c r="H95" s="261"/>
      <c r="I95" s="261"/>
      <c r="J95" s="261"/>
      <c r="K95" s="261"/>
      <c r="L95" s="261"/>
    </row>
    <row r="96" spans="1:12" x14ac:dyDescent="0.55000000000000004">
      <c r="A96" s="261"/>
      <c r="B96" s="261"/>
      <c r="C96" s="266"/>
      <c r="D96" s="266"/>
      <c r="E96" s="261"/>
      <c r="F96" s="266"/>
      <c r="G96" s="266"/>
      <c r="H96" s="261"/>
      <c r="I96" s="261"/>
      <c r="J96" s="261"/>
      <c r="K96" s="261"/>
      <c r="L96" s="261"/>
    </row>
    <row r="97" spans="1:12" x14ac:dyDescent="0.55000000000000004">
      <c r="A97" s="261"/>
      <c r="B97" s="261"/>
      <c r="C97" s="266"/>
      <c r="D97" s="266"/>
      <c r="E97" s="261"/>
      <c r="F97" s="266"/>
      <c r="G97" s="266"/>
      <c r="H97" s="261"/>
      <c r="I97" s="261"/>
      <c r="J97" s="261"/>
      <c r="K97" s="261"/>
      <c r="L97" s="261"/>
    </row>
    <row r="98" spans="1:12" x14ac:dyDescent="0.55000000000000004">
      <c r="A98" s="261" t="s">
        <v>17</v>
      </c>
      <c r="B98" s="261">
        <v>22.888029098510742</v>
      </c>
      <c r="C98" s="266">
        <f>AVERAGE(B98:B103)</f>
        <v>22.888029098510742</v>
      </c>
      <c r="D98" s="266" t="e">
        <f>STDEV(B98:B103)</f>
        <v>#DIV/0!</v>
      </c>
      <c r="E98" s="261"/>
      <c r="F98" s="266">
        <f>AVERAGE(E98:E103)</f>
        <v>17.37391471862793</v>
      </c>
      <c r="G98" s="266" t="e">
        <f>STDEV(E98:E103)</f>
        <v>#DIV/0!</v>
      </c>
      <c r="H98" s="261">
        <f>C98-F98</f>
        <v>5.5141143798828125</v>
      </c>
      <c r="I98" s="261"/>
      <c r="J98" s="266">
        <f>H98-$I$2</f>
        <v>-2.6849777786820024</v>
      </c>
      <c r="K98" s="261">
        <f>2^-(J98)</f>
        <v>6.4307088752634431</v>
      </c>
      <c r="L98" s="261"/>
    </row>
    <row r="99" spans="1:12" x14ac:dyDescent="0.55000000000000004">
      <c r="A99" s="261"/>
      <c r="B99" s="261"/>
      <c r="C99" s="266"/>
      <c r="D99" s="266"/>
      <c r="E99" s="261">
        <v>17.37391471862793</v>
      </c>
      <c r="F99" s="266"/>
      <c r="G99" s="266"/>
      <c r="H99" s="261"/>
      <c r="I99" s="261"/>
      <c r="J99" s="261"/>
      <c r="K99" s="261"/>
      <c r="L99" s="261"/>
    </row>
    <row r="100" spans="1:12" x14ac:dyDescent="0.55000000000000004">
      <c r="A100" s="261"/>
      <c r="B100" s="261"/>
      <c r="C100" s="266"/>
      <c r="D100" s="266"/>
      <c r="E100" s="261"/>
      <c r="F100" s="266"/>
      <c r="G100" s="266"/>
      <c r="H100" s="261"/>
      <c r="I100" s="261"/>
      <c r="J100" s="261"/>
      <c r="K100" s="261"/>
      <c r="L100" s="261"/>
    </row>
    <row r="101" spans="1:12" x14ac:dyDescent="0.55000000000000004">
      <c r="A101" s="261"/>
      <c r="B101" s="261"/>
      <c r="C101" s="266"/>
      <c r="D101" s="266"/>
      <c r="E101" s="261"/>
      <c r="F101" s="266"/>
      <c r="G101" s="266"/>
      <c r="H101" s="261"/>
      <c r="I101" s="261"/>
      <c r="J101" s="261"/>
      <c r="K101" s="261"/>
      <c r="L101" s="261"/>
    </row>
    <row r="102" spans="1:12" x14ac:dyDescent="0.55000000000000004">
      <c r="A102" s="261"/>
      <c r="B102" s="261"/>
      <c r="C102" s="266"/>
      <c r="D102" s="266"/>
      <c r="E102" s="261"/>
      <c r="F102" s="266"/>
      <c r="G102" s="266"/>
      <c r="H102" s="261"/>
      <c r="I102" s="261"/>
      <c r="J102" s="261"/>
      <c r="K102" s="261"/>
      <c r="L102" s="261"/>
    </row>
    <row r="103" spans="1:12" x14ac:dyDescent="0.55000000000000004">
      <c r="A103" s="261"/>
      <c r="B103" s="261"/>
      <c r="C103" s="266"/>
      <c r="D103" s="266"/>
      <c r="E103" s="261"/>
      <c r="F103" s="266"/>
      <c r="G103" s="266"/>
      <c r="H103" s="261"/>
      <c r="I103" s="261"/>
      <c r="J103" s="261"/>
      <c r="K103" s="261"/>
      <c r="L103" s="261"/>
    </row>
    <row r="104" spans="1:12" x14ac:dyDescent="0.55000000000000004">
      <c r="A104" s="261" t="s">
        <v>18</v>
      </c>
      <c r="B104" s="261">
        <v>23.332937240600586</v>
      </c>
      <c r="C104" s="266">
        <f>AVERAGE(B104:B109)</f>
        <v>23.332937240600586</v>
      </c>
      <c r="D104" s="266" t="e">
        <f>STDEV(B104:B109)</f>
        <v>#DIV/0!</v>
      </c>
      <c r="E104" s="261">
        <v>17.188880920410156</v>
      </c>
      <c r="F104" s="266">
        <f>AVERAGE(E104:E109)</f>
        <v>17.281397819519043</v>
      </c>
      <c r="G104" s="266">
        <f>STDEV(E104:E109)</f>
        <v>0.13083865346849091</v>
      </c>
      <c r="H104" s="261">
        <f>C104-F104</f>
        <v>6.051539421081543</v>
      </c>
      <c r="I104" s="261"/>
      <c r="J104" s="266">
        <f>H104-$I$2</f>
        <v>-2.1475527374832719</v>
      </c>
      <c r="K104" s="261">
        <f>2^-(J104)</f>
        <v>4.4307555612026848</v>
      </c>
      <c r="L104" s="261"/>
    </row>
    <row r="105" spans="1:12" x14ac:dyDescent="0.55000000000000004">
      <c r="A105" s="261"/>
      <c r="B105" s="261"/>
      <c r="C105" s="266"/>
      <c r="D105" s="266"/>
      <c r="E105" s="261">
        <v>17.37391471862793</v>
      </c>
      <c r="F105" s="266"/>
      <c r="G105" s="266"/>
      <c r="H105" s="261"/>
      <c r="I105" s="261"/>
      <c r="J105" s="261"/>
      <c r="K105" s="261"/>
      <c r="L105" s="261"/>
    </row>
    <row r="106" spans="1:12" x14ac:dyDescent="0.55000000000000004">
      <c r="A106" s="261"/>
      <c r="B106" s="261"/>
      <c r="C106" s="266"/>
      <c r="D106" s="266"/>
      <c r="E106" s="261"/>
      <c r="F106" s="266"/>
      <c r="G106" s="266"/>
      <c r="H106" s="261"/>
      <c r="I106" s="261"/>
      <c r="J106" s="261"/>
      <c r="K106" s="261"/>
      <c r="L106" s="261"/>
    </row>
    <row r="107" spans="1:12" x14ac:dyDescent="0.55000000000000004">
      <c r="A107" s="261"/>
      <c r="B107" s="261"/>
      <c r="C107" s="266"/>
      <c r="D107" s="266"/>
      <c r="E107" s="261"/>
      <c r="F107" s="266"/>
      <c r="G107" s="266"/>
      <c r="H107" s="261"/>
      <c r="I107" s="261"/>
      <c r="J107" s="261"/>
      <c r="K107" s="261"/>
      <c r="L107" s="261"/>
    </row>
    <row r="108" spans="1:12" x14ac:dyDescent="0.55000000000000004">
      <c r="A108" s="261"/>
      <c r="B108" s="261"/>
      <c r="C108" s="266"/>
      <c r="D108" s="266"/>
      <c r="E108" s="261"/>
      <c r="F108" s="266"/>
      <c r="G108" s="266"/>
      <c r="H108" s="261"/>
      <c r="I108" s="261"/>
      <c r="J108" s="261"/>
      <c r="K108" s="261"/>
      <c r="L108" s="261"/>
    </row>
    <row r="109" spans="1:12" x14ac:dyDescent="0.55000000000000004">
      <c r="A109" s="261"/>
      <c r="B109" s="261"/>
      <c r="C109" s="266"/>
      <c r="D109" s="266"/>
      <c r="E109" s="261"/>
      <c r="F109" s="266"/>
      <c r="G109" s="266"/>
      <c r="H109" s="261"/>
      <c r="I109" s="261"/>
      <c r="J109" s="261"/>
      <c r="K109" s="261"/>
      <c r="L109" s="261"/>
    </row>
    <row r="110" spans="1:12" x14ac:dyDescent="0.55000000000000004">
      <c r="A110" s="261" t="s">
        <v>19</v>
      </c>
      <c r="B110" s="261">
        <v>24.725751876831055</v>
      </c>
      <c r="C110" s="266">
        <f>AVERAGE(B110:B115)</f>
        <v>24.725751876831055</v>
      </c>
      <c r="D110" s="266" t="e">
        <f>STDEV(B110:B115)</f>
        <v>#DIV/0!</v>
      </c>
      <c r="E110" s="261">
        <v>17.188880920410156</v>
      </c>
      <c r="F110" s="266">
        <f>AVERAGE(E110:E115)</f>
        <v>17.281397819519043</v>
      </c>
      <c r="G110" s="266">
        <f>STDEV(E110:E115)</f>
        <v>0.13083865346849091</v>
      </c>
      <c r="H110" s="261">
        <f>C110-F110</f>
        <v>7.4443540573120117</v>
      </c>
      <c r="I110" s="261"/>
      <c r="J110" s="266">
        <f>H110-$I$2</f>
        <v>-0.75473810125280316</v>
      </c>
      <c r="K110" s="261">
        <f>2^-(J110)</f>
        <v>1.687325256914324</v>
      </c>
      <c r="L110" s="261"/>
    </row>
    <row r="111" spans="1:12" x14ac:dyDescent="0.55000000000000004">
      <c r="A111" s="261"/>
      <c r="B111" s="261"/>
      <c r="C111" s="266"/>
      <c r="D111" s="266"/>
      <c r="E111" s="261">
        <v>17.37391471862793</v>
      </c>
      <c r="F111" s="266"/>
      <c r="G111" s="266"/>
      <c r="H111" s="261"/>
      <c r="I111" s="261"/>
      <c r="J111" s="261"/>
      <c r="K111" s="261"/>
      <c r="L111" s="261"/>
    </row>
    <row r="112" spans="1:12" x14ac:dyDescent="0.55000000000000004">
      <c r="A112" s="261"/>
      <c r="B112" s="261"/>
      <c r="C112" s="266"/>
      <c r="D112" s="266"/>
      <c r="E112" s="261"/>
      <c r="F112" s="266"/>
      <c r="G112" s="266"/>
      <c r="H112" s="261"/>
      <c r="I112" s="261"/>
      <c r="J112" s="261"/>
      <c r="K112" s="261"/>
      <c r="L112" s="261"/>
    </row>
    <row r="113" spans="1:12" x14ac:dyDescent="0.55000000000000004">
      <c r="A113" s="261"/>
      <c r="B113" s="261"/>
      <c r="C113" s="266"/>
      <c r="D113" s="266"/>
      <c r="E113" s="261"/>
      <c r="F113" s="266"/>
      <c r="G113" s="266"/>
      <c r="H113" s="261"/>
      <c r="I113" s="261"/>
      <c r="J113" s="261"/>
      <c r="K113" s="261"/>
      <c r="L113" s="261"/>
    </row>
    <row r="114" spans="1:12" x14ac:dyDescent="0.55000000000000004">
      <c r="A114" s="261"/>
      <c r="B114" s="261"/>
      <c r="C114" s="266"/>
      <c r="D114" s="266"/>
      <c r="E114" s="261"/>
      <c r="F114" s="266"/>
      <c r="G114" s="266"/>
      <c r="H114" s="261"/>
      <c r="I114" s="261"/>
      <c r="J114" s="261"/>
      <c r="K114" s="261"/>
      <c r="L114" s="261"/>
    </row>
    <row r="115" spans="1:12" x14ac:dyDescent="0.55000000000000004">
      <c r="A115" s="261"/>
      <c r="B115" s="261"/>
      <c r="C115" s="266"/>
      <c r="D115" s="266"/>
      <c r="E115" s="261"/>
      <c r="F115" s="266"/>
      <c r="G115" s="266"/>
      <c r="H115" s="261"/>
      <c r="I115" s="261"/>
      <c r="J115" s="261"/>
      <c r="K115" s="261"/>
      <c r="L115" s="261"/>
    </row>
    <row r="116" spans="1:12" x14ac:dyDescent="0.55000000000000004">
      <c r="A116" s="261" t="s">
        <v>20</v>
      </c>
      <c r="B116" s="261">
        <v>28.799949645996094</v>
      </c>
      <c r="C116" s="266">
        <f>AVERAGE(B116:B121)</f>
        <v>28.799949645996094</v>
      </c>
      <c r="D116" s="266" t="e">
        <f>STDEV(B116:B121)</f>
        <v>#DIV/0!</v>
      </c>
      <c r="E116" s="261">
        <v>17.188880920410156</v>
      </c>
      <c r="F116" s="266">
        <f>AVERAGE(E116:E121)</f>
        <v>17.281397819519043</v>
      </c>
      <c r="G116" s="266">
        <f>STDEV(E116:E121)</f>
        <v>0.13083865346849091</v>
      </c>
      <c r="H116" s="261">
        <f>C116-F116</f>
        <v>11.518551826477051</v>
      </c>
      <c r="I116" s="261"/>
      <c r="J116" s="266">
        <f>H116-$I$2</f>
        <v>3.3194596679122359</v>
      </c>
      <c r="K116" s="261">
        <f>2^-(J116)</f>
        <v>0.10017124477651435</v>
      </c>
      <c r="L116" s="261"/>
    </row>
    <row r="117" spans="1:12" x14ac:dyDescent="0.55000000000000004">
      <c r="A117" s="261"/>
      <c r="B117" s="261"/>
      <c r="C117" s="266"/>
      <c r="D117" s="266"/>
      <c r="E117" s="261">
        <v>17.37391471862793</v>
      </c>
      <c r="F117" s="266"/>
      <c r="G117" s="266"/>
      <c r="H117" s="261"/>
      <c r="I117" s="261"/>
      <c r="J117" s="261"/>
      <c r="K117" s="261"/>
      <c r="L117" s="261"/>
    </row>
    <row r="118" spans="1:12" x14ac:dyDescent="0.55000000000000004">
      <c r="A118" s="261"/>
      <c r="B118" s="261"/>
      <c r="C118" s="266"/>
      <c r="D118" s="266"/>
      <c r="E118" s="261"/>
      <c r="F118" s="266"/>
      <c r="G118" s="266"/>
      <c r="H118" s="261"/>
      <c r="I118" s="261"/>
      <c r="J118" s="261"/>
      <c r="K118" s="261"/>
      <c r="L118" s="261"/>
    </row>
    <row r="119" spans="1:12" x14ac:dyDescent="0.55000000000000004">
      <c r="A119" s="261"/>
      <c r="B119" s="261"/>
      <c r="C119" s="266"/>
      <c r="D119" s="266"/>
      <c r="E119" s="261"/>
      <c r="F119" s="266"/>
      <c r="G119" s="266"/>
      <c r="H119" s="261"/>
      <c r="I119" s="261"/>
      <c r="J119" s="261"/>
      <c r="K119" s="261"/>
      <c r="L119" s="261"/>
    </row>
    <row r="120" spans="1:12" x14ac:dyDescent="0.55000000000000004">
      <c r="A120" s="261"/>
      <c r="B120" s="261"/>
      <c r="C120" s="266"/>
      <c r="D120" s="266"/>
      <c r="E120" s="261"/>
      <c r="F120" s="266"/>
      <c r="G120" s="266"/>
      <c r="H120" s="261"/>
      <c r="I120" s="261"/>
      <c r="J120" s="261"/>
      <c r="K120" s="261"/>
      <c r="L120" s="261"/>
    </row>
    <row r="121" spans="1:12" x14ac:dyDescent="0.55000000000000004">
      <c r="A121" s="261"/>
      <c r="B121" s="261"/>
      <c r="C121" s="266"/>
      <c r="D121" s="266"/>
      <c r="E121" s="261"/>
      <c r="F121" s="266"/>
      <c r="G121" s="266"/>
      <c r="H121" s="261"/>
      <c r="I121" s="261"/>
      <c r="J121" s="261"/>
      <c r="K121" s="261"/>
      <c r="L121" s="261"/>
    </row>
    <row r="122" spans="1:12" x14ac:dyDescent="0.55000000000000004">
      <c r="A122" s="261" t="s">
        <v>21</v>
      </c>
      <c r="B122" s="261">
        <v>31.691238403320313</v>
      </c>
      <c r="C122" s="266">
        <f>AVERAGE(B122:B127)</f>
        <v>31.691238403320313</v>
      </c>
      <c r="D122" s="266" t="e">
        <f>STDEV(B122:B127)</f>
        <v>#DIV/0!</v>
      </c>
      <c r="E122" s="261">
        <v>17.188880920410156</v>
      </c>
      <c r="F122" s="266">
        <f>AVERAGE(E122:E127)</f>
        <v>17.281397819519043</v>
      </c>
      <c r="G122" s="266">
        <f>STDEV(E122:E127)</f>
        <v>0.13083865346849091</v>
      </c>
      <c r="H122" s="261">
        <f>C122-F122</f>
        <v>14.40984058380127</v>
      </c>
      <c r="I122" s="261"/>
      <c r="J122" s="266">
        <f>H122-$I$2</f>
        <v>6.2107484252364547</v>
      </c>
      <c r="K122" s="261">
        <f>2^-(J122)</f>
        <v>1.3501388322524545E-2</v>
      </c>
      <c r="L122" s="261"/>
    </row>
    <row r="123" spans="1:12" x14ac:dyDescent="0.55000000000000004">
      <c r="A123" s="261"/>
      <c r="B123" s="261"/>
      <c r="C123" s="266"/>
      <c r="D123" s="266"/>
      <c r="E123" s="261">
        <v>17.37391471862793</v>
      </c>
      <c r="F123" s="266"/>
      <c r="G123" s="266"/>
      <c r="H123" s="261"/>
      <c r="I123" s="261"/>
      <c r="J123" s="261"/>
      <c r="K123" s="261"/>
      <c r="L123" s="261"/>
    </row>
    <row r="124" spans="1:12" x14ac:dyDescent="0.55000000000000004">
      <c r="A124" s="261"/>
      <c r="B124" s="261"/>
      <c r="C124" s="266"/>
      <c r="D124" s="266"/>
      <c r="E124" s="261"/>
      <c r="F124" s="266"/>
      <c r="G124" s="266"/>
      <c r="H124" s="261"/>
      <c r="I124" s="261"/>
      <c r="J124" s="261"/>
      <c r="K124" s="261"/>
      <c r="L124" s="261"/>
    </row>
    <row r="125" spans="1:12" x14ac:dyDescent="0.55000000000000004">
      <c r="A125" s="261"/>
      <c r="B125" s="261"/>
      <c r="C125" s="266"/>
      <c r="D125" s="266"/>
      <c r="E125" s="261"/>
      <c r="F125" s="266"/>
      <c r="G125" s="266"/>
      <c r="H125" s="261"/>
      <c r="I125" s="261"/>
      <c r="J125" s="261"/>
      <c r="K125" s="261"/>
      <c r="L125" s="261"/>
    </row>
    <row r="126" spans="1:12" x14ac:dyDescent="0.55000000000000004">
      <c r="A126" s="261"/>
      <c r="B126" s="261"/>
      <c r="C126" s="266"/>
      <c r="D126" s="266"/>
      <c r="E126" s="261"/>
      <c r="F126" s="266"/>
      <c r="G126" s="266"/>
      <c r="H126" s="261"/>
      <c r="I126" s="261"/>
      <c r="J126" s="261"/>
      <c r="K126" s="261"/>
      <c r="L126" s="261"/>
    </row>
    <row r="127" spans="1:12" x14ac:dyDescent="0.55000000000000004">
      <c r="A127" s="261"/>
      <c r="B127" s="261"/>
      <c r="C127" s="266"/>
      <c r="D127" s="266"/>
      <c r="E127" s="261"/>
      <c r="F127" s="266"/>
      <c r="G127" s="266"/>
      <c r="H127" s="261"/>
      <c r="I127" s="261"/>
      <c r="J127" s="261"/>
      <c r="K127" s="261"/>
      <c r="L127" s="261"/>
    </row>
    <row r="128" spans="1:12" x14ac:dyDescent="0.55000000000000004">
      <c r="A128" s="261" t="s">
        <v>22</v>
      </c>
      <c r="B128" s="261">
        <v>22.193033218383789</v>
      </c>
      <c r="C128" s="266">
        <f>AVERAGE(B128:B133)</f>
        <v>22.193033218383789</v>
      </c>
      <c r="D128" s="266" t="e">
        <f>STDEV(B128:B133)</f>
        <v>#DIV/0!</v>
      </c>
      <c r="E128" s="261">
        <v>17.188880920410156</v>
      </c>
      <c r="F128" s="266">
        <f>AVERAGE(E128:E133)</f>
        <v>17.281397819519043</v>
      </c>
      <c r="G128" s="266">
        <f>STDEV(E128:E133)</f>
        <v>0.13083865346849091</v>
      </c>
      <c r="H128" s="261">
        <f>C128-F128</f>
        <v>4.9116353988647461</v>
      </c>
      <c r="I128" s="261"/>
      <c r="J128" s="266">
        <f>H128-$I$2</f>
        <v>-3.2874567597000688</v>
      </c>
      <c r="K128" s="261">
        <f>2^-(J128)</f>
        <v>9.7638948585736482</v>
      </c>
      <c r="L128" s="261"/>
    </row>
    <row r="129" spans="1:12" x14ac:dyDescent="0.55000000000000004">
      <c r="A129" s="261"/>
      <c r="B129" s="261"/>
      <c r="C129" s="266"/>
      <c r="D129" s="266"/>
      <c r="E129" s="261">
        <v>17.37391471862793</v>
      </c>
      <c r="F129" s="266"/>
      <c r="G129" s="266"/>
      <c r="H129" s="261"/>
      <c r="I129" s="261"/>
      <c r="J129" s="261"/>
      <c r="K129" s="261"/>
      <c r="L129" s="261"/>
    </row>
    <row r="130" spans="1:12" x14ac:dyDescent="0.55000000000000004">
      <c r="A130" s="261"/>
      <c r="B130" s="261"/>
      <c r="C130" s="266"/>
      <c r="D130" s="266"/>
      <c r="E130" s="261"/>
      <c r="F130" s="266"/>
      <c r="G130" s="266"/>
      <c r="H130" s="261"/>
      <c r="I130" s="261"/>
      <c r="J130" s="261"/>
      <c r="K130" s="261"/>
      <c r="L130" s="261"/>
    </row>
    <row r="131" spans="1:12" x14ac:dyDescent="0.55000000000000004">
      <c r="A131" s="261"/>
      <c r="B131" s="261"/>
      <c r="C131" s="266"/>
      <c r="D131" s="266"/>
      <c r="E131" s="261"/>
      <c r="F131" s="266"/>
      <c r="G131" s="266"/>
      <c r="H131" s="261"/>
      <c r="I131" s="261"/>
      <c r="J131" s="261"/>
      <c r="K131" s="261"/>
      <c r="L131" s="261"/>
    </row>
    <row r="132" spans="1:12" x14ac:dyDescent="0.55000000000000004">
      <c r="A132" s="261"/>
      <c r="B132" s="261"/>
      <c r="C132" s="266"/>
      <c r="D132" s="266"/>
      <c r="E132" s="261"/>
      <c r="F132" s="266"/>
      <c r="G132" s="266"/>
      <c r="H132" s="261"/>
      <c r="I132" s="261"/>
      <c r="J132" s="261"/>
      <c r="K132" s="261"/>
      <c r="L132" s="261"/>
    </row>
    <row r="133" spans="1:12" x14ac:dyDescent="0.55000000000000004">
      <c r="A133" s="261"/>
      <c r="B133" s="261"/>
      <c r="C133" s="266"/>
      <c r="D133" s="266"/>
      <c r="E133" s="261"/>
      <c r="F133" s="266"/>
      <c r="G133" s="266"/>
      <c r="H133" s="261"/>
      <c r="I133" s="261"/>
      <c r="J133" s="261"/>
      <c r="K133" s="261"/>
      <c r="L133" s="261"/>
    </row>
    <row r="134" spans="1:12" x14ac:dyDescent="0.55000000000000004">
      <c r="A134" s="261" t="s">
        <v>23</v>
      </c>
      <c r="B134" s="261">
        <v>24.757757186889648</v>
      </c>
      <c r="C134" s="266">
        <f>AVERAGE(B134:B139)</f>
        <v>24.757757186889648</v>
      </c>
      <c r="D134" s="266" t="e">
        <f>STDEV(B134:B139)</f>
        <v>#DIV/0!</v>
      </c>
      <c r="E134" s="261">
        <v>17.188880920410156</v>
      </c>
      <c r="F134" s="266">
        <f>AVERAGE(E134:E139)</f>
        <v>17.281397819519043</v>
      </c>
      <c r="G134" s="266">
        <f>STDEV(E134:E139)</f>
        <v>0.13083865346849091</v>
      </c>
      <c r="H134" s="261">
        <f>C134-F134</f>
        <v>7.4763593673706055</v>
      </c>
      <c r="I134" s="261"/>
      <c r="J134" s="266">
        <f>H134-$I$2</f>
        <v>-0.72273279119420941</v>
      </c>
      <c r="K134" s="261">
        <f>2^-(J134)</f>
        <v>1.6503051274027658</v>
      </c>
      <c r="L134" s="261"/>
    </row>
    <row r="135" spans="1:12" x14ac:dyDescent="0.55000000000000004">
      <c r="A135" s="261"/>
      <c r="B135" s="261"/>
      <c r="C135" s="266"/>
      <c r="D135" s="266"/>
      <c r="E135" s="261">
        <v>17.37391471862793</v>
      </c>
      <c r="F135" s="266"/>
      <c r="G135" s="266"/>
      <c r="H135" s="261"/>
      <c r="I135" s="261"/>
      <c r="J135" s="261"/>
      <c r="K135" s="261"/>
      <c r="L135" s="261"/>
    </row>
    <row r="136" spans="1:12" x14ac:dyDescent="0.55000000000000004">
      <c r="A136" s="261"/>
      <c r="B136" s="261"/>
      <c r="C136" s="266"/>
      <c r="D136" s="266"/>
      <c r="E136" s="261"/>
      <c r="F136" s="266"/>
      <c r="G136" s="266"/>
      <c r="H136" s="261"/>
      <c r="I136" s="261"/>
      <c r="J136" s="261"/>
      <c r="K136" s="261"/>
      <c r="L136" s="261"/>
    </row>
    <row r="137" spans="1:12" x14ac:dyDescent="0.55000000000000004">
      <c r="A137" s="261"/>
      <c r="B137" s="261"/>
      <c r="C137" s="266"/>
      <c r="D137" s="266"/>
      <c r="E137" s="261"/>
      <c r="F137" s="266"/>
      <c r="G137" s="266"/>
      <c r="H137" s="261"/>
      <c r="I137" s="261"/>
      <c r="J137" s="261"/>
      <c r="K137" s="261"/>
      <c r="L137" s="261"/>
    </row>
    <row r="138" spans="1:12" x14ac:dyDescent="0.55000000000000004">
      <c r="A138" s="261"/>
      <c r="B138" s="261"/>
      <c r="C138" s="266"/>
      <c r="D138" s="266"/>
      <c r="E138" s="261"/>
      <c r="F138" s="266"/>
      <c r="G138" s="266"/>
      <c r="H138" s="261"/>
      <c r="I138" s="261"/>
      <c r="J138" s="261"/>
      <c r="K138" s="261"/>
      <c r="L138" s="261"/>
    </row>
    <row r="139" spans="1:12" x14ac:dyDescent="0.55000000000000004">
      <c r="A139" s="261"/>
      <c r="B139" s="261"/>
      <c r="C139" s="266"/>
      <c r="D139" s="266"/>
      <c r="E139" s="261"/>
      <c r="F139" s="266"/>
      <c r="G139" s="266"/>
      <c r="H139" s="261"/>
      <c r="I139" s="261"/>
      <c r="J139" s="261"/>
      <c r="K139" s="261"/>
      <c r="L139" s="261"/>
    </row>
    <row r="140" spans="1:12" x14ac:dyDescent="0.55000000000000004">
      <c r="A140" s="261" t="s">
        <v>24</v>
      </c>
      <c r="B140" s="261">
        <v>24.476249694824219</v>
      </c>
      <c r="C140" s="266">
        <f>AVERAGE(B140:B145)</f>
        <v>24.476249694824219</v>
      </c>
      <c r="D140" s="266" t="e">
        <f>STDEV(B140:B145)</f>
        <v>#DIV/0!</v>
      </c>
      <c r="E140" s="261">
        <v>17.188880920410156</v>
      </c>
      <c r="F140" s="266">
        <f>AVERAGE(E140:E145)</f>
        <v>17.281397819519043</v>
      </c>
      <c r="G140" s="266">
        <f>STDEV(E140:E145)</f>
        <v>0.13083865346849091</v>
      </c>
      <c r="H140" s="261">
        <f>C140-F140</f>
        <v>7.1948518753051758</v>
      </c>
      <c r="I140" s="261"/>
      <c r="J140" s="266">
        <f>H140-$I$2</f>
        <v>-1.0042402832596391</v>
      </c>
      <c r="K140" s="261">
        <f>2^-(J140)</f>
        <v>2.0058869277881208</v>
      </c>
      <c r="L140" s="261"/>
    </row>
    <row r="141" spans="1:12" x14ac:dyDescent="0.55000000000000004">
      <c r="A141" s="261"/>
      <c r="B141" s="261"/>
      <c r="C141" s="266"/>
      <c r="D141" s="266"/>
      <c r="E141" s="261">
        <v>17.37391471862793</v>
      </c>
      <c r="F141" s="266"/>
      <c r="G141" s="266"/>
      <c r="H141" s="261"/>
      <c r="I141" s="261"/>
      <c r="J141" s="261"/>
      <c r="K141" s="261"/>
      <c r="L141" s="261"/>
    </row>
    <row r="142" spans="1:12" x14ac:dyDescent="0.55000000000000004">
      <c r="A142" s="261"/>
      <c r="B142" s="261"/>
      <c r="C142" s="266"/>
      <c r="D142" s="266"/>
      <c r="E142" s="261"/>
      <c r="F142" s="266"/>
      <c r="G142" s="266"/>
      <c r="H142" s="261"/>
      <c r="I142" s="261"/>
      <c r="J142" s="261"/>
      <c r="K142" s="261"/>
      <c r="L142" s="261"/>
    </row>
    <row r="143" spans="1:12" x14ac:dyDescent="0.55000000000000004">
      <c r="A143" s="261"/>
      <c r="B143" s="261"/>
      <c r="C143" s="266"/>
      <c r="D143" s="266"/>
      <c r="E143" s="261"/>
      <c r="F143" s="266"/>
      <c r="G143" s="266"/>
      <c r="H143" s="261"/>
      <c r="I143" s="261"/>
      <c r="J143" s="261"/>
      <c r="K143" s="261"/>
      <c r="L143" s="261"/>
    </row>
    <row r="144" spans="1:12" x14ac:dyDescent="0.55000000000000004">
      <c r="A144" s="261"/>
      <c r="B144" s="261"/>
      <c r="C144" s="266"/>
      <c r="D144" s="266"/>
      <c r="E144" s="261"/>
      <c r="F144" s="266"/>
      <c r="G144" s="266"/>
      <c r="H144" s="261"/>
      <c r="I144" s="261"/>
      <c r="J144" s="261"/>
      <c r="K144" s="261"/>
      <c r="L144" s="261"/>
    </row>
    <row r="145" spans="1:12" x14ac:dyDescent="0.55000000000000004">
      <c r="A145" s="261"/>
      <c r="B145" s="261"/>
      <c r="C145" s="266"/>
      <c r="D145" s="266"/>
      <c r="E145" s="261"/>
      <c r="F145" s="266"/>
      <c r="G145" s="266"/>
      <c r="H145" s="261"/>
      <c r="I145" s="261"/>
      <c r="J145" s="261"/>
      <c r="K145" s="261"/>
      <c r="L145" s="261"/>
    </row>
    <row r="146" spans="1:12" x14ac:dyDescent="0.55000000000000004">
      <c r="A146" s="261" t="s">
        <v>25</v>
      </c>
      <c r="B146" s="261">
        <v>29.107402801513672</v>
      </c>
      <c r="C146" s="266">
        <f>AVERAGE(B146:B151)</f>
        <v>29.107402801513672</v>
      </c>
      <c r="D146" s="266" t="e">
        <f>STDEV(B146:B151)</f>
        <v>#DIV/0!</v>
      </c>
      <c r="E146" s="261">
        <v>17.188880920410156</v>
      </c>
      <c r="F146" s="266">
        <f>AVERAGE(E146:E151)</f>
        <v>17.281397819519043</v>
      </c>
      <c r="G146" s="266">
        <f>STDEV(E146:E151)</f>
        <v>0.13083865346849091</v>
      </c>
      <c r="H146" s="261">
        <f>C146-F146</f>
        <v>11.826004981994629</v>
      </c>
      <c r="I146" s="261"/>
      <c r="J146" s="266">
        <f>H146-$I$2</f>
        <v>3.626912823429814</v>
      </c>
      <c r="K146" s="261">
        <f>2^-(J146)</f>
        <v>8.0945078483628627E-2</v>
      </c>
      <c r="L146" s="261"/>
    </row>
    <row r="147" spans="1:12" x14ac:dyDescent="0.55000000000000004">
      <c r="A147" s="261"/>
      <c r="B147" s="261"/>
      <c r="C147" s="266"/>
      <c r="D147" s="266"/>
      <c r="E147" s="261">
        <v>17.37391471862793</v>
      </c>
      <c r="F147" s="266"/>
      <c r="G147" s="266"/>
      <c r="H147" s="261"/>
      <c r="I147" s="261"/>
      <c r="J147" s="261"/>
      <c r="K147" s="261"/>
      <c r="L147" s="261"/>
    </row>
    <row r="148" spans="1:12" x14ac:dyDescent="0.55000000000000004">
      <c r="A148" s="261"/>
      <c r="B148" s="261"/>
      <c r="C148" s="266"/>
      <c r="D148" s="266"/>
      <c r="E148" s="261"/>
      <c r="F148" s="266"/>
      <c r="G148" s="266"/>
      <c r="H148" s="261"/>
      <c r="I148" s="261"/>
      <c r="J148" s="261"/>
      <c r="K148" s="261"/>
      <c r="L148" s="261"/>
    </row>
    <row r="149" spans="1:12" x14ac:dyDescent="0.55000000000000004">
      <c r="A149" s="261"/>
      <c r="B149" s="261"/>
      <c r="C149" s="266"/>
      <c r="D149" s="266"/>
      <c r="E149" s="261"/>
      <c r="F149" s="266"/>
      <c r="G149" s="266"/>
      <c r="H149" s="261"/>
      <c r="I149" s="261"/>
      <c r="J149" s="261"/>
      <c r="K149" s="261"/>
      <c r="L149" s="261"/>
    </row>
    <row r="150" spans="1:12" x14ac:dyDescent="0.55000000000000004">
      <c r="A150" s="261"/>
      <c r="B150" s="261"/>
      <c r="C150" s="266"/>
      <c r="D150" s="266"/>
      <c r="E150" s="261"/>
      <c r="F150" s="266"/>
      <c r="G150" s="266"/>
      <c r="H150" s="261"/>
      <c r="I150" s="261"/>
      <c r="J150" s="261"/>
      <c r="K150" s="261"/>
      <c r="L150" s="261"/>
    </row>
    <row r="151" spans="1:12" x14ac:dyDescent="0.55000000000000004">
      <c r="A151" s="261"/>
      <c r="B151" s="261"/>
      <c r="C151" s="266"/>
      <c r="D151" s="266"/>
      <c r="E151" s="261"/>
      <c r="F151" s="266"/>
      <c r="G151" s="266"/>
      <c r="H151" s="261"/>
      <c r="I151" s="261"/>
      <c r="J151" s="261"/>
      <c r="K151" s="261"/>
      <c r="L151" s="261"/>
    </row>
    <row r="152" spans="1:12" x14ac:dyDescent="0.55000000000000004">
      <c r="A152" s="261" t="s">
        <v>26</v>
      </c>
      <c r="B152" s="261">
        <v>32.831928253173828</v>
      </c>
      <c r="C152" s="266">
        <f>AVERAGE(B152:B157)</f>
        <v>32.831928253173828</v>
      </c>
      <c r="D152" s="266" t="e">
        <f>STDEV(B152:B157)</f>
        <v>#DIV/0!</v>
      </c>
      <c r="E152" s="261">
        <v>17.188880920410156</v>
      </c>
      <c r="F152" s="266">
        <f>AVERAGE(E152:E157)</f>
        <v>17.281397819519043</v>
      </c>
      <c r="G152" s="266">
        <f>STDEV(E152:E157)</f>
        <v>0.13083865346849091</v>
      </c>
      <c r="H152" s="261">
        <f>C152-F152</f>
        <v>15.550530433654785</v>
      </c>
      <c r="I152" s="261"/>
      <c r="J152" s="266">
        <f>H152-$I$2</f>
        <v>7.3514382750899703</v>
      </c>
      <c r="K152" s="261">
        <f>2^-(J152)</f>
        <v>6.1234555255720016E-3</v>
      </c>
      <c r="L152" s="261"/>
    </row>
    <row r="153" spans="1:12" x14ac:dyDescent="0.55000000000000004">
      <c r="A153" s="261"/>
      <c r="B153" s="261"/>
      <c r="C153" s="266"/>
      <c r="D153" s="266"/>
      <c r="E153" s="261">
        <v>17.37391471862793</v>
      </c>
      <c r="F153" s="266"/>
      <c r="G153" s="266"/>
      <c r="H153" s="261"/>
      <c r="I153" s="261"/>
      <c r="J153" s="261"/>
      <c r="K153" s="261"/>
      <c r="L153" s="261"/>
    </row>
    <row r="154" spans="1:12" x14ac:dyDescent="0.55000000000000004">
      <c r="A154" s="261"/>
      <c r="B154" s="261"/>
      <c r="C154" s="266"/>
      <c r="D154" s="266"/>
      <c r="E154" s="261"/>
      <c r="F154" s="266"/>
      <c r="G154" s="266"/>
      <c r="H154" s="261"/>
      <c r="I154" s="261"/>
      <c r="J154" s="261"/>
      <c r="K154" s="261"/>
      <c r="L154" s="261"/>
    </row>
    <row r="155" spans="1:12" x14ac:dyDescent="0.55000000000000004">
      <c r="A155" s="261"/>
      <c r="B155" s="261"/>
      <c r="C155" s="266"/>
      <c r="D155" s="266"/>
      <c r="E155" s="261"/>
      <c r="F155" s="266"/>
      <c r="G155" s="266"/>
      <c r="H155" s="261"/>
      <c r="I155" s="261"/>
      <c r="J155" s="261"/>
      <c r="K155" s="261"/>
      <c r="L155" s="261"/>
    </row>
    <row r="156" spans="1:12" x14ac:dyDescent="0.55000000000000004">
      <c r="A156" s="261"/>
      <c r="B156" s="261"/>
      <c r="C156" s="266"/>
      <c r="D156" s="266"/>
      <c r="E156" s="261"/>
      <c r="F156" s="266"/>
      <c r="G156" s="266"/>
      <c r="H156" s="261"/>
      <c r="I156" s="261"/>
      <c r="J156" s="261"/>
      <c r="K156" s="261"/>
      <c r="L156" s="261"/>
    </row>
    <row r="157" spans="1:12" x14ac:dyDescent="0.55000000000000004">
      <c r="A157" s="261"/>
      <c r="B157" s="261"/>
      <c r="C157" s="266"/>
      <c r="D157" s="266"/>
      <c r="E157" s="261"/>
      <c r="F157" s="266"/>
      <c r="G157" s="266"/>
      <c r="H157" s="261"/>
      <c r="I157" s="261"/>
      <c r="J157" s="261"/>
      <c r="K157" s="261"/>
      <c r="L157" s="261"/>
    </row>
    <row r="158" spans="1:12" x14ac:dyDescent="0.55000000000000004">
      <c r="A158" s="261" t="s">
        <v>27</v>
      </c>
      <c r="B158" s="261">
        <v>23.223821640014648</v>
      </c>
      <c r="C158" s="266">
        <f>AVERAGE(B158:B163)</f>
        <v>23.223821640014648</v>
      </c>
      <c r="D158" s="266" t="e">
        <f>STDEV(B158:B163)</f>
        <v>#DIV/0!</v>
      </c>
      <c r="E158" s="261">
        <v>17.188880920410156</v>
      </c>
      <c r="F158" s="266">
        <f>AVERAGE(E158:E163)</f>
        <v>17.281397819519043</v>
      </c>
      <c r="G158" s="266">
        <f>STDEV(E158:E163)</f>
        <v>0.13083865346849091</v>
      </c>
      <c r="H158" s="261">
        <f>C158-F158</f>
        <v>5.9424238204956055</v>
      </c>
      <c r="I158" s="261"/>
      <c r="J158" s="266">
        <f>H158-$I$2</f>
        <v>-2.2566683380692094</v>
      </c>
      <c r="K158" s="261">
        <f>2^-(J158)</f>
        <v>4.7788660770708375</v>
      </c>
      <c r="L158" s="261"/>
    </row>
    <row r="159" spans="1:12" x14ac:dyDescent="0.55000000000000004">
      <c r="A159" s="261"/>
      <c r="B159" s="261"/>
      <c r="C159" s="261"/>
      <c r="D159" s="261"/>
      <c r="E159" s="261">
        <v>17.37391471862793</v>
      </c>
      <c r="F159" s="261"/>
      <c r="G159" s="261"/>
      <c r="H159" s="261"/>
      <c r="I159" s="261"/>
      <c r="J159" s="261"/>
      <c r="K159" s="261"/>
      <c r="L159" s="261"/>
    </row>
    <row r="160" spans="1:12" x14ac:dyDescent="0.55000000000000004">
      <c r="A160" s="261"/>
      <c r="B160" s="261"/>
      <c r="C160" s="261"/>
      <c r="D160" s="261"/>
      <c r="E160" s="261"/>
      <c r="F160" s="261"/>
      <c r="G160" s="261"/>
      <c r="H160" s="261"/>
      <c r="I160" s="261"/>
      <c r="J160" s="261"/>
      <c r="K160" s="261"/>
      <c r="L160" s="261"/>
    </row>
    <row r="161" spans="1:12" x14ac:dyDescent="0.55000000000000004">
      <c r="A161" s="261"/>
      <c r="B161" s="261"/>
      <c r="C161" s="261"/>
      <c r="D161" s="261"/>
      <c r="E161" s="261"/>
      <c r="F161" s="261"/>
      <c r="G161" s="261"/>
      <c r="H161" s="261"/>
      <c r="I161" s="261"/>
      <c r="J161" s="261"/>
      <c r="K161" s="261"/>
      <c r="L161" s="261"/>
    </row>
    <row r="162" spans="1:12" x14ac:dyDescent="0.55000000000000004">
      <c r="A162" s="261"/>
      <c r="B162" s="261"/>
      <c r="C162" s="261"/>
      <c r="D162" s="261"/>
      <c r="E162" s="261"/>
      <c r="F162" s="261"/>
      <c r="G162" s="261"/>
      <c r="H162" s="261"/>
      <c r="I162" s="261"/>
      <c r="J162" s="261"/>
      <c r="K162" s="261"/>
      <c r="L162" s="261"/>
    </row>
    <row r="163" spans="1:12" x14ac:dyDescent="0.55000000000000004">
      <c r="A163" s="261"/>
      <c r="B163" s="261"/>
      <c r="C163" s="261"/>
      <c r="D163" s="261"/>
      <c r="E163" s="261"/>
      <c r="F163" s="261"/>
      <c r="G163" s="261"/>
      <c r="H163" s="261"/>
      <c r="I163" s="261"/>
      <c r="J163" s="261"/>
      <c r="K163" s="261"/>
      <c r="L163" s="26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59"/>
  <sheetViews>
    <sheetView topLeftCell="A152" workbookViewId="0">
      <selection activeCell="I163" sqref="I163:I189"/>
    </sheetView>
  </sheetViews>
  <sheetFormatPr defaultRowHeight="14.4" x14ac:dyDescent="0.55000000000000004"/>
  <cols>
    <col min="9" max="9" width="13.26171875" customWidth="1"/>
  </cols>
  <sheetData>
    <row r="1" spans="1:11" ht="16.8" x14ac:dyDescent="0.55000000000000004">
      <c r="A1" s="271" t="s">
        <v>50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</row>
    <row r="2" spans="1:11" x14ac:dyDescent="0.55000000000000004">
      <c r="A2" s="265" t="s">
        <v>1</v>
      </c>
      <c r="B2" s="261">
        <v>22.277688980102539</v>
      </c>
      <c r="C2" s="266">
        <f>AVERAGE(B2:B7)</f>
        <v>22.277688980102539</v>
      </c>
      <c r="D2" s="266" t="e">
        <f>STDEV(B2:B7)</f>
        <v>#DIV/0!</v>
      </c>
      <c r="E2" s="261">
        <v>16.347921371459961</v>
      </c>
      <c r="F2" s="266">
        <f>AVERAGE(E2:E7)</f>
        <v>17.030497550964355</v>
      </c>
      <c r="G2" s="266">
        <f>STDEV(E2:E7)</f>
        <v>0.96530849040792699</v>
      </c>
      <c r="H2" s="266">
        <f>C2-F2</f>
        <v>5.2471914291381836</v>
      </c>
      <c r="I2" s="266">
        <f>AVERAGE(H2:H158)</f>
        <v>7.6157770156860352</v>
      </c>
      <c r="J2" s="266">
        <f>H2-$I$2</f>
        <v>-2.3685855865478516</v>
      </c>
      <c r="K2" s="266">
        <f>2^-(J2)</f>
        <v>5.1643457323161863</v>
      </c>
    </row>
    <row r="3" spans="1:11" x14ac:dyDescent="0.55000000000000004">
      <c r="A3" s="265"/>
      <c r="B3" s="261"/>
      <c r="C3" s="266"/>
      <c r="D3" s="266"/>
      <c r="E3" s="261">
        <v>17.71307373046875</v>
      </c>
      <c r="F3" s="261"/>
      <c r="G3" s="266"/>
      <c r="H3" s="266"/>
      <c r="I3" s="266"/>
      <c r="J3" s="266"/>
      <c r="K3" s="266"/>
    </row>
    <row r="4" spans="1:11" x14ac:dyDescent="0.55000000000000004">
      <c r="A4" s="265"/>
      <c r="B4" s="261"/>
      <c r="C4" s="266"/>
      <c r="D4" s="266"/>
      <c r="E4" s="261"/>
      <c r="F4" s="261"/>
      <c r="G4" s="266"/>
      <c r="H4" s="266"/>
      <c r="I4" s="266"/>
      <c r="J4" s="266"/>
      <c r="K4" s="266"/>
    </row>
    <row r="5" spans="1:11" x14ac:dyDescent="0.55000000000000004">
      <c r="A5" s="265"/>
      <c r="B5" s="261"/>
      <c r="C5" s="266"/>
      <c r="D5" s="266"/>
      <c r="E5" s="261"/>
      <c r="F5" s="261"/>
      <c r="G5" s="266"/>
      <c r="H5" s="266"/>
      <c r="I5" s="266"/>
      <c r="J5" s="266"/>
      <c r="K5" s="266"/>
    </row>
    <row r="6" spans="1:11" x14ac:dyDescent="0.55000000000000004">
      <c r="A6" s="265"/>
      <c r="B6" s="261"/>
      <c r="C6" s="266"/>
      <c r="D6" s="266"/>
      <c r="E6" s="261"/>
      <c r="F6" s="261"/>
      <c r="G6" s="266"/>
      <c r="H6" s="266"/>
      <c r="I6" s="266"/>
      <c r="J6" s="266"/>
      <c r="K6" s="266"/>
    </row>
    <row r="7" spans="1:11" x14ac:dyDescent="0.55000000000000004">
      <c r="A7" s="265"/>
      <c r="B7" s="261"/>
      <c r="C7" s="266"/>
      <c r="D7" s="266"/>
      <c r="E7" s="261"/>
      <c r="F7" s="266"/>
      <c r="G7" s="266"/>
      <c r="H7" s="266"/>
      <c r="I7" s="266"/>
      <c r="J7" s="266"/>
      <c r="K7" s="266"/>
    </row>
    <row r="8" spans="1:11" x14ac:dyDescent="0.55000000000000004">
      <c r="A8" s="265" t="s">
        <v>2</v>
      </c>
      <c r="B8" s="261">
        <v>19.898681640625</v>
      </c>
      <c r="C8" s="266">
        <f>AVERAGE(B8:B13)</f>
        <v>19.898681640625</v>
      </c>
      <c r="D8" s="266" t="e">
        <f>STDEV(B8:B13)</f>
        <v>#DIV/0!</v>
      </c>
      <c r="E8" s="261">
        <v>16.347921371459961</v>
      </c>
      <c r="F8" s="266">
        <f>AVERAGE(E8:E13)</f>
        <v>17.030497550964355</v>
      </c>
      <c r="G8" s="266">
        <f>STDEV(E8:E13)</f>
        <v>0.96530849040792699</v>
      </c>
      <c r="H8" s="266">
        <f>C8-F8</f>
        <v>2.8681840896606445</v>
      </c>
      <c r="I8" s="266"/>
      <c r="J8" s="266">
        <f>H8-$I$2</f>
        <v>-4.7475929260253906</v>
      </c>
      <c r="K8" s="266">
        <f>2^-(J8)</f>
        <v>26.863826748864518</v>
      </c>
    </row>
    <row r="9" spans="1:11" x14ac:dyDescent="0.55000000000000004">
      <c r="A9" s="265"/>
      <c r="B9" s="261"/>
      <c r="C9" s="266"/>
      <c r="D9" s="266"/>
      <c r="E9" s="261">
        <v>17.71307373046875</v>
      </c>
      <c r="F9" s="266"/>
      <c r="G9" s="266"/>
      <c r="H9" s="266"/>
      <c r="I9" s="266"/>
      <c r="J9" s="266"/>
      <c r="K9" s="266"/>
    </row>
    <row r="10" spans="1:11" x14ac:dyDescent="0.55000000000000004">
      <c r="A10" s="265"/>
      <c r="B10" s="261"/>
      <c r="C10" s="266"/>
      <c r="D10" s="266"/>
      <c r="E10" s="261"/>
      <c r="F10" s="266"/>
      <c r="G10" s="266"/>
      <c r="H10" s="266"/>
      <c r="I10" s="266"/>
      <c r="J10" s="266"/>
      <c r="K10" s="266"/>
    </row>
    <row r="11" spans="1:11" x14ac:dyDescent="0.55000000000000004">
      <c r="A11" s="265"/>
      <c r="B11" s="261"/>
      <c r="C11" s="266"/>
      <c r="D11" s="266"/>
      <c r="E11" s="261"/>
      <c r="F11" s="266"/>
      <c r="G11" s="266"/>
      <c r="H11" s="266"/>
      <c r="I11" s="266"/>
      <c r="J11" s="266"/>
      <c r="K11" s="266"/>
    </row>
    <row r="12" spans="1:11" x14ac:dyDescent="0.55000000000000004">
      <c r="A12" s="265"/>
      <c r="B12" s="261"/>
      <c r="C12" s="266"/>
      <c r="D12" s="266"/>
      <c r="E12" s="261"/>
      <c r="F12" s="266"/>
      <c r="G12" s="266"/>
      <c r="H12" s="266"/>
      <c r="I12" s="266"/>
      <c r="J12" s="266"/>
      <c r="K12" s="266"/>
    </row>
    <row r="13" spans="1:11" x14ac:dyDescent="0.55000000000000004">
      <c r="A13" s="265"/>
      <c r="B13" s="261"/>
      <c r="C13" s="266"/>
      <c r="D13" s="266"/>
      <c r="E13" s="261"/>
      <c r="F13" s="266"/>
      <c r="G13" s="266"/>
      <c r="H13" s="266"/>
      <c r="I13" s="266"/>
      <c r="J13" s="266"/>
      <c r="K13" s="266"/>
    </row>
    <row r="14" spans="1:11" x14ac:dyDescent="0.55000000000000004">
      <c r="A14" s="265" t="s">
        <v>3</v>
      </c>
      <c r="B14" s="261">
        <v>24.09813117980957</v>
      </c>
      <c r="C14" s="266">
        <f>AVERAGE(B14:B19)</f>
        <v>24.09813117980957</v>
      </c>
      <c r="D14" s="266" t="e">
        <f>STDEV(B14:B19)</f>
        <v>#DIV/0!</v>
      </c>
      <c r="E14" s="261">
        <v>16.347921371459961</v>
      </c>
      <c r="F14" s="266">
        <f>AVERAGE(E14:E19)</f>
        <v>17.030497550964355</v>
      </c>
      <c r="G14" s="266">
        <f>STDEV(E14:E19)</f>
        <v>0.96530849040792699</v>
      </c>
      <c r="H14" s="266">
        <f>C14-F14</f>
        <v>7.0676336288452148</v>
      </c>
      <c r="I14" s="266"/>
      <c r="J14" s="266">
        <f>H14-$I$2</f>
        <v>-0.54814338684082031</v>
      </c>
      <c r="K14" s="266">
        <f>2^-(J14)</f>
        <v>1.4622027668567317</v>
      </c>
    </row>
    <row r="15" spans="1:11" x14ac:dyDescent="0.55000000000000004">
      <c r="A15" s="265"/>
      <c r="B15" s="261"/>
      <c r="C15" s="266"/>
      <c r="D15" s="266"/>
      <c r="E15" s="261">
        <v>17.71307373046875</v>
      </c>
      <c r="F15" s="266"/>
      <c r="G15" s="266"/>
      <c r="H15" s="266"/>
      <c r="I15" s="266"/>
      <c r="J15" s="266"/>
      <c r="K15" s="266"/>
    </row>
    <row r="16" spans="1:11" x14ac:dyDescent="0.55000000000000004">
      <c r="A16" s="265"/>
      <c r="B16" s="261"/>
      <c r="C16" s="266"/>
      <c r="D16" s="266"/>
      <c r="E16" s="261"/>
      <c r="F16" s="266"/>
      <c r="G16" s="266"/>
      <c r="H16" s="266"/>
      <c r="I16" s="266"/>
      <c r="J16" s="266"/>
      <c r="K16" s="266"/>
    </row>
    <row r="17" spans="1:11" x14ac:dyDescent="0.55000000000000004">
      <c r="A17" s="265"/>
      <c r="B17" s="261"/>
      <c r="C17" s="266"/>
      <c r="D17" s="266"/>
      <c r="E17" s="261"/>
      <c r="F17" s="266"/>
      <c r="G17" s="266"/>
      <c r="H17" s="266"/>
      <c r="I17" s="266"/>
      <c r="J17" s="266"/>
      <c r="K17" s="266"/>
    </row>
    <row r="18" spans="1:11" x14ac:dyDescent="0.55000000000000004">
      <c r="A18" s="265"/>
      <c r="B18" s="261"/>
      <c r="C18" s="266"/>
      <c r="D18" s="266"/>
      <c r="E18" s="261"/>
      <c r="F18" s="266"/>
      <c r="G18" s="266"/>
      <c r="H18" s="266"/>
      <c r="I18" s="266"/>
      <c r="J18" s="266"/>
      <c r="K18" s="266"/>
    </row>
    <row r="19" spans="1:11" x14ac:dyDescent="0.55000000000000004">
      <c r="A19" s="265"/>
      <c r="B19" s="261"/>
      <c r="C19" s="266"/>
      <c r="D19" s="266"/>
      <c r="E19" s="261"/>
      <c r="F19" s="266"/>
      <c r="G19" s="266"/>
      <c r="H19" s="266"/>
      <c r="I19" s="266"/>
      <c r="J19" s="266"/>
      <c r="K19" s="266"/>
    </row>
    <row r="20" spans="1:11" x14ac:dyDescent="0.55000000000000004">
      <c r="A20" s="265" t="s">
        <v>4</v>
      </c>
      <c r="B20" s="261">
        <v>25.998992919921875</v>
      </c>
      <c r="C20" s="266">
        <f>AVERAGE(B20:B25)</f>
        <v>25.998992919921875</v>
      </c>
      <c r="D20" s="266" t="e">
        <f>STDEV(B20:B25)</f>
        <v>#DIV/0!</v>
      </c>
      <c r="E20" s="261">
        <v>16.347921371459961</v>
      </c>
      <c r="F20" s="266">
        <f>AVERAGE(E20:E25)</f>
        <v>17.030497550964355</v>
      </c>
      <c r="G20" s="266">
        <f>STDEV(E20:E25)</f>
        <v>0.96530849040792699</v>
      </c>
      <c r="H20" s="266">
        <f>C20-F20</f>
        <v>8.9684953689575195</v>
      </c>
      <c r="I20" s="266"/>
      <c r="J20" s="266">
        <f>H20-$I$2</f>
        <v>1.3527183532714844</v>
      </c>
      <c r="K20" s="266">
        <f>2^-(J20)</f>
        <v>0.39155358078942848</v>
      </c>
    </row>
    <row r="21" spans="1:11" x14ac:dyDescent="0.55000000000000004">
      <c r="A21" s="265"/>
      <c r="B21" s="261"/>
      <c r="C21" s="266"/>
      <c r="D21" s="266"/>
      <c r="E21" s="261">
        <v>17.71307373046875</v>
      </c>
      <c r="F21" s="266"/>
      <c r="G21" s="266"/>
      <c r="H21" s="266"/>
      <c r="I21" s="266"/>
      <c r="J21" s="266"/>
      <c r="K21" s="266"/>
    </row>
    <row r="22" spans="1:11" x14ac:dyDescent="0.55000000000000004">
      <c r="A22" s="265"/>
      <c r="B22" s="261"/>
      <c r="C22" s="266"/>
      <c r="D22" s="266"/>
      <c r="E22" s="261"/>
      <c r="F22" s="266"/>
      <c r="G22" s="266"/>
      <c r="H22" s="266"/>
      <c r="I22" s="266"/>
      <c r="J22" s="266"/>
      <c r="K22" s="266"/>
    </row>
    <row r="23" spans="1:11" x14ac:dyDescent="0.55000000000000004">
      <c r="A23" s="265"/>
      <c r="B23" s="261"/>
      <c r="C23" s="266"/>
      <c r="D23" s="266"/>
      <c r="E23" s="261"/>
      <c r="F23" s="266"/>
      <c r="G23" s="266"/>
      <c r="H23" s="266"/>
      <c r="I23" s="266"/>
      <c r="J23" s="266"/>
      <c r="K23" s="266"/>
    </row>
    <row r="24" spans="1:11" x14ac:dyDescent="0.55000000000000004">
      <c r="A24" s="265"/>
      <c r="B24" s="261"/>
      <c r="C24" s="266"/>
      <c r="D24" s="266"/>
      <c r="E24" s="261"/>
      <c r="F24" s="266"/>
      <c r="G24" s="266"/>
      <c r="H24" s="266"/>
      <c r="I24" s="266"/>
      <c r="J24" s="266"/>
      <c r="K24" s="266"/>
    </row>
    <row r="25" spans="1:11" x14ac:dyDescent="0.55000000000000004">
      <c r="A25" s="265"/>
      <c r="B25" s="261"/>
      <c r="C25" s="266"/>
      <c r="D25" s="266"/>
      <c r="E25" s="261"/>
      <c r="F25" s="266"/>
      <c r="G25" s="266"/>
      <c r="H25" s="266"/>
      <c r="I25" s="266"/>
      <c r="J25" s="266"/>
      <c r="K25" s="266"/>
    </row>
    <row r="26" spans="1:11" x14ac:dyDescent="0.55000000000000004">
      <c r="A26" s="265" t="s">
        <v>5</v>
      </c>
      <c r="B26" s="261">
        <v>21.179134368896484</v>
      </c>
      <c r="C26" s="266">
        <f>AVERAGE(B26:B31)</f>
        <v>21.179134368896484</v>
      </c>
      <c r="D26" s="266" t="e">
        <f>STDEV(B26:B31)</f>
        <v>#DIV/0!</v>
      </c>
      <c r="E26" s="261">
        <v>16.347921371459961</v>
      </c>
      <c r="F26" s="266">
        <f>AVERAGE(E26:E31)</f>
        <v>17.030497550964355</v>
      </c>
      <c r="G26" s="266">
        <f>STDEV(E26:E31)</f>
        <v>0.96530849040792699</v>
      </c>
      <c r="H26" s="266">
        <f>C26-F26</f>
        <v>4.1486368179321289</v>
      </c>
      <c r="I26" s="266"/>
      <c r="J26" s="266">
        <f>H26-$I$2</f>
        <v>-3.4671401977539063</v>
      </c>
      <c r="K26" s="266">
        <f>2^-(J26)</f>
        <v>11.058932281371339</v>
      </c>
    </row>
    <row r="27" spans="1:11" x14ac:dyDescent="0.55000000000000004">
      <c r="A27" s="265"/>
      <c r="B27" s="261"/>
      <c r="C27" s="266"/>
      <c r="D27" s="266"/>
      <c r="E27" s="261">
        <v>17.71307373046875</v>
      </c>
      <c r="F27" s="266"/>
      <c r="G27" s="266"/>
      <c r="H27" s="266"/>
      <c r="I27" s="266"/>
      <c r="J27" s="266"/>
      <c r="K27" s="266"/>
    </row>
    <row r="28" spans="1:11" x14ac:dyDescent="0.55000000000000004">
      <c r="A28" s="265"/>
      <c r="B28" s="261"/>
      <c r="C28" s="266"/>
      <c r="D28" s="266"/>
      <c r="E28" s="261"/>
      <c r="F28" s="266"/>
      <c r="G28" s="266"/>
      <c r="H28" s="266"/>
      <c r="I28" s="266"/>
      <c r="J28" s="266"/>
      <c r="K28" s="266"/>
    </row>
    <row r="29" spans="1:11" x14ac:dyDescent="0.55000000000000004">
      <c r="A29" s="265"/>
      <c r="B29" s="261"/>
      <c r="C29" s="266"/>
      <c r="D29" s="266"/>
      <c r="E29" s="261"/>
      <c r="F29" s="266"/>
      <c r="G29" s="266"/>
      <c r="H29" s="266"/>
      <c r="I29" s="266"/>
      <c r="J29" s="266"/>
      <c r="K29" s="266"/>
    </row>
    <row r="30" spans="1:11" x14ac:dyDescent="0.55000000000000004">
      <c r="A30" s="265"/>
      <c r="B30" s="261"/>
      <c r="C30" s="266"/>
      <c r="D30" s="266"/>
      <c r="E30" s="261"/>
      <c r="F30" s="266"/>
      <c r="G30" s="266"/>
      <c r="H30" s="266"/>
      <c r="I30" s="266"/>
      <c r="J30" s="266"/>
      <c r="K30" s="266"/>
    </row>
    <row r="31" spans="1:11" x14ac:dyDescent="0.55000000000000004">
      <c r="A31" s="265"/>
      <c r="B31" s="261"/>
      <c r="C31" s="266"/>
      <c r="D31" s="266"/>
      <c r="E31" s="261"/>
      <c r="F31" s="266"/>
      <c r="G31" s="266"/>
      <c r="H31" s="266"/>
      <c r="I31" s="266"/>
      <c r="J31" s="266"/>
      <c r="K31" s="266"/>
    </row>
    <row r="32" spans="1:11" x14ac:dyDescent="0.55000000000000004">
      <c r="A32" s="265" t="s">
        <v>6</v>
      </c>
      <c r="B32" s="261">
        <v>21.792438507080078</v>
      </c>
      <c r="C32" s="266">
        <f>AVERAGE(B32:B37)</f>
        <v>21.792438507080078</v>
      </c>
      <c r="D32" s="266" t="e">
        <f>STDEV(B32:B37)</f>
        <v>#DIV/0!</v>
      </c>
      <c r="E32" s="261">
        <v>16.347921371459961</v>
      </c>
      <c r="F32" s="266">
        <f>AVERAGE(E32:E37)</f>
        <v>17.030497550964355</v>
      </c>
      <c r="G32" s="266">
        <f>STDEV(E32:E37)</f>
        <v>0.96530849040792699</v>
      </c>
      <c r="H32" s="266">
        <f>C32-F32</f>
        <v>4.7619409561157227</v>
      </c>
      <c r="I32" s="266"/>
      <c r="J32" s="266">
        <f>H32-$I$2</f>
        <v>-2.8538360595703125</v>
      </c>
      <c r="K32" s="266">
        <f>2^-(J32)</f>
        <v>7.2292002782672373</v>
      </c>
    </row>
    <row r="33" spans="1:11" x14ac:dyDescent="0.55000000000000004">
      <c r="A33" s="265"/>
      <c r="B33" s="261"/>
      <c r="C33" s="266"/>
      <c r="D33" s="266"/>
      <c r="E33" s="261">
        <v>17.71307373046875</v>
      </c>
      <c r="F33" s="266"/>
      <c r="G33" s="266"/>
      <c r="H33" s="266"/>
      <c r="I33" s="266"/>
      <c r="J33" s="266"/>
      <c r="K33" s="266"/>
    </row>
    <row r="34" spans="1:11" x14ac:dyDescent="0.55000000000000004">
      <c r="A34" s="265"/>
      <c r="B34" s="261"/>
      <c r="C34" s="266"/>
      <c r="D34" s="266"/>
      <c r="E34" s="261"/>
      <c r="F34" s="266"/>
      <c r="G34" s="266"/>
      <c r="H34" s="266"/>
      <c r="I34" s="266"/>
      <c r="J34" s="266"/>
      <c r="K34" s="266"/>
    </row>
    <row r="35" spans="1:11" x14ac:dyDescent="0.55000000000000004">
      <c r="A35" s="265"/>
      <c r="B35" s="261"/>
      <c r="C35" s="266"/>
      <c r="D35" s="266"/>
      <c r="E35" s="261"/>
      <c r="F35" s="266"/>
      <c r="G35" s="266"/>
      <c r="H35" s="266"/>
      <c r="I35" s="266"/>
      <c r="J35" s="266"/>
      <c r="K35" s="266"/>
    </row>
    <row r="36" spans="1:11" x14ac:dyDescent="0.55000000000000004">
      <c r="A36" s="265"/>
      <c r="B36" s="261"/>
      <c r="C36" s="266"/>
      <c r="D36" s="266"/>
      <c r="E36" s="261"/>
      <c r="F36" s="266"/>
      <c r="G36" s="266"/>
      <c r="H36" s="266"/>
      <c r="I36" s="266"/>
      <c r="J36" s="266"/>
      <c r="K36" s="266"/>
    </row>
    <row r="37" spans="1:11" x14ac:dyDescent="0.55000000000000004">
      <c r="A37" s="265"/>
      <c r="B37" s="261"/>
      <c r="C37" s="266"/>
      <c r="D37" s="266"/>
      <c r="E37" s="261"/>
      <c r="F37" s="266"/>
      <c r="G37" s="266"/>
      <c r="H37" s="266"/>
      <c r="I37" s="266"/>
      <c r="J37" s="266"/>
      <c r="K37" s="266"/>
    </row>
    <row r="38" spans="1:11" x14ac:dyDescent="0.55000000000000004">
      <c r="A38" s="265" t="s">
        <v>7</v>
      </c>
      <c r="B38" s="261">
        <v>27.185562133789063</v>
      </c>
      <c r="C38" s="266">
        <f>AVERAGE(B38:B43)</f>
        <v>27.185562133789063</v>
      </c>
      <c r="D38" s="266" t="e">
        <f>STDEV(B38:B43)</f>
        <v>#DIV/0!</v>
      </c>
      <c r="E38" s="261">
        <v>16.347921371459961</v>
      </c>
      <c r="F38" s="266">
        <f>AVERAGE(E38:E43)</f>
        <v>17.030497550964355</v>
      </c>
      <c r="G38" s="266">
        <f>STDEV(E38:E43)</f>
        <v>0.96530849040792699</v>
      </c>
      <c r="H38" s="266">
        <f>C38-F38</f>
        <v>10.155064582824707</v>
      </c>
      <c r="I38" s="266"/>
      <c r="J38" s="266">
        <f>H38-$I$2</f>
        <v>2.5392875671386719</v>
      </c>
      <c r="K38" s="266">
        <f>2^-(J38)</f>
        <v>0.17202765713595972</v>
      </c>
    </row>
    <row r="39" spans="1:11" x14ac:dyDescent="0.55000000000000004">
      <c r="A39" s="265"/>
      <c r="B39" s="261"/>
      <c r="C39" s="266"/>
      <c r="D39" s="266"/>
      <c r="E39" s="261">
        <v>17.71307373046875</v>
      </c>
      <c r="F39" s="266"/>
      <c r="G39" s="266"/>
      <c r="H39" s="266"/>
      <c r="I39" s="266"/>
      <c r="J39" s="266"/>
      <c r="K39" s="266"/>
    </row>
    <row r="40" spans="1:11" x14ac:dyDescent="0.55000000000000004">
      <c r="A40" s="265"/>
      <c r="B40" s="261"/>
      <c r="C40" s="266"/>
      <c r="D40" s="266"/>
      <c r="E40" s="261"/>
      <c r="F40" s="266"/>
      <c r="G40" s="266"/>
      <c r="H40" s="266"/>
      <c r="I40" s="266"/>
      <c r="J40" s="266"/>
      <c r="K40" s="266"/>
    </row>
    <row r="41" spans="1:11" x14ac:dyDescent="0.55000000000000004">
      <c r="A41" s="265"/>
      <c r="B41" s="261"/>
      <c r="C41" s="266"/>
      <c r="D41" s="266"/>
      <c r="E41" s="261"/>
      <c r="F41" s="266"/>
      <c r="G41" s="266"/>
      <c r="H41" s="266"/>
      <c r="I41" s="266"/>
      <c r="J41" s="266"/>
      <c r="K41" s="266"/>
    </row>
    <row r="42" spans="1:11" x14ac:dyDescent="0.55000000000000004">
      <c r="A42" s="265"/>
      <c r="B42" s="261"/>
      <c r="C42" s="266"/>
      <c r="D42" s="266"/>
      <c r="E42" s="261"/>
      <c r="F42" s="266"/>
      <c r="G42" s="266"/>
      <c r="H42" s="266"/>
      <c r="I42" s="266"/>
      <c r="J42" s="266"/>
      <c r="K42" s="266"/>
    </row>
    <row r="43" spans="1:11" x14ac:dyDescent="0.55000000000000004">
      <c r="A43" s="265"/>
      <c r="B43" s="261"/>
      <c r="C43" s="266"/>
      <c r="D43" s="266"/>
      <c r="E43" s="261"/>
      <c r="F43" s="266"/>
      <c r="G43" s="266"/>
      <c r="H43" s="266"/>
      <c r="I43" s="266"/>
      <c r="J43" s="266"/>
      <c r="K43" s="266"/>
    </row>
    <row r="44" spans="1:11" x14ac:dyDescent="0.55000000000000004">
      <c r="A44" s="265" t="s">
        <v>8</v>
      </c>
      <c r="B44" s="261">
        <v>24.134235382080078</v>
      </c>
      <c r="C44" s="266">
        <f>AVERAGE(B44:B49)</f>
        <v>24.134235382080078</v>
      </c>
      <c r="D44" s="266" t="e">
        <f>STDEV(B44:B49)</f>
        <v>#DIV/0!</v>
      </c>
      <c r="E44" s="261">
        <v>16.347921371459961</v>
      </c>
      <c r="F44" s="266">
        <f>AVERAGE(E44:E49)</f>
        <v>17.030497550964355</v>
      </c>
      <c r="G44" s="266">
        <f>STDEV(E44:E49)</f>
        <v>0.96530849040792699</v>
      </c>
      <c r="H44" s="266">
        <f>C44-F44</f>
        <v>7.1037378311157227</v>
      </c>
      <c r="I44" s="266"/>
      <c r="J44" s="266">
        <f>H44-$I$2</f>
        <v>-0.5120391845703125</v>
      </c>
      <c r="K44" s="266">
        <f>2^-(J44)</f>
        <v>1.42606444971038</v>
      </c>
    </row>
    <row r="45" spans="1:11" x14ac:dyDescent="0.55000000000000004">
      <c r="A45" s="232"/>
      <c r="B45" s="261"/>
      <c r="C45" s="261"/>
      <c r="D45" s="261"/>
      <c r="E45" s="261">
        <v>17.71307373046875</v>
      </c>
      <c r="F45" s="261"/>
      <c r="G45" s="261"/>
      <c r="H45" s="261"/>
      <c r="I45" s="261"/>
      <c r="J45" s="261"/>
      <c r="K45" s="261"/>
    </row>
    <row r="46" spans="1:11" x14ac:dyDescent="0.55000000000000004">
      <c r="A46" s="232"/>
      <c r="B46" s="261"/>
      <c r="C46" s="261"/>
      <c r="D46" s="261"/>
      <c r="E46" s="261"/>
      <c r="F46" s="261"/>
      <c r="G46" s="261"/>
      <c r="H46" s="261"/>
      <c r="I46" s="261"/>
      <c r="J46" s="261"/>
      <c r="K46" s="261"/>
    </row>
    <row r="47" spans="1:11" x14ac:dyDescent="0.55000000000000004">
      <c r="A47" s="232"/>
      <c r="B47" s="261"/>
      <c r="C47" s="261"/>
      <c r="D47" s="261"/>
      <c r="E47" s="261"/>
      <c r="F47" s="261"/>
      <c r="G47" s="261"/>
      <c r="H47" s="261"/>
      <c r="I47" s="261"/>
      <c r="J47" s="261"/>
      <c r="K47" s="261"/>
    </row>
    <row r="48" spans="1:11" x14ac:dyDescent="0.55000000000000004">
      <c r="A48" s="232"/>
      <c r="B48" s="261"/>
      <c r="C48" s="261"/>
      <c r="D48" s="261"/>
      <c r="E48" s="261"/>
      <c r="F48" s="261"/>
      <c r="G48" s="261"/>
      <c r="H48" s="261"/>
      <c r="I48" s="261"/>
      <c r="J48" s="261"/>
      <c r="K48" s="261"/>
    </row>
    <row r="49" spans="1:11" x14ac:dyDescent="0.55000000000000004">
      <c r="A49" s="232"/>
      <c r="B49" s="261"/>
      <c r="C49" s="261"/>
      <c r="D49" s="261"/>
      <c r="E49" s="261"/>
      <c r="F49" s="261"/>
      <c r="G49" s="261"/>
      <c r="H49" s="261"/>
      <c r="I49" s="261"/>
      <c r="J49" s="261"/>
      <c r="K49" s="261"/>
    </row>
    <row r="50" spans="1:11" x14ac:dyDescent="0.55000000000000004">
      <c r="A50" s="232" t="s">
        <v>9</v>
      </c>
      <c r="B50" s="261">
        <v>22.759580612182617</v>
      </c>
      <c r="C50" s="266">
        <f>AVERAGE(B50:B55)</f>
        <v>22.759580612182617</v>
      </c>
      <c r="D50" s="266" t="e">
        <f>STDEV(B50:B55)</f>
        <v>#DIV/0!</v>
      </c>
      <c r="E50" s="261">
        <v>16.347921371459961</v>
      </c>
      <c r="F50" s="266">
        <f>AVERAGE(E50:E55)</f>
        <v>17.030497550964355</v>
      </c>
      <c r="G50" s="266">
        <f>STDEV(E50:E55)</f>
        <v>0.96530849040792699</v>
      </c>
      <c r="H50" s="261">
        <f>C50-F50</f>
        <v>5.7290830612182617</v>
      </c>
      <c r="I50" s="261"/>
      <c r="J50" s="266">
        <f>H50-$I$2</f>
        <v>-1.8866939544677734</v>
      </c>
      <c r="K50" s="261">
        <f>2^-(J50)</f>
        <v>3.6978685833802603</v>
      </c>
    </row>
    <row r="51" spans="1:11" x14ac:dyDescent="0.55000000000000004">
      <c r="A51" s="232"/>
      <c r="B51" s="261"/>
      <c r="C51" s="261"/>
      <c r="D51" s="261"/>
      <c r="E51" s="261">
        <v>17.71307373046875</v>
      </c>
      <c r="F51" s="261"/>
      <c r="G51" s="261"/>
      <c r="H51" s="261"/>
      <c r="I51" s="261"/>
      <c r="J51" s="261"/>
      <c r="K51" s="261"/>
    </row>
    <row r="52" spans="1:11" x14ac:dyDescent="0.55000000000000004">
      <c r="A52" s="232"/>
      <c r="B52" s="261"/>
      <c r="C52" s="261"/>
      <c r="D52" s="261"/>
      <c r="E52" s="261"/>
      <c r="F52" s="261"/>
      <c r="G52" s="261"/>
      <c r="H52" s="261"/>
      <c r="I52" s="261"/>
      <c r="J52" s="261"/>
      <c r="K52" s="261"/>
    </row>
    <row r="53" spans="1:11" x14ac:dyDescent="0.55000000000000004">
      <c r="A53" s="232"/>
      <c r="B53" s="261"/>
      <c r="C53" s="261"/>
      <c r="D53" s="261"/>
      <c r="E53" s="261"/>
      <c r="F53" s="261"/>
      <c r="G53" s="261"/>
      <c r="H53" s="261"/>
      <c r="I53" s="261"/>
      <c r="J53" s="261"/>
      <c r="K53" s="261"/>
    </row>
    <row r="54" spans="1:11" x14ac:dyDescent="0.55000000000000004">
      <c r="A54" s="232"/>
      <c r="B54" s="261"/>
      <c r="C54" s="261"/>
      <c r="D54" s="261"/>
      <c r="E54" s="261"/>
      <c r="F54" s="261"/>
      <c r="G54" s="261"/>
      <c r="H54" s="261"/>
      <c r="I54" s="261"/>
      <c r="J54" s="261"/>
      <c r="K54" s="261"/>
    </row>
    <row r="55" spans="1:11" x14ac:dyDescent="0.55000000000000004">
      <c r="A55" s="232"/>
      <c r="B55" s="261"/>
      <c r="C55" s="261"/>
      <c r="D55" s="261"/>
      <c r="E55" s="261"/>
      <c r="F55" s="261"/>
      <c r="G55" s="261"/>
      <c r="H55" s="261"/>
      <c r="I55" s="261"/>
      <c r="J55" s="261"/>
      <c r="K55" s="261"/>
    </row>
    <row r="56" spans="1:11" x14ac:dyDescent="0.55000000000000004">
      <c r="A56" s="232" t="s">
        <v>10</v>
      </c>
      <c r="B56" s="261">
        <v>21.202602386474609</v>
      </c>
      <c r="C56" s="266">
        <f>AVERAGE(B56:B61)</f>
        <v>21.202602386474609</v>
      </c>
      <c r="D56" s="266" t="e">
        <f>STDEV(B56:B61)</f>
        <v>#DIV/0!</v>
      </c>
      <c r="E56" s="261">
        <v>16.347921371459961</v>
      </c>
      <c r="F56" s="266">
        <f>AVERAGE(E56:E61)</f>
        <v>17.030497550964355</v>
      </c>
      <c r="G56" s="266">
        <f>STDEV(E56:E61)</f>
        <v>0.96530849040792699</v>
      </c>
      <c r="H56" s="261">
        <f>C56-F56</f>
        <v>4.1721048355102539</v>
      </c>
      <c r="I56" s="261"/>
      <c r="J56" s="266">
        <f>H56-$I$2</f>
        <v>-3.4436721801757813</v>
      </c>
      <c r="K56" s="261">
        <f>2^-(J56)</f>
        <v>10.88049419207065</v>
      </c>
    </row>
    <row r="57" spans="1:11" x14ac:dyDescent="0.55000000000000004">
      <c r="A57" s="232"/>
      <c r="B57" s="261"/>
      <c r="C57" s="266"/>
      <c r="D57" s="266"/>
      <c r="E57" s="261">
        <v>17.71307373046875</v>
      </c>
      <c r="F57" s="266"/>
      <c r="G57" s="266"/>
      <c r="H57" s="261"/>
      <c r="I57" s="261"/>
      <c r="J57" s="261"/>
      <c r="K57" s="261"/>
    </row>
    <row r="58" spans="1:11" x14ac:dyDescent="0.55000000000000004">
      <c r="A58" s="232"/>
      <c r="B58" s="261"/>
      <c r="C58" s="266"/>
      <c r="D58" s="266"/>
      <c r="E58" s="261"/>
      <c r="F58" s="266"/>
      <c r="G58" s="266"/>
      <c r="H58" s="261"/>
      <c r="I58" s="261"/>
      <c r="J58" s="261"/>
      <c r="K58" s="261"/>
    </row>
    <row r="59" spans="1:11" x14ac:dyDescent="0.55000000000000004">
      <c r="A59" s="232"/>
      <c r="B59" s="261"/>
      <c r="C59" s="266"/>
      <c r="D59" s="266"/>
      <c r="E59" s="261"/>
      <c r="F59" s="266"/>
      <c r="G59" s="266"/>
      <c r="H59" s="261"/>
      <c r="I59" s="261"/>
      <c r="J59" s="261"/>
      <c r="K59" s="261"/>
    </row>
    <row r="60" spans="1:11" x14ac:dyDescent="0.55000000000000004">
      <c r="A60" s="232"/>
      <c r="B60" s="261"/>
      <c r="C60" s="266"/>
      <c r="D60" s="266"/>
      <c r="E60" s="261"/>
      <c r="F60" s="266"/>
      <c r="G60" s="266"/>
      <c r="H60" s="261"/>
      <c r="I60" s="261"/>
      <c r="J60" s="261"/>
      <c r="K60" s="261"/>
    </row>
    <row r="61" spans="1:11" x14ac:dyDescent="0.55000000000000004">
      <c r="A61" s="232"/>
      <c r="B61" s="261"/>
      <c r="C61" s="266"/>
      <c r="D61" s="266"/>
      <c r="E61" s="261"/>
      <c r="F61" s="266"/>
      <c r="G61" s="266"/>
      <c r="H61" s="261"/>
      <c r="I61" s="261"/>
      <c r="J61" s="261"/>
      <c r="K61" s="261"/>
    </row>
    <row r="62" spans="1:11" x14ac:dyDescent="0.55000000000000004">
      <c r="A62" s="261" t="s">
        <v>11</v>
      </c>
      <c r="B62" s="261">
        <v>23.647729873657227</v>
      </c>
      <c r="C62" s="266">
        <f>AVERAGE(B62:B67)</f>
        <v>23.647729873657227</v>
      </c>
      <c r="D62" s="266" t="e">
        <f>STDEV(B62:B67)</f>
        <v>#DIV/0!</v>
      </c>
      <c r="E62" s="261">
        <v>16.347921371459961</v>
      </c>
      <c r="F62" s="266">
        <f>AVERAGE(E62:E67)</f>
        <v>17.030497550964355</v>
      </c>
      <c r="G62" s="266">
        <f>STDEV(E62:E67)</f>
        <v>0.96530849040792699</v>
      </c>
      <c r="H62" s="261">
        <f>C62-F62</f>
        <v>6.6172323226928711</v>
      </c>
      <c r="I62" s="261"/>
      <c r="J62" s="266">
        <f>H62-$I$2</f>
        <v>-0.99854469299316406</v>
      </c>
      <c r="K62" s="261">
        <f>2^-(J62)</f>
        <v>1.9979835333209783</v>
      </c>
    </row>
    <row r="63" spans="1:11" x14ac:dyDescent="0.55000000000000004">
      <c r="A63" s="261"/>
      <c r="B63" s="261"/>
      <c r="C63" s="266"/>
      <c r="D63" s="266"/>
      <c r="E63" s="261">
        <v>17.71307373046875</v>
      </c>
      <c r="F63" s="266"/>
      <c r="G63" s="266"/>
      <c r="H63" s="261"/>
      <c r="I63" s="261"/>
      <c r="J63" s="261"/>
      <c r="K63" s="261"/>
    </row>
    <row r="64" spans="1:11" x14ac:dyDescent="0.55000000000000004">
      <c r="A64" s="261"/>
      <c r="B64" s="261"/>
      <c r="C64" s="266"/>
      <c r="D64" s="266"/>
      <c r="E64" s="261"/>
      <c r="F64" s="266"/>
      <c r="G64" s="266"/>
      <c r="H64" s="261"/>
      <c r="I64" s="261"/>
      <c r="J64" s="261"/>
      <c r="K64" s="261"/>
    </row>
    <row r="65" spans="1:11" x14ac:dyDescent="0.55000000000000004">
      <c r="A65" s="261"/>
      <c r="B65" s="261"/>
      <c r="C65" s="266"/>
      <c r="D65" s="266"/>
      <c r="E65" s="261"/>
      <c r="F65" s="266"/>
      <c r="G65" s="266"/>
      <c r="H65" s="261"/>
      <c r="I65" s="261"/>
      <c r="J65" s="261"/>
      <c r="K65" s="261"/>
    </row>
    <row r="66" spans="1:11" x14ac:dyDescent="0.55000000000000004">
      <c r="A66" s="261"/>
      <c r="B66" s="261"/>
      <c r="C66" s="266"/>
      <c r="D66" s="266"/>
      <c r="E66" s="261"/>
      <c r="F66" s="266"/>
      <c r="G66" s="266"/>
      <c r="H66" s="261"/>
      <c r="I66" s="261"/>
      <c r="J66" s="261"/>
      <c r="K66" s="261"/>
    </row>
    <row r="67" spans="1:11" x14ac:dyDescent="0.55000000000000004">
      <c r="A67" s="261"/>
      <c r="B67" s="261"/>
      <c r="C67" s="266"/>
      <c r="D67" s="266"/>
      <c r="E67" s="261"/>
      <c r="F67" s="266"/>
      <c r="G67" s="266"/>
      <c r="H67" s="261"/>
      <c r="I67" s="261"/>
      <c r="J67" s="261"/>
      <c r="K67" s="261"/>
    </row>
    <row r="68" spans="1:11" x14ac:dyDescent="0.55000000000000004">
      <c r="A68" s="261" t="s">
        <v>12</v>
      </c>
      <c r="B68" s="261">
        <v>25.100784301757813</v>
      </c>
      <c r="C68" s="266">
        <f>AVERAGE(B68:B73)</f>
        <v>25.100784301757813</v>
      </c>
      <c r="D68" s="266" t="e">
        <f>STDEV(B68:B73)</f>
        <v>#DIV/0!</v>
      </c>
      <c r="E68" s="261">
        <v>16.347921371459961</v>
      </c>
      <c r="F68" s="266">
        <f>AVERAGE(E68:E73)</f>
        <v>17.030497550964355</v>
      </c>
      <c r="G68" s="266">
        <f>STDEV(E68:E73)</f>
        <v>0.96530849040792699</v>
      </c>
      <c r="H68" s="261">
        <f>C68-F68</f>
        <v>8.070286750793457</v>
      </c>
      <c r="I68" s="261"/>
      <c r="J68" s="266">
        <f>H68-$I$2</f>
        <v>0.45450973510742188</v>
      </c>
      <c r="K68" s="261">
        <f>2^-(J68)</f>
        <v>0.72975812057267053</v>
      </c>
    </row>
    <row r="69" spans="1:11" x14ac:dyDescent="0.55000000000000004">
      <c r="A69" s="261"/>
      <c r="B69" s="261"/>
      <c r="C69" s="266"/>
      <c r="D69" s="266"/>
      <c r="E69" s="261">
        <v>17.71307373046875</v>
      </c>
      <c r="F69" s="266"/>
      <c r="G69" s="266"/>
      <c r="H69" s="261"/>
      <c r="I69" s="261"/>
      <c r="J69" s="261"/>
      <c r="K69" s="261"/>
    </row>
    <row r="70" spans="1:11" x14ac:dyDescent="0.55000000000000004">
      <c r="A70" s="261"/>
      <c r="B70" s="261"/>
      <c r="C70" s="266"/>
      <c r="D70" s="266"/>
      <c r="E70" s="261"/>
      <c r="F70" s="266"/>
      <c r="G70" s="266"/>
      <c r="H70" s="261"/>
      <c r="I70" s="261"/>
      <c r="J70" s="261"/>
      <c r="K70" s="261"/>
    </row>
    <row r="71" spans="1:11" x14ac:dyDescent="0.55000000000000004">
      <c r="A71" s="261"/>
      <c r="B71" s="261"/>
      <c r="C71" s="266"/>
      <c r="D71" s="266"/>
      <c r="E71" s="261"/>
      <c r="F71" s="266"/>
      <c r="G71" s="266"/>
      <c r="H71" s="261"/>
      <c r="I71" s="261"/>
      <c r="J71" s="261"/>
      <c r="K71" s="261"/>
    </row>
    <row r="72" spans="1:11" x14ac:dyDescent="0.55000000000000004">
      <c r="A72" s="261"/>
      <c r="B72" s="261"/>
      <c r="C72" s="266"/>
      <c r="D72" s="266"/>
      <c r="E72" s="261"/>
      <c r="F72" s="266"/>
      <c r="G72" s="266"/>
      <c r="H72" s="261"/>
      <c r="I72" s="261"/>
      <c r="J72" s="261"/>
      <c r="K72" s="261"/>
    </row>
    <row r="73" spans="1:11" x14ac:dyDescent="0.55000000000000004">
      <c r="A73" s="261"/>
      <c r="B73" s="261"/>
      <c r="C73" s="266"/>
      <c r="D73" s="266"/>
      <c r="E73" s="261"/>
      <c r="F73" s="266"/>
      <c r="G73" s="266"/>
      <c r="H73" s="261"/>
      <c r="I73" s="261"/>
      <c r="J73" s="261"/>
      <c r="K73" s="261"/>
    </row>
    <row r="74" spans="1:11" x14ac:dyDescent="0.55000000000000004">
      <c r="A74" s="261" t="s">
        <v>13</v>
      </c>
      <c r="B74" s="261">
        <v>27.3056640625</v>
      </c>
      <c r="C74" s="266">
        <f>AVERAGE(B74:B79)</f>
        <v>27.3056640625</v>
      </c>
      <c r="D74" s="266" t="e">
        <f>STDEV(B74:B79)</f>
        <v>#DIV/0!</v>
      </c>
      <c r="E74" s="261">
        <v>16.347921371459961</v>
      </c>
      <c r="F74" s="266">
        <f>AVERAGE(E74:E79)</f>
        <v>17.030497550964355</v>
      </c>
      <c r="G74" s="266">
        <f>STDEV(E74:E79)</f>
        <v>0.96530849040792699</v>
      </c>
      <c r="H74" s="261">
        <f>C74-F74</f>
        <v>10.275166511535645</v>
      </c>
      <c r="I74" s="261"/>
      <c r="J74" s="266">
        <f>H74-$I$2</f>
        <v>2.6593894958496094</v>
      </c>
      <c r="K74" s="261">
        <f>2^-(J74)</f>
        <v>0.15828654207014078</v>
      </c>
    </row>
    <row r="75" spans="1:11" x14ac:dyDescent="0.55000000000000004">
      <c r="A75" s="261"/>
      <c r="B75" s="261"/>
      <c r="C75" s="266"/>
      <c r="D75" s="266"/>
      <c r="E75" s="261">
        <v>17.71307373046875</v>
      </c>
      <c r="F75" s="266"/>
      <c r="G75" s="266"/>
      <c r="H75" s="261"/>
      <c r="I75" s="261"/>
      <c r="J75" s="261"/>
      <c r="K75" s="261"/>
    </row>
    <row r="76" spans="1:11" x14ac:dyDescent="0.55000000000000004">
      <c r="A76" s="261"/>
      <c r="B76" s="261"/>
      <c r="C76" s="266"/>
      <c r="D76" s="266"/>
      <c r="E76" s="261"/>
      <c r="F76" s="266"/>
      <c r="G76" s="266"/>
      <c r="H76" s="261"/>
      <c r="I76" s="261"/>
      <c r="J76" s="261"/>
      <c r="K76" s="261"/>
    </row>
    <row r="77" spans="1:11" x14ac:dyDescent="0.55000000000000004">
      <c r="A77" s="261"/>
      <c r="B77" s="261"/>
      <c r="C77" s="266"/>
      <c r="D77" s="266"/>
      <c r="E77" s="261"/>
      <c r="F77" s="266"/>
      <c r="G77" s="266"/>
      <c r="H77" s="261"/>
      <c r="I77" s="261"/>
      <c r="J77" s="261"/>
      <c r="K77" s="261"/>
    </row>
    <row r="78" spans="1:11" x14ac:dyDescent="0.55000000000000004">
      <c r="A78" s="261"/>
      <c r="B78" s="261"/>
      <c r="C78" s="266"/>
      <c r="D78" s="266"/>
      <c r="E78" s="261"/>
      <c r="F78" s="266"/>
      <c r="G78" s="266"/>
      <c r="H78" s="261"/>
      <c r="I78" s="261"/>
      <c r="J78" s="261"/>
      <c r="K78" s="261"/>
    </row>
    <row r="79" spans="1:11" x14ac:dyDescent="0.55000000000000004">
      <c r="A79" s="261"/>
      <c r="B79" s="261"/>
      <c r="C79" s="266"/>
      <c r="D79" s="266"/>
      <c r="E79" s="261"/>
      <c r="F79" s="266"/>
      <c r="G79" s="266"/>
      <c r="H79" s="261"/>
      <c r="I79" s="261"/>
      <c r="J79" s="261"/>
      <c r="K79" s="261"/>
    </row>
    <row r="80" spans="1:11" x14ac:dyDescent="0.55000000000000004">
      <c r="A80" s="261" t="s">
        <v>14</v>
      </c>
      <c r="B80" s="261">
        <v>30.578912734985352</v>
      </c>
      <c r="C80" s="266">
        <f>AVERAGE(B80:B85)</f>
        <v>30.578912734985352</v>
      </c>
      <c r="D80" s="266" t="e">
        <f>STDEV(B80:B85)</f>
        <v>#DIV/0!</v>
      </c>
      <c r="E80" s="261">
        <v>16.347921371459961</v>
      </c>
      <c r="F80" s="266">
        <f>AVERAGE(E80:E85)</f>
        <v>17.030497550964355</v>
      </c>
      <c r="G80" s="266">
        <f>STDEV(E80:E85)</f>
        <v>0.96530849040792699</v>
      </c>
      <c r="H80" s="261">
        <f>C80-F80</f>
        <v>13.548415184020996</v>
      </c>
      <c r="I80" s="261"/>
      <c r="J80" s="266">
        <f>H80-$I$2</f>
        <v>5.9326381683349609</v>
      </c>
      <c r="K80" s="261">
        <f>2^-(J80)</f>
        <v>1.6371857575488095E-2</v>
      </c>
    </row>
    <row r="81" spans="1:11" x14ac:dyDescent="0.55000000000000004">
      <c r="A81" s="261"/>
      <c r="B81" s="261"/>
      <c r="C81" s="266"/>
      <c r="D81" s="266"/>
      <c r="E81" s="261">
        <v>17.71307373046875</v>
      </c>
      <c r="F81" s="266"/>
      <c r="G81" s="266"/>
      <c r="H81" s="261"/>
      <c r="I81" s="261"/>
      <c r="J81" s="261"/>
      <c r="K81" s="261"/>
    </row>
    <row r="82" spans="1:11" x14ac:dyDescent="0.55000000000000004">
      <c r="A82" s="261"/>
      <c r="B82" s="261"/>
      <c r="C82" s="266"/>
      <c r="D82" s="266"/>
      <c r="E82" s="261"/>
      <c r="F82" s="266"/>
      <c r="G82" s="266"/>
      <c r="H82" s="261"/>
      <c r="I82" s="261"/>
      <c r="J82" s="261"/>
      <c r="K82" s="261"/>
    </row>
    <row r="83" spans="1:11" x14ac:dyDescent="0.55000000000000004">
      <c r="A83" s="261"/>
      <c r="B83" s="261"/>
      <c r="C83" s="266"/>
      <c r="D83" s="266"/>
      <c r="E83" s="261"/>
      <c r="F83" s="266"/>
      <c r="G83" s="266"/>
      <c r="H83" s="261"/>
      <c r="I83" s="261"/>
      <c r="J83" s="261"/>
      <c r="K83" s="261"/>
    </row>
    <row r="84" spans="1:11" x14ac:dyDescent="0.55000000000000004">
      <c r="A84" s="261"/>
      <c r="B84" s="261"/>
      <c r="C84" s="266"/>
      <c r="D84" s="266"/>
      <c r="E84" s="261"/>
      <c r="F84" s="266"/>
      <c r="G84" s="266"/>
      <c r="H84" s="261"/>
      <c r="I84" s="261"/>
      <c r="J84" s="261"/>
      <c r="K84" s="261"/>
    </row>
    <row r="85" spans="1:11" x14ac:dyDescent="0.55000000000000004">
      <c r="A85" s="261"/>
      <c r="B85" s="261"/>
      <c r="C85" s="266"/>
      <c r="D85" s="266"/>
      <c r="E85" s="261"/>
      <c r="F85" s="266"/>
      <c r="G85" s="266"/>
      <c r="H85" s="261"/>
      <c r="I85" s="261"/>
      <c r="J85" s="261"/>
      <c r="K85" s="261"/>
    </row>
    <row r="86" spans="1:11" x14ac:dyDescent="0.55000000000000004">
      <c r="A86" s="261" t="s">
        <v>15</v>
      </c>
      <c r="B86" s="261">
        <v>24.441097259521484</v>
      </c>
      <c r="C86" s="266">
        <f>AVERAGE(B86:B91)</f>
        <v>24.441097259521484</v>
      </c>
      <c r="D86" s="266" t="e">
        <f>STDEV(B86:B91)</f>
        <v>#DIV/0!</v>
      </c>
      <c r="E86" s="261">
        <v>16.347921371459961</v>
      </c>
      <c r="F86" s="266">
        <f>AVERAGE(E86:E91)</f>
        <v>17.030497550964355</v>
      </c>
      <c r="G86" s="266">
        <f>STDEV(E86:E91)</f>
        <v>0.96530849040792699</v>
      </c>
      <c r="H86" s="261">
        <f>C86-F86</f>
        <v>7.4105997085571289</v>
      </c>
      <c r="I86" s="261"/>
      <c r="J86" s="266">
        <f>H86-$I$2</f>
        <v>-0.20517730712890625</v>
      </c>
      <c r="K86" s="261">
        <f>2^-(J86)</f>
        <v>1.1528280205833552</v>
      </c>
    </row>
    <row r="87" spans="1:11" x14ac:dyDescent="0.55000000000000004">
      <c r="A87" s="261"/>
      <c r="B87" s="261"/>
      <c r="C87" s="266"/>
      <c r="D87" s="266"/>
      <c r="E87" s="261">
        <v>17.71307373046875</v>
      </c>
      <c r="F87" s="266"/>
      <c r="G87" s="266"/>
      <c r="H87" s="261"/>
      <c r="I87" s="261"/>
      <c r="J87" s="261"/>
      <c r="K87" s="261"/>
    </row>
    <row r="88" spans="1:11" x14ac:dyDescent="0.55000000000000004">
      <c r="A88" s="261"/>
      <c r="B88" s="261"/>
      <c r="C88" s="266"/>
      <c r="D88" s="266"/>
      <c r="E88" s="261"/>
      <c r="F88" s="266"/>
      <c r="G88" s="266"/>
      <c r="H88" s="261"/>
      <c r="I88" s="261"/>
      <c r="J88" s="261"/>
      <c r="K88" s="261"/>
    </row>
    <row r="89" spans="1:11" x14ac:dyDescent="0.55000000000000004">
      <c r="A89" s="261"/>
      <c r="B89" s="261"/>
      <c r="C89" s="266"/>
      <c r="D89" s="266"/>
      <c r="E89" s="261"/>
      <c r="F89" s="266"/>
      <c r="G89" s="266"/>
      <c r="H89" s="261"/>
      <c r="I89" s="261"/>
      <c r="J89" s="261"/>
      <c r="K89" s="261"/>
    </row>
    <row r="90" spans="1:11" x14ac:dyDescent="0.55000000000000004">
      <c r="A90" s="261"/>
      <c r="B90" s="261"/>
      <c r="C90" s="266"/>
      <c r="D90" s="266"/>
      <c r="E90" s="261"/>
      <c r="F90" s="266"/>
      <c r="G90" s="266"/>
      <c r="H90" s="261"/>
      <c r="I90" s="261"/>
      <c r="J90" s="261"/>
      <c r="K90" s="261"/>
    </row>
    <row r="91" spans="1:11" x14ac:dyDescent="0.55000000000000004">
      <c r="A91" s="261"/>
      <c r="B91" s="261"/>
      <c r="C91" s="266"/>
      <c r="D91" s="266"/>
      <c r="E91" s="261"/>
      <c r="F91" s="266"/>
      <c r="G91" s="266"/>
      <c r="H91" s="261"/>
      <c r="I91" s="261"/>
      <c r="J91" s="261"/>
      <c r="K91" s="261"/>
    </row>
    <row r="92" spans="1:11" x14ac:dyDescent="0.55000000000000004">
      <c r="A92" s="261" t="s">
        <v>16</v>
      </c>
      <c r="B92" s="261">
        <v>22.311077117919922</v>
      </c>
      <c r="C92" s="266">
        <f>AVERAGE(B92:B97)</f>
        <v>22.311077117919922</v>
      </c>
      <c r="D92" s="266" t="e">
        <f>STDEV(B92:B97)</f>
        <v>#DIV/0!</v>
      </c>
      <c r="E92" s="261">
        <v>16.347921371459961</v>
      </c>
      <c r="F92" s="266">
        <f>AVERAGE(E92:E97)</f>
        <v>17.030497550964355</v>
      </c>
      <c r="G92" s="266">
        <f>STDEV(E92:E97)</f>
        <v>0.96530849040792699</v>
      </c>
      <c r="H92" s="261">
        <f>C92-F92</f>
        <v>5.2805795669555664</v>
      </c>
      <c r="I92" s="261"/>
      <c r="J92" s="266">
        <f>H92-$I$2</f>
        <v>-2.3351974487304688</v>
      </c>
      <c r="K92" s="261">
        <f>2^-(J92)</f>
        <v>5.0462002162304787</v>
      </c>
    </row>
    <row r="93" spans="1:11" x14ac:dyDescent="0.55000000000000004">
      <c r="A93" s="261"/>
      <c r="B93" s="261"/>
      <c r="C93" s="266"/>
      <c r="D93" s="266"/>
      <c r="E93" s="261">
        <v>17.71307373046875</v>
      </c>
      <c r="F93" s="266"/>
      <c r="G93" s="266"/>
      <c r="H93" s="261"/>
      <c r="I93" s="261"/>
      <c r="J93" s="261"/>
      <c r="K93" s="261"/>
    </row>
    <row r="94" spans="1:11" x14ac:dyDescent="0.55000000000000004">
      <c r="A94" s="261"/>
      <c r="B94" s="261"/>
      <c r="C94" s="266"/>
      <c r="D94" s="266"/>
      <c r="E94" s="261"/>
      <c r="F94" s="266"/>
      <c r="G94" s="266"/>
      <c r="H94" s="261"/>
      <c r="I94" s="261"/>
      <c r="J94" s="261"/>
      <c r="K94" s="261"/>
    </row>
    <row r="95" spans="1:11" x14ac:dyDescent="0.55000000000000004">
      <c r="A95" s="261"/>
      <c r="B95" s="261"/>
      <c r="C95" s="266"/>
      <c r="D95" s="266"/>
      <c r="E95" s="261"/>
      <c r="F95" s="266"/>
      <c r="G95" s="266"/>
      <c r="H95" s="261"/>
      <c r="I95" s="261"/>
      <c r="J95" s="261"/>
      <c r="K95" s="261"/>
    </row>
    <row r="96" spans="1:11" x14ac:dyDescent="0.55000000000000004">
      <c r="A96" s="261"/>
      <c r="B96" s="261"/>
      <c r="C96" s="266"/>
      <c r="D96" s="266"/>
      <c r="E96" s="261"/>
      <c r="F96" s="266"/>
      <c r="G96" s="266"/>
      <c r="H96" s="261"/>
      <c r="I96" s="261"/>
      <c r="J96" s="261"/>
      <c r="K96" s="261"/>
    </row>
    <row r="97" spans="1:11" x14ac:dyDescent="0.55000000000000004">
      <c r="A97" s="261"/>
      <c r="B97" s="261"/>
      <c r="C97" s="266"/>
      <c r="D97" s="266"/>
      <c r="E97" s="261"/>
      <c r="F97" s="266"/>
      <c r="G97" s="266"/>
      <c r="H97" s="261"/>
      <c r="I97" s="261"/>
      <c r="J97" s="261"/>
      <c r="K97" s="261"/>
    </row>
    <row r="98" spans="1:11" x14ac:dyDescent="0.55000000000000004">
      <c r="A98" s="261" t="s">
        <v>17</v>
      </c>
      <c r="B98" s="261">
        <v>20.176504135131836</v>
      </c>
      <c r="C98" s="266">
        <f>AVERAGE(B98:B103)</f>
        <v>20.176504135131836</v>
      </c>
      <c r="D98" s="266" t="e">
        <f>STDEV(B98:B103)</f>
        <v>#DIV/0!</v>
      </c>
      <c r="E98" s="261">
        <v>16.347921371459961</v>
      </c>
      <c r="F98" s="266">
        <f>AVERAGE(E98:E103)</f>
        <v>17.030497550964355</v>
      </c>
      <c r="G98" s="266">
        <f>STDEV(E98:E103)</f>
        <v>0.96530849040792699</v>
      </c>
      <c r="H98" s="261">
        <f>C98-F98</f>
        <v>3.1460065841674805</v>
      </c>
      <c r="I98" s="261"/>
      <c r="J98" s="266">
        <f>H98-$I$2</f>
        <v>-4.4697704315185547</v>
      </c>
      <c r="K98" s="261">
        <f>2^-(J98)</f>
        <v>22.158225287266095</v>
      </c>
    </row>
    <row r="99" spans="1:11" x14ac:dyDescent="0.55000000000000004">
      <c r="A99" s="261"/>
      <c r="B99" s="261"/>
      <c r="C99" s="266"/>
      <c r="D99" s="266"/>
      <c r="E99" s="261">
        <v>17.71307373046875</v>
      </c>
      <c r="F99" s="266"/>
      <c r="G99" s="266"/>
      <c r="H99" s="261"/>
      <c r="I99" s="261"/>
      <c r="J99" s="261"/>
      <c r="K99" s="261"/>
    </row>
    <row r="100" spans="1:11" x14ac:dyDescent="0.55000000000000004">
      <c r="A100" s="261"/>
      <c r="B100" s="261"/>
      <c r="C100" s="266"/>
      <c r="D100" s="266"/>
      <c r="E100" s="261"/>
      <c r="F100" s="266"/>
      <c r="G100" s="266"/>
      <c r="H100" s="261"/>
      <c r="I100" s="261"/>
      <c r="J100" s="261"/>
      <c r="K100" s="261"/>
    </row>
    <row r="101" spans="1:11" x14ac:dyDescent="0.55000000000000004">
      <c r="A101" s="261"/>
      <c r="B101" s="261"/>
      <c r="C101" s="266"/>
      <c r="D101" s="266"/>
      <c r="E101" s="261"/>
      <c r="F101" s="266"/>
      <c r="G101" s="266"/>
      <c r="H101" s="261"/>
      <c r="I101" s="261"/>
      <c r="J101" s="261"/>
      <c r="K101" s="261"/>
    </row>
    <row r="102" spans="1:11" x14ac:dyDescent="0.55000000000000004">
      <c r="A102" s="261"/>
      <c r="B102" s="261"/>
      <c r="C102" s="266"/>
      <c r="D102" s="266"/>
      <c r="E102" s="261"/>
      <c r="F102" s="266"/>
      <c r="G102" s="266"/>
      <c r="H102" s="261"/>
      <c r="I102" s="261"/>
      <c r="J102" s="261"/>
      <c r="K102" s="261"/>
    </row>
    <row r="103" spans="1:11" x14ac:dyDescent="0.55000000000000004">
      <c r="A103" s="261"/>
      <c r="B103" s="261"/>
      <c r="C103" s="266"/>
      <c r="D103" s="266"/>
      <c r="E103" s="261"/>
      <c r="F103" s="266"/>
      <c r="G103" s="266"/>
      <c r="H103" s="261"/>
      <c r="I103" s="261"/>
      <c r="J103" s="261"/>
      <c r="K103" s="261"/>
    </row>
    <row r="104" spans="1:11" x14ac:dyDescent="0.55000000000000004">
      <c r="A104" s="261" t="s">
        <v>18</v>
      </c>
      <c r="B104" s="261">
        <v>22.912595748901367</v>
      </c>
      <c r="C104" s="266">
        <f>AVERAGE(B104:B109)</f>
        <v>22.912595748901367</v>
      </c>
      <c r="D104" s="266" t="e">
        <f>STDEV(B104:B109)</f>
        <v>#DIV/0!</v>
      </c>
      <c r="E104" s="261">
        <v>16.347921371459961</v>
      </c>
      <c r="F104" s="266">
        <f>AVERAGE(E104:E109)</f>
        <v>17.030497550964355</v>
      </c>
      <c r="G104" s="266">
        <f>STDEV(E104:E109)</f>
        <v>0.96530849040792699</v>
      </c>
      <c r="H104" s="261">
        <f>C104-F104</f>
        <v>5.8820981979370117</v>
      </c>
      <c r="I104" s="261"/>
      <c r="J104" s="266">
        <f>H104-$I$2</f>
        <v>-1.7336788177490234</v>
      </c>
      <c r="K104" s="261">
        <f>2^-(J104)</f>
        <v>3.3257479112213204</v>
      </c>
    </row>
    <row r="105" spans="1:11" x14ac:dyDescent="0.55000000000000004">
      <c r="A105" s="261"/>
      <c r="B105" s="261"/>
      <c r="C105" s="266"/>
      <c r="D105" s="266"/>
      <c r="E105" s="261">
        <v>17.71307373046875</v>
      </c>
      <c r="F105" s="266"/>
      <c r="G105" s="266"/>
      <c r="H105" s="261"/>
      <c r="I105" s="261"/>
      <c r="J105" s="261"/>
      <c r="K105" s="261"/>
    </row>
    <row r="106" spans="1:11" x14ac:dyDescent="0.55000000000000004">
      <c r="A106" s="261"/>
      <c r="B106" s="261"/>
      <c r="C106" s="266"/>
      <c r="D106" s="266"/>
      <c r="E106" s="261"/>
      <c r="F106" s="266"/>
      <c r="G106" s="266"/>
      <c r="H106" s="261"/>
      <c r="I106" s="261"/>
      <c r="J106" s="261"/>
      <c r="K106" s="261"/>
    </row>
    <row r="107" spans="1:11" x14ac:dyDescent="0.55000000000000004">
      <c r="A107" s="261"/>
      <c r="B107" s="261"/>
      <c r="C107" s="266"/>
      <c r="D107" s="266"/>
      <c r="E107" s="261"/>
      <c r="F107" s="266"/>
      <c r="G107" s="266"/>
      <c r="H107" s="261"/>
      <c r="I107" s="261"/>
      <c r="J107" s="261"/>
      <c r="K107" s="261"/>
    </row>
    <row r="108" spans="1:11" x14ac:dyDescent="0.55000000000000004">
      <c r="A108" s="261"/>
      <c r="B108" s="261"/>
      <c r="C108" s="266"/>
      <c r="D108" s="266"/>
      <c r="E108" s="261"/>
      <c r="F108" s="266"/>
      <c r="G108" s="266"/>
      <c r="H108" s="261"/>
      <c r="I108" s="261"/>
      <c r="J108" s="261"/>
      <c r="K108" s="261"/>
    </row>
    <row r="109" spans="1:11" x14ac:dyDescent="0.55000000000000004">
      <c r="A109" s="261"/>
      <c r="B109" s="261"/>
      <c r="C109" s="266"/>
      <c r="D109" s="266"/>
      <c r="E109" s="261"/>
      <c r="F109" s="266"/>
      <c r="G109" s="266"/>
      <c r="H109" s="261"/>
      <c r="I109" s="261"/>
      <c r="J109" s="261"/>
      <c r="K109" s="261"/>
    </row>
    <row r="110" spans="1:11" x14ac:dyDescent="0.55000000000000004">
      <c r="A110" s="261" t="s">
        <v>19</v>
      </c>
      <c r="B110" s="261">
        <v>24.4329833984375</v>
      </c>
      <c r="C110" s="266">
        <f>AVERAGE(B110:B115)</f>
        <v>24.4329833984375</v>
      </c>
      <c r="D110" s="266" t="e">
        <f>STDEV(B110:B115)</f>
        <v>#DIV/0!</v>
      </c>
      <c r="E110" s="261">
        <v>16.347921371459961</v>
      </c>
      <c r="F110" s="266">
        <f>AVERAGE(E110:E115)</f>
        <v>17.030497550964355</v>
      </c>
      <c r="G110" s="266">
        <f>STDEV(E110:E115)</f>
        <v>0.96530849040792699</v>
      </c>
      <c r="H110" s="261">
        <f>C110-F110</f>
        <v>7.4024858474731445</v>
      </c>
      <c r="I110" s="261"/>
      <c r="J110" s="266">
        <f>H110-$I$2</f>
        <v>-0.21329116821289063</v>
      </c>
      <c r="K110" s="261">
        <f>2^-(J110)</f>
        <v>1.1593299070691487</v>
      </c>
    </row>
    <row r="111" spans="1:11" x14ac:dyDescent="0.55000000000000004">
      <c r="A111" s="261"/>
      <c r="B111" s="261"/>
      <c r="C111" s="266"/>
      <c r="D111" s="266"/>
      <c r="E111" s="261">
        <v>17.71307373046875</v>
      </c>
      <c r="F111" s="266"/>
      <c r="G111" s="266"/>
      <c r="H111" s="261"/>
      <c r="I111" s="261"/>
      <c r="J111" s="261"/>
      <c r="K111" s="261"/>
    </row>
    <row r="112" spans="1:11" x14ac:dyDescent="0.55000000000000004">
      <c r="A112" s="261"/>
      <c r="B112" s="261"/>
      <c r="C112" s="266"/>
      <c r="D112" s="266"/>
      <c r="E112" s="261"/>
      <c r="F112" s="266"/>
      <c r="G112" s="266"/>
      <c r="H112" s="261"/>
      <c r="I112" s="261"/>
      <c r="J112" s="261"/>
      <c r="K112" s="261"/>
    </row>
    <row r="113" spans="1:11" x14ac:dyDescent="0.55000000000000004">
      <c r="A113" s="261"/>
      <c r="B113" s="261"/>
      <c r="C113" s="266"/>
      <c r="D113" s="266"/>
      <c r="E113" s="261"/>
      <c r="F113" s="266"/>
      <c r="G113" s="266"/>
      <c r="H113" s="261"/>
      <c r="I113" s="261"/>
      <c r="J113" s="261"/>
      <c r="K113" s="261"/>
    </row>
    <row r="114" spans="1:11" x14ac:dyDescent="0.55000000000000004">
      <c r="A114" s="261"/>
      <c r="B114" s="261"/>
      <c r="C114" s="266"/>
      <c r="D114" s="266"/>
      <c r="E114" s="261"/>
      <c r="F114" s="266"/>
      <c r="G114" s="266"/>
      <c r="H114" s="261"/>
      <c r="I114" s="261"/>
      <c r="J114" s="261"/>
      <c r="K114" s="261"/>
    </row>
    <row r="115" spans="1:11" x14ac:dyDescent="0.55000000000000004">
      <c r="A115" s="261"/>
      <c r="B115" s="261"/>
      <c r="C115" s="266"/>
      <c r="D115" s="266"/>
      <c r="E115" s="261"/>
      <c r="F115" s="266"/>
      <c r="G115" s="266"/>
      <c r="H115" s="261"/>
      <c r="I115" s="261"/>
      <c r="J115" s="261"/>
      <c r="K115" s="261"/>
    </row>
    <row r="116" spans="1:11" x14ac:dyDescent="0.55000000000000004">
      <c r="A116" s="261" t="s">
        <v>20</v>
      </c>
      <c r="B116" s="261">
        <v>28.462114334106445</v>
      </c>
      <c r="C116" s="266">
        <f>AVERAGE(B116:B121)</f>
        <v>28.462114334106445</v>
      </c>
      <c r="D116" s="266" t="e">
        <f>STDEV(B116:B121)</f>
        <v>#DIV/0!</v>
      </c>
      <c r="E116" s="261">
        <v>16.347921371459961</v>
      </c>
      <c r="F116" s="266">
        <f>AVERAGE(E116:E121)</f>
        <v>17.030497550964355</v>
      </c>
      <c r="G116" s="266">
        <f>STDEV(E116:E121)</f>
        <v>0.96530849040792699</v>
      </c>
      <c r="H116" s="261">
        <f>C116-F116</f>
        <v>11.43161678314209</v>
      </c>
      <c r="I116" s="261"/>
      <c r="J116" s="266">
        <f>H116-$I$2</f>
        <v>3.8158397674560547</v>
      </c>
      <c r="K116" s="261">
        <f>2^-(J116)</f>
        <v>7.1009715286505029E-2</v>
      </c>
    </row>
    <row r="117" spans="1:11" x14ac:dyDescent="0.55000000000000004">
      <c r="A117" s="261"/>
      <c r="B117" s="261"/>
      <c r="C117" s="266"/>
      <c r="D117" s="266"/>
      <c r="E117" s="261">
        <v>17.71307373046875</v>
      </c>
      <c r="F117" s="266"/>
      <c r="G117" s="266"/>
      <c r="H117" s="261"/>
      <c r="I117" s="261"/>
      <c r="J117" s="261"/>
      <c r="K117" s="261"/>
    </row>
    <row r="118" spans="1:11" x14ac:dyDescent="0.55000000000000004">
      <c r="A118" s="261"/>
      <c r="B118" s="261"/>
      <c r="C118" s="266"/>
      <c r="D118" s="266"/>
      <c r="E118" s="261"/>
      <c r="F118" s="266"/>
      <c r="G118" s="266"/>
      <c r="H118" s="261"/>
      <c r="I118" s="261"/>
      <c r="J118" s="261"/>
      <c r="K118" s="261"/>
    </row>
    <row r="119" spans="1:11" x14ac:dyDescent="0.55000000000000004">
      <c r="A119" s="261"/>
      <c r="B119" s="261"/>
      <c r="C119" s="266"/>
      <c r="D119" s="266"/>
      <c r="E119" s="261"/>
      <c r="F119" s="266"/>
      <c r="G119" s="266"/>
      <c r="H119" s="261"/>
      <c r="I119" s="261"/>
      <c r="J119" s="261"/>
      <c r="K119" s="261"/>
    </row>
    <row r="120" spans="1:11" x14ac:dyDescent="0.55000000000000004">
      <c r="A120" s="261"/>
      <c r="B120" s="261"/>
      <c r="C120" s="266"/>
      <c r="D120" s="266"/>
      <c r="E120" s="261"/>
      <c r="F120" s="266"/>
      <c r="G120" s="266"/>
      <c r="H120" s="261"/>
      <c r="I120" s="261"/>
      <c r="J120" s="261"/>
      <c r="K120" s="261"/>
    </row>
    <row r="121" spans="1:11" x14ac:dyDescent="0.55000000000000004">
      <c r="A121" s="261"/>
      <c r="B121" s="261"/>
      <c r="C121" s="266"/>
      <c r="D121" s="266"/>
      <c r="E121" s="261"/>
      <c r="F121" s="266"/>
      <c r="G121" s="266"/>
      <c r="H121" s="261"/>
      <c r="I121" s="261"/>
      <c r="J121" s="261"/>
      <c r="K121" s="261"/>
    </row>
    <row r="122" spans="1:11" x14ac:dyDescent="0.55000000000000004">
      <c r="A122" s="261" t="s">
        <v>21</v>
      </c>
      <c r="B122" s="261">
        <v>30.902265548706055</v>
      </c>
      <c r="C122" s="266">
        <f>AVERAGE(B122:B127)</f>
        <v>30.902265548706055</v>
      </c>
      <c r="D122" s="266" t="e">
        <f>STDEV(B122:B127)</f>
        <v>#DIV/0!</v>
      </c>
      <c r="E122" s="261">
        <v>16.347921371459961</v>
      </c>
      <c r="F122" s="266">
        <f>AVERAGE(E122:E127)</f>
        <v>17.030497550964355</v>
      </c>
      <c r="G122" s="266">
        <f>STDEV(E122:E127)</f>
        <v>0.96530849040792699</v>
      </c>
      <c r="H122" s="261">
        <f>C122-F122</f>
        <v>13.871767997741699</v>
      </c>
      <c r="I122" s="261"/>
      <c r="J122" s="266">
        <f>H122-$I$2</f>
        <v>6.2559909820556641</v>
      </c>
      <c r="K122" s="261">
        <f>2^-(J122)</f>
        <v>1.3084558155531495E-2</v>
      </c>
    </row>
    <row r="123" spans="1:11" x14ac:dyDescent="0.55000000000000004">
      <c r="A123" s="261"/>
      <c r="B123" s="261"/>
      <c r="C123" s="266"/>
      <c r="D123" s="266"/>
      <c r="E123" s="261">
        <v>17.71307373046875</v>
      </c>
      <c r="F123" s="266"/>
      <c r="G123" s="266"/>
      <c r="H123" s="261"/>
      <c r="I123" s="261"/>
      <c r="J123" s="261"/>
      <c r="K123" s="261"/>
    </row>
    <row r="124" spans="1:11" x14ac:dyDescent="0.55000000000000004">
      <c r="A124" s="261"/>
      <c r="B124" s="261"/>
      <c r="C124" s="266"/>
      <c r="D124" s="266"/>
      <c r="E124" s="261"/>
      <c r="F124" s="266"/>
      <c r="G124" s="266"/>
      <c r="H124" s="261"/>
      <c r="I124" s="261"/>
      <c r="J124" s="261"/>
      <c r="K124" s="261"/>
    </row>
    <row r="125" spans="1:11" x14ac:dyDescent="0.55000000000000004">
      <c r="A125" s="261"/>
      <c r="B125" s="261"/>
      <c r="C125" s="266"/>
      <c r="D125" s="266"/>
      <c r="E125" s="261"/>
      <c r="F125" s="266"/>
      <c r="G125" s="266"/>
      <c r="H125" s="261"/>
      <c r="I125" s="261"/>
      <c r="J125" s="261"/>
      <c r="K125" s="261"/>
    </row>
    <row r="126" spans="1:11" x14ac:dyDescent="0.55000000000000004">
      <c r="A126" s="261"/>
      <c r="B126" s="261"/>
      <c r="C126" s="266"/>
      <c r="D126" s="266"/>
      <c r="E126" s="261"/>
      <c r="F126" s="266"/>
      <c r="G126" s="266"/>
      <c r="H126" s="261"/>
      <c r="I126" s="261"/>
      <c r="J126" s="261"/>
      <c r="K126" s="261"/>
    </row>
    <row r="127" spans="1:11" x14ac:dyDescent="0.55000000000000004">
      <c r="A127" s="261"/>
      <c r="B127" s="261"/>
      <c r="C127" s="266"/>
      <c r="D127" s="266"/>
      <c r="E127" s="261"/>
      <c r="F127" s="266"/>
      <c r="G127" s="266"/>
      <c r="H127" s="261"/>
      <c r="I127" s="261"/>
      <c r="J127" s="261"/>
      <c r="K127" s="261"/>
    </row>
    <row r="128" spans="1:11" x14ac:dyDescent="0.55000000000000004">
      <c r="A128" s="261" t="s">
        <v>22</v>
      </c>
      <c r="B128" s="261">
        <v>21.645751953125</v>
      </c>
      <c r="C128" s="266">
        <f>AVERAGE(B128:B133)</f>
        <v>21.645751953125</v>
      </c>
      <c r="D128" s="266" t="e">
        <f>STDEV(B128:B133)</f>
        <v>#DIV/0!</v>
      </c>
      <c r="E128" s="261">
        <v>16.347921371459961</v>
      </c>
      <c r="F128" s="266">
        <f>AVERAGE(E128:E133)</f>
        <v>17.030497550964355</v>
      </c>
      <c r="G128" s="266">
        <f>STDEV(E128:E133)</f>
        <v>0.96530849040792699</v>
      </c>
      <c r="H128" s="261">
        <f>C128-F128</f>
        <v>4.6152544021606445</v>
      </c>
      <c r="I128" s="261"/>
      <c r="J128" s="266">
        <f>H128-$I$2</f>
        <v>-3.0005226135253906</v>
      </c>
      <c r="K128" s="261">
        <f>2^-(J128)</f>
        <v>8.002898509691283</v>
      </c>
    </row>
    <row r="129" spans="1:11" x14ac:dyDescent="0.55000000000000004">
      <c r="A129" s="261"/>
      <c r="B129" s="261"/>
      <c r="C129" s="266"/>
      <c r="D129" s="266"/>
      <c r="E129" s="261">
        <v>17.71307373046875</v>
      </c>
      <c r="F129" s="266"/>
      <c r="G129" s="266"/>
      <c r="H129" s="261"/>
      <c r="I129" s="261"/>
      <c r="J129" s="261"/>
      <c r="K129" s="261"/>
    </row>
    <row r="130" spans="1:11" x14ac:dyDescent="0.55000000000000004">
      <c r="A130" s="261"/>
      <c r="B130" s="261"/>
      <c r="C130" s="266"/>
      <c r="D130" s="266"/>
      <c r="E130" s="261"/>
      <c r="F130" s="266"/>
      <c r="G130" s="266"/>
      <c r="H130" s="261"/>
      <c r="I130" s="261"/>
      <c r="J130" s="261"/>
      <c r="K130" s="261"/>
    </row>
    <row r="131" spans="1:11" x14ac:dyDescent="0.55000000000000004">
      <c r="A131" s="261"/>
      <c r="B131" s="261"/>
      <c r="C131" s="266"/>
      <c r="D131" s="266"/>
      <c r="E131" s="261"/>
      <c r="F131" s="266"/>
      <c r="G131" s="266"/>
      <c r="H131" s="261"/>
      <c r="I131" s="261"/>
      <c r="J131" s="261"/>
      <c r="K131" s="261"/>
    </row>
    <row r="132" spans="1:11" x14ac:dyDescent="0.55000000000000004">
      <c r="A132" s="261"/>
      <c r="B132" s="261"/>
      <c r="C132" s="266"/>
      <c r="D132" s="266"/>
      <c r="E132" s="261"/>
      <c r="F132" s="266"/>
      <c r="G132" s="266"/>
      <c r="H132" s="261"/>
      <c r="I132" s="261"/>
      <c r="J132" s="261"/>
      <c r="K132" s="261"/>
    </row>
    <row r="133" spans="1:11" x14ac:dyDescent="0.55000000000000004">
      <c r="A133" s="261"/>
      <c r="B133" s="261"/>
      <c r="C133" s="266"/>
      <c r="D133" s="266"/>
      <c r="E133" s="261"/>
      <c r="F133" s="266"/>
      <c r="G133" s="266"/>
      <c r="H133" s="261"/>
      <c r="I133" s="261"/>
      <c r="J133" s="261"/>
      <c r="K133" s="261"/>
    </row>
    <row r="134" spans="1:11" x14ac:dyDescent="0.55000000000000004">
      <c r="A134" s="261" t="s">
        <v>23</v>
      </c>
      <c r="B134" s="261">
        <v>23.90228271484375</v>
      </c>
      <c r="C134" s="266">
        <f>AVERAGE(B134:B139)</f>
        <v>23.90228271484375</v>
      </c>
      <c r="D134" s="266" t="e">
        <f>STDEV(B134:B139)</f>
        <v>#DIV/0!</v>
      </c>
      <c r="E134" s="261">
        <v>16.347921371459961</v>
      </c>
      <c r="F134" s="266">
        <f>AVERAGE(E134:E139)</f>
        <v>17.030497550964355</v>
      </c>
      <c r="G134" s="266">
        <f>STDEV(E134:E139)</f>
        <v>0.96530849040792699</v>
      </c>
      <c r="H134" s="261">
        <f>C134-F134</f>
        <v>6.8717851638793945</v>
      </c>
      <c r="I134" s="261"/>
      <c r="J134" s="266">
        <f>H134-$I$2</f>
        <v>-0.74399185180664063</v>
      </c>
      <c r="K134" s="261">
        <f>2^-(J134)</f>
        <v>1.6748035158719632</v>
      </c>
    </row>
    <row r="135" spans="1:11" x14ac:dyDescent="0.55000000000000004">
      <c r="A135" s="261"/>
      <c r="B135" s="261"/>
      <c r="C135" s="266"/>
      <c r="D135" s="266"/>
      <c r="E135" s="261">
        <v>17.71307373046875</v>
      </c>
      <c r="F135" s="266"/>
      <c r="G135" s="266"/>
      <c r="H135" s="261"/>
      <c r="I135" s="261"/>
      <c r="J135" s="261"/>
      <c r="K135" s="261"/>
    </row>
    <row r="136" spans="1:11" x14ac:dyDescent="0.55000000000000004">
      <c r="A136" s="261"/>
      <c r="B136" s="261"/>
      <c r="C136" s="266"/>
      <c r="D136" s="266"/>
      <c r="E136" s="261"/>
      <c r="F136" s="266"/>
      <c r="G136" s="266"/>
      <c r="H136" s="261"/>
      <c r="I136" s="261"/>
      <c r="J136" s="261"/>
      <c r="K136" s="261"/>
    </row>
    <row r="137" spans="1:11" x14ac:dyDescent="0.55000000000000004">
      <c r="A137" s="261"/>
      <c r="B137" s="261"/>
      <c r="C137" s="266"/>
      <c r="D137" s="266"/>
      <c r="E137" s="261"/>
      <c r="F137" s="266"/>
      <c r="G137" s="266"/>
      <c r="H137" s="261"/>
      <c r="I137" s="261"/>
      <c r="J137" s="261"/>
      <c r="K137" s="261"/>
    </row>
    <row r="138" spans="1:11" x14ac:dyDescent="0.55000000000000004">
      <c r="A138" s="261"/>
      <c r="B138" s="261"/>
      <c r="C138" s="266"/>
      <c r="D138" s="266"/>
      <c r="E138" s="261"/>
      <c r="F138" s="266"/>
      <c r="G138" s="266"/>
      <c r="H138" s="261"/>
      <c r="I138" s="261"/>
      <c r="J138" s="261"/>
      <c r="K138" s="261"/>
    </row>
    <row r="139" spans="1:11" x14ac:dyDescent="0.55000000000000004">
      <c r="A139" s="261"/>
      <c r="B139" s="261"/>
      <c r="C139" s="266"/>
      <c r="D139" s="266"/>
      <c r="E139" s="261"/>
      <c r="F139" s="266"/>
      <c r="G139" s="266"/>
      <c r="H139" s="261"/>
      <c r="I139" s="261"/>
      <c r="J139" s="261"/>
      <c r="K139" s="261"/>
    </row>
    <row r="140" spans="1:11" x14ac:dyDescent="0.55000000000000004">
      <c r="A140" s="261" t="s">
        <v>24</v>
      </c>
      <c r="B140" s="261">
        <v>23.899177551269531</v>
      </c>
      <c r="C140" s="266">
        <f>AVERAGE(B140:B145)</f>
        <v>23.899177551269531</v>
      </c>
      <c r="D140" s="266" t="e">
        <f>STDEV(B140:B145)</f>
        <v>#DIV/0!</v>
      </c>
      <c r="E140" s="261">
        <v>16.347921371459961</v>
      </c>
      <c r="F140" s="266">
        <f>AVERAGE(E140:E145)</f>
        <v>17.030497550964355</v>
      </c>
      <c r="G140" s="266">
        <f>STDEV(E140:E145)</f>
        <v>0.96530849040792699</v>
      </c>
      <c r="H140" s="261">
        <f>C140-F140</f>
        <v>6.8686800003051758</v>
      </c>
      <c r="I140" s="261"/>
      <c r="J140" s="266">
        <f>H140-$I$2</f>
        <v>-0.74709701538085938</v>
      </c>
      <c r="K140" s="261">
        <f>2^-(J140)</f>
        <v>1.678412136816275</v>
      </c>
    </row>
    <row r="141" spans="1:11" x14ac:dyDescent="0.55000000000000004">
      <c r="A141" s="261"/>
      <c r="B141" s="261"/>
      <c r="C141" s="266"/>
      <c r="D141" s="266"/>
      <c r="E141" s="261">
        <v>17.71307373046875</v>
      </c>
      <c r="F141" s="266"/>
      <c r="G141" s="266"/>
      <c r="H141" s="261"/>
      <c r="I141" s="261"/>
      <c r="J141" s="261"/>
      <c r="K141" s="261"/>
    </row>
    <row r="142" spans="1:11" x14ac:dyDescent="0.55000000000000004">
      <c r="A142" s="261"/>
      <c r="B142" s="261"/>
      <c r="C142" s="266"/>
      <c r="D142" s="266"/>
      <c r="E142" s="261"/>
      <c r="F142" s="266"/>
      <c r="G142" s="266"/>
      <c r="H142" s="261"/>
      <c r="I142" s="261"/>
      <c r="J142" s="261"/>
      <c r="K142" s="261"/>
    </row>
    <row r="143" spans="1:11" x14ac:dyDescent="0.55000000000000004">
      <c r="A143" s="261"/>
      <c r="B143" s="261"/>
      <c r="C143" s="266"/>
      <c r="D143" s="266"/>
      <c r="E143" s="261"/>
      <c r="F143" s="266"/>
      <c r="G143" s="266"/>
      <c r="H143" s="261"/>
      <c r="I143" s="261"/>
      <c r="J143" s="261"/>
      <c r="K143" s="261"/>
    </row>
    <row r="144" spans="1:11" x14ac:dyDescent="0.55000000000000004">
      <c r="A144" s="261"/>
      <c r="B144" s="261"/>
      <c r="C144" s="266"/>
      <c r="D144" s="266"/>
      <c r="E144" s="261"/>
      <c r="F144" s="266"/>
      <c r="G144" s="266"/>
      <c r="H144" s="261"/>
      <c r="I144" s="261"/>
      <c r="J144" s="261"/>
      <c r="K144" s="261"/>
    </row>
    <row r="145" spans="1:11" x14ac:dyDescent="0.55000000000000004">
      <c r="A145" s="261"/>
      <c r="B145" s="261"/>
      <c r="C145" s="266"/>
      <c r="D145" s="266"/>
      <c r="E145" s="261"/>
      <c r="F145" s="266"/>
      <c r="G145" s="266"/>
      <c r="H145" s="261"/>
      <c r="I145" s="261"/>
      <c r="J145" s="261"/>
      <c r="K145" s="261"/>
    </row>
    <row r="146" spans="1:11" x14ac:dyDescent="0.55000000000000004">
      <c r="A146" s="261" t="s">
        <v>25</v>
      </c>
      <c r="B146" s="261">
        <v>28.411115646362305</v>
      </c>
      <c r="C146" s="266">
        <f>AVERAGE(B146:B151)</f>
        <v>28.411115646362305</v>
      </c>
      <c r="D146" s="266" t="e">
        <f>STDEV(B146:B151)</f>
        <v>#DIV/0!</v>
      </c>
      <c r="E146" s="261">
        <v>16.347921371459961</v>
      </c>
      <c r="F146" s="266">
        <f>AVERAGE(E146:E151)</f>
        <v>17.030497550964355</v>
      </c>
      <c r="G146" s="266">
        <f>STDEV(E146:E151)</f>
        <v>0.96530849040792699</v>
      </c>
      <c r="H146" s="261">
        <f>C146-F146</f>
        <v>11.380618095397949</v>
      </c>
      <c r="I146" s="261"/>
      <c r="J146" s="266">
        <f>H146-$I$2</f>
        <v>3.7648410797119141</v>
      </c>
      <c r="K146" s="261">
        <f>2^-(J146)</f>
        <v>7.3564774168571434E-2</v>
      </c>
    </row>
    <row r="147" spans="1:11" x14ac:dyDescent="0.55000000000000004">
      <c r="A147" s="261"/>
      <c r="B147" s="261"/>
      <c r="C147" s="266"/>
      <c r="D147" s="266"/>
      <c r="E147" s="261">
        <v>17.71307373046875</v>
      </c>
      <c r="F147" s="266"/>
      <c r="G147" s="266"/>
      <c r="H147" s="261"/>
      <c r="I147" s="261"/>
      <c r="J147" s="261"/>
      <c r="K147" s="261"/>
    </row>
    <row r="148" spans="1:11" x14ac:dyDescent="0.55000000000000004">
      <c r="A148" s="261"/>
      <c r="B148" s="261"/>
      <c r="C148" s="266"/>
      <c r="D148" s="266"/>
      <c r="E148" s="261"/>
      <c r="F148" s="266"/>
      <c r="G148" s="266"/>
      <c r="H148" s="261"/>
      <c r="I148" s="261"/>
      <c r="J148" s="261"/>
      <c r="K148" s="261"/>
    </row>
    <row r="149" spans="1:11" x14ac:dyDescent="0.55000000000000004">
      <c r="A149" s="261"/>
      <c r="B149" s="261"/>
      <c r="C149" s="266"/>
      <c r="D149" s="266"/>
      <c r="E149" s="261"/>
      <c r="F149" s="266"/>
      <c r="G149" s="266"/>
      <c r="H149" s="261"/>
      <c r="I149" s="261"/>
      <c r="J149" s="261"/>
      <c r="K149" s="261"/>
    </row>
    <row r="150" spans="1:11" x14ac:dyDescent="0.55000000000000004">
      <c r="A150" s="261"/>
      <c r="B150" s="261"/>
      <c r="C150" s="266"/>
      <c r="D150" s="266"/>
      <c r="E150" s="261"/>
      <c r="F150" s="266"/>
      <c r="G150" s="266"/>
      <c r="H150" s="261"/>
      <c r="I150" s="261"/>
      <c r="J150" s="261"/>
      <c r="K150" s="261"/>
    </row>
    <row r="151" spans="1:11" x14ac:dyDescent="0.55000000000000004">
      <c r="A151" s="261"/>
      <c r="B151" s="261"/>
      <c r="C151" s="266"/>
      <c r="D151" s="266"/>
      <c r="E151" s="261"/>
      <c r="F151" s="266"/>
      <c r="G151" s="266"/>
      <c r="H151" s="261"/>
      <c r="I151" s="261"/>
      <c r="J151" s="261"/>
      <c r="K151" s="261"/>
    </row>
    <row r="152" spans="1:11" x14ac:dyDescent="0.55000000000000004">
      <c r="A152" s="261" t="s">
        <v>26</v>
      </c>
      <c r="B152" s="261">
        <v>33.88916015625</v>
      </c>
      <c r="C152" s="266">
        <f>AVERAGE(B152:B157)</f>
        <v>33.88916015625</v>
      </c>
      <c r="D152" s="266" t="e">
        <f>STDEV(B152:B157)</f>
        <v>#DIV/0!</v>
      </c>
      <c r="E152" s="261">
        <v>16.347921371459961</v>
      </c>
      <c r="F152" s="266">
        <f>AVERAGE(E152:E157)</f>
        <v>17.030497550964355</v>
      </c>
      <c r="G152" s="266">
        <f>STDEV(E152:E157)</f>
        <v>0.96530849040792699</v>
      </c>
      <c r="H152" s="261">
        <f>C152-F152</f>
        <v>16.858662605285645</v>
      </c>
      <c r="I152" s="261"/>
      <c r="J152" s="266">
        <f>H152-$I$2</f>
        <v>9.2428855895996094</v>
      </c>
      <c r="K152" s="261">
        <f>2^-(J152)</f>
        <v>1.6504949164709802E-3</v>
      </c>
    </row>
    <row r="153" spans="1:11" x14ac:dyDescent="0.55000000000000004">
      <c r="A153" s="261"/>
      <c r="B153" s="261"/>
      <c r="C153" s="266"/>
      <c r="D153" s="266"/>
      <c r="E153" s="261">
        <v>17.71307373046875</v>
      </c>
      <c r="F153" s="266"/>
      <c r="G153" s="266"/>
      <c r="H153" s="261"/>
      <c r="I153" s="261"/>
      <c r="J153" s="261"/>
      <c r="K153" s="261"/>
    </row>
    <row r="154" spans="1:11" x14ac:dyDescent="0.55000000000000004">
      <c r="A154" s="261"/>
      <c r="B154" s="261"/>
      <c r="C154" s="266"/>
      <c r="D154" s="266"/>
      <c r="E154" s="261"/>
      <c r="F154" s="266"/>
      <c r="G154" s="266"/>
      <c r="H154" s="261"/>
      <c r="I154" s="261"/>
      <c r="J154" s="261"/>
      <c r="K154" s="261"/>
    </row>
    <row r="155" spans="1:11" x14ac:dyDescent="0.55000000000000004">
      <c r="A155" s="261"/>
      <c r="B155" s="261"/>
      <c r="C155" s="266"/>
      <c r="D155" s="266"/>
      <c r="E155" s="261"/>
      <c r="F155" s="266"/>
      <c r="G155" s="266"/>
      <c r="H155" s="261"/>
      <c r="I155" s="261"/>
      <c r="J155" s="261"/>
      <c r="K155" s="261"/>
    </row>
    <row r="156" spans="1:11" x14ac:dyDescent="0.55000000000000004">
      <c r="A156" s="261"/>
      <c r="B156" s="261"/>
      <c r="C156" s="266"/>
      <c r="D156" s="266"/>
      <c r="E156" s="261"/>
      <c r="F156" s="266"/>
      <c r="G156" s="266"/>
      <c r="H156" s="261"/>
      <c r="I156" s="261"/>
      <c r="J156" s="261"/>
      <c r="K156" s="261"/>
    </row>
    <row r="157" spans="1:11" x14ac:dyDescent="0.55000000000000004">
      <c r="A157" s="261"/>
      <c r="B157" s="261"/>
      <c r="C157" s="266"/>
      <c r="D157" s="266"/>
      <c r="E157" s="261"/>
      <c r="F157" s="266"/>
      <c r="G157" s="266"/>
      <c r="H157" s="261"/>
      <c r="I157" s="261"/>
      <c r="J157" s="261"/>
      <c r="K157" s="261"/>
    </row>
    <row r="158" spans="1:11" x14ac:dyDescent="0.55000000000000004">
      <c r="A158" s="261" t="s">
        <v>27</v>
      </c>
      <c r="B158" s="261">
        <v>22.903148651123047</v>
      </c>
      <c r="C158" s="266">
        <f>AVERAGE(B158:B163)</f>
        <v>22.903148651123047</v>
      </c>
      <c r="D158" s="266" t="e">
        <f>STDEV(B158:B163)</f>
        <v>#DIV/0!</v>
      </c>
      <c r="E158" s="261">
        <v>16.347921371459961</v>
      </c>
      <c r="F158" s="266">
        <f>AVERAGE(E158:E163)</f>
        <v>17.030497550964355</v>
      </c>
      <c r="G158" s="266">
        <f>STDEV(E158:E163)</f>
        <v>0.96530849040792699</v>
      </c>
      <c r="H158" s="261">
        <f>C158-F158</f>
        <v>5.8726511001586914</v>
      </c>
      <c r="I158" s="261"/>
      <c r="J158" s="266">
        <f>H158-$I$2</f>
        <v>-1.7431259155273438</v>
      </c>
      <c r="K158" s="261">
        <f>2^-(J158)</f>
        <v>3.3475971295419225</v>
      </c>
    </row>
    <row r="159" spans="1:11" x14ac:dyDescent="0.55000000000000004">
      <c r="E159" s="261">
        <v>17.71307373046875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191"/>
  <sheetViews>
    <sheetView topLeftCell="A154" workbookViewId="0">
      <selection activeCell="G165" sqref="G165:I191"/>
    </sheetView>
  </sheetViews>
  <sheetFormatPr defaultRowHeight="14.4" x14ac:dyDescent="0.55000000000000004"/>
  <cols>
    <col min="1" max="1" width="8.26171875" bestFit="1" customWidth="1"/>
    <col min="2" max="5" width="12" bestFit="1" customWidth="1"/>
    <col min="6" max="6" width="15.26171875" bestFit="1" customWidth="1"/>
    <col min="7" max="7" width="15.15625" bestFit="1" customWidth="1"/>
    <col min="8" max="8" width="12" bestFit="1" customWidth="1"/>
    <col min="9" max="9" width="12.26171875" bestFit="1" customWidth="1"/>
    <col min="10" max="10" width="9.41796875" customWidth="1"/>
    <col min="11" max="11" width="12" bestFit="1" customWidth="1"/>
  </cols>
  <sheetData>
    <row r="1" spans="1:23" ht="16.8" x14ac:dyDescent="0.55000000000000004">
      <c r="A1" s="271" t="s">
        <v>37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  <c r="M1" s="1"/>
      <c r="N1" s="143"/>
      <c r="O1" s="233"/>
      <c r="P1" s="233"/>
      <c r="Q1" s="143"/>
      <c r="R1" s="233"/>
      <c r="S1" s="233"/>
      <c r="T1" s="144"/>
      <c r="U1" s="262"/>
      <c r="V1" s="144"/>
      <c r="W1" s="144"/>
    </row>
    <row r="2" spans="1:23" x14ac:dyDescent="0.55000000000000004">
      <c r="A2" s="265" t="s">
        <v>1</v>
      </c>
      <c r="B2" s="261">
        <v>22.310070037841797</v>
      </c>
      <c r="C2" s="266">
        <f>AVERAGE(B2:B7)</f>
        <v>21.491217041015624</v>
      </c>
      <c r="D2" s="266">
        <f>STDEV(B2:B7)</f>
        <v>0.6765379945026222</v>
      </c>
      <c r="E2" s="261">
        <v>16.487400054931641</v>
      </c>
      <c r="F2" s="266">
        <f>AVERAGE(E2:E7)</f>
        <v>16.246620814005535</v>
      </c>
      <c r="G2" s="266">
        <f>STDEV(E2:E7)</f>
        <v>0.24653844417133269</v>
      </c>
      <c r="H2" s="266">
        <f>C2-F2</f>
        <v>5.2445962270100885</v>
      </c>
      <c r="I2" s="266">
        <f>AVERAGE(H2:H158)</f>
        <v>7.160107056888533</v>
      </c>
      <c r="J2" s="266">
        <f>H2-$I$2</f>
        <v>-1.9155108298784445</v>
      </c>
      <c r="K2" s="266">
        <f>2^-(J2)</f>
        <v>3.7724736657875355</v>
      </c>
      <c r="M2" s="142"/>
      <c r="N2" s="145"/>
      <c r="O2" s="261"/>
      <c r="P2" s="261"/>
      <c r="Q2" s="145"/>
      <c r="R2" s="261"/>
      <c r="S2" s="261"/>
      <c r="T2" s="261"/>
      <c r="U2" s="261"/>
      <c r="V2" s="261"/>
      <c r="W2" s="261"/>
    </row>
    <row r="3" spans="1:23" x14ac:dyDescent="0.55000000000000004">
      <c r="A3" s="265"/>
      <c r="B3" s="261">
        <v>22.138422012329102</v>
      </c>
      <c r="C3" s="266"/>
      <c r="D3" s="266"/>
      <c r="E3" s="261">
        <v>16.4619140625</v>
      </c>
      <c r="F3" s="261"/>
      <c r="G3" s="266"/>
      <c r="H3" s="266"/>
      <c r="I3" s="266"/>
      <c r="J3" s="266"/>
      <c r="K3" s="266"/>
      <c r="M3" s="142"/>
      <c r="N3" s="147"/>
      <c r="O3" s="261"/>
      <c r="P3" s="261"/>
      <c r="Q3" s="147"/>
      <c r="R3" s="261"/>
      <c r="S3" s="261"/>
      <c r="T3" s="261"/>
      <c r="U3" s="261"/>
      <c r="V3" s="261"/>
      <c r="W3" s="261"/>
    </row>
    <row r="4" spans="1:23" x14ac:dyDescent="0.55000000000000004">
      <c r="A4" s="265"/>
      <c r="B4" s="261">
        <v>21.123697280883789</v>
      </c>
      <c r="C4" s="266"/>
      <c r="D4" s="266"/>
      <c r="E4" s="261">
        <v>16.441440582275391</v>
      </c>
      <c r="F4" s="261"/>
      <c r="G4" s="266"/>
      <c r="H4" s="266"/>
      <c r="I4" s="266"/>
      <c r="J4" s="266"/>
      <c r="K4" s="266"/>
      <c r="M4" s="142"/>
      <c r="N4" s="146"/>
      <c r="O4" s="261"/>
      <c r="P4" s="261"/>
      <c r="Q4" s="146"/>
      <c r="R4" s="261"/>
      <c r="S4" s="261"/>
      <c r="T4" s="261"/>
      <c r="U4" s="261"/>
      <c r="V4" s="261"/>
      <c r="W4" s="261"/>
    </row>
    <row r="5" spans="1:23" x14ac:dyDescent="0.55000000000000004">
      <c r="A5" s="265"/>
      <c r="B5" s="261">
        <v>20.98039436340332</v>
      </c>
      <c r="C5" s="266"/>
      <c r="D5" s="266"/>
      <c r="E5" s="261">
        <v>15.984795570373535</v>
      </c>
      <c r="F5" s="261"/>
      <c r="G5" s="266"/>
      <c r="H5" s="266"/>
      <c r="I5" s="266"/>
      <c r="J5" s="266"/>
      <c r="K5" s="266"/>
      <c r="M5" s="142"/>
      <c r="N5" s="148"/>
      <c r="O5" s="261"/>
      <c r="P5" s="261"/>
      <c r="Q5" s="148"/>
      <c r="R5" s="261"/>
      <c r="S5" s="261"/>
      <c r="T5" s="261"/>
      <c r="U5" s="261"/>
      <c r="V5" s="261"/>
      <c r="W5" s="261"/>
    </row>
    <row r="6" spans="1:23" x14ac:dyDescent="0.55000000000000004">
      <c r="A6" s="265"/>
      <c r="B6" s="261">
        <v>20.903501510620117</v>
      </c>
      <c r="C6" s="266"/>
      <c r="D6" s="266"/>
      <c r="E6" s="261">
        <v>15.958849906921387</v>
      </c>
      <c r="F6" s="261"/>
      <c r="G6" s="266"/>
      <c r="H6" s="266"/>
      <c r="I6" s="266"/>
      <c r="J6" s="266"/>
      <c r="K6" s="266"/>
      <c r="M6" s="142"/>
      <c r="N6" s="149"/>
      <c r="O6" s="261"/>
      <c r="P6" s="261"/>
      <c r="Q6" s="149"/>
      <c r="R6" s="261"/>
      <c r="S6" s="261"/>
      <c r="T6" s="261"/>
      <c r="U6" s="261"/>
      <c r="V6" s="261"/>
      <c r="W6" s="261"/>
    </row>
    <row r="7" spans="1:23" x14ac:dyDescent="0.55000000000000004">
      <c r="A7" s="265"/>
      <c r="B7" s="261"/>
      <c r="C7" s="266"/>
      <c r="D7" s="266"/>
      <c r="E7" s="261">
        <v>16.14532470703125</v>
      </c>
      <c r="F7" s="266"/>
      <c r="G7" s="266"/>
      <c r="H7" s="266"/>
      <c r="I7" s="266"/>
      <c r="J7" s="266"/>
      <c r="K7" s="266"/>
      <c r="M7" s="142"/>
      <c r="N7" s="150"/>
      <c r="O7" s="261"/>
      <c r="P7" s="261"/>
      <c r="Q7" s="150"/>
      <c r="R7" s="261"/>
      <c r="S7" s="261"/>
      <c r="T7" s="261"/>
      <c r="U7" s="261"/>
      <c r="V7" s="261"/>
      <c r="W7" s="261"/>
    </row>
    <row r="8" spans="1:23" x14ac:dyDescent="0.55000000000000004">
      <c r="A8" s="265" t="s">
        <v>2</v>
      </c>
      <c r="B8" s="261">
        <v>20.675153732299805</v>
      </c>
      <c r="C8" s="266">
        <f>AVERAGE(B8:B13)</f>
        <v>20.595764478047688</v>
      </c>
      <c r="D8" s="266">
        <f>STDEV(B8:B13)</f>
        <v>0.52608312144771929</v>
      </c>
      <c r="E8" s="261">
        <v>16.487400054931641</v>
      </c>
      <c r="F8" s="266">
        <f>AVERAGE(E8:E13)</f>
        <v>16.246620814005535</v>
      </c>
      <c r="G8" s="266">
        <f>STDEV(E8:E13)</f>
        <v>0.24653844417133269</v>
      </c>
      <c r="H8" s="266">
        <f>C8-F8</f>
        <v>4.3491436640421526</v>
      </c>
      <c r="I8" s="266"/>
      <c r="J8" s="266">
        <f>H8-$I$2</f>
        <v>-2.8109633928463804</v>
      </c>
      <c r="K8" s="266">
        <f>2^-(J8)</f>
        <v>7.0175303237692273</v>
      </c>
      <c r="M8" s="142"/>
      <c r="N8" s="160"/>
      <c r="O8" s="261"/>
      <c r="P8" s="261"/>
      <c r="Q8" s="160"/>
      <c r="R8" s="261"/>
      <c r="S8" s="261"/>
      <c r="T8" s="261"/>
      <c r="U8" s="261"/>
      <c r="V8" s="261"/>
      <c r="W8" s="261"/>
    </row>
    <row r="9" spans="1:23" x14ac:dyDescent="0.55000000000000004">
      <c r="A9" s="265"/>
      <c r="B9" s="261">
        <v>21.244361877441406</v>
      </c>
      <c r="C9" s="266"/>
      <c r="D9" s="266"/>
      <c r="E9" s="261">
        <v>16.4619140625</v>
      </c>
      <c r="F9" s="266"/>
      <c r="G9" s="266"/>
      <c r="H9" s="266"/>
      <c r="I9" s="266"/>
      <c r="J9" s="266"/>
      <c r="K9" s="266"/>
      <c r="M9" s="142"/>
      <c r="N9" s="151"/>
      <c r="O9" s="261"/>
      <c r="P9" s="261"/>
      <c r="Q9" s="151"/>
      <c r="R9" s="261"/>
      <c r="S9" s="261"/>
      <c r="T9" s="261"/>
      <c r="U9" s="261"/>
      <c r="V9" s="261"/>
      <c r="W9" s="261"/>
    </row>
    <row r="10" spans="1:23" x14ac:dyDescent="0.55000000000000004">
      <c r="A10" s="265"/>
      <c r="B10" s="261">
        <v>21.19816780090332</v>
      </c>
      <c r="C10" s="266"/>
      <c r="D10" s="266"/>
      <c r="E10" s="261">
        <v>16.441440582275391</v>
      </c>
      <c r="F10" s="266"/>
      <c r="G10" s="266"/>
      <c r="H10" s="266"/>
      <c r="I10" s="266"/>
      <c r="J10" s="266"/>
      <c r="K10" s="266"/>
      <c r="M10" s="142"/>
      <c r="N10" s="157"/>
      <c r="O10" s="261"/>
      <c r="P10" s="261"/>
      <c r="Q10" s="157"/>
      <c r="R10" s="261"/>
      <c r="S10" s="261"/>
      <c r="T10" s="261"/>
      <c r="U10" s="261"/>
      <c r="V10" s="261"/>
      <c r="W10" s="261"/>
    </row>
    <row r="11" spans="1:23" x14ac:dyDescent="0.55000000000000004">
      <c r="A11" s="265"/>
      <c r="B11" s="261">
        <v>20.103918075561523</v>
      </c>
      <c r="C11" s="266"/>
      <c r="D11" s="266"/>
      <c r="E11" s="261">
        <v>15.984795570373535</v>
      </c>
      <c r="F11" s="266"/>
      <c r="G11" s="266"/>
      <c r="H11" s="266"/>
      <c r="I11" s="266"/>
      <c r="J11" s="266"/>
      <c r="K11" s="266"/>
      <c r="M11" s="142"/>
      <c r="N11" s="156"/>
      <c r="O11" s="261"/>
      <c r="P11" s="261"/>
      <c r="Q11" s="156"/>
      <c r="R11" s="261"/>
      <c r="S11" s="261"/>
      <c r="T11" s="261"/>
      <c r="U11" s="261"/>
      <c r="V11" s="261"/>
      <c r="W11" s="261"/>
    </row>
    <row r="12" spans="1:23" x14ac:dyDescent="0.55000000000000004">
      <c r="A12" s="265"/>
      <c r="B12" s="261">
        <v>20.161397933959961</v>
      </c>
      <c r="C12" s="266"/>
      <c r="D12" s="266"/>
      <c r="E12" s="261">
        <v>15.958849906921387</v>
      </c>
      <c r="F12" s="266"/>
      <c r="G12" s="266"/>
      <c r="H12" s="266"/>
      <c r="I12" s="266"/>
      <c r="J12" s="266"/>
      <c r="K12" s="266"/>
      <c r="M12" s="141"/>
      <c r="N12" s="152"/>
      <c r="O12" s="261"/>
      <c r="P12" s="261"/>
      <c r="Q12" s="152"/>
      <c r="R12" s="261"/>
      <c r="S12" s="261"/>
      <c r="T12" s="261"/>
      <c r="U12" s="261"/>
      <c r="V12" s="261"/>
      <c r="W12" s="261"/>
    </row>
    <row r="13" spans="1:23" x14ac:dyDescent="0.55000000000000004">
      <c r="A13" s="265"/>
      <c r="B13" s="261">
        <v>20.191587448120117</v>
      </c>
      <c r="C13" s="266"/>
      <c r="D13" s="266"/>
      <c r="E13" s="261">
        <v>16.14532470703125</v>
      </c>
      <c r="F13" s="266"/>
      <c r="G13" s="266"/>
      <c r="H13" s="266"/>
      <c r="I13" s="266"/>
      <c r="J13" s="266"/>
      <c r="K13" s="266"/>
      <c r="M13" s="141"/>
      <c r="N13" s="153"/>
      <c r="O13" s="261"/>
      <c r="P13" s="261"/>
      <c r="Q13" s="153"/>
      <c r="R13" s="261"/>
      <c r="S13" s="261"/>
      <c r="T13" s="261"/>
      <c r="U13" s="261"/>
      <c r="V13" s="261"/>
      <c r="W13" s="261"/>
    </row>
    <row r="14" spans="1:23" x14ac:dyDescent="0.55000000000000004">
      <c r="A14" s="265" t="s">
        <v>3</v>
      </c>
      <c r="B14" s="261">
        <v>25.067394256591797</v>
      </c>
      <c r="C14" s="266">
        <f>AVERAGE(B14:B19)</f>
        <v>24.874632835388184</v>
      </c>
      <c r="D14" s="266">
        <f>STDEV(B14:B19)</f>
        <v>0.33353948173833148</v>
      </c>
      <c r="E14" s="261">
        <v>16.487400054931641</v>
      </c>
      <c r="F14" s="266">
        <f>AVERAGE(E14:E19)</f>
        <v>16.246620814005535</v>
      </c>
      <c r="G14" s="266">
        <f>STDEV(E14:E19)</f>
        <v>0.24653844417133269</v>
      </c>
      <c r="H14" s="266">
        <f>C14-F14</f>
        <v>8.6280120213826486</v>
      </c>
      <c r="I14" s="266"/>
      <c r="J14" s="266">
        <f>H14-$I$2</f>
        <v>1.4679049644941156</v>
      </c>
      <c r="K14" s="266">
        <f>2^-(J14)</f>
        <v>0.36150688660960484</v>
      </c>
      <c r="M14" s="141"/>
      <c r="N14" s="155"/>
      <c r="O14" s="261"/>
      <c r="P14" s="261"/>
      <c r="Q14" s="155"/>
      <c r="R14" s="261"/>
      <c r="S14" s="261"/>
      <c r="T14" s="261"/>
      <c r="U14" s="261"/>
      <c r="V14" s="261"/>
      <c r="W14" s="261"/>
    </row>
    <row r="15" spans="1:23" x14ac:dyDescent="0.55000000000000004">
      <c r="A15" s="265"/>
      <c r="B15" s="261">
        <v>25.257318496704102</v>
      </c>
      <c r="C15" s="266"/>
      <c r="D15" s="266"/>
      <c r="E15" s="261">
        <v>16.4619140625</v>
      </c>
      <c r="F15" s="266"/>
      <c r="G15" s="266"/>
      <c r="H15" s="266"/>
      <c r="I15" s="266"/>
      <c r="J15" s="266"/>
      <c r="K15" s="266"/>
      <c r="M15" s="141"/>
      <c r="N15" s="154"/>
      <c r="O15" s="261"/>
      <c r="P15" s="261"/>
      <c r="Q15" s="154"/>
      <c r="R15" s="261"/>
      <c r="S15" s="261"/>
      <c r="T15" s="261"/>
      <c r="U15" s="261"/>
      <c r="V15" s="261"/>
      <c r="W15" s="261"/>
    </row>
    <row r="16" spans="1:23" x14ac:dyDescent="0.55000000000000004">
      <c r="A16" s="265"/>
      <c r="B16" s="261">
        <v>25.196928024291992</v>
      </c>
      <c r="C16" s="266"/>
      <c r="D16" s="266"/>
      <c r="E16" s="261">
        <v>16.441440582275391</v>
      </c>
      <c r="F16" s="266"/>
      <c r="G16" s="266"/>
      <c r="H16" s="266"/>
      <c r="I16" s="266"/>
      <c r="J16" s="266"/>
      <c r="K16" s="266"/>
      <c r="M16" s="141"/>
      <c r="N16" s="158"/>
      <c r="O16" s="261"/>
      <c r="P16" s="261"/>
      <c r="Q16" s="158"/>
      <c r="R16" s="261"/>
      <c r="S16" s="261"/>
      <c r="T16" s="261"/>
      <c r="U16" s="261"/>
      <c r="V16" s="261"/>
      <c r="W16" s="261"/>
    </row>
    <row r="17" spans="1:23" x14ac:dyDescent="0.55000000000000004">
      <c r="A17" s="265"/>
      <c r="B17" s="261">
        <v>24.570703506469727</v>
      </c>
      <c r="C17" s="266"/>
      <c r="D17" s="266"/>
      <c r="E17" s="261">
        <v>15.984795570373535</v>
      </c>
      <c r="F17" s="266"/>
      <c r="G17" s="266"/>
      <c r="H17" s="266"/>
      <c r="I17" s="266"/>
      <c r="J17" s="266"/>
      <c r="K17" s="266"/>
      <c r="M17" s="141"/>
      <c r="N17" s="161"/>
      <c r="O17" s="261"/>
      <c r="P17" s="261"/>
      <c r="Q17" s="161"/>
      <c r="R17" s="261"/>
      <c r="S17" s="261"/>
      <c r="T17" s="261"/>
      <c r="U17" s="261"/>
      <c r="V17" s="261"/>
      <c r="W17" s="261"/>
    </row>
    <row r="18" spans="1:23" x14ac:dyDescent="0.55000000000000004">
      <c r="A18" s="265"/>
      <c r="B18" s="261">
        <v>24.571264266967773</v>
      </c>
      <c r="C18" s="266"/>
      <c r="D18" s="266"/>
      <c r="E18" s="261">
        <v>15.958849906921387</v>
      </c>
      <c r="F18" s="266"/>
      <c r="G18" s="266"/>
      <c r="H18" s="266"/>
      <c r="I18" s="266"/>
      <c r="J18" s="266"/>
      <c r="K18" s="266"/>
      <c r="M18" s="141"/>
      <c r="N18" s="159"/>
      <c r="O18" s="261"/>
      <c r="P18" s="261"/>
      <c r="Q18" s="159"/>
      <c r="R18" s="261"/>
      <c r="S18" s="261"/>
      <c r="T18" s="261"/>
      <c r="U18" s="261"/>
      <c r="V18" s="261"/>
      <c r="W18" s="261"/>
    </row>
    <row r="19" spans="1:23" x14ac:dyDescent="0.55000000000000004">
      <c r="A19" s="265"/>
      <c r="B19" s="261">
        <v>24.584188461303711</v>
      </c>
      <c r="C19" s="266"/>
      <c r="D19" s="266"/>
      <c r="E19" s="261">
        <v>16.14532470703125</v>
      </c>
      <c r="F19" s="266"/>
      <c r="G19" s="266"/>
      <c r="H19" s="266"/>
      <c r="I19" s="266"/>
      <c r="J19" s="266"/>
      <c r="K19" s="266"/>
      <c r="M19" s="141"/>
      <c r="N19" s="163"/>
      <c r="O19" s="261"/>
      <c r="P19" s="261"/>
      <c r="Q19" s="163"/>
      <c r="R19" s="261"/>
      <c r="S19" s="261"/>
      <c r="T19" s="261"/>
      <c r="U19" s="261"/>
      <c r="V19" s="261"/>
      <c r="W19" s="261"/>
    </row>
    <row r="20" spans="1:23" x14ac:dyDescent="0.55000000000000004">
      <c r="A20" s="265" t="s">
        <v>4</v>
      </c>
      <c r="B20" s="261">
        <v>23.8657531738281</v>
      </c>
      <c r="C20" s="266">
        <f>AVERAGE(B20:B25)</f>
        <v>23.36295859018961</v>
      </c>
      <c r="D20" s="266">
        <f>STDEV(B20:B25)</f>
        <v>0.67832475744841703</v>
      </c>
      <c r="E20" s="261">
        <v>16.487400054931641</v>
      </c>
      <c r="F20" s="266">
        <f>AVERAGE(E20:E25)</f>
        <v>16.246620814005535</v>
      </c>
      <c r="G20" s="266">
        <f>STDEV(E20:E25)</f>
        <v>0.24653844417133269</v>
      </c>
      <c r="H20" s="266">
        <f>C20-F20</f>
        <v>7.1163377761840749</v>
      </c>
      <c r="I20" s="266"/>
      <c r="J20" s="266">
        <f>H20-$I$2</f>
        <v>-4.3769280704458069E-2</v>
      </c>
      <c r="K20" s="266">
        <f>2^-(J20)</f>
        <v>1.0308034570197122</v>
      </c>
      <c r="M20" s="141"/>
      <c r="N20" s="162"/>
      <c r="O20" s="261"/>
      <c r="P20" s="261"/>
      <c r="Q20" s="162"/>
      <c r="R20" s="261"/>
      <c r="S20" s="261"/>
      <c r="T20" s="261"/>
      <c r="U20" s="261"/>
      <c r="V20" s="261"/>
      <c r="W20" s="261"/>
    </row>
    <row r="21" spans="1:23" x14ac:dyDescent="0.55000000000000004">
      <c r="A21" s="265"/>
      <c r="B21" s="261">
        <v>24.028470993041992</v>
      </c>
      <c r="C21" s="266"/>
      <c r="D21" s="266"/>
      <c r="E21" s="261">
        <v>16.4619140625</v>
      </c>
      <c r="F21" s="266"/>
      <c r="G21" s="266"/>
      <c r="H21" s="266"/>
      <c r="I21" s="266"/>
      <c r="J21" s="266"/>
      <c r="K21" s="266"/>
      <c r="M21" s="141"/>
      <c r="N21" s="165"/>
      <c r="O21" s="261"/>
      <c r="P21" s="261"/>
      <c r="Q21" s="165"/>
      <c r="R21" s="261"/>
      <c r="S21" s="261"/>
      <c r="T21" s="261"/>
      <c r="U21" s="261"/>
      <c r="V21" s="261"/>
      <c r="W21" s="261"/>
    </row>
    <row r="22" spans="1:23" x14ac:dyDescent="0.55000000000000004">
      <c r="A22" s="265"/>
      <c r="B22" s="261">
        <v>24.038969039916992</v>
      </c>
      <c r="C22" s="266"/>
      <c r="D22" s="266"/>
      <c r="E22" s="261">
        <v>16.441440582275391</v>
      </c>
      <c r="F22" s="266"/>
      <c r="G22" s="266"/>
      <c r="H22" s="266"/>
      <c r="I22" s="266"/>
      <c r="J22" s="266"/>
      <c r="K22" s="266"/>
      <c r="M22" s="141"/>
      <c r="N22" s="164"/>
      <c r="O22" s="261"/>
      <c r="P22" s="261"/>
      <c r="Q22" s="164"/>
      <c r="R22" s="261"/>
      <c r="S22" s="261"/>
      <c r="T22" s="261"/>
      <c r="U22" s="261"/>
      <c r="V22" s="261"/>
      <c r="W22" s="261"/>
    </row>
    <row r="23" spans="1:23" x14ac:dyDescent="0.55000000000000004">
      <c r="A23" s="265"/>
      <c r="B23" s="261">
        <v>22.680110931396484</v>
      </c>
      <c r="C23" s="266"/>
      <c r="D23" s="266"/>
      <c r="E23" s="261">
        <v>15.984795570373535</v>
      </c>
      <c r="F23" s="266"/>
      <c r="G23" s="266"/>
      <c r="H23" s="266"/>
      <c r="I23" s="266"/>
      <c r="J23" s="266"/>
      <c r="K23" s="266"/>
      <c r="M23" s="141"/>
      <c r="N23" s="167"/>
      <c r="O23" s="261"/>
      <c r="P23" s="261"/>
      <c r="Q23" s="167"/>
      <c r="R23" s="261"/>
      <c r="S23" s="261"/>
      <c r="T23" s="261"/>
      <c r="U23" s="261"/>
      <c r="V23" s="261"/>
      <c r="W23" s="261"/>
    </row>
    <row r="24" spans="1:23" x14ac:dyDescent="0.55000000000000004">
      <c r="A24" s="265"/>
      <c r="B24" s="261">
        <v>22.722490310668945</v>
      </c>
      <c r="C24" s="266"/>
      <c r="D24" s="266"/>
      <c r="E24" s="261">
        <v>15.958849906921387</v>
      </c>
      <c r="F24" s="266"/>
      <c r="G24" s="266"/>
      <c r="H24" s="266"/>
      <c r="I24" s="266"/>
      <c r="J24" s="266"/>
      <c r="K24" s="266"/>
      <c r="M24" s="141"/>
      <c r="N24" s="166"/>
      <c r="O24" s="261"/>
      <c r="P24" s="261"/>
      <c r="Q24" s="166"/>
      <c r="R24" s="261"/>
      <c r="S24" s="261"/>
      <c r="T24" s="261"/>
      <c r="U24" s="261"/>
      <c r="V24" s="261"/>
      <c r="W24" s="261"/>
    </row>
    <row r="25" spans="1:23" x14ac:dyDescent="0.55000000000000004">
      <c r="A25" s="265"/>
      <c r="B25" s="261">
        <v>22.841957092285156</v>
      </c>
      <c r="C25" s="266"/>
      <c r="D25" s="266"/>
      <c r="E25" s="261">
        <v>16.14532470703125</v>
      </c>
      <c r="F25" s="266"/>
      <c r="G25" s="266"/>
      <c r="H25" s="266"/>
      <c r="I25" s="266"/>
      <c r="J25" s="266"/>
      <c r="K25" s="266"/>
      <c r="M25" s="141"/>
      <c r="N25" s="169"/>
      <c r="O25" s="261"/>
      <c r="P25" s="261"/>
      <c r="Q25" s="169"/>
      <c r="R25" s="261"/>
      <c r="S25" s="261"/>
      <c r="T25" s="261"/>
      <c r="U25" s="261"/>
      <c r="V25" s="261"/>
      <c r="W25" s="261"/>
    </row>
    <row r="26" spans="1:23" x14ac:dyDescent="0.55000000000000004">
      <c r="A26" s="265" t="s">
        <v>5</v>
      </c>
      <c r="B26" s="261">
        <v>19.4107666015625</v>
      </c>
      <c r="C26" s="266">
        <f>AVERAGE(B26:B31)</f>
        <v>19.079822222391766</v>
      </c>
      <c r="D26" s="266">
        <f>STDEV(B26:B31)</f>
        <v>0.34847288255396069</v>
      </c>
      <c r="E26" s="261">
        <v>16.487400054931641</v>
      </c>
      <c r="F26" s="266">
        <f>AVERAGE(E26:E31)</f>
        <v>16.246620814005535</v>
      </c>
      <c r="G26" s="266">
        <f>STDEV(E26:E31)</f>
        <v>0.24653844417133269</v>
      </c>
      <c r="H26" s="266">
        <f>C26-F26</f>
        <v>2.8332014083862305</v>
      </c>
      <c r="I26" s="266"/>
      <c r="J26" s="266">
        <f>H26-$I$2</f>
        <v>-4.3269056485023025</v>
      </c>
      <c r="K26" s="266">
        <f>2^-(J26)</f>
        <v>20.069122719334509</v>
      </c>
      <c r="M26" s="141"/>
      <c r="N26" s="168"/>
      <c r="O26" s="261"/>
      <c r="P26" s="261"/>
      <c r="Q26" s="168"/>
      <c r="R26" s="261"/>
      <c r="S26" s="261"/>
      <c r="T26" s="261"/>
      <c r="U26" s="261"/>
      <c r="V26" s="261"/>
      <c r="W26" s="261"/>
    </row>
    <row r="27" spans="1:23" x14ac:dyDescent="0.55000000000000004">
      <c r="A27" s="265"/>
      <c r="B27" s="261">
        <v>19.375932693481445</v>
      </c>
      <c r="C27" s="266"/>
      <c r="D27" s="266"/>
      <c r="E27" s="261">
        <v>16.4619140625</v>
      </c>
      <c r="F27" s="266"/>
      <c r="G27" s="266"/>
      <c r="H27" s="266"/>
      <c r="I27" s="266"/>
      <c r="J27" s="266"/>
      <c r="K27" s="266"/>
      <c r="M27" s="141"/>
      <c r="N27" s="171"/>
      <c r="O27" s="261"/>
      <c r="P27" s="261"/>
      <c r="Q27" s="171"/>
      <c r="R27" s="261"/>
      <c r="S27" s="261"/>
      <c r="T27" s="261"/>
      <c r="U27" s="261"/>
      <c r="V27" s="261"/>
      <c r="W27" s="261"/>
    </row>
    <row r="28" spans="1:23" x14ac:dyDescent="0.55000000000000004">
      <c r="A28" s="265"/>
      <c r="B28" s="261">
        <v>19.402400970458984</v>
      </c>
      <c r="C28" s="266"/>
      <c r="D28" s="266"/>
      <c r="E28" s="261">
        <v>16.441440582275391</v>
      </c>
      <c r="F28" s="266"/>
      <c r="G28" s="266"/>
      <c r="H28" s="266"/>
      <c r="I28" s="266"/>
      <c r="J28" s="266"/>
      <c r="K28" s="266"/>
      <c r="M28" s="141"/>
      <c r="N28" s="170"/>
      <c r="O28" s="261"/>
      <c r="P28" s="261"/>
      <c r="Q28" s="170"/>
      <c r="R28" s="261"/>
      <c r="S28" s="261"/>
      <c r="T28" s="261"/>
      <c r="U28" s="261"/>
      <c r="V28" s="261"/>
      <c r="W28" s="261"/>
    </row>
    <row r="29" spans="1:23" x14ac:dyDescent="0.55000000000000004">
      <c r="A29" s="265"/>
      <c r="B29" s="261">
        <v>18.820655822753906</v>
      </c>
      <c r="C29" s="266"/>
      <c r="D29" s="266"/>
      <c r="E29" s="261">
        <v>15.984795570373535</v>
      </c>
      <c r="F29" s="266"/>
      <c r="G29" s="266"/>
      <c r="H29" s="266"/>
      <c r="I29" s="266"/>
      <c r="J29" s="266"/>
      <c r="K29" s="266"/>
      <c r="M29" s="3"/>
      <c r="O29" s="261"/>
      <c r="P29" s="261"/>
      <c r="R29" s="261"/>
      <c r="S29" s="261"/>
      <c r="U29" s="261"/>
    </row>
    <row r="30" spans="1:23" x14ac:dyDescent="0.55000000000000004">
      <c r="A30" s="265"/>
      <c r="B30" s="261">
        <v>18.748086929321289</v>
      </c>
      <c r="C30" s="266"/>
      <c r="D30" s="266"/>
      <c r="E30" s="261">
        <v>15.958849906921387</v>
      </c>
      <c r="F30" s="266"/>
      <c r="G30" s="266"/>
      <c r="H30" s="266"/>
      <c r="I30" s="266"/>
      <c r="J30" s="266"/>
      <c r="K30" s="266"/>
      <c r="M30" s="1"/>
      <c r="N30" s="173"/>
      <c r="O30" s="233"/>
      <c r="P30" s="233"/>
      <c r="Q30" s="173"/>
      <c r="R30" s="233"/>
      <c r="S30" s="233"/>
      <c r="T30" s="174"/>
      <c r="U30" s="262"/>
      <c r="V30" s="174"/>
      <c r="W30" s="174"/>
    </row>
    <row r="31" spans="1:23" x14ac:dyDescent="0.55000000000000004">
      <c r="A31" s="265"/>
      <c r="B31" s="261">
        <v>18.721090316772461</v>
      </c>
      <c r="C31" s="266"/>
      <c r="D31" s="266"/>
      <c r="E31" s="261">
        <v>16.14532470703125</v>
      </c>
      <c r="F31" s="266"/>
      <c r="G31" s="266"/>
      <c r="H31" s="266"/>
      <c r="I31" s="266"/>
      <c r="J31" s="266"/>
      <c r="K31" s="266"/>
      <c r="M31" s="172"/>
      <c r="N31" s="175"/>
      <c r="O31" s="261"/>
      <c r="P31" s="261"/>
      <c r="Q31" s="175"/>
      <c r="R31" s="261"/>
      <c r="S31" s="261"/>
      <c r="T31" s="261"/>
      <c r="U31" s="261"/>
      <c r="V31" s="261"/>
      <c r="W31" s="261"/>
    </row>
    <row r="32" spans="1:23" x14ac:dyDescent="0.55000000000000004">
      <c r="A32" s="265" t="s">
        <v>6</v>
      </c>
      <c r="B32" s="261">
        <v>20.205272674560547</v>
      </c>
      <c r="C32" s="266">
        <f>AVERAGE(B32:B37)</f>
        <v>19.970334053039551</v>
      </c>
      <c r="D32" s="266">
        <f>STDEV(B32:B37)</f>
        <v>0.51615393745536498</v>
      </c>
      <c r="E32" s="261">
        <v>16.487400054931641</v>
      </c>
      <c r="F32" s="266">
        <f>AVERAGE(E32:E37)</f>
        <v>16.246620814005535</v>
      </c>
      <c r="G32" s="266">
        <f>STDEV(E32:E37)</f>
        <v>0.24653844417133269</v>
      </c>
      <c r="H32" s="266">
        <f>C32-F32</f>
        <v>3.7237132390340157</v>
      </c>
      <c r="I32" s="266"/>
      <c r="J32" s="266">
        <f>H32-$I$2</f>
        <v>-3.4363938178545173</v>
      </c>
      <c r="K32" s="266">
        <f>2^-(J32)</f>
        <v>10.825740587948687</v>
      </c>
      <c r="M32" s="172"/>
      <c r="N32" s="177"/>
      <c r="O32" s="261"/>
      <c r="P32" s="261"/>
      <c r="Q32" s="177"/>
      <c r="R32" s="261"/>
      <c r="S32" s="261"/>
      <c r="T32" s="261"/>
      <c r="U32" s="261"/>
      <c r="V32" s="261"/>
      <c r="W32" s="261"/>
    </row>
    <row r="33" spans="1:23" x14ac:dyDescent="0.55000000000000004">
      <c r="A33" s="265"/>
      <c r="B33" s="261">
        <v>20.473005294799805</v>
      </c>
      <c r="C33" s="266"/>
      <c r="D33" s="266"/>
      <c r="E33" s="261">
        <v>16.4619140625</v>
      </c>
      <c r="F33" s="266"/>
      <c r="G33" s="266"/>
      <c r="H33" s="266"/>
      <c r="I33" s="266"/>
      <c r="J33" s="266"/>
      <c r="K33" s="266"/>
      <c r="M33" s="172"/>
      <c r="N33" s="176"/>
      <c r="O33" s="261"/>
      <c r="P33" s="261"/>
      <c r="Q33" s="176"/>
      <c r="R33" s="261"/>
      <c r="S33" s="261"/>
      <c r="T33" s="261"/>
      <c r="U33" s="261"/>
      <c r="V33" s="261"/>
      <c r="W33" s="261"/>
    </row>
    <row r="34" spans="1:23" x14ac:dyDescent="0.55000000000000004">
      <c r="A34" s="265"/>
      <c r="B34" s="261">
        <v>20.601423263549805</v>
      </c>
      <c r="C34" s="266"/>
      <c r="D34" s="266"/>
      <c r="E34" s="261">
        <v>16.441440582275391</v>
      </c>
      <c r="F34" s="266"/>
      <c r="G34" s="266"/>
      <c r="H34" s="266"/>
      <c r="I34" s="266"/>
      <c r="J34" s="266"/>
      <c r="K34" s="266"/>
      <c r="M34" s="172"/>
      <c r="N34" s="178"/>
      <c r="O34" s="261"/>
      <c r="P34" s="261"/>
      <c r="Q34" s="178"/>
      <c r="R34" s="261"/>
      <c r="S34" s="261"/>
      <c r="T34" s="261"/>
      <c r="U34" s="261"/>
      <c r="V34" s="261"/>
      <c r="W34" s="261"/>
    </row>
    <row r="35" spans="1:23" x14ac:dyDescent="0.55000000000000004">
      <c r="A35" s="265"/>
      <c r="B35" s="261">
        <v>19.543869018554688</v>
      </c>
      <c r="C35" s="266"/>
      <c r="D35" s="266"/>
      <c r="E35" s="261">
        <v>15.984795570373535</v>
      </c>
      <c r="F35" s="266"/>
      <c r="G35" s="266"/>
      <c r="H35" s="266"/>
      <c r="I35" s="266"/>
      <c r="J35" s="266"/>
      <c r="K35" s="266"/>
      <c r="M35" s="172"/>
      <c r="N35" s="179"/>
      <c r="O35" s="261"/>
      <c r="P35" s="261"/>
      <c r="Q35" s="179"/>
      <c r="R35" s="261"/>
      <c r="S35" s="261"/>
      <c r="T35" s="261"/>
      <c r="U35" s="261"/>
      <c r="V35" s="261"/>
      <c r="W35" s="261"/>
    </row>
    <row r="36" spans="1:23" x14ac:dyDescent="0.55000000000000004">
      <c r="A36" s="265"/>
      <c r="B36" s="261">
        <v>19.507917404174805</v>
      </c>
      <c r="C36" s="266"/>
      <c r="D36" s="266"/>
      <c r="E36" s="261">
        <v>15.958849906921387</v>
      </c>
      <c r="F36" s="266"/>
      <c r="G36" s="266"/>
      <c r="H36" s="266"/>
      <c r="I36" s="266"/>
      <c r="J36" s="266"/>
      <c r="K36" s="266"/>
      <c r="M36" s="172"/>
      <c r="N36" s="180"/>
      <c r="O36" s="261"/>
      <c r="P36" s="261"/>
      <c r="Q36" s="180"/>
      <c r="R36" s="261"/>
      <c r="S36" s="261"/>
      <c r="T36" s="261"/>
      <c r="U36" s="261"/>
      <c r="V36" s="261"/>
      <c r="W36" s="261"/>
    </row>
    <row r="37" spans="1:23" x14ac:dyDescent="0.55000000000000004">
      <c r="A37" s="265"/>
      <c r="B37" s="261">
        <v>19.490516662597656</v>
      </c>
      <c r="C37" s="266"/>
      <c r="D37" s="266"/>
      <c r="E37" s="261">
        <v>16.14532470703125</v>
      </c>
      <c r="F37" s="266"/>
      <c r="G37" s="266"/>
      <c r="H37" s="266"/>
      <c r="I37" s="266"/>
      <c r="J37" s="266"/>
      <c r="K37" s="266"/>
      <c r="M37" s="172"/>
      <c r="N37" s="190"/>
      <c r="O37" s="261"/>
      <c r="P37" s="261"/>
      <c r="Q37" s="190"/>
      <c r="R37" s="261"/>
      <c r="S37" s="261"/>
      <c r="T37" s="261"/>
      <c r="U37" s="261"/>
      <c r="V37" s="261"/>
      <c r="W37" s="261"/>
    </row>
    <row r="38" spans="1:23" x14ac:dyDescent="0.55000000000000004">
      <c r="A38" s="265" t="s">
        <v>7</v>
      </c>
      <c r="B38" s="261">
        <v>26.661609649658203</v>
      </c>
      <c r="C38" s="266">
        <f>AVERAGE(B38:B43)</f>
        <v>26.113435745239258</v>
      </c>
      <c r="D38" s="266">
        <f>STDEV(B38:B43)</f>
        <v>0.55437184305072962</v>
      </c>
      <c r="E38" s="261">
        <v>16.487400054931641</v>
      </c>
      <c r="F38" s="266">
        <f>AVERAGE(E38:E43)</f>
        <v>16.246620814005535</v>
      </c>
      <c r="G38" s="266">
        <f>STDEV(E38:E43)</f>
        <v>0.24653844417133269</v>
      </c>
      <c r="H38" s="266">
        <f>C38-F38</f>
        <v>9.8668149312337228</v>
      </c>
      <c r="I38" s="266"/>
      <c r="J38" s="266">
        <f>H38-$I$2</f>
        <v>2.7067078743451898</v>
      </c>
      <c r="K38" s="266">
        <f>2^-(J38)</f>
        <v>0.15317917999885317</v>
      </c>
      <c r="M38" s="172"/>
      <c r="N38" s="181"/>
      <c r="O38" s="261"/>
      <c r="P38" s="261"/>
      <c r="Q38" s="181"/>
      <c r="R38" s="261"/>
      <c r="S38" s="261"/>
      <c r="T38" s="261"/>
      <c r="U38" s="261"/>
      <c r="V38" s="261"/>
      <c r="W38" s="261"/>
    </row>
    <row r="39" spans="1:23" x14ac:dyDescent="0.55000000000000004">
      <c r="A39" s="265"/>
      <c r="B39" s="261">
        <v>26.636180877685547</v>
      </c>
      <c r="C39" s="266"/>
      <c r="D39" s="266"/>
      <c r="E39" s="261">
        <v>16.4619140625</v>
      </c>
      <c r="F39" s="266"/>
      <c r="G39" s="266"/>
      <c r="H39" s="266"/>
      <c r="I39" s="266"/>
      <c r="J39" s="266"/>
      <c r="K39" s="266"/>
      <c r="M39" s="172"/>
      <c r="N39" s="187"/>
      <c r="O39" s="261"/>
      <c r="P39" s="261"/>
      <c r="Q39" s="187"/>
      <c r="R39" s="261"/>
      <c r="S39" s="261"/>
      <c r="T39" s="261"/>
      <c r="U39" s="261"/>
      <c r="V39" s="261"/>
      <c r="W39" s="261"/>
    </row>
    <row r="40" spans="1:23" x14ac:dyDescent="0.55000000000000004">
      <c r="A40" s="265"/>
      <c r="B40" s="261">
        <v>26.557794570922852</v>
      </c>
      <c r="C40" s="266"/>
      <c r="D40" s="266"/>
      <c r="E40" s="261">
        <v>16.441440582275391</v>
      </c>
      <c r="F40" s="266"/>
      <c r="G40" s="266"/>
      <c r="H40" s="266"/>
      <c r="I40" s="266"/>
      <c r="J40" s="266"/>
      <c r="K40" s="266"/>
      <c r="M40" s="172"/>
      <c r="N40" s="186"/>
      <c r="O40" s="261"/>
      <c r="P40" s="261"/>
      <c r="Q40" s="186"/>
      <c r="R40" s="261"/>
      <c r="S40" s="261"/>
      <c r="T40" s="261"/>
      <c r="U40" s="261"/>
      <c r="V40" s="261"/>
      <c r="W40" s="261"/>
    </row>
    <row r="41" spans="1:23" x14ac:dyDescent="0.55000000000000004">
      <c r="A41" s="265"/>
      <c r="B41" s="261">
        <v>25.615171432495117</v>
      </c>
      <c r="C41" s="266"/>
      <c r="D41" s="266"/>
      <c r="E41" s="261">
        <v>15.984795570373535</v>
      </c>
      <c r="F41" s="266"/>
      <c r="G41" s="266"/>
      <c r="H41" s="266"/>
      <c r="I41" s="266"/>
      <c r="J41" s="266"/>
      <c r="K41" s="266"/>
      <c r="M41" s="171"/>
      <c r="N41" s="182"/>
      <c r="O41" s="261"/>
      <c r="P41" s="261"/>
      <c r="Q41" s="182"/>
      <c r="R41" s="261"/>
      <c r="S41" s="261"/>
      <c r="T41" s="261"/>
      <c r="U41" s="261"/>
      <c r="V41" s="261"/>
      <c r="W41" s="261"/>
    </row>
    <row r="42" spans="1:23" x14ac:dyDescent="0.55000000000000004">
      <c r="A42" s="265"/>
      <c r="B42" s="261">
        <v>25.606199264526367</v>
      </c>
      <c r="C42" s="266"/>
      <c r="D42" s="266"/>
      <c r="E42" s="261">
        <v>15.958849906921387</v>
      </c>
      <c r="F42" s="266"/>
      <c r="G42" s="266"/>
      <c r="H42" s="266"/>
      <c r="I42" s="266"/>
      <c r="J42" s="266"/>
      <c r="K42" s="266"/>
      <c r="M42" s="171"/>
      <c r="N42" s="183"/>
      <c r="O42" s="261"/>
      <c r="P42" s="261"/>
      <c r="Q42" s="183"/>
      <c r="R42" s="261"/>
      <c r="S42" s="261"/>
      <c r="T42" s="261"/>
      <c r="U42" s="261"/>
      <c r="V42" s="261"/>
      <c r="W42" s="261"/>
    </row>
    <row r="43" spans="1:23" x14ac:dyDescent="0.55000000000000004">
      <c r="A43" s="265"/>
      <c r="B43" s="261">
        <v>25.603658676147461</v>
      </c>
      <c r="C43" s="266"/>
      <c r="D43" s="266"/>
      <c r="E43" s="261">
        <v>16.14532470703125</v>
      </c>
      <c r="F43" s="266"/>
      <c r="G43" s="266"/>
      <c r="H43" s="266"/>
      <c r="I43" s="266"/>
      <c r="J43" s="266"/>
      <c r="K43" s="266"/>
      <c r="M43" s="171"/>
      <c r="N43" s="185"/>
      <c r="O43" s="261"/>
      <c r="P43" s="261"/>
      <c r="Q43" s="185"/>
      <c r="R43" s="261"/>
      <c r="S43" s="261"/>
      <c r="T43" s="261"/>
      <c r="U43" s="261"/>
      <c r="V43" s="261"/>
      <c r="W43" s="261"/>
    </row>
    <row r="44" spans="1:23" x14ac:dyDescent="0.55000000000000004">
      <c r="A44" s="265" t="s">
        <v>8</v>
      </c>
      <c r="B44" s="261">
        <v>25.238988876342773</v>
      </c>
      <c r="C44" s="266">
        <f>AVERAGE(B44:B49)</f>
        <v>25.735880533854168</v>
      </c>
      <c r="D44" s="266">
        <f>STDEV(B44:B49)</f>
        <v>0.57523566270145055</v>
      </c>
      <c r="E44" s="261">
        <v>16.487400054931641</v>
      </c>
      <c r="F44" s="266">
        <f>AVERAGE(E44:E49)</f>
        <v>16.246620814005535</v>
      </c>
      <c r="G44" s="266">
        <f>STDEV(E44:E49)</f>
        <v>0.24653844417133269</v>
      </c>
      <c r="H44" s="266">
        <f>C44-F44</f>
        <v>9.4892597198486328</v>
      </c>
      <c r="I44" s="266"/>
      <c r="J44" s="266">
        <f>H44-$I$2</f>
        <v>2.3291526629600998</v>
      </c>
      <c r="K44" s="266">
        <f>2^-(J44)</f>
        <v>0.19900096571614267</v>
      </c>
      <c r="M44" s="171"/>
      <c r="N44" s="184"/>
      <c r="O44" s="261"/>
      <c r="P44" s="261"/>
      <c r="Q44" s="184"/>
      <c r="R44" s="261"/>
      <c r="S44" s="261"/>
      <c r="T44" s="261"/>
      <c r="U44" s="261"/>
      <c r="V44" s="261"/>
      <c r="W44" s="261"/>
    </row>
    <row r="45" spans="1:23" x14ac:dyDescent="0.55000000000000004">
      <c r="A45" s="232"/>
      <c r="B45" s="261">
        <v>25.260005950927734</v>
      </c>
      <c r="C45" s="261"/>
      <c r="D45" s="261"/>
      <c r="E45" s="261">
        <v>16.4619140625</v>
      </c>
      <c r="F45" s="261"/>
      <c r="G45" s="261"/>
      <c r="H45" s="261"/>
      <c r="I45" s="261"/>
      <c r="J45" s="261"/>
      <c r="K45" s="261"/>
      <c r="M45" s="171"/>
      <c r="N45" s="188"/>
      <c r="O45" s="261"/>
      <c r="P45" s="261"/>
      <c r="Q45" s="188"/>
      <c r="R45" s="261"/>
      <c r="S45" s="261"/>
      <c r="T45" s="261"/>
      <c r="U45" s="261"/>
      <c r="V45" s="261"/>
      <c r="W45" s="261"/>
    </row>
    <row r="46" spans="1:23" x14ac:dyDescent="0.55000000000000004">
      <c r="A46" s="232"/>
      <c r="B46" s="261">
        <v>25.228586196899414</v>
      </c>
      <c r="C46" s="261"/>
      <c r="D46" s="261"/>
      <c r="E46" s="261">
        <v>16.441440582275391</v>
      </c>
      <c r="F46" s="261"/>
      <c r="G46" s="261"/>
      <c r="H46" s="261"/>
      <c r="I46" s="261"/>
      <c r="J46" s="261"/>
      <c r="K46" s="261"/>
      <c r="M46" s="171"/>
      <c r="N46" s="191"/>
      <c r="O46" s="261"/>
      <c r="P46" s="261"/>
      <c r="Q46" s="191"/>
      <c r="R46" s="261"/>
      <c r="S46" s="261"/>
      <c r="T46" s="261"/>
      <c r="U46" s="261"/>
      <c r="V46" s="261"/>
      <c r="W46" s="261"/>
    </row>
    <row r="47" spans="1:23" x14ac:dyDescent="0.55000000000000004">
      <c r="A47" s="232"/>
      <c r="B47" s="261">
        <v>26.069934844970703</v>
      </c>
      <c r="C47" s="261"/>
      <c r="D47" s="261"/>
      <c r="E47" s="261">
        <v>15.984795570373535</v>
      </c>
      <c r="F47" s="261"/>
      <c r="G47" s="261"/>
      <c r="H47" s="261"/>
      <c r="I47" s="261"/>
      <c r="J47" s="261"/>
      <c r="K47" s="261"/>
      <c r="M47" s="171"/>
      <c r="N47" s="189"/>
      <c r="O47" s="261"/>
      <c r="P47" s="261"/>
      <c r="Q47" s="189"/>
      <c r="R47" s="261"/>
      <c r="S47" s="261"/>
      <c r="T47" s="261"/>
      <c r="U47" s="261"/>
      <c r="V47" s="261"/>
      <c r="W47" s="261"/>
    </row>
    <row r="48" spans="1:23" x14ac:dyDescent="0.55000000000000004">
      <c r="A48" s="232"/>
      <c r="B48" s="261">
        <v>26.030031204223633</v>
      </c>
      <c r="C48" s="261"/>
      <c r="D48" s="261"/>
      <c r="E48" s="261">
        <v>15.958849906921387</v>
      </c>
      <c r="F48" s="261"/>
      <c r="G48" s="261"/>
      <c r="H48" s="261"/>
      <c r="I48" s="261"/>
      <c r="J48" s="261"/>
      <c r="K48" s="261"/>
      <c r="M48" s="171"/>
      <c r="N48" s="193"/>
      <c r="O48" s="261"/>
      <c r="P48" s="261"/>
      <c r="Q48" s="193"/>
      <c r="R48" s="261"/>
      <c r="S48" s="261"/>
      <c r="T48" s="261"/>
      <c r="U48" s="261"/>
      <c r="V48" s="261"/>
      <c r="W48" s="261"/>
    </row>
    <row r="49" spans="1:23" x14ac:dyDescent="0.55000000000000004">
      <c r="A49" s="232"/>
      <c r="B49" s="261">
        <v>26.587736129760742</v>
      </c>
      <c r="C49" s="261"/>
      <c r="D49" s="261"/>
      <c r="E49" s="261">
        <v>16.14532470703125</v>
      </c>
      <c r="F49" s="261"/>
      <c r="G49" s="261"/>
      <c r="H49" s="261"/>
      <c r="I49" s="261"/>
      <c r="J49" s="261"/>
      <c r="K49" s="261"/>
      <c r="M49" s="171"/>
      <c r="N49" s="192"/>
      <c r="O49" s="261"/>
      <c r="P49" s="261"/>
      <c r="Q49" s="192"/>
      <c r="R49" s="261"/>
      <c r="S49" s="261"/>
      <c r="T49" s="261"/>
      <c r="U49" s="261"/>
      <c r="V49" s="261"/>
      <c r="W49" s="261"/>
    </row>
    <row r="50" spans="1:23" x14ac:dyDescent="0.55000000000000004">
      <c r="A50" s="232" t="s">
        <v>9</v>
      </c>
      <c r="B50" s="261">
        <v>21.511049270629883</v>
      </c>
      <c r="C50" s="266">
        <f>AVERAGE(B50:B55)</f>
        <v>21.141274452209473</v>
      </c>
      <c r="D50" s="266">
        <f>STDEV(B50:B55)</f>
        <v>0.38063651750466676</v>
      </c>
      <c r="E50" s="261">
        <v>16.487400054931641</v>
      </c>
      <c r="F50" s="266">
        <f>AVERAGE(E50:E55)</f>
        <v>16.246620814005535</v>
      </c>
      <c r="G50" s="266">
        <f>STDEV(E50:E55)</f>
        <v>0.24653844417133269</v>
      </c>
      <c r="H50" s="261">
        <f>C50-F50</f>
        <v>4.8946536382039376</v>
      </c>
      <c r="I50" s="261"/>
      <c r="J50" s="266">
        <f>H50-$I$2</f>
        <v>-2.2654534186845954</v>
      </c>
      <c r="K50" s="261">
        <f>2^-(J50)</f>
        <v>4.8080550645036695</v>
      </c>
      <c r="M50" s="171"/>
      <c r="N50" s="195"/>
      <c r="O50" s="261"/>
      <c r="P50" s="261"/>
      <c r="Q50" s="195"/>
      <c r="R50" s="261"/>
      <c r="S50" s="261"/>
      <c r="T50" s="261"/>
      <c r="U50" s="261"/>
      <c r="V50" s="261"/>
      <c r="W50" s="261"/>
    </row>
    <row r="51" spans="1:23" x14ac:dyDescent="0.55000000000000004">
      <c r="A51" s="232"/>
      <c r="B51" s="261">
        <v>21.45750617980957</v>
      </c>
      <c r="C51" s="261"/>
      <c r="D51" s="261"/>
      <c r="E51" s="261">
        <v>16.4619140625</v>
      </c>
      <c r="F51" s="261"/>
      <c r="G51" s="261"/>
      <c r="H51" s="261"/>
      <c r="I51" s="261"/>
      <c r="J51" s="261"/>
      <c r="K51" s="261"/>
      <c r="M51" s="171"/>
      <c r="N51" s="194"/>
      <c r="O51" s="261"/>
      <c r="P51" s="261"/>
      <c r="Q51" s="194"/>
      <c r="R51" s="261"/>
      <c r="S51" s="261"/>
      <c r="T51" s="261"/>
      <c r="U51" s="261"/>
      <c r="V51" s="261"/>
      <c r="W51" s="261"/>
    </row>
    <row r="52" spans="1:23" x14ac:dyDescent="0.55000000000000004">
      <c r="A52" s="232"/>
      <c r="B52" s="261">
        <v>21.492734909057617</v>
      </c>
      <c r="C52" s="261"/>
      <c r="D52" s="261"/>
      <c r="E52" s="261">
        <v>16.441440582275391</v>
      </c>
      <c r="F52" s="261"/>
      <c r="G52" s="261"/>
      <c r="H52" s="261"/>
      <c r="I52" s="261"/>
      <c r="J52" s="261"/>
      <c r="K52" s="261"/>
      <c r="M52" s="171"/>
      <c r="N52" s="197"/>
      <c r="O52" s="261"/>
      <c r="P52" s="261"/>
      <c r="Q52" s="197"/>
      <c r="R52" s="261"/>
      <c r="S52" s="261"/>
      <c r="T52" s="261"/>
      <c r="U52" s="261"/>
      <c r="V52" s="261"/>
      <c r="W52" s="261"/>
    </row>
    <row r="53" spans="1:23" x14ac:dyDescent="0.55000000000000004">
      <c r="A53" s="232"/>
      <c r="B53" s="261">
        <v>20.855310440063477</v>
      </c>
      <c r="C53" s="261"/>
      <c r="D53" s="261"/>
      <c r="E53" s="261">
        <v>15.984795570373535</v>
      </c>
      <c r="F53" s="261"/>
      <c r="G53" s="261"/>
      <c r="H53" s="261"/>
      <c r="I53" s="261"/>
      <c r="J53" s="261"/>
      <c r="K53" s="261"/>
      <c r="M53" s="171"/>
      <c r="N53" s="196"/>
      <c r="O53" s="261"/>
      <c r="P53" s="261"/>
      <c r="Q53" s="196"/>
      <c r="R53" s="261"/>
      <c r="S53" s="261"/>
      <c r="T53" s="261"/>
      <c r="U53" s="261"/>
      <c r="V53" s="261"/>
      <c r="W53" s="261"/>
    </row>
    <row r="54" spans="1:23" x14ac:dyDescent="0.55000000000000004">
      <c r="A54" s="232"/>
      <c r="B54" s="261">
        <v>20.767343521118164</v>
      </c>
      <c r="C54" s="261"/>
      <c r="D54" s="261"/>
      <c r="E54" s="261">
        <v>15.958849906921387</v>
      </c>
      <c r="F54" s="261"/>
      <c r="G54" s="261"/>
      <c r="H54" s="261"/>
      <c r="I54" s="261"/>
      <c r="J54" s="261"/>
      <c r="K54" s="261"/>
      <c r="M54" s="171"/>
      <c r="N54" s="199"/>
      <c r="O54" s="261"/>
      <c r="P54" s="261"/>
      <c r="Q54" s="199"/>
      <c r="R54" s="261"/>
      <c r="S54" s="261"/>
      <c r="T54" s="261"/>
      <c r="U54" s="261"/>
      <c r="V54" s="261"/>
      <c r="W54" s="261"/>
    </row>
    <row r="55" spans="1:23" x14ac:dyDescent="0.55000000000000004">
      <c r="A55" s="232"/>
      <c r="B55" s="261">
        <v>20.763702392578125</v>
      </c>
      <c r="C55" s="261"/>
      <c r="D55" s="261"/>
      <c r="E55" s="261">
        <v>16.14532470703125</v>
      </c>
      <c r="F55" s="261"/>
      <c r="G55" s="261"/>
      <c r="H55" s="261"/>
      <c r="I55" s="261"/>
      <c r="J55" s="261"/>
      <c r="K55" s="261"/>
      <c r="M55" s="171"/>
      <c r="N55" s="198"/>
      <c r="O55" s="261"/>
      <c r="P55" s="261"/>
      <c r="Q55" s="198"/>
      <c r="R55" s="261"/>
      <c r="S55" s="261"/>
      <c r="T55" s="261"/>
      <c r="U55" s="261"/>
      <c r="V55" s="261"/>
      <c r="W55" s="261"/>
    </row>
    <row r="56" spans="1:23" x14ac:dyDescent="0.55000000000000004">
      <c r="A56" s="232" t="s">
        <v>10</v>
      </c>
      <c r="B56" s="261">
        <v>18.819221496582031</v>
      </c>
      <c r="C56" s="266">
        <f>AVERAGE(B56:B61)</f>
        <v>18.299328804016113</v>
      </c>
      <c r="D56" s="266">
        <f>STDEV(B56:B61)</f>
        <v>0.52944051396588721</v>
      </c>
      <c r="E56" s="261">
        <v>16.487400054931641</v>
      </c>
      <c r="F56" s="266">
        <f>AVERAGE(E56:E61)</f>
        <v>16.246620814005535</v>
      </c>
      <c r="G56" s="266">
        <f>STDEV(E56:E61)</f>
        <v>0.24653844417133269</v>
      </c>
      <c r="H56" s="261">
        <f>C56-F56</f>
        <v>2.0527079900105782</v>
      </c>
      <c r="I56" s="261"/>
      <c r="J56" s="266">
        <f>H56-$I$2</f>
        <v>-5.1073990668779548</v>
      </c>
      <c r="K56" s="261">
        <f>2^-(J56)</f>
        <v>34.473098394953816</v>
      </c>
      <c r="M56" s="171"/>
      <c r="N56" s="201"/>
      <c r="O56" s="261"/>
      <c r="P56" s="261"/>
      <c r="Q56" s="201"/>
      <c r="R56" s="261"/>
      <c r="S56" s="261"/>
      <c r="T56" s="261"/>
      <c r="U56" s="261"/>
      <c r="V56" s="261"/>
      <c r="W56" s="261"/>
    </row>
    <row r="57" spans="1:23" x14ac:dyDescent="0.55000000000000004">
      <c r="A57" s="232"/>
      <c r="B57" s="261">
        <v>18.76801872253418</v>
      </c>
      <c r="C57" s="266"/>
      <c r="D57" s="266"/>
      <c r="E57" s="261">
        <v>16.4619140625</v>
      </c>
      <c r="F57" s="266"/>
      <c r="G57" s="266"/>
      <c r="H57" s="261"/>
      <c r="I57" s="261"/>
      <c r="J57" s="261"/>
      <c r="K57" s="261"/>
      <c r="M57" s="171"/>
      <c r="N57" s="200"/>
      <c r="O57" s="261"/>
      <c r="P57" s="261"/>
      <c r="Q57" s="200"/>
      <c r="R57" s="261"/>
      <c r="S57" s="261"/>
      <c r="T57" s="261"/>
      <c r="U57" s="261"/>
      <c r="V57" s="261"/>
      <c r="W57" s="261"/>
    </row>
    <row r="58" spans="1:23" x14ac:dyDescent="0.55000000000000004">
      <c r="A58" s="232"/>
      <c r="B58" s="261">
        <v>18.758670806884766</v>
      </c>
      <c r="C58" s="266"/>
      <c r="D58" s="266"/>
      <c r="E58" s="261">
        <v>16.441440582275391</v>
      </c>
      <c r="F58" s="266"/>
      <c r="G58" s="266"/>
      <c r="H58" s="261"/>
      <c r="I58" s="261"/>
      <c r="J58" s="261"/>
      <c r="K58" s="261"/>
    </row>
    <row r="59" spans="1:23" x14ac:dyDescent="0.55000000000000004">
      <c r="A59" s="232"/>
      <c r="B59" s="261">
        <v>17.847665786743164</v>
      </c>
      <c r="C59" s="266"/>
      <c r="D59" s="266"/>
      <c r="E59" s="261">
        <v>15.984795570373535</v>
      </c>
      <c r="F59" s="266"/>
      <c r="G59" s="266"/>
      <c r="H59" s="261"/>
      <c r="I59" s="261"/>
      <c r="J59" s="261"/>
      <c r="K59" s="261"/>
    </row>
    <row r="60" spans="1:23" x14ac:dyDescent="0.55000000000000004">
      <c r="A60" s="232"/>
      <c r="B60" s="261">
        <v>17.788658142089844</v>
      </c>
      <c r="C60" s="266"/>
      <c r="D60" s="266"/>
      <c r="E60" s="261">
        <v>15.958849906921387</v>
      </c>
      <c r="F60" s="266"/>
      <c r="G60" s="266"/>
      <c r="H60" s="261"/>
      <c r="I60" s="261"/>
      <c r="J60" s="261"/>
      <c r="K60" s="261"/>
    </row>
    <row r="61" spans="1:23" x14ac:dyDescent="0.55000000000000004">
      <c r="A61" s="232"/>
      <c r="B61" s="261">
        <v>17.813737869262695</v>
      </c>
      <c r="C61" s="266"/>
      <c r="D61" s="266"/>
      <c r="E61" s="261">
        <v>16.14532470703125</v>
      </c>
      <c r="F61" s="266"/>
      <c r="G61" s="266"/>
      <c r="H61" s="261"/>
      <c r="I61" s="261"/>
      <c r="J61" s="261"/>
      <c r="K61" s="261"/>
    </row>
    <row r="62" spans="1:23" x14ac:dyDescent="0.55000000000000004">
      <c r="A62" s="261" t="s">
        <v>11</v>
      </c>
      <c r="B62" s="261">
        <v>23.062290191650391</v>
      </c>
      <c r="C62" s="266">
        <f>AVERAGE(B62:B67)</f>
        <v>22.60510476430257</v>
      </c>
      <c r="D62" s="266">
        <f>STDEV(B62:B67)</f>
        <v>0.43383467879891008</v>
      </c>
      <c r="E62" s="261">
        <v>16.487400054931641</v>
      </c>
      <c r="F62" s="266">
        <f>AVERAGE(E62:E67)</f>
        <v>16.246620814005535</v>
      </c>
      <c r="G62" s="266">
        <f>STDEV(E62:E67)</f>
        <v>0.24653844417133269</v>
      </c>
      <c r="H62" s="261">
        <f>C62-F62</f>
        <v>6.3584839502970354</v>
      </c>
      <c r="I62" s="261"/>
      <c r="J62" s="266">
        <f>H62-$I$2</f>
        <v>-0.8016231065914976</v>
      </c>
      <c r="K62" s="261">
        <f>2^-(J62)</f>
        <v>1.7430610577802417</v>
      </c>
    </row>
    <row r="63" spans="1:23" x14ac:dyDescent="0.55000000000000004">
      <c r="A63" s="261"/>
      <c r="B63" s="261">
        <v>22.976877212524414</v>
      </c>
      <c r="C63" s="266"/>
      <c r="D63" s="266"/>
      <c r="E63" s="261">
        <v>16.4619140625</v>
      </c>
      <c r="F63" s="266"/>
      <c r="G63" s="266"/>
      <c r="H63" s="261"/>
      <c r="I63" s="261"/>
      <c r="J63" s="261"/>
      <c r="K63" s="261"/>
    </row>
    <row r="64" spans="1:23" x14ac:dyDescent="0.55000000000000004">
      <c r="A64" s="261"/>
      <c r="B64" s="261">
        <v>22.96009635925293</v>
      </c>
      <c r="C64" s="266"/>
      <c r="D64" s="266"/>
      <c r="E64" s="261">
        <v>16.441440582275391</v>
      </c>
      <c r="F64" s="266"/>
      <c r="G64" s="266"/>
      <c r="H64" s="261"/>
      <c r="I64" s="261"/>
      <c r="J64" s="261"/>
      <c r="K64" s="261"/>
    </row>
    <row r="65" spans="1:11" x14ac:dyDescent="0.55000000000000004">
      <c r="A65" s="261"/>
      <c r="B65" s="261">
        <v>22.206300735473633</v>
      </c>
      <c r="C65" s="266"/>
      <c r="D65" s="266"/>
      <c r="E65" s="261">
        <v>15.984795570373535</v>
      </c>
      <c r="F65" s="266"/>
      <c r="G65" s="266"/>
      <c r="H65" s="261"/>
      <c r="I65" s="261"/>
      <c r="J65" s="261"/>
      <c r="K65" s="261"/>
    </row>
    <row r="66" spans="1:11" x14ac:dyDescent="0.55000000000000004">
      <c r="A66" s="261"/>
      <c r="B66" s="261">
        <v>22.228948593139648</v>
      </c>
      <c r="C66" s="266"/>
      <c r="D66" s="266"/>
      <c r="E66" s="261">
        <v>15.958849906921387</v>
      </c>
      <c r="F66" s="266"/>
      <c r="G66" s="266"/>
      <c r="H66" s="261"/>
      <c r="I66" s="261"/>
      <c r="J66" s="261"/>
      <c r="K66" s="261"/>
    </row>
    <row r="67" spans="1:11" x14ac:dyDescent="0.55000000000000004">
      <c r="A67" s="261"/>
      <c r="B67" s="261">
        <v>22.196115493774414</v>
      </c>
      <c r="C67" s="266"/>
      <c r="D67" s="266"/>
      <c r="E67" s="261">
        <v>16.14532470703125</v>
      </c>
      <c r="F67" s="266"/>
      <c r="G67" s="266"/>
      <c r="H67" s="261"/>
      <c r="I67" s="261"/>
      <c r="J67" s="261"/>
      <c r="K67" s="261"/>
    </row>
    <row r="68" spans="1:11" x14ac:dyDescent="0.55000000000000004">
      <c r="A68" s="261" t="s">
        <v>12</v>
      </c>
      <c r="B68" s="261">
        <v>24.5967922210693</v>
      </c>
      <c r="C68" s="266">
        <f>AVERAGE(B68:B73)</f>
        <v>24.189049402872715</v>
      </c>
      <c r="D68" s="266">
        <f>STDEV(B68:B73)</f>
        <v>0.50451892093450013</v>
      </c>
      <c r="E68" s="261">
        <v>16.487400054931641</v>
      </c>
      <c r="F68" s="266">
        <f>AVERAGE(E68:E73)</f>
        <v>16.246620814005535</v>
      </c>
      <c r="G68" s="266">
        <f>STDEV(E68:E73)</f>
        <v>0.24653844417133269</v>
      </c>
      <c r="H68" s="261">
        <f>C68-F68</f>
        <v>7.9424285888671804</v>
      </c>
      <c r="I68" s="261"/>
      <c r="J68" s="266">
        <f>H68-$I$2</f>
        <v>0.7823215319786474</v>
      </c>
      <c r="K68" s="261">
        <f>2^-(J68)</f>
        <v>0.58143042352483354</v>
      </c>
    </row>
    <row r="69" spans="1:11" x14ac:dyDescent="0.55000000000000004">
      <c r="A69" s="261"/>
      <c r="B69" s="261">
        <v>24.687967300415039</v>
      </c>
      <c r="C69" s="266"/>
      <c r="D69" s="266"/>
      <c r="E69" s="261">
        <v>16.4619140625</v>
      </c>
      <c r="F69" s="266"/>
      <c r="G69" s="266"/>
      <c r="H69" s="261"/>
      <c r="I69" s="261"/>
      <c r="J69" s="261"/>
      <c r="K69" s="261"/>
    </row>
    <row r="70" spans="1:11" x14ac:dyDescent="0.55000000000000004">
      <c r="A70" s="261"/>
      <c r="B70" s="261">
        <v>24.661144256591797</v>
      </c>
      <c r="C70" s="266"/>
      <c r="D70" s="266"/>
      <c r="E70" s="261">
        <v>16.441440582275391</v>
      </c>
      <c r="F70" s="266"/>
      <c r="G70" s="266"/>
      <c r="H70" s="261"/>
      <c r="I70" s="261"/>
      <c r="J70" s="261"/>
      <c r="K70" s="261"/>
    </row>
    <row r="71" spans="1:11" x14ac:dyDescent="0.55000000000000004">
      <c r="A71" s="261"/>
      <c r="B71" s="261">
        <v>23.730897903442383</v>
      </c>
      <c r="C71" s="266"/>
      <c r="D71" s="266"/>
      <c r="E71" s="261">
        <v>15.984795570373535</v>
      </c>
      <c r="F71" s="266"/>
      <c r="G71" s="266"/>
      <c r="H71" s="261"/>
      <c r="I71" s="261"/>
      <c r="J71" s="261"/>
      <c r="K71" s="261"/>
    </row>
    <row r="72" spans="1:11" x14ac:dyDescent="0.55000000000000004">
      <c r="A72" s="261"/>
      <c r="B72" s="261">
        <v>23.706485748291016</v>
      </c>
      <c r="C72" s="266"/>
      <c r="D72" s="266"/>
      <c r="E72" s="261">
        <v>15.958849906921387</v>
      </c>
      <c r="F72" s="266"/>
      <c r="G72" s="266"/>
      <c r="H72" s="261"/>
      <c r="I72" s="261"/>
      <c r="J72" s="261"/>
      <c r="K72" s="261"/>
    </row>
    <row r="73" spans="1:11" x14ac:dyDescent="0.55000000000000004">
      <c r="A73" s="261"/>
      <c r="B73" s="261">
        <v>23.751008987426758</v>
      </c>
      <c r="C73" s="266"/>
      <c r="D73" s="266"/>
      <c r="E73" s="261">
        <v>16.14532470703125</v>
      </c>
      <c r="F73" s="266"/>
      <c r="G73" s="266"/>
      <c r="H73" s="261"/>
      <c r="I73" s="261"/>
      <c r="J73" s="261"/>
      <c r="K73" s="261"/>
    </row>
    <row r="74" spans="1:11" x14ac:dyDescent="0.55000000000000004">
      <c r="A74" s="261" t="s">
        <v>13</v>
      </c>
      <c r="B74" s="261">
        <v>29.517539978027344</v>
      </c>
      <c r="C74" s="266">
        <f>AVERAGE(B74:B79)</f>
        <v>29.317912101745605</v>
      </c>
      <c r="D74" s="266">
        <f>STDEV(B74:B79)</f>
        <v>0.27918073281274425</v>
      </c>
      <c r="E74" s="261">
        <v>16.487400054931641</v>
      </c>
      <c r="F74" s="266">
        <f>AVERAGE(E74:E79)</f>
        <v>16.246620814005535</v>
      </c>
      <c r="G74" s="266">
        <f>STDEV(E74:E79)</f>
        <v>0.24653844417133269</v>
      </c>
      <c r="H74" s="261">
        <f>C74-F74</f>
        <v>13.07129128774007</v>
      </c>
      <c r="I74" s="261"/>
      <c r="J74" s="266">
        <f>H74-$I$2</f>
        <v>5.9111842308515374</v>
      </c>
      <c r="K74" s="261">
        <f>2^-(J74)</f>
        <v>1.6617138384923433E-2</v>
      </c>
    </row>
    <row r="75" spans="1:11" x14ac:dyDescent="0.55000000000000004">
      <c r="A75" s="261"/>
      <c r="B75" s="261">
        <v>29.702896118164063</v>
      </c>
      <c r="C75" s="266"/>
      <c r="D75" s="266"/>
      <c r="E75" s="261">
        <v>16.4619140625</v>
      </c>
      <c r="F75" s="266"/>
      <c r="G75" s="266"/>
      <c r="H75" s="261"/>
      <c r="I75" s="261"/>
      <c r="J75" s="261"/>
      <c r="K75" s="261"/>
    </row>
    <row r="76" spans="1:11" x14ac:dyDescent="0.55000000000000004">
      <c r="A76" s="261"/>
      <c r="B76" s="261">
        <v>29.357421875</v>
      </c>
      <c r="C76" s="266"/>
      <c r="D76" s="266"/>
      <c r="E76" s="261">
        <v>16.441440582275391</v>
      </c>
      <c r="F76" s="266"/>
      <c r="G76" s="266"/>
      <c r="H76" s="261"/>
      <c r="I76" s="261"/>
      <c r="J76" s="261"/>
      <c r="K76" s="261"/>
    </row>
    <row r="77" spans="1:11" x14ac:dyDescent="0.55000000000000004">
      <c r="A77" s="261"/>
      <c r="B77" s="261">
        <v>29.266887664794922</v>
      </c>
      <c r="C77" s="266"/>
      <c r="D77" s="266"/>
      <c r="E77" s="261">
        <v>15.984795570373535</v>
      </c>
      <c r="F77" s="266"/>
      <c r="G77" s="266"/>
      <c r="H77" s="261"/>
      <c r="I77" s="261"/>
      <c r="J77" s="261"/>
      <c r="K77" s="261"/>
    </row>
    <row r="78" spans="1:11" x14ac:dyDescent="0.55000000000000004">
      <c r="A78" s="261"/>
      <c r="B78" s="261">
        <v>29.160322189331055</v>
      </c>
      <c r="C78" s="266"/>
      <c r="D78" s="266"/>
      <c r="E78" s="261">
        <v>15.958849906921387</v>
      </c>
      <c r="F78" s="266"/>
      <c r="G78" s="266"/>
      <c r="H78" s="261"/>
      <c r="I78" s="261"/>
      <c r="J78" s="261"/>
      <c r="K78" s="261"/>
    </row>
    <row r="79" spans="1:11" x14ac:dyDescent="0.55000000000000004">
      <c r="A79" s="261"/>
      <c r="B79" s="261">
        <v>28.90240478515625</v>
      </c>
      <c r="C79" s="266"/>
      <c r="D79" s="266"/>
      <c r="E79" s="261">
        <v>16.14532470703125</v>
      </c>
      <c r="F79" s="266"/>
      <c r="G79" s="266"/>
      <c r="H79" s="261"/>
      <c r="I79" s="261"/>
      <c r="J79" s="261"/>
      <c r="K79" s="261"/>
    </row>
    <row r="80" spans="1:11" x14ac:dyDescent="0.55000000000000004">
      <c r="A80" s="261" t="s">
        <v>14</v>
      </c>
      <c r="B80" s="261">
        <v>28.20414924621582</v>
      </c>
      <c r="C80" s="266">
        <f>AVERAGE(B80:B85)</f>
        <v>27.588672955830891</v>
      </c>
      <c r="D80" s="266">
        <f>STDEV(B80:B85)</f>
        <v>0.46959688719519416</v>
      </c>
      <c r="E80" s="261">
        <v>16.487400054931641</v>
      </c>
      <c r="F80" s="266">
        <f>AVERAGE(E80:E85)</f>
        <v>16.246620814005535</v>
      </c>
      <c r="G80" s="266">
        <f>STDEV(E80:E85)</f>
        <v>0.24653844417133269</v>
      </c>
      <c r="H80" s="261">
        <f>C80-F80</f>
        <v>11.342052141825356</v>
      </c>
      <c r="I80" s="261"/>
      <c r="J80" s="266">
        <f>H80-$I$2</f>
        <v>4.1819450849368227</v>
      </c>
      <c r="K80" s="261">
        <f>2^-(J80)</f>
        <v>5.5094606962592774E-2</v>
      </c>
    </row>
    <row r="81" spans="1:11" x14ac:dyDescent="0.55000000000000004">
      <c r="A81" s="261"/>
      <c r="B81" s="261">
        <v>27.925624847412109</v>
      </c>
      <c r="C81" s="266"/>
      <c r="D81" s="266"/>
      <c r="E81" s="261">
        <v>16.4619140625</v>
      </c>
      <c r="F81" s="266"/>
      <c r="G81" s="266"/>
      <c r="H81" s="261"/>
      <c r="I81" s="261"/>
      <c r="J81" s="261"/>
      <c r="K81" s="261"/>
    </row>
    <row r="82" spans="1:11" x14ac:dyDescent="0.55000000000000004">
      <c r="A82" s="261"/>
      <c r="B82" s="261">
        <v>27.881963729858398</v>
      </c>
      <c r="C82" s="266"/>
      <c r="D82" s="266"/>
      <c r="E82" s="261">
        <v>16.441440582275391</v>
      </c>
      <c r="F82" s="266"/>
      <c r="G82" s="266"/>
      <c r="H82" s="261"/>
      <c r="I82" s="261"/>
      <c r="J82" s="261"/>
      <c r="K82" s="261"/>
    </row>
    <row r="83" spans="1:11" x14ac:dyDescent="0.55000000000000004">
      <c r="A83" s="261"/>
      <c r="B83" s="261">
        <v>27.146240234375</v>
      </c>
      <c r="C83" s="266"/>
      <c r="D83" s="266"/>
      <c r="E83" s="261">
        <v>15.984795570373535</v>
      </c>
      <c r="F83" s="266"/>
      <c r="G83" s="266"/>
      <c r="H83" s="261"/>
      <c r="I83" s="261"/>
      <c r="J83" s="261"/>
      <c r="K83" s="261"/>
    </row>
    <row r="84" spans="1:11" x14ac:dyDescent="0.55000000000000004">
      <c r="A84" s="261"/>
      <c r="B84" s="261">
        <v>27.132909774780273</v>
      </c>
      <c r="C84" s="266"/>
      <c r="D84" s="266"/>
      <c r="E84" s="261">
        <v>15.958849906921387</v>
      </c>
      <c r="F84" s="266"/>
      <c r="G84" s="266"/>
      <c r="H84" s="261"/>
      <c r="I84" s="261"/>
      <c r="J84" s="261"/>
      <c r="K84" s="261"/>
    </row>
    <row r="85" spans="1:11" x14ac:dyDescent="0.55000000000000004">
      <c r="A85" s="261"/>
      <c r="B85" s="261">
        <v>27.24114990234375</v>
      </c>
      <c r="C85" s="266"/>
      <c r="D85" s="266"/>
      <c r="E85" s="261">
        <v>16.14532470703125</v>
      </c>
      <c r="F85" s="266"/>
      <c r="G85" s="266"/>
      <c r="H85" s="261"/>
      <c r="I85" s="261"/>
      <c r="J85" s="261"/>
      <c r="K85" s="261"/>
    </row>
    <row r="86" spans="1:11" x14ac:dyDescent="0.55000000000000004">
      <c r="A86" s="261" t="s">
        <v>15</v>
      </c>
      <c r="B86" s="261">
        <v>23.772611618041992</v>
      </c>
      <c r="C86" s="266">
        <f>AVERAGE(B86:B91)</f>
        <v>23.578768094380695</v>
      </c>
      <c r="D86" s="266">
        <f>STDEV(B86:B91)</f>
        <v>0.75159987744245527</v>
      </c>
      <c r="E86" s="261">
        <v>16.487400054931641</v>
      </c>
      <c r="F86" s="266">
        <f>AVERAGE(E86:E91)</f>
        <v>16.246620814005535</v>
      </c>
      <c r="G86" s="266">
        <f>STDEV(E86:E91)</f>
        <v>0.24653844417133269</v>
      </c>
      <c r="H86" s="261">
        <f>C86-F86</f>
        <v>7.3321472803751604</v>
      </c>
      <c r="I86" s="261"/>
      <c r="J86" s="266">
        <f>H86-$I$2</f>
        <v>0.1720402234866274</v>
      </c>
      <c r="K86" s="261">
        <f>2^-(J86)</f>
        <v>0.88758659030355136</v>
      </c>
    </row>
    <row r="87" spans="1:11" x14ac:dyDescent="0.55000000000000004">
      <c r="A87" s="261"/>
      <c r="B87" s="261">
        <v>24.483924865722656</v>
      </c>
      <c r="C87" s="266"/>
      <c r="D87" s="266"/>
      <c r="E87" s="261">
        <v>16.4619140625</v>
      </c>
      <c r="F87" s="266"/>
      <c r="G87" s="266"/>
      <c r="H87" s="261"/>
      <c r="I87" s="261"/>
      <c r="J87" s="261"/>
      <c r="K87" s="261"/>
    </row>
    <row r="88" spans="1:11" x14ac:dyDescent="0.55000000000000004">
      <c r="A88" s="261"/>
      <c r="B88" s="261">
        <v>24.419048309326172</v>
      </c>
      <c r="C88" s="266"/>
      <c r="D88" s="266"/>
      <c r="E88" s="261">
        <v>16.441440582275391</v>
      </c>
      <c r="F88" s="266"/>
      <c r="G88" s="266"/>
      <c r="H88" s="261"/>
      <c r="I88" s="261"/>
      <c r="J88" s="261"/>
      <c r="K88" s="261"/>
    </row>
    <row r="89" spans="1:11" x14ac:dyDescent="0.55000000000000004">
      <c r="A89" s="261"/>
      <c r="B89" s="261">
        <v>22.86622428894043</v>
      </c>
      <c r="C89" s="266"/>
      <c r="D89" s="266"/>
      <c r="E89" s="261">
        <v>15.984795570373535</v>
      </c>
      <c r="F89" s="266"/>
      <c r="G89" s="266"/>
      <c r="H89" s="261"/>
      <c r="I89" s="261"/>
      <c r="J89" s="261"/>
      <c r="K89" s="261"/>
    </row>
    <row r="90" spans="1:11" x14ac:dyDescent="0.55000000000000004">
      <c r="A90" s="261"/>
      <c r="B90" s="261">
        <v>22.938972473144531</v>
      </c>
      <c r="C90" s="266"/>
      <c r="D90" s="266"/>
      <c r="E90" s="261">
        <v>15.958849906921387</v>
      </c>
      <c r="F90" s="266"/>
      <c r="G90" s="266"/>
      <c r="H90" s="261"/>
      <c r="I90" s="261"/>
      <c r="J90" s="261"/>
      <c r="K90" s="261"/>
    </row>
    <row r="91" spans="1:11" x14ac:dyDescent="0.55000000000000004">
      <c r="A91" s="261"/>
      <c r="B91" s="261">
        <v>22.991827011108398</v>
      </c>
      <c r="C91" s="266"/>
      <c r="D91" s="266"/>
      <c r="E91" s="261">
        <v>16.14532470703125</v>
      </c>
      <c r="F91" s="266"/>
      <c r="G91" s="266"/>
      <c r="H91" s="261"/>
      <c r="I91" s="261"/>
      <c r="J91" s="261"/>
      <c r="K91" s="261"/>
    </row>
    <row r="92" spans="1:11" x14ac:dyDescent="0.55000000000000004">
      <c r="A92" s="261" t="s">
        <v>16</v>
      </c>
      <c r="B92" s="261">
        <v>21.51005744934082</v>
      </c>
      <c r="C92" s="266">
        <f>AVERAGE(B92:B97)</f>
        <v>20.904041926066082</v>
      </c>
      <c r="D92" s="266">
        <f>STDEV(B92:B97)</f>
        <v>0.67005591575728618</v>
      </c>
      <c r="E92" s="261">
        <v>16.487400054931641</v>
      </c>
      <c r="F92" s="266">
        <f>AVERAGE(E92:E97)</f>
        <v>16.246620814005535</v>
      </c>
      <c r="G92" s="266">
        <f>STDEV(E92:E97)</f>
        <v>0.24653844417133269</v>
      </c>
      <c r="H92" s="261">
        <f>C92-F92</f>
        <v>4.6574211120605469</v>
      </c>
      <c r="I92" s="261"/>
      <c r="J92" s="266">
        <f>H92-$I$2</f>
        <v>-2.5026859448279861</v>
      </c>
      <c r="K92" s="261">
        <f>2^-(J92)</f>
        <v>5.6673957364431589</v>
      </c>
    </row>
    <row r="93" spans="1:11" x14ac:dyDescent="0.55000000000000004">
      <c r="A93" s="261"/>
      <c r="B93" s="261">
        <v>21.524860382080078</v>
      </c>
      <c r="C93" s="266"/>
      <c r="D93" s="266"/>
      <c r="E93" s="261">
        <v>16.4619140625</v>
      </c>
      <c r="F93" s="266"/>
      <c r="G93" s="266"/>
      <c r="H93" s="261"/>
      <c r="I93" s="261"/>
      <c r="J93" s="261"/>
      <c r="K93" s="261"/>
    </row>
    <row r="94" spans="1:11" x14ac:dyDescent="0.55000000000000004">
      <c r="A94" s="261"/>
      <c r="B94" s="261">
        <v>21.509527206420898</v>
      </c>
      <c r="C94" s="266"/>
      <c r="D94" s="266"/>
      <c r="E94" s="261">
        <v>16.441440582275391</v>
      </c>
      <c r="F94" s="266"/>
      <c r="G94" s="266"/>
      <c r="H94" s="261"/>
      <c r="I94" s="261"/>
      <c r="J94" s="261"/>
      <c r="K94" s="261"/>
    </row>
    <row r="95" spans="1:11" x14ac:dyDescent="0.55000000000000004">
      <c r="A95" s="261"/>
      <c r="B95" s="261">
        <v>20.270818710327148</v>
      </c>
      <c r="C95" s="266"/>
      <c r="D95" s="266"/>
      <c r="E95" s="261">
        <v>15.984795570373535</v>
      </c>
      <c r="F95" s="266"/>
      <c r="G95" s="266"/>
      <c r="H95" s="261"/>
      <c r="I95" s="261"/>
      <c r="J95" s="261"/>
      <c r="K95" s="261"/>
    </row>
    <row r="96" spans="1:11" x14ac:dyDescent="0.55000000000000004">
      <c r="A96" s="261"/>
      <c r="B96" s="261">
        <v>20.251087188720703</v>
      </c>
      <c r="C96" s="266"/>
      <c r="D96" s="266"/>
      <c r="E96" s="261">
        <v>15.958849906921387</v>
      </c>
      <c r="F96" s="266"/>
      <c r="G96" s="266"/>
      <c r="H96" s="261"/>
      <c r="I96" s="261"/>
      <c r="J96" s="261"/>
      <c r="K96" s="261"/>
    </row>
    <row r="97" spans="1:11" x14ac:dyDescent="0.55000000000000004">
      <c r="A97" s="261"/>
      <c r="B97" s="261">
        <v>20.357900619506836</v>
      </c>
      <c r="C97" s="266"/>
      <c r="D97" s="266"/>
      <c r="E97" s="261">
        <v>16.14532470703125</v>
      </c>
      <c r="F97" s="266"/>
      <c r="G97" s="266"/>
      <c r="H97" s="261"/>
      <c r="I97" s="261"/>
      <c r="J97" s="261"/>
      <c r="K97" s="261"/>
    </row>
    <row r="98" spans="1:11" x14ac:dyDescent="0.55000000000000004">
      <c r="A98" s="261" t="s">
        <v>17</v>
      </c>
      <c r="B98" s="261">
        <v>23.330146789550781</v>
      </c>
      <c r="C98" s="266">
        <f>AVERAGE(B98:B103)</f>
        <v>22.777200380961101</v>
      </c>
      <c r="D98" s="266">
        <f>STDEV(B98:B103)</f>
        <v>0.49887444245724993</v>
      </c>
      <c r="E98" s="261">
        <v>16.487400054931641</v>
      </c>
      <c r="F98" s="266">
        <f>AVERAGE(E98:E103)</f>
        <v>16.246620814005535</v>
      </c>
      <c r="G98" s="266">
        <f>STDEV(E98:E103)</f>
        <v>0.24653844417133269</v>
      </c>
      <c r="H98" s="261">
        <f>C98-F98</f>
        <v>6.5305795669555664</v>
      </c>
      <c r="I98" s="261"/>
      <c r="J98" s="266">
        <f>H98-$I$2</f>
        <v>-0.62952748993296659</v>
      </c>
      <c r="K98" s="261">
        <f>2^-(J98)</f>
        <v>1.5470582195647458</v>
      </c>
    </row>
    <row r="99" spans="1:11" x14ac:dyDescent="0.55000000000000004">
      <c r="A99" s="261"/>
      <c r="B99" s="261">
        <v>23.196767807006836</v>
      </c>
      <c r="C99" s="266"/>
      <c r="D99" s="266"/>
      <c r="E99" s="261">
        <v>16.4619140625</v>
      </c>
      <c r="F99" s="266"/>
      <c r="G99" s="266"/>
      <c r="H99" s="261"/>
      <c r="I99" s="261"/>
      <c r="J99" s="261"/>
      <c r="K99" s="261"/>
    </row>
    <row r="100" spans="1:11" x14ac:dyDescent="0.55000000000000004">
      <c r="A100" s="261"/>
      <c r="B100" s="261">
        <v>23.156782150268555</v>
      </c>
      <c r="C100" s="266"/>
      <c r="D100" s="266"/>
      <c r="E100" s="261">
        <v>16.441440582275391</v>
      </c>
      <c r="F100" s="266"/>
      <c r="G100" s="266"/>
      <c r="H100" s="261"/>
      <c r="I100" s="261"/>
      <c r="J100" s="261"/>
      <c r="K100" s="261"/>
    </row>
    <row r="101" spans="1:11" x14ac:dyDescent="0.55000000000000004">
      <c r="A101" s="261"/>
      <c r="B101" s="261">
        <v>22.404056549072266</v>
      </c>
      <c r="C101" s="266"/>
      <c r="D101" s="266"/>
      <c r="E101" s="261">
        <v>15.984795570373535</v>
      </c>
      <c r="F101" s="266"/>
      <c r="G101" s="266"/>
      <c r="H101" s="261"/>
      <c r="I101" s="261"/>
      <c r="J101" s="261"/>
      <c r="K101" s="261"/>
    </row>
    <row r="102" spans="1:11" x14ac:dyDescent="0.55000000000000004">
      <c r="A102" s="261"/>
      <c r="B102" s="261">
        <v>22.294797897338867</v>
      </c>
      <c r="C102" s="266"/>
      <c r="D102" s="266"/>
      <c r="E102" s="261">
        <v>15.958849906921387</v>
      </c>
      <c r="F102" s="266"/>
      <c r="G102" s="266"/>
      <c r="H102" s="261"/>
      <c r="I102" s="261"/>
      <c r="J102" s="261"/>
      <c r="K102" s="261"/>
    </row>
    <row r="103" spans="1:11" x14ac:dyDescent="0.55000000000000004">
      <c r="A103" s="261"/>
      <c r="B103" s="261">
        <v>22.280651092529297</v>
      </c>
      <c r="C103" s="266"/>
      <c r="D103" s="266"/>
      <c r="E103" s="261">
        <v>16.14532470703125</v>
      </c>
      <c r="F103" s="266"/>
      <c r="G103" s="266"/>
      <c r="H103" s="261"/>
      <c r="I103" s="261"/>
      <c r="J103" s="261"/>
      <c r="K103" s="261"/>
    </row>
    <row r="104" spans="1:11" x14ac:dyDescent="0.55000000000000004">
      <c r="A104" s="261" t="s">
        <v>18</v>
      </c>
      <c r="B104" s="261">
        <v>21.815036773681641</v>
      </c>
      <c r="C104" s="266">
        <f>AVERAGE(B104:B109)</f>
        <v>21.101980527242024</v>
      </c>
      <c r="D104" s="266">
        <f>STDEV(B104:B109)</f>
        <v>0.59118840495292091</v>
      </c>
      <c r="E104" s="261">
        <v>16.487400054931641</v>
      </c>
      <c r="F104" s="266">
        <f>AVERAGE(E104:E109)</f>
        <v>16.246620814005535</v>
      </c>
      <c r="G104" s="266">
        <f>STDEV(E104:E109)</f>
        <v>0.24653844417133269</v>
      </c>
      <c r="H104" s="261">
        <f>C104-F104</f>
        <v>4.8553597132364885</v>
      </c>
      <c r="I104" s="261"/>
      <c r="J104" s="266">
        <f>H104-$I$2</f>
        <v>-2.3047473436520445</v>
      </c>
      <c r="K104" s="261">
        <f>2^-(J104)</f>
        <v>4.9408091985289939</v>
      </c>
    </row>
    <row r="105" spans="1:11" x14ac:dyDescent="0.55000000000000004">
      <c r="A105" s="261"/>
      <c r="B105" s="261">
        <v>21.506069183349609</v>
      </c>
      <c r="C105" s="266"/>
      <c r="D105" s="266"/>
      <c r="E105" s="261">
        <v>16.4619140625</v>
      </c>
      <c r="F105" s="266"/>
      <c r="G105" s="266"/>
      <c r="H105" s="261"/>
      <c r="I105" s="261"/>
      <c r="J105" s="261"/>
      <c r="K105" s="261"/>
    </row>
    <row r="106" spans="1:11" x14ac:dyDescent="0.55000000000000004">
      <c r="A106" s="261"/>
      <c r="B106" s="261">
        <v>21.579347610473633</v>
      </c>
      <c r="C106" s="266"/>
      <c r="D106" s="266"/>
      <c r="E106" s="261">
        <v>16.441440582275391</v>
      </c>
      <c r="F106" s="266"/>
      <c r="G106" s="266"/>
      <c r="H106" s="261"/>
      <c r="I106" s="261"/>
      <c r="J106" s="261"/>
      <c r="K106" s="261"/>
    </row>
    <row r="107" spans="1:11" x14ac:dyDescent="0.55000000000000004">
      <c r="A107" s="261"/>
      <c r="B107" s="261">
        <v>20.585483551025391</v>
      </c>
      <c r="C107" s="266"/>
      <c r="D107" s="266"/>
      <c r="E107" s="261">
        <v>15.984795570373535</v>
      </c>
      <c r="F107" s="266"/>
      <c r="G107" s="266"/>
      <c r="H107" s="261"/>
      <c r="I107" s="261"/>
      <c r="J107" s="261"/>
      <c r="K107" s="261"/>
    </row>
    <row r="108" spans="1:11" x14ac:dyDescent="0.55000000000000004">
      <c r="A108" s="261"/>
      <c r="B108" s="261">
        <v>20.569103240966797</v>
      </c>
      <c r="C108" s="266"/>
      <c r="D108" s="266"/>
      <c r="E108" s="261">
        <v>15.958849906921387</v>
      </c>
      <c r="F108" s="266"/>
      <c r="G108" s="266"/>
      <c r="H108" s="261"/>
      <c r="I108" s="261"/>
      <c r="J108" s="261"/>
      <c r="K108" s="261"/>
    </row>
    <row r="109" spans="1:11" x14ac:dyDescent="0.55000000000000004">
      <c r="A109" s="261"/>
      <c r="B109" s="261">
        <v>20.556842803955078</v>
      </c>
      <c r="C109" s="266"/>
      <c r="D109" s="266"/>
      <c r="E109" s="261">
        <v>16.14532470703125</v>
      </c>
      <c r="F109" s="266"/>
      <c r="G109" s="266"/>
      <c r="H109" s="261"/>
      <c r="I109" s="261"/>
      <c r="J109" s="261"/>
      <c r="K109" s="261"/>
    </row>
    <row r="110" spans="1:11" x14ac:dyDescent="0.55000000000000004">
      <c r="A110" s="261" t="s">
        <v>19</v>
      </c>
      <c r="B110" s="261">
        <v>22.355667114257813</v>
      </c>
      <c r="C110" s="266">
        <f>AVERAGE(B110:B115)</f>
        <v>21.909676551818848</v>
      </c>
      <c r="D110" s="266">
        <f>STDEV(B110:B115)</f>
        <v>0.35791882495907307</v>
      </c>
      <c r="E110" s="261">
        <v>16.487400054931641</v>
      </c>
      <c r="F110" s="266">
        <f>AVERAGE(E110:E115)</f>
        <v>16.246620814005535</v>
      </c>
      <c r="G110" s="266">
        <f>STDEV(E110:E115)</f>
        <v>0.24653844417133269</v>
      </c>
      <c r="H110" s="261">
        <f>C110-F110</f>
        <v>5.6630557378133126</v>
      </c>
      <c r="I110" s="261"/>
      <c r="J110" s="266">
        <f>H110-$I$2</f>
        <v>-1.4970513190752204</v>
      </c>
      <c r="K110" s="261">
        <f>2^-(J110)</f>
        <v>2.8226520914868027</v>
      </c>
    </row>
    <row r="111" spans="1:11" x14ac:dyDescent="0.55000000000000004">
      <c r="A111" s="261"/>
      <c r="B111" s="261">
        <v>22.191102981567383</v>
      </c>
      <c r="C111" s="266"/>
      <c r="D111" s="266"/>
      <c r="E111" s="261">
        <v>16.4619140625</v>
      </c>
      <c r="F111" s="266"/>
      <c r="G111" s="266"/>
      <c r="H111" s="261"/>
      <c r="I111" s="261"/>
      <c r="J111" s="261"/>
      <c r="K111" s="261"/>
    </row>
    <row r="112" spans="1:11" x14ac:dyDescent="0.55000000000000004">
      <c r="A112" s="261"/>
      <c r="B112" s="261">
        <v>22.134605407714844</v>
      </c>
      <c r="C112" s="266"/>
      <c r="D112" s="266"/>
      <c r="E112" s="261">
        <v>16.441440582275391</v>
      </c>
      <c r="F112" s="266"/>
      <c r="G112" s="266"/>
      <c r="H112" s="261"/>
      <c r="I112" s="261"/>
      <c r="J112" s="261"/>
      <c r="K112" s="261"/>
    </row>
    <row r="113" spans="1:11" x14ac:dyDescent="0.55000000000000004">
      <c r="A113" s="261"/>
      <c r="B113" s="261">
        <v>21.552021026611328</v>
      </c>
      <c r="C113" s="266"/>
      <c r="D113" s="266"/>
      <c r="E113" s="261">
        <v>15.984795570373535</v>
      </c>
      <c r="F113" s="266"/>
      <c r="G113" s="266"/>
      <c r="H113" s="261"/>
      <c r="I113" s="261"/>
      <c r="J113" s="261"/>
      <c r="K113" s="261"/>
    </row>
    <row r="114" spans="1:11" x14ac:dyDescent="0.55000000000000004">
      <c r="A114" s="261"/>
      <c r="B114" s="261">
        <v>21.671838760375977</v>
      </c>
      <c r="C114" s="266"/>
      <c r="D114" s="266"/>
      <c r="E114" s="261">
        <v>15.958849906921387</v>
      </c>
      <c r="F114" s="266"/>
      <c r="G114" s="266"/>
      <c r="H114" s="261"/>
      <c r="I114" s="261"/>
      <c r="J114" s="261"/>
      <c r="K114" s="261"/>
    </row>
    <row r="115" spans="1:11" x14ac:dyDescent="0.55000000000000004">
      <c r="A115" s="261"/>
      <c r="B115" s="261">
        <v>21.552824020385742</v>
      </c>
      <c r="C115" s="266"/>
      <c r="D115" s="266"/>
      <c r="E115" s="261">
        <v>16.14532470703125</v>
      </c>
      <c r="F115" s="266"/>
      <c r="G115" s="266"/>
      <c r="H115" s="261"/>
      <c r="I115" s="261"/>
      <c r="J115" s="261"/>
      <c r="K115" s="261"/>
    </row>
    <row r="116" spans="1:11" x14ac:dyDescent="0.55000000000000004">
      <c r="A116" s="261" t="s">
        <v>20</v>
      </c>
      <c r="B116" s="261">
        <v>28.519384384155273</v>
      </c>
      <c r="C116" s="266">
        <f>AVERAGE(B116:B121)</f>
        <v>27.820368131001789</v>
      </c>
      <c r="D116" s="266">
        <f>STDEV(B116:B121)</f>
        <v>0.6184707811360165</v>
      </c>
      <c r="E116" s="261">
        <v>16.487400054931641</v>
      </c>
      <c r="F116" s="266">
        <f>AVERAGE(E116:E121)</f>
        <v>16.246620814005535</v>
      </c>
      <c r="G116" s="266">
        <f>STDEV(E116:E121)</f>
        <v>0.24653844417133269</v>
      </c>
      <c r="H116" s="261">
        <f>C116-F116</f>
        <v>11.573747316996254</v>
      </c>
      <c r="I116" s="261"/>
      <c r="J116" s="266">
        <f>H116-$I$2</f>
        <v>4.4136402601077211</v>
      </c>
      <c r="K116" s="261">
        <f>2^-(J116)</f>
        <v>4.6920420071823239E-2</v>
      </c>
    </row>
    <row r="117" spans="1:11" x14ac:dyDescent="0.55000000000000004">
      <c r="A117" s="261"/>
      <c r="B117" s="261">
        <v>28.262899398803711</v>
      </c>
      <c r="C117" s="266"/>
      <c r="D117" s="266"/>
      <c r="E117" s="261">
        <v>16.4619140625</v>
      </c>
      <c r="F117" s="266"/>
      <c r="G117" s="266"/>
      <c r="H117" s="261"/>
      <c r="I117" s="261"/>
      <c r="J117" s="261"/>
      <c r="K117" s="261"/>
    </row>
    <row r="118" spans="1:11" x14ac:dyDescent="0.55000000000000004">
      <c r="A118" s="261"/>
      <c r="B118" s="261">
        <v>28.337032318115234</v>
      </c>
      <c r="C118" s="266"/>
      <c r="D118" s="266"/>
      <c r="E118" s="261">
        <v>16.441440582275391</v>
      </c>
      <c r="F118" s="266"/>
      <c r="G118" s="266"/>
      <c r="H118" s="261"/>
      <c r="I118" s="261"/>
      <c r="J118" s="261"/>
      <c r="K118" s="261"/>
    </row>
    <row r="119" spans="1:11" x14ac:dyDescent="0.55000000000000004">
      <c r="A119" s="261"/>
      <c r="B119" s="261">
        <v>27.13037109375</v>
      </c>
      <c r="C119" s="266"/>
      <c r="D119" s="266"/>
      <c r="E119" s="261">
        <v>15.984795570373535</v>
      </c>
      <c r="F119" s="266"/>
      <c r="G119" s="266"/>
      <c r="H119" s="261"/>
      <c r="I119" s="261"/>
      <c r="J119" s="261"/>
      <c r="K119" s="261"/>
    </row>
    <row r="120" spans="1:11" x14ac:dyDescent="0.55000000000000004">
      <c r="A120" s="261"/>
      <c r="B120" s="261">
        <v>27.245941162109375</v>
      </c>
      <c r="C120" s="266"/>
      <c r="D120" s="266"/>
      <c r="E120" s="261">
        <v>15.958849906921387</v>
      </c>
      <c r="F120" s="266"/>
      <c r="G120" s="266"/>
      <c r="H120" s="261"/>
      <c r="I120" s="261"/>
      <c r="J120" s="261"/>
      <c r="K120" s="261"/>
    </row>
    <row r="121" spans="1:11" x14ac:dyDescent="0.55000000000000004">
      <c r="A121" s="261"/>
      <c r="B121" s="261">
        <v>27.426580429077148</v>
      </c>
      <c r="C121" s="266"/>
      <c r="D121" s="266"/>
      <c r="E121" s="261">
        <v>16.14532470703125</v>
      </c>
      <c r="F121" s="266"/>
      <c r="G121" s="266"/>
      <c r="H121" s="261"/>
      <c r="I121" s="261"/>
      <c r="J121" s="261"/>
      <c r="K121" s="261"/>
    </row>
    <row r="122" spans="1:11" x14ac:dyDescent="0.55000000000000004">
      <c r="A122" s="261" t="s">
        <v>21</v>
      </c>
      <c r="B122" s="261">
        <v>27.507926940917969</v>
      </c>
      <c r="C122" s="266">
        <f>AVERAGE(B122:B127)</f>
        <v>26.743161392211913</v>
      </c>
      <c r="D122" s="266">
        <f>STDEV(B122:B127)</f>
        <v>0.59068509442178163</v>
      </c>
      <c r="E122" s="261">
        <v>16.487400054931641</v>
      </c>
      <c r="F122" s="266">
        <f>AVERAGE(E122:E127)</f>
        <v>16.246620814005535</v>
      </c>
      <c r="G122" s="266">
        <f>STDEV(E122:E127)</f>
        <v>0.24653844417133269</v>
      </c>
      <c r="H122" s="261">
        <f>C122-F122</f>
        <v>10.496540578206378</v>
      </c>
      <c r="I122" s="261"/>
      <c r="J122" s="266">
        <f>H122-$I$2</f>
        <v>3.3364335213178453</v>
      </c>
      <c r="K122" s="261">
        <f>2^-(J122)</f>
        <v>9.8999598102434624E-2</v>
      </c>
    </row>
    <row r="123" spans="1:11" x14ac:dyDescent="0.55000000000000004">
      <c r="A123" s="261"/>
      <c r="B123" s="261">
        <v>27.252540588378906</v>
      </c>
      <c r="C123" s="266"/>
      <c r="D123" s="266"/>
      <c r="E123" s="261">
        <v>16.4619140625</v>
      </c>
      <c r="F123" s="266"/>
      <c r="G123" s="266"/>
      <c r="H123" s="261"/>
      <c r="I123" s="261"/>
      <c r="J123" s="261"/>
      <c r="K123" s="261"/>
    </row>
    <row r="124" spans="1:11" x14ac:dyDescent="0.55000000000000004">
      <c r="A124" s="261"/>
      <c r="B124" s="261">
        <v>26.366949081420898</v>
      </c>
      <c r="C124" s="266"/>
      <c r="D124" s="266"/>
      <c r="E124" s="261">
        <v>16.441440582275391</v>
      </c>
      <c r="F124" s="266"/>
      <c r="G124" s="266"/>
      <c r="H124" s="261"/>
      <c r="I124" s="261"/>
      <c r="J124" s="261"/>
      <c r="K124" s="261"/>
    </row>
    <row r="125" spans="1:11" x14ac:dyDescent="0.55000000000000004">
      <c r="A125" s="261"/>
      <c r="B125" s="261">
        <v>26.236640930175781</v>
      </c>
      <c r="C125" s="266"/>
      <c r="D125" s="266"/>
      <c r="E125" s="261">
        <v>15.984795570373535</v>
      </c>
      <c r="F125" s="266"/>
      <c r="G125" s="266"/>
      <c r="H125" s="261"/>
      <c r="I125" s="261"/>
      <c r="J125" s="261"/>
      <c r="K125" s="261"/>
    </row>
    <row r="126" spans="1:11" x14ac:dyDescent="0.55000000000000004">
      <c r="A126" s="261"/>
      <c r="B126" s="261">
        <v>26.351749420166016</v>
      </c>
      <c r="C126" s="266"/>
      <c r="D126" s="266"/>
      <c r="E126" s="261">
        <v>15.958849906921387</v>
      </c>
      <c r="F126" s="266"/>
      <c r="G126" s="266"/>
      <c r="H126" s="261"/>
      <c r="I126" s="261"/>
      <c r="J126" s="261"/>
      <c r="K126" s="261"/>
    </row>
    <row r="127" spans="1:11" x14ac:dyDescent="0.55000000000000004">
      <c r="A127" s="261"/>
      <c r="B127" s="261"/>
      <c r="C127" s="266"/>
      <c r="D127" s="266"/>
      <c r="E127" s="261">
        <v>16.14532470703125</v>
      </c>
      <c r="F127" s="266"/>
      <c r="G127" s="266"/>
      <c r="H127" s="261"/>
      <c r="I127" s="261"/>
      <c r="J127" s="261"/>
      <c r="K127" s="261"/>
    </row>
    <row r="128" spans="1:11" x14ac:dyDescent="0.55000000000000004">
      <c r="A128" s="261" t="s">
        <v>22</v>
      </c>
      <c r="B128" s="261">
        <v>19.857580184936523</v>
      </c>
      <c r="C128" s="266">
        <f>AVERAGE(B128:B133)</f>
        <v>19.586629549662273</v>
      </c>
      <c r="D128" s="266">
        <f>STDEV(B128:B133)</f>
        <v>0.2654550600016396</v>
      </c>
      <c r="E128" s="261">
        <v>16.487400054931641</v>
      </c>
      <c r="F128" s="266">
        <f>AVERAGE(E128:E133)</f>
        <v>16.246620814005535</v>
      </c>
      <c r="G128" s="266">
        <f>STDEV(E128:E133)</f>
        <v>0.24653844417133269</v>
      </c>
      <c r="H128" s="261">
        <f>C128-F128</f>
        <v>3.3400087356567383</v>
      </c>
      <c r="I128" s="261"/>
      <c r="J128" s="266">
        <f>H128-$I$2</f>
        <v>-3.8200983212317947</v>
      </c>
      <c r="K128" s="261">
        <f>2^-(J128)</f>
        <v>14.12421048811477</v>
      </c>
    </row>
    <row r="129" spans="1:11" x14ac:dyDescent="0.55000000000000004">
      <c r="A129" s="261"/>
      <c r="B129" s="261">
        <v>19.802536010742188</v>
      </c>
      <c r="C129" s="266"/>
      <c r="D129" s="266"/>
      <c r="E129" s="261">
        <v>16.4619140625</v>
      </c>
      <c r="F129" s="266"/>
      <c r="G129" s="266"/>
      <c r="H129" s="261"/>
      <c r="I129" s="261"/>
      <c r="J129" s="261"/>
      <c r="K129" s="261"/>
    </row>
    <row r="130" spans="1:11" x14ac:dyDescent="0.55000000000000004">
      <c r="A130" s="261"/>
      <c r="B130" s="261">
        <v>19.824277877807617</v>
      </c>
      <c r="C130" s="266"/>
      <c r="D130" s="266"/>
      <c r="E130" s="261">
        <v>16.441440582275391</v>
      </c>
      <c r="F130" s="266"/>
      <c r="G130" s="266"/>
      <c r="H130" s="261"/>
      <c r="I130" s="261"/>
      <c r="J130" s="261"/>
      <c r="K130" s="261"/>
    </row>
    <row r="131" spans="1:11" x14ac:dyDescent="0.55000000000000004">
      <c r="A131" s="261"/>
      <c r="B131" s="261">
        <v>19.367834091186523</v>
      </c>
      <c r="C131" s="266"/>
      <c r="D131" s="266"/>
      <c r="E131" s="261">
        <v>15.984795570373535</v>
      </c>
      <c r="F131" s="266"/>
      <c r="G131" s="266"/>
      <c r="H131" s="261"/>
      <c r="I131" s="261"/>
      <c r="J131" s="261"/>
      <c r="K131" s="261"/>
    </row>
    <row r="132" spans="1:11" x14ac:dyDescent="0.55000000000000004">
      <c r="A132" s="261"/>
      <c r="B132" s="261">
        <v>19.327346801757813</v>
      </c>
      <c r="C132" s="266"/>
      <c r="D132" s="266"/>
      <c r="E132" s="261">
        <v>15.958849906921387</v>
      </c>
      <c r="F132" s="266"/>
      <c r="G132" s="266"/>
      <c r="H132" s="261"/>
      <c r="I132" s="261"/>
      <c r="J132" s="261"/>
      <c r="K132" s="261"/>
    </row>
    <row r="133" spans="1:11" x14ac:dyDescent="0.55000000000000004">
      <c r="A133" s="261"/>
      <c r="B133" s="261">
        <v>19.340202331542969</v>
      </c>
      <c r="C133" s="266"/>
      <c r="D133" s="266"/>
      <c r="E133" s="261">
        <v>16.14532470703125</v>
      </c>
      <c r="F133" s="266"/>
      <c r="G133" s="266"/>
      <c r="H133" s="261"/>
      <c r="I133" s="261"/>
      <c r="J133" s="261"/>
      <c r="K133" s="261"/>
    </row>
    <row r="134" spans="1:11" x14ac:dyDescent="0.55000000000000004">
      <c r="A134" s="261" t="s">
        <v>23</v>
      </c>
      <c r="B134" s="261">
        <v>22.628330230712891</v>
      </c>
      <c r="C134" s="266">
        <f>AVERAGE(B134:B139)</f>
        <v>22.25879732767741</v>
      </c>
      <c r="D134" s="266">
        <f>STDEV(B134:B139)</f>
        <v>0.4449161517841142</v>
      </c>
      <c r="E134" s="261">
        <v>16.487400054931641</v>
      </c>
      <c r="F134" s="266">
        <f>AVERAGE(E134:E139)</f>
        <v>16.246620814005535</v>
      </c>
      <c r="G134" s="266">
        <f>STDEV(E134:E139)</f>
        <v>0.24653844417133269</v>
      </c>
      <c r="H134" s="261">
        <f>C134-F134</f>
        <v>6.012176513671875</v>
      </c>
      <c r="I134" s="261"/>
      <c r="J134" s="266">
        <f>H134-$I$2</f>
        <v>-1.147930543216658</v>
      </c>
      <c r="K134" s="261">
        <f>2^-(J134)</f>
        <v>2.215958008581163</v>
      </c>
    </row>
    <row r="135" spans="1:11" x14ac:dyDescent="0.55000000000000004">
      <c r="A135" s="261"/>
      <c r="B135" s="261">
        <v>22.681255340576172</v>
      </c>
      <c r="C135" s="266"/>
      <c r="D135" s="266"/>
      <c r="E135" s="261">
        <v>16.4619140625</v>
      </c>
      <c r="F135" s="266"/>
      <c r="G135" s="266"/>
      <c r="H135" s="261"/>
      <c r="I135" s="261"/>
      <c r="J135" s="261"/>
      <c r="K135" s="261"/>
    </row>
    <row r="136" spans="1:11" x14ac:dyDescent="0.55000000000000004">
      <c r="A136" s="261"/>
      <c r="B136" s="261">
        <v>22.683923721313477</v>
      </c>
      <c r="C136" s="266"/>
      <c r="D136" s="266"/>
      <c r="E136" s="261">
        <v>16.441440582275391</v>
      </c>
      <c r="F136" s="266"/>
      <c r="G136" s="266"/>
      <c r="H136" s="261"/>
      <c r="I136" s="261"/>
      <c r="J136" s="261"/>
      <c r="K136" s="261"/>
    </row>
    <row r="137" spans="1:11" x14ac:dyDescent="0.55000000000000004">
      <c r="A137" s="261"/>
      <c r="B137" s="261">
        <v>21.849201202392578</v>
      </c>
      <c r="C137" s="266"/>
      <c r="D137" s="266"/>
      <c r="E137" s="261">
        <v>15.984795570373535</v>
      </c>
      <c r="F137" s="266"/>
      <c r="G137" s="266"/>
      <c r="H137" s="261"/>
      <c r="I137" s="261"/>
      <c r="J137" s="261"/>
      <c r="K137" s="261"/>
    </row>
    <row r="138" spans="1:11" x14ac:dyDescent="0.55000000000000004">
      <c r="A138" s="261"/>
      <c r="B138" s="261">
        <v>21.864521026611328</v>
      </c>
      <c r="C138" s="266"/>
      <c r="D138" s="266"/>
      <c r="E138" s="261">
        <v>15.958849906921387</v>
      </c>
      <c r="F138" s="266"/>
      <c r="G138" s="266"/>
      <c r="H138" s="261"/>
      <c r="I138" s="261"/>
      <c r="J138" s="261"/>
      <c r="K138" s="261"/>
    </row>
    <row r="139" spans="1:11" x14ac:dyDescent="0.55000000000000004">
      <c r="A139" s="261"/>
      <c r="B139" s="261">
        <v>21.845552444458008</v>
      </c>
      <c r="C139" s="266"/>
      <c r="D139" s="266"/>
      <c r="E139" s="261">
        <v>16.14532470703125</v>
      </c>
      <c r="F139" s="266"/>
      <c r="G139" s="266"/>
      <c r="H139" s="261"/>
      <c r="I139" s="261"/>
      <c r="J139" s="261"/>
      <c r="K139" s="261"/>
    </row>
    <row r="140" spans="1:11" x14ac:dyDescent="0.55000000000000004">
      <c r="A140" s="261" t="s">
        <v>24</v>
      </c>
      <c r="B140" s="261">
        <v>23.283428192138672</v>
      </c>
      <c r="C140" s="266">
        <f>AVERAGE(B140:B145)</f>
        <v>22.718019485473633</v>
      </c>
      <c r="D140" s="266">
        <f>STDEV(B140:B145)</f>
        <v>0.51200983874124806</v>
      </c>
      <c r="E140" s="261">
        <v>16.487400054931641</v>
      </c>
      <c r="F140" s="266">
        <f>AVERAGE(E140:E145)</f>
        <v>16.246620814005535</v>
      </c>
      <c r="G140" s="266">
        <f>STDEV(E140:E145)</f>
        <v>0.24653844417133269</v>
      </c>
      <c r="H140" s="261">
        <f>C140-F140</f>
        <v>6.4713986714680978</v>
      </c>
      <c r="I140" s="261"/>
      <c r="J140" s="266">
        <f>H140-$I$2</f>
        <v>-0.68870838542043522</v>
      </c>
      <c r="K140" s="261">
        <f>2^-(J140)</f>
        <v>1.6118398259326014</v>
      </c>
    </row>
    <row r="141" spans="1:11" x14ac:dyDescent="0.55000000000000004">
      <c r="A141" s="261"/>
      <c r="B141" s="261">
        <v>23.067920684814453</v>
      </c>
      <c r="C141" s="266"/>
      <c r="D141" s="266"/>
      <c r="E141" s="261">
        <v>16.4619140625</v>
      </c>
      <c r="F141" s="266"/>
      <c r="G141" s="266"/>
      <c r="H141" s="261"/>
      <c r="I141" s="261"/>
      <c r="J141" s="261"/>
      <c r="K141" s="261"/>
    </row>
    <row r="142" spans="1:11" x14ac:dyDescent="0.55000000000000004">
      <c r="A142" s="261"/>
      <c r="B142" s="261">
        <v>23.189804077148438</v>
      </c>
      <c r="C142" s="266"/>
      <c r="D142" s="266"/>
      <c r="E142" s="261">
        <v>16.441440582275391</v>
      </c>
      <c r="F142" s="266"/>
      <c r="G142" s="266"/>
      <c r="H142" s="261"/>
      <c r="I142" s="261"/>
      <c r="J142" s="261"/>
      <c r="K142" s="261"/>
    </row>
    <row r="143" spans="1:11" x14ac:dyDescent="0.55000000000000004">
      <c r="A143" s="261"/>
      <c r="B143" s="261">
        <v>22.21318244934082</v>
      </c>
      <c r="C143" s="266"/>
      <c r="D143" s="266"/>
      <c r="E143" s="261">
        <v>15.984795570373535</v>
      </c>
      <c r="F143" s="266"/>
      <c r="G143" s="266"/>
      <c r="H143" s="261"/>
      <c r="I143" s="261"/>
      <c r="J143" s="261"/>
      <c r="K143" s="261"/>
    </row>
    <row r="144" spans="1:11" x14ac:dyDescent="0.55000000000000004">
      <c r="A144" s="261"/>
      <c r="B144" s="261">
        <v>22.245092391967773</v>
      </c>
      <c r="C144" s="266"/>
      <c r="D144" s="266"/>
      <c r="E144" s="261">
        <v>15.958849906921387</v>
      </c>
      <c r="F144" s="266"/>
      <c r="G144" s="266"/>
      <c r="H144" s="261"/>
      <c r="I144" s="261"/>
      <c r="J144" s="261"/>
      <c r="K144" s="261"/>
    </row>
    <row r="145" spans="1:11" x14ac:dyDescent="0.55000000000000004">
      <c r="A145" s="261"/>
      <c r="B145" s="261">
        <v>22.308689117431641</v>
      </c>
      <c r="C145" s="266"/>
      <c r="D145" s="266"/>
      <c r="E145" s="261">
        <v>16.14532470703125</v>
      </c>
      <c r="F145" s="266"/>
      <c r="G145" s="266"/>
      <c r="H145" s="261"/>
      <c r="I145" s="261"/>
      <c r="J145" s="261"/>
      <c r="K145" s="261"/>
    </row>
    <row r="146" spans="1:11" x14ac:dyDescent="0.55000000000000004">
      <c r="A146" s="261" t="s">
        <v>25</v>
      </c>
      <c r="B146" s="261">
        <v>26.847963333129883</v>
      </c>
      <c r="C146" s="266">
        <f>AVERAGE(B146:B151)</f>
        <v>25.912965456644695</v>
      </c>
      <c r="D146" s="266">
        <f>STDEV(B146:B151)</f>
        <v>0.48887275562355742</v>
      </c>
      <c r="E146" s="261">
        <v>16.487400054931641</v>
      </c>
      <c r="F146" s="266">
        <f>AVERAGE(E146:E151)</f>
        <v>16.246620814005535</v>
      </c>
      <c r="G146" s="266">
        <f>STDEV(E146:E151)</f>
        <v>0.24653844417133269</v>
      </c>
      <c r="H146" s="261">
        <f>C146-F146</f>
        <v>9.6663446426391602</v>
      </c>
      <c r="I146" s="261"/>
      <c r="J146" s="266">
        <f>H146-$I$2</f>
        <v>2.5062375857506272</v>
      </c>
      <c r="K146" s="261">
        <f>2^-(J146)</f>
        <v>0.17601403965184001</v>
      </c>
    </row>
    <row r="147" spans="1:11" x14ac:dyDescent="0.55000000000000004">
      <c r="A147" s="261"/>
      <c r="B147" s="261">
        <v>26.067241668701172</v>
      </c>
      <c r="C147" s="266"/>
      <c r="D147" s="266"/>
      <c r="E147" s="261">
        <v>16.4619140625</v>
      </c>
      <c r="F147" s="266"/>
      <c r="G147" s="266"/>
      <c r="H147" s="261"/>
      <c r="I147" s="261"/>
      <c r="J147" s="261"/>
      <c r="K147" s="261"/>
    </row>
    <row r="148" spans="1:11" x14ac:dyDescent="0.55000000000000004">
      <c r="A148" s="261"/>
      <c r="B148" s="261">
        <v>25.630928039550781</v>
      </c>
      <c r="C148" s="266"/>
      <c r="D148" s="266"/>
      <c r="E148" s="261">
        <v>16.441440582275391</v>
      </c>
      <c r="F148" s="266"/>
      <c r="G148" s="266"/>
      <c r="H148" s="261"/>
      <c r="I148" s="261"/>
      <c r="J148" s="261"/>
      <c r="K148" s="261"/>
    </row>
    <row r="149" spans="1:11" x14ac:dyDescent="0.55000000000000004">
      <c r="A149" s="261"/>
      <c r="B149" s="261">
        <v>25.639059066772461</v>
      </c>
      <c r="C149" s="266"/>
      <c r="D149" s="266"/>
      <c r="E149" s="261">
        <v>15.984795570373535</v>
      </c>
      <c r="F149" s="266"/>
      <c r="G149" s="266"/>
      <c r="H149" s="261"/>
      <c r="I149" s="261"/>
      <c r="J149" s="261"/>
      <c r="K149" s="261"/>
    </row>
    <row r="150" spans="1:11" x14ac:dyDescent="0.55000000000000004">
      <c r="A150" s="261"/>
      <c r="B150" s="261">
        <v>25.655527114868164</v>
      </c>
      <c r="C150" s="266"/>
      <c r="D150" s="266"/>
      <c r="E150" s="261">
        <v>15.958849906921387</v>
      </c>
      <c r="F150" s="266"/>
      <c r="G150" s="266"/>
      <c r="H150" s="261"/>
      <c r="I150" s="261"/>
      <c r="J150" s="261"/>
      <c r="K150" s="261"/>
    </row>
    <row r="151" spans="1:11" x14ac:dyDescent="0.55000000000000004">
      <c r="A151" s="261"/>
      <c r="B151" s="261">
        <v>25.637073516845703</v>
      </c>
      <c r="C151" s="266"/>
      <c r="D151" s="266"/>
      <c r="E151" s="261">
        <v>16.14532470703125</v>
      </c>
      <c r="F151" s="266"/>
      <c r="G151" s="266"/>
      <c r="H151" s="261"/>
      <c r="I151" s="261"/>
      <c r="J151" s="261"/>
      <c r="K151" s="261"/>
    </row>
    <row r="152" spans="1:11" x14ac:dyDescent="0.55000000000000004">
      <c r="A152" s="261" t="s">
        <v>26</v>
      </c>
      <c r="B152" s="261">
        <v>32.958503723144531</v>
      </c>
      <c r="C152" s="266">
        <f>AVERAGE(B152:B157)</f>
        <v>31.111218134562176</v>
      </c>
      <c r="D152" s="266">
        <f>STDEV(B152:B157)</f>
        <v>0.98918352103089624</v>
      </c>
      <c r="E152" s="261">
        <v>16.487400054931641</v>
      </c>
      <c r="F152" s="266">
        <f>AVERAGE(E152:E157)</f>
        <v>16.246620814005535</v>
      </c>
      <c r="G152" s="266">
        <f>STDEV(E152:E157)</f>
        <v>0.24653844417133269</v>
      </c>
      <c r="H152" s="261">
        <f>C152-F152</f>
        <v>14.864597320556641</v>
      </c>
      <c r="I152" s="261"/>
      <c r="J152" s="266">
        <f>H152-$I$2</f>
        <v>7.7044902636681076</v>
      </c>
      <c r="K152" s="261">
        <f>2^-(J152)</f>
        <v>4.7942130455722563E-3</v>
      </c>
    </row>
    <row r="153" spans="1:11" x14ac:dyDescent="0.55000000000000004">
      <c r="A153" s="261"/>
      <c r="B153" s="261">
        <v>30.822353363037109</v>
      </c>
      <c r="C153" s="266"/>
      <c r="D153" s="266"/>
      <c r="E153" s="261">
        <v>16.4619140625</v>
      </c>
      <c r="F153" s="266"/>
      <c r="G153" s="266"/>
      <c r="H153" s="261"/>
      <c r="I153" s="261"/>
      <c r="J153" s="261"/>
      <c r="K153" s="261"/>
    </row>
    <row r="154" spans="1:11" x14ac:dyDescent="0.55000000000000004">
      <c r="A154" s="261"/>
      <c r="B154" s="261">
        <v>31.490890502929688</v>
      </c>
      <c r="C154" s="266"/>
      <c r="D154" s="266"/>
      <c r="E154" s="261">
        <v>16.441440582275391</v>
      </c>
      <c r="F154" s="266"/>
      <c r="G154" s="266"/>
      <c r="H154" s="261"/>
      <c r="I154" s="261"/>
      <c r="J154" s="261"/>
      <c r="K154" s="261"/>
    </row>
    <row r="155" spans="1:11" x14ac:dyDescent="0.55000000000000004">
      <c r="A155" s="261"/>
      <c r="B155" s="261">
        <v>30.451875686645508</v>
      </c>
      <c r="C155" s="266"/>
      <c r="D155" s="266"/>
      <c r="E155" s="261">
        <v>15.984795570373535</v>
      </c>
      <c r="F155" s="266"/>
      <c r="G155" s="266"/>
      <c r="H155" s="261"/>
      <c r="I155" s="261"/>
      <c r="J155" s="261"/>
      <c r="K155" s="261"/>
    </row>
    <row r="156" spans="1:11" x14ac:dyDescent="0.55000000000000004">
      <c r="A156" s="261"/>
      <c r="B156" s="261">
        <v>30.475584030151367</v>
      </c>
      <c r="C156" s="266"/>
      <c r="D156" s="266"/>
      <c r="E156" s="261">
        <v>15.958849906921387</v>
      </c>
      <c r="F156" s="266"/>
      <c r="G156" s="266"/>
      <c r="H156" s="261"/>
      <c r="I156" s="261"/>
      <c r="J156" s="261"/>
      <c r="K156" s="261"/>
    </row>
    <row r="157" spans="1:11" x14ac:dyDescent="0.55000000000000004">
      <c r="A157" s="261"/>
      <c r="B157" s="261">
        <v>30.468101501464844</v>
      </c>
      <c r="C157" s="266"/>
      <c r="D157" s="266"/>
      <c r="E157" s="261">
        <v>16.14532470703125</v>
      </c>
      <c r="F157" s="266"/>
      <c r="G157" s="266"/>
      <c r="H157" s="261"/>
      <c r="I157" s="261"/>
      <c r="J157" s="261"/>
      <c r="K157" s="261"/>
    </row>
    <row r="158" spans="1:11" x14ac:dyDescent="0.55000000000000004">
      <c r="A158" s="261" t="s">
        <v>27</v>
      </c>
      <c r="B158" s="261">
        <v>21.731163024902344</v>
      </c>
      <c r="C158" s="266">
        <f>AVERAGE(B158:B163)</f>
        <v>21.193437576293945</v>
      </c>
      <c r="D158" s="266">
        <f>STDEV(B158:B163)</f>
        <v>0.43060376907328007</v>
      </c>
      <c r="E158" s="261">
        <v>16.487400054931641</v>
      </c>
      <c r="F158" s="266">
        <f>AVERAGE(E158:E163)</f>
        <v>16.246620814005535</v>
      </c>
      <c r="G158" s="266">
        <f>STDEV(E158:E163)</f>
        <v>0.24653844417133269</v>
      </c>
      <c r="H158" s="261">
        <f>C158-F158</f>
        <v>4.9468167622884103</v>
      </c>
      <c r="I158" s="261"/>
      <c r="J158" s="266">
        <f>H158-$I$2</f>
        <v>-2.2132902946001227</v>
      </c>
      <c r="K158" s="261">
        <f>2^-(J158)</f>
        <v>4.6373168201845898</v>
      </c>
    </row>
    <row r="159" spans="1:11" x14ac:dyDescent="0.55000000000000004">
      <c r="A159" s="261"/>
      <c r="B159" s="261">
        <v>21.384140014648438</v>
      </c>
      <c r="C159" s="261"/>
      <c r="D159" s="261"/>
      <c r="E159" s="261">
        <v>16.4619140625</v>
      </c>
      <c r="F159" s="261"/>
      <c r="G159" s="261"/>
      <c r="H159" s="261"/>
      <c r="I159" s="261"/>
      <c r="J159" s="261"/>
      <c r="K159" s="261"/>
    </row>
    <row r="160" spans="1:11" x14ac:dyDescent="0.55000000000000004">
      <c r="A160" s="261"/>
      <c r="B160" s="261">
        <v>21.600925445556641</v>
      </c>
      <c r="C160" s="261"/>
      <c r="D160" s="261"/>
      <c r="E160" s="261">
        <v>16.441440582275391</v>
      </c>
      <c r="F160" s="261"/>
      <c r="G160" s="261"/>
      <c r="H160" s="261"/>
      <c r="I160" s="261"/>
      <c r="J160" s="261"/>
      <c r="K160" s="261"/>
    </row>
    <row r="161" spans="1:11" x14ac:dyDescent="0.55000000000000004">
      <c r="A161" s="261"/>
      <c r="B161" s="261">
        <v>20.873750686645508</v>
      </c>
      <c r="C161" s="261"/>
      <c r="D161" s="261"/>
      <c r="E161" s="261">
        <v>15.984795570373535</v>
      </c>
      <c r="F161" s="261"/>
      <c r="G161" s="261"/>
      <c r="H161" s="261"/>
      <c r="I161" s="261"/>
      <c r="J161" s="261"/>
      <c r="K161" s="261"/>
    </row>
    <row r="162" spans="1:11" x14ac:dyDescent="0.55000000000000004">
      <c r="A162" s="261"/>
      <c r="B162" s="261">
        <v>20.774808883666992</v>
      </c>
      <c r="C162" s="261"/>
      <c r="D162" s="261"/>
      <c r="E162" s="261">
        <v>15.958849906921387</v>
      </c>
      <c r="F162" s="261"/>
      <c r="G162" s="261"/>
      <c r="H162" s="261"/>
      <c r="I162" s="261"/>
      <c r="J162" s="261"/>
      <c r="K162" s="261"/>
    </row>
    <row r="163" spans="1:11" x14ac:dyDescent="0.55000000000000004">
      <c r="A163" s="261"/>
      <c r="B163" s="261">
        <v>20.79583740234375</v>
      </c>
      <c r="C163" s="261"/>
      <c r="D163" s="261"/>
      <c r="E163" s="261">
        <v>16.14532470703125</v>
      </c>
      <c r="F163" s="261"/>
      <c r="G163" s="261"/>
      <c r="H163" s="261"/>
      <c r="I163" s="261"/>
      <c r="J163" s="261"/>
      <c r="K163" s="261"/>
    </row>
    <row r="165" spans="1:11" x14ac:dyDescent="0.55000000000000004">
      <c r="G165" s="278"/>
      <c r="H165" s="281"/>
    </row>
    <row r="166" spans="1:11" x14ac:dyDescent="0.55000000000000004">
      <c r="G166" s="278"/>
      <c r="H166" s="281"/>
    </row>
    <row r="167" spans="1:11" x14ac:dyDescent="0.55000000000000004">
      <c r="G167" s="278"/>
      <c r="H167" s="281"/>
    </row>
    <row r="168" spans="1:11" x14ac:dyDescent="0.55000000000000004">
      <c r="G168" s="278"/>
      <c r="H168" s="281"/>
    </row>
    <row r="169" spans="1:11" x14ac:dyDescent="0.55000000000000004">
      <c r="G169" s="278"/>
      <c r="H169" s="281"/>
    </row>
    <row r="170" spans="1:11" x14ac:dyDescent="0.55000000000000004">
      <c r="G170" s="278"/>
      <c r="H170" s="281"/>
    </row>
    <row r="171" spans="1:11" x14ac:dyDescent="0.55000000000000004">
      <c r="G171" s="278"/>
      <c r="H171" s="281"/>
    </row>
    <row r="172" spans="1:11" x14ac:dyDescent="0.55000000000000004">
      <c r="G172" s="278"/>
      <c r="H172" s="281"/>
    </row>
    <row r="173" spans="1:11" x14ac:dyDescent="0.55000000000000004">
      <c r="G173" s="278"/>
      <c r="H173" s="280"/>
    </row>
    <row r="174" spans="1:11" x14ac:dyDescent="0.55000000000000004">
      <c r="G174" s="278"/>
      <c r="H174" s="280"/>
    </row>
    <row r="175" spans="1:11" x14ac:dyDescent="0.55000000000000004">
      <c r="G175" s="278"/>
      <c r="H175" s="279"/>
    </row>
    <row r="176" spans="1:11" x14ac:dyDescent="0.55000000000000004">
      <c r="G176" s="278"/>
      <c r="H176" s="279"/>
    </row>
    <row r="177" spans="7:8" x14ac:dyDescent="0.55000000000000004">
      <c r="G177" s="278"/>
      <c r="H177" s="279"/>
    </row>
    <row r="178" spans="7:8" x14ac:dyDescent="0.55000000000000004">
      <c r="G178" s="278"/>
      <c r="H178" s="279"/>
    </row>
    <row r="179" spans="7:8" x14ac:dyDescent="0.55000000000000004">
      <c r="G179" s="278"/>
      <c r="H179" s="279"/>
    </row>
    <row r="180" spans="7:8" x14ac:dyDescent="0.55000000000000004">
      <c r="G180" s="278"/>
      <c r="H180" s="279"/>
    </row>
    <row r="181" spans="7:8" x14ac:dyDescent="0.55000000000000004">
      <c r="G181" s="278"/>
      <c r="H181" s="279"/>
    </row>
    <row r="182" spans="7:8" x14ac:dyDescent="0.55000000000000004">
      <c r="G182" s="278"/>
      <c r="H182" s="279"/>
    </row>
    <row r="183" spans="7:8" x14ac:dyDescent="0.55000000000000004">
      <c r="G183" s="278"/>
      <c r="H183" s="279"/>
    </row>
    <row r="184" spans="7:8" x14ac:dyDescent="0.55000000000000004">
      <c r="G184" s="278"/>
      <c r="H184" s="279"/>
    </row>
    <row r="185" spans="7:8" x14ac:dyDescent="0.55000000000000004">
      <c r="G185" s="278"/>
      <c r="H185" s="279"/>
    </row>
    <row r="186" spans="7:8" x14ac:dyDescent="0.55000000000000004">
      <c r="G186" s="278"/>
      <c r="H186" s="279"/>
    </row>
    <row r="187" spans="7:8" x14ac:dyDescent="0.55000000000000004">
      <c r="G187" s="278"/>
      <c r="H187" s="279"/>
    </row>
    <row r="188" spans="7:8" x14ac:dyDescent="0.55000000000000004">
      <c r="G188" s="278"/>
      <c r="H188" s="279"/>
    </row>
    <row r="189" spans="7:8" x14ac:dyDescent="0.55000000000000004">
      <c r="G189" s="278"/>
      <c r="H189" s="279"/>
    </row>
    <row r="190" spans="7:8" x14ac:dyDescent="0.55000000000000004">
      <c r="G190" s="278"/>
      <c r="H190" s="279"/>
    </row>
    <row r="191" spans="7:8" x14ac:dyDescent="0.55000000000000004">
      <c r="G191" s="278"/>
      <c r="H191" s="27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64"/>
  <sheetViews>
    <sheetView topLeftCell="A155" workbookViewId="0">
      <selection activeCell="H166" sqref="H166:H192"/>
    </sheetView>
  </sheetViews>
  <sheetFormatPr defaultRowHeight="14.4" x14ac:dyDescent="0.55000000000000004"/>
  <cols>
    <col min="3" max="3" width="10.26171875" bestFit="1" customWidth="1"/>
    <col min="4" max="4" width="9.68359375" bestFit="1" customWidth="1"/>
    <col min="6" max="6" width="15.26171875" bestFit="1" customWidth="1"/>
    <col min="7" max="7" width="15.15625" bestFit="1" customWidth="1"/>
    <col min="8" max="8" width="7.68359375" bestFit="1" customWidth="1"/>
    <col min="9" max="9" width="12.26171875" bestFit="1" customWidth="1"/>
  </cols>
  <sheetData>
    <row r="1" spans="1:12" ht="16.8" x14ac:dyDescent="0.55000000000000004">
      <c r="A1" s="271" t="s">
        <v>60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  <c r="L1" s="261"/>
    </row>
    <row r="2" spans="1:12" x14ac:dyDescent="0.55000000000000004">
      <c r="A2" s="265" t="s">
        <v>1</v>
      </c>
      <c r="B2" s="261">
        <v>21.828128814697266</v>
      </c>
      <c r="C2" s="266">
        <f>AVERAGE(B2:B7)</f>
        <v>21.703278223673504</v>
      </c>
      <c r="D2" s="266">
        <f>STDEV(B2:B7)</f>
        <v>0.11608699724645666</v>
      </c>
      <c r="E2" s="261">
        <v>16.234710693359375</v>
      </c>
      <c r="F2" s="266">
        <f>AVERAGE(E2:E7)</f>
        <v>16.276212692260742</v>
      </c>
      <c r="G2" s="266">
        <f>STDEV(E2:E7)</f>
        <v>6.6454142017825804E-2</v>
      </c>
      <c r="H2" s="266">
        <f>C2-F2</f>
        <v>5.4270655314127616</v>
      </c>
      <c r="I2" s="266">
        <f>AVERAGE(H2:H158)</f>
        <v>6.9228761225570867</v>
      </c>
      <c r="J2" s="266">
        <f>H2-$I$2</f>
        <v>-1.4958105911443251</v>
      </c>
      <c r="K2" s="266">
        <f>2^-(J2)</f>
        <v>2.8202256342747689</v>
      </c>
      <c r="L2" s="261"/>
    </row>
    <row r="3" spans="1:12" x14ac:dyDescent="0.55000000000000004">
      <c r="A3" s="265"/>
      <c r="B3" s="261">
        <v>21.683107376098633</v>
      </c>
      <c r="C3" s="266"/>
      <c r="D3" s="266"/>
      <c r="E3" s="261">
        <v>16.241067886352539</v>
      </c>
      <c r="F3" s="261"/>
      <c r="G3" s="266"/>
      <c r="H3" s="266"/>
      <c r="I3" s="266"/>
      <c r="J3" s="266"/>
      <c r="K3" s="266"/>
      <c r="L3" s="261"/>
    </row>
    <row r="4" spans="1:12" x14ac:dyDescent="0.55000000000000004">
      <c r="A4" s="265"/>
      <c r="B4" s="261">
        <v>21.598598480224609</v>
      </c>
      <c r="C4" s="266"/>
      <c r="D4" s="266"/>
      <c r="E4" s="261">
        <v>16.352859497070313</v>
      </c>
      <c r="F4" s="261"/>
      <c r="G4" s="266"/>
      <c r="H4" s="266"/>
      <c r="I4" s="266"/>
      <c r="J4" s="266"/>
      <c r="K4" s="266"/>
      <c r="L4" s="261"/>
    </row>
    <row r="5" spans="1:12" x14ac:dyDescent="0.55000000000000004">
      <c r="A5" s="265"/>
      <c r="B5" s="261"/>
      <c r="C5" s="266"/>
      <c r="D5" s="266"/>
      <c r="E5" s="261"/>
      <c r="F5" s="261"/>
      <c r="G5" s="266"/>
      <c r="H5" s="266"/>
      <c r="I5" s="266"/>
      <c r="J5" s="266"/>
      <c r="K5" s="266"/>
      <c r="L5" s="261"/>
    </row>
    <row r="6" spans="1:12" x14ac:dyDescent="0.55000000000000004">
      <c r="A6" s="265"/>
      <c r="B6" s="261"/>
      <c r="C6" s="266"/>
      <c r="D6" s="266"/>
      <c r="E6" s="261"/>
      <c r="F6" s="261"/>
      <c r="G6" s="266"/>
      <c r="H6" s="266"/>
      <c r="I6" s="266"/>
      <c r="J6" s="266"/>
      <c r="K6" s="266"/>
      <c r="L6" s="261"/>
    </row>
    <row r="7" spans="1:12" x14ac:dyDescent="0.55000000000000004">
      <c r="A7" s="265"/>
      <c r="B7" s="261"/>
      <c r="C7" s="266"/>
      <c r="D7" s="266"/>
      <c r="E7" s="261"/>
      <c r="F7" s="266"/>
      <c r="G7" s="266"/>
      <c r="H7" s="266"/>
      <c r="I7" s="266"/>
      <c r="J7" s="266"/>
      <c r="K7" s="266"/>
      <c r="L7" s="261"/>
    </row>
    <row r="8" spans="1:12" x14ac:dyDescent="0.55000000000000004">
      <c r="A8" s="265" t="s">
        <v>2</v>
      </c>
      <c r="B8" s="261">
        <v>18.92799186706543</v>
      </c>
      <c r="C8" s="266">
        <f>AVERAGE(B8:B13)</f>
        <v>18.953067143758137</v>
      </c>
      <c r="D8" s="266">
        <f>STDEV(B8:B13)</f>
        <v>5.5805397741768313E-2</v>
      </c>
      <c r="E8" s="261">
        <v>16.234710693359375</v>
      </c>
      <c r="F8" s="266">
        <f>AVERAGE(E8:E13)</f>
        <v>16.276212692260742</v>
      </c>
      <c r="G8" s="266">
        <f>STDEV(E8:E13)</f>
        <v>6.6454142017825804E-2</v>
      </c>
      <c r="H8" s="266">
        <f>C8-F8</f>
        <v>2.6768544514973946</v>
      </c>
      <c r="I8" s="266"/>
      <c r="J8" s="266">
        <f>H8-$I$2</f>
        <v>-4.2460216710596921</v>
      </c>
      <c r="K8" s="266">
        <f>2^-(J8)</f>
        <v>18.974917015101649</v>
      </c>
      <c r="L8" s="261"/>
    </row>
    <row r="9" spans="1:12" x14ac:dyDescent="0.55000000000000004">
      <c r="A9" s="265"/>
      <c r="B9" s="261">
        <v>18.91419792175293</v>
      </c>
      <c r="C9" s="266"/>
      <c r="D9" s="266"/>
      <c r="E9" s="261">
        <v>16.241067886352539</v>
      </c>
      <c r="F9" s="266"/>
      <c r="G9" s="266"/>
      <c r="H9" s="266"/>
      <c r="I9" s="266"/>
      <c r="J9" s="266"/>
      <c r="K9" s="266"/>
      <c r="L9" s="261"/>
    </row>
    <row r="10" spans="1:12" x14ac:dyDescent="0.55000000000000004">
      <c r="A10" s="265"/>
      <c r="B10" s="261">
        <v>19.017011642456055</v>
      </c>
      <c r="C10" s="266"/>
      <c r="D10" s="266"/>
      <c r="E10" s="261">
        <v>16.352859497070313</v>
      </c>
      <c r="F10" s="266"/>
      <c r="G10" s="266"/>
      <c r="H10" s="266"/>
      <c r="I10" s="266"/>
      <c r="J10" s="266"/>
      <c r="K10" s="266"/>
      <c r="L10" s="261"/>
    </row>
    <row r="11" spans="1:12" x14ac:dyDescent="0.55000000000000004">
      <c r="A11" s="265"/>
      <c r="B11" s="261"/>
      <c r="C11" s="266"/>
      <c r="D11" s="266"/>
      <c r="E11" s="261"/>
      <c r="F11" s="266"/>
      <c r="G11" s="266"/>
      <c r="H11" s="266"/>
      <c r="I11" s="266"/>
      <c r="J11" s="266"/>
      <c r="K11" s="266"/>
      <c r="L11" s="261"/>
    </row>
    <row r="12" spans="1:12" x14ac:dyDescent="0.55000000000000004">
      <c r="A12" s="265"/>
      <c r="B12" s="261"/>
      <c r="C12" s="266"/>
      <c r="D12" s="266"/>
      <c r="E12" s="261"/>
      <c r="F12" s="266"/>
      <c r="G12" s="266"/>
      <c r="H12" s="266"/>
      <c r="I12" s="266"/>
      <c r="J12" s="266"/>
      <c r="K12" s="266"/>
      <c r="L12" s="261"/>
    </row>
    <row r="13" spans="1:12" x14ac:dyDescent="0.55000000000000004">
      <c r="A13" s="265"/>
      <c r="B13" s="261"/>
      <c r="C13" s="266"/>
      <c r="D13" s="266"/>
      <c r="E13" s="261"/>
      <c r="F13" s="266"/>
      <c r="G13" s="266"/>
      <c r="H13" s="266"/>
      <c r="I13" s="266"/>
      <c r="J13" s="266"/>
      <c r="K13" s="266"/>
      <c r="L13" s="261"/>
    </row>
    <row r="14" spans="1:12" x14ac:dyDescent="0.55000000000000004">
      <c r="A14" s="265" t="s">
        <v>3</v>
      </c>
      <c r="B14" s="261">
        <v>25.139947891235352</v>
      </c>
      <c r="C14" s="266">
        <f>AVERAGE(B14:B19)</f>
        <v>25.105139414469402</v>
      </c>
      <c r="D14" s="266">
        <f>STDEV(B14:B19)</f>
        <v>3.9482786676616435E-2</v>
      </c>
      <c r="E14" s="261">
        <v>16.234710693359375</v>
      </c>
      <c r="F14" s="266">
        <f>AVERAGE(E14:E19)</f>
        <v>16.276212692260742</v>
      </c>
      <c r="G14" s="266">
        <f>STDEV(E14:E19)</f>
        <v>6.6454142017825804E-2</v>
      </c>
      <c r="H14" s="266">
        <f>C14-F14</f>
        <v>8.82892672220866</v>
      </c>
      <c r="I14" s="266"/>
      <c r="J14" s="266">
        <f>H14-$I$2</f>
        <v>1.9060505996515733</v>
      </c>
      <c r="K14" s="266">
        <f>2^-(J14)</f>
        <v>0.26682197609715513</v>
      </c>
      <c r="L14" s="261"/>
    </row>
    <row r="15" spans="1:12" x14ac:dyDescent="0.55000000000000004">
      <c r="A15" s="265"/>
      <c r="B15" s="261">
        <v>25.11323356628418</v>
      </c>
      <c r="C15" s="266"/>
      <c r="D15" s="266"/>
      <c r="E15" s="261">
        <v>16.241067886352539</v>
      </c>
      <c r="F15" s="266"/>
      <c r="G15" s="266"/>
      <c r="H15" s="266"/>
      <c r="I15" s="266"/>
      <c r="J15" s="266"/>
      <c r="K15" s="266"/>
      <c r="L15" s="261"/>
    </row>
    <row r="16" spans="1:12" x14ac:dyDescent="0.55000000000000004">
      <c r="A16" s="265"/>
      <c r="B16" s="261">
        <v>25.062236785888672</v>
      </c>
      <c r="C16" s="266"/>
      <c r="D16" s="266"/>
      <c r="E16" s="261">
        <v>16.352859497070313</v>
      </c>
      <c r="F16" s="266"/>
      <c r="G16" s="266"/>
      <c r="H16" s="266"/>
      <c r="I16" s="266"/>
      <c r="J16" s="266"/>
      <c r="K16" s="266"/>
      <c r="L16" s="261"/>
    </row>
    <row r="17" spans="1:12" x14ac:dyDescent="0.55000000000000004">
      <c r="A17" s="265"/>
      <c r="B17" s="261"/>
      <c r="C17" s="266"/>
      <c r="D17" s="266"/>
      <c r="E17" s="261"/>
      <c r="F17" s="266"/>
      <c r="G17" s="266"/>
      <c r="H17" s="266"/>
      <c r="I17" s="266"/>
      <c r="J17" s="266"/>
      <c r="K17" s="266"/>
      <c r="L17" s="261"/>
    </row>
    <row r="18" spans="1:12" x14ac:dyDescent="0.55000000000000004">
      <c r="A18" s="265"/>
      <c r="B18" s="261"/>
      <c r="C18" s="266"/>
      <c r="D18" s="266"/>
      <c r="E18" s="261"/>
      <c r="F18" s="266"/>
      <c r="G18" s="266"/>
      <c r="H18" s="266"/>
      <c r="I18" s="266"/>
      <c r="J18" s="266"/>
      <c r="K18" s="266"/>
      <c r="L18" s="261"/>
    </row>
    <row r="19" spans="1:12" x14ac:dyDescent="0.55000000000000004">
      <c r="A19" s="265"/>
      <c r="B19" s="261"/>
      <c r="C19" s="266"/>
      <c r="D19" s="266"/>
      <c r="E19" s="261"/>
      <c r="F19" s="266"/>
      <c r="G19" s="266"/>
      <c r="H19" s="266"/>
      <c r="I19" s="266"/>
      <c r="J19" s="266"/>
      <c r="K19" s="266"/>
      <c r="L19" s="261"/>
    </row>
    <row r="20" spans="1:12" x14ac:dyDescent="0.55000000000000004">
      <c r="A20" s="265" t="s">
        <v>4</v>
      </c>
      <c r="B20" s="261">
        <v>24.257902145385742</v>
      </c>
      <c r="C20" s="266">
        <f>AVERAGE(B20:B25)</f>
        <v>24.318382898966473</v>
      </c>
      <c r="D20" s="266">
        <f>STDEV(B20:B25)</f>
        <v>0.12379919685378062</v>
      </c>
      <c r="E20" s="261">
        <v>16.234710693359375</v>
      </c>
      <c r="F20" s="266">
        <f>AVERAGE(E20:E25)</f>
        <v>16.276212692260742</v>
      </c>
      <c r="G20" s="266">
        <f>STDEV(E20:E25)</f>
        <v>6.6454142017825804E-2</v>
      </c>
      <c r="H20" s="266">
        <f>C20-F20</f>
        <v>8.0421702067057304</v>
      </c>
      <c r="I20" s="266"/>
      <c r="J20" s="266">
        <f>H20-$I$2</f>
        <v>1.1192940841486436</v>
      </c>
      <c r="K20" s="266">
        <f>2^-(J20)</f>
        <v>0.46031900595561087</v>
      </c>
      <c r="L20" s="261"/>
    </row>
    <row r="21" spans="1:12" x14ac:dyDescent="0.55000000000000004">
      <c r="A21" s="265"/>
      <c r="B21" s="261">
        <v>24.2364501953125</v>
      </c>
      <c r="C21" s="266"/>
      <c r="D21" s="266"/>
      <c r="E21" s="261">
        <v>16.241067886352539</v>
      </c>
      <c r="F21" s="266"/>
      <c r="G21" s="266"/>
      <c r="H21" s="266"/>
      <c r="I21" s="266"/>
      <c r="J21" s="266"/>
      <c r="K21" s="266"/>
      <c r="L21" s="261"/>
    </row>
    <row r="22" spans="1:12" x14ac:dyDescent="0.55000000000000004">
      <c r="A22" s="265"/>
      <c r="B22" s="261">
        <v>24.460796356201172</v>
      </c>
      <c r="C22" s="266"/>
      <c r="D22" s="266"/>
      <c r="E22" s="261">
        <v>16.352859497070313</v>
      </c>
      <c r="F22" s="266"/>
      <c r="G22" s="266"/>
      <c r="H22" s="266"/>
      <c r="I22" s="266"/>
      <c r="J22" s="266"/>
      <c r="K22" s="266"/>
      <c r="L22" s="261"/>
    </row>
    <row r="23" spans="1:12" x14ac:dyDescent="0.55000000000000004">
      <c r="A23" s="265"/>
      <c r="B23" s="261"/>
      <c r="C23" s="266"/>
      <c r="D23" s="266"/>
      <c r="E23" s="261"/>
      <c r="F23" s="266"/>
      <c r="G23" s="266"/>
      <c r="H23" s="266"/>
      <c r="I23" s="266"/>
      <c r="J23" s="266"/>
      <c r="K23" s="266"/>
      <c r="L23" s="261"/>
    </row>
    <row r="24" spans="1:12" x14ac:dyDescent="0.55000000000000004">
      <c r="A24" s="265"/>
      <c r="B24" s="261"/>
      <c r="C24" s="266"/>
      <c r="D24" s="266"/>
      <c r="E24" s="261"/>
      <c r="F24" s="266"/>
      <c r="G24" s="266"/>
      <c r="H24" s="266"/>
      <c r="I24" s="266"/>
      <c r="J24" s="266"/>
      <c r="K24" s="266"/>
      <c r="L24" s="261"/>
    </row>
    <row r="25" spans="1:12" x14ac:dyDescent="0.55000000000000004">
      <c r="A25" s="265"/>
      <c r="B25" s="261"/>
      <c r="C25" s="266"/>
      <c r="D25" s="266"/>
      <c r="E25" s="261"/>
      <c r="F25" s="266"/>
      <c r="G25" s="266"/>
      <c r="H25" s="266"/>
      <c r="I25" s="266"/>
      <c r="J25" s="266"/>
      <c r="K25" s="266"/>
      <c r="L25" s="261"/>
    </row>
    <row r="26" spans="1:12" x14ac:dyDescent="0.55000000000000004">
      <c r="A26" s="265" t="s">
        <v>5</v>
      </c>
      <c r="B26" s="261">
        <v>23.350191116333008</v>
      </c>
      <c r="C26" s="266">
        <f>AVERAGE(B26:B31)</f>
        <v>23.319281260172527</v>
      </c>
      <c r="D26" s="266">
        <f>STDEV(B26:B31)</f>
        <v>2.6780790455036514E-2</v>
      </c>
      <c r="E26" s="261">
        <v>16.234710693359375</v>
      </c>
      <c r="F26" s="266">
        <f>AVERAGE(E26:E31)</f>
        <v>16.276212692260742</v>
      </c>
      <c r="G26" s="266">
        <f>STDEV(E26:E31)</f>
        <v>6.6454142017825804E-2</v>
      </c>
      <c r="H26" s="266">
        <f>C26-F26</f>
        <v>7.043068567911785</v>
      </c>
      <c r="I26" s="266"/>
      <c r="J26" s="266">
        <f>H26-$I$2</f>
        <v>0.12019244535469831</v>
      </c>
      <c r="K26" s="266">
        <f>2^-(J26)</f>
        <v>0.92006491226138287</v>
      </c>
      <c r="L26" s="261"/>
    </row>
    <row r="27" spans="1:12" x14ac:dyDescent="0.55000000000000004">
      <c r="A27" s="265"/>
      <c r="B27" s="261">
        <v>23.303022384643555</v>
      </c>
      <c r="C27" s="266"/>
      <c r="D27" s="266"/>
      <c r="E27" s="261">
        <v>16.241067886352539</v>
      </c>
      <c r="F27" s="266"/>
      <c r="G27" s="266"/>
      <c r="H27" s="266"/>
      <c r="I27" s="266"/>
      <c r="J27" s="266"/>
      <c r="K27" s="266"/>
      <c r="L27" s="261"/>
    </row>
    <row r="28" spans="1:12" x14ac:dyDescent="0.55000000000000004">
      <c r="A28" s="265"/>
      <c r="B28" s="261">
        <v>23.304630279541016</v>
      </c>
      <c r="C28" s="266"/>
      <c r="D28" s="266"/>
      <c r="E28" s="261">
        <v>16.352859497070313</v>
      </c>
      <c r="F28" s="266"/>
      <c r="G28" s="266"/>
      <c r="H28" s="266"/>
      <c r="I28" s="266"/>
      <c r="J28" s="266"/>
      <c r="K28" s="266"/>
      <c r="L28" s="261"/>
    </row>
    <row r="29" spans="1:12" x14ac:dyDescent="0.55000000000000004">
      <c r="A29" s="265"/>
      <c r="B29" s="261"/>
      <c r="C29" s="266"/>
      <c r="D29" s="266"/>
      <c r="E29" s="261"/>
      <c r="F29" s="266"/>
      <c r="G29" s="266"/>
      <c r="H29" s="266"/>
      <c r="I29" s="266"/>
      <c r="J29" s="266"/>
      <c r="K29" s="266"/>
      <c r="L29" s="261"/>
    </row>
    <row r="30" spans="1:12" x14ac:dyDescent="0.55000000000000004">
      <c r="A30" s="265"/>
      <c r="B30" s="261"/>
      <c r="C30" s="266"/>
      <c r="D30" s="266"/>
      <c r="E30" s="261"/>
      <c r="F30" s="266"/>
      <c r="G30" s="266"/>
      <c r="H30" s="266"/>
      <c r="I30" s="266"/>
      <c r="J30" s="266"/>
      <c r="K30" s="266"/>
      <c r="L30" s="261"/>
    </row>
    <row r="31" spans="1:12" x14ac:dyDescent="0.55000000000000004">
      <c r="A31" s="265"/>
      <c r="B31" s="261"/>
      <c r="C31" s="266"/>
      <c r="D31" s="266"/>
      <c r="E31" s="261"/>
      <c r="F31" s="266"/>
      <c r="G31" s="266"/>
      <c r="H31" s="266"/>
      <c r="I31" s="266"/>
      <c r="J31" s="266"/>
      <c r="K31" s="266"/>
      <c r="L31" s="261"/>
    </row>
    <row r="32" spans="1:12" x14ac:dyDescent="0.55000000000000004">
      <c r="A32" s="265" t="s">
        <v>6</v>
      </c>
      <c r="B32" s="261">
        <v>22.17841911315918</v>
      </c>
      <c r="C32" s="266">
        <f>AVERAGE(B32:B37)</f>
        <v>22.177021662394207</v>
      </c>
      <c r="D32" s="266">
        <f>STDEV(B32:B37)</f>
        <v>1.3351091834467553E-2</v>
      </c>
      <c r="E32" s="261">
        <v>16.234710693359375</v>
      </c>
      <c r="F32" s="266">
        <f>AVERAGE(E32:E37)</f>
        <v>16.276212692260742</v>
      </c>
      <c r="G32" s="266">
        <f>STDEV(E32:E37)</f>
        <v>6.6454142017825804E-2</v>
      </c>
      <c r="H32" s="266">
        <f>C32-F32</f>
        <v>5.9008089701334647</v>
      </c>
      <c r="I32" s="266"/>
      <c r="J32" s="266">
        <f>H32-$I$2</f>
        <v>-1.022067152423622</v>
      </c>
      <c r="K32" s="266">
        <f>2^-(J32)</f>
        <v>2.0308267274417968</v>
      </c>
      <c r="L32" s="261"/>
    </row>
    <row r="33" spans="1:12" x14ac:dyDescent="0.55000000000000004">
      <c r="A33" s="265"/>
      <c r="B33" s="261">
        <v>22.163026809692383</v>
      </c>
      <c r="C33" s="266"/>
      <c r="D33" s="266"/>
      <c r="E33" s="261">
        <v>16.241067886352539</v>
      </c>
      <c r="F33" s="266"/>
      <c r="G33" s="266"/>
      <c r="H33" s="266"/>
      <c r="I33" s="266"/>
      <c r="J33" s="266"/>
      <c r="K33" s="266"/>
      <c r="L33" s="261"/>
    </row>
    <row r="34" spans="1:12" x14ac:dyDescent="0.55000000000000004">
      <c r="A34" s="265"/>
      <c r="B34" s="261">
        <v>22.189619064331055</v>
      </c>
      <c r="C34" s="266"/>
      <c r="D34" s="266"/>
      <c r="E34" s="261">
        <v>16.352859497070313</v>
      </c>
      <c r="F34" s="266"/>
      <c r="G34" s="266"/>
      <c r="H34" s="266"/>
      <c r="I34" s="266"/>
      <c r="J34" s="266"/>
      <c r="K34" s="266"/>
      <c r="L34" s="261"/>
    </row>
    <row r="35" spans="1:12" x14ac:dyDescent="0.55000000000000004">
      <c r="A35" s="265"/>
      <c r="B35" s="261"/>
      <c r="C35" s="266"/>
      <c r="D35" s="266"/>
      <c r="E35" s="261"/>
      <c r="F35" s="266"/>
      <c r="G35" s="266"/>
      <c r="H35" s="266"/>
      <c r="I35" s="266"/>
      <c r="J35" s="266"/>
      <c r="K35" s="266"/>
      <c r="L35" s="261"/>
    </row>
    <row r="36" spans="1:12" x14ac:dyDescent="0.55000000000000004">
      <c r="A36" s="265"/>
      <c r="B36" s="261"/>
      <c r="C36" s="266"/>
      <c r="D36" s="266"/>
      <c r="E36" s="261"/>
      <c r="F36" s="266"/>
      <c r="G36" s="266"/>
      <c r="H36" s="266"/>
      <c r="I36" s="266"/>
      <c r="J36" s="266"/>
      <c r="K36" s="266"/>
      <c r="L36" s="261"/>
    </row>
    <row r="37" spans="1:12" x14ac:dyDescent="0.55000000000000004">
      <c r="A37" s="265"/>
      <c r="B37" s="261"/>
      <c r="C37" s="266"/>
      <c r="D37" s="266"/>
      <c r="E37" s="261"/>
      <c r="F37" s="266"/>
      <c r="G37" s="266"/>
      <c r="H37" s="266"/>
      <c r="I37" s="266"/>
      <c r="J37" s="266"/>
      <c r="K37" s="266"/>
      <c r="L37" s="261"/>
    </row>
    <row r="38" spans="1:12" x14ac:dyDescent="0.55000000000000004">
      <c r="A38" s="265" t="s">
        <v>7</v>
      </c>
      <c r="B38" s="261">
        <v>23.828824996948242</v>
      </c>
      <c r="C38" s="266">
        <f>AVERAGE(B38:B43)</f>
        <v>23.822236378987629</v>
      </c>
      <c r="D38" s="266">
        <f>STDEV(B38:B43)</f>
        <v>2.5106334949338296E-2</v>
      </c>
      <c r="E38" s="261">
        <v>16.234710693359375</v>
      </c>
      <c r="F38" s="266">
        <f>AVERAGE(E38:E43)</f>
        <v>16.276212692260742</v>
      </c>
      <c r="G38" s="266">
        <f>STDEV(E38:E43)</f>
        <v>6.6454142017825804E-2</v>
      </c>
      <c r="H38" s="266">
        <f>C38-F38</f>
        <v>7.5460236867268868</v>
      </c>
      <c r="I38" s="266"/>
      <c r="J38" s="266">
        <f>H38-$I$2</f>
        <v>0.62314756416980011</v>
      </c>
      <c r="K38" s="266">
        <f>2^-(J38)</f>
        <v>0.64925288998840547</v>
      </c>
      <c r="L38" s="261"/>
    </row>
    <row r="39" spans="1:12" x14ac:dyDescent="0.55000000000000004">
      <c r="A39" s="265"/>
      <c r="B39" s="261">
        <v>23.843391418457031</v>
      </c>
      <c r="C39" s="266"/>
      <c r="D39" s="266"/>
      <c r="E39" s="261">
        <v>16.241067886352539</v>
      </c>
      <c r="F39" s="266"/>
      <c r="G39" s="266"/>
      <c r="H39" s="266"/>
      <c r="I39" s="266"/>
      <c r="J39" s="266"/>
      <c r="K39" s="266"/>
      <c r="L39" s="261"/>
    </row>
    <row r="40" spans="1:12" x14ac:dyDescent="0.55000000000000004">
      <c r="A40" s="265"/>
      <c r="B40" s="261">
        <v>23.794492721557617</v>
      </c>
      <c r="C40" s="266"/>
      <c r="D40" s="266"/>
      <c r="E40" s="261">
        <v>16.352859497070313</v>
      </c>
      <c r="F40" s="266"/>
      <c r="G40" s="266"/>
      <c r="H40" s="266"/>
      <c r="I40" s="266"/>
      <c r="J40" s="266"/>
      <c r="K40" s="266"/>
      <c r="L40" s="261"/>
    </row>
    <row r="41" spans="1:12" x14ac:dyDescent="0.55000000000000004">
      <c r="A41" s="265"/>
      <c r="B41" s="261"/>
      <c r="C41" s="266"/>
      <c r="D41" s="266"/>
      <c r="E41" s="261"/>
      <c r="F41" s="266"/>
      <c r="G41" s="266"/>
      <c r="H41" s="266"/>
      <c r="I41" s="266"/>
      <c r="J41" s="266"/>
      <c r="K41" s="266"/>
      <c r="L41" s="261"/>
    </row>
    <row r="42" spans="1:12" x14ac:dyDescent="0.55000000000000004">
      <c r="A42" s="265"/>
      <c r="B42" s="261"/>
      <c r="C42" s="266"/>
      <c r="D42" s="266"/>
      <c r="E42" s="261"/>
      <c r="F42" s="266"/>
      <c r="G42" s="266"/>
      <c r="H42" s="266"/>
      <c r="I42" s="266"/>
      <c r="J42" s="266"/>
      <c r="K42" s="266"/>
      <c r="L42" s="261"/>
    </row>
    <row r="43" spans="1:12" x14ac:dyDescent="0.55000000000000004">
      <c r="A43" s="265"/>
      <c r="B43" s="261"/>
      <c r="C43" s="266"/>
      <c r="D43" s="266"/>
      <c r="E43" s="261"/>
      <c r="F43" s="266"/>
      <c r="G43" s="266"/>
      <c r="H43" s="266"/>
      <c r="I43" s="266"/>
      <c r="J43" s="266"/>
      <c r="K43" s="266"/>
      <c r="L43" s="261"/>
    </row>
    <row r="44" spans="1:12" x14ac:dyDescent="0.55000000000000004">
      <c r="A44" s="265" t="s">
        <v>8</v>
      </c>
      <c r="B44" s="261">
        <v>24.885644912719727</v>
      </c>
      <c r="C44" s="266">
        <f>AVERAGE(B44:B49)</f>
        <v>24.963904698689777</v>
      </c>
      <c r="D44" s="266">
        <f>STDEV(B44:B49)</f>
        <v>0.31999806879169773</v>
      </c>
      <c r="E44" s="261">
        <v>16.234710693359375</v>
      </c>
      <c r="F44" s="266">
        <f>AVERAGE(E44:E49)</f>
        <v>16.276212692260742</v>
      </c>
      <c r="G44" s="266">
        <f>STDEV(E44:E49)</f>
        <v>6.6454142017825804E-2</v>
      </c>
      <c r="H44" s="266">
        <f>C44-F44</f>
        <v>8.6876920064290353</v>
      </c>
      <c r="I44" s="266"/>
      <c r="J44" s="266">
        <f>H44-$I$2</f>
        <v>1.7648158838719485</v>
      </c>
      <c r="K44" s="266">
        <f>2^-(J44)</f>
        <v>0.29426423578521355</v>
      </c>
      <c r="L44" s="261"/>
    </row>
    <row r="45" spans="1:12" x14ac:dyDescent="0.55000000000000004">
      <c r="A45" s="232"/>
      <c r="B45" s="261">
        <v>24.690296173095703</v>
      </c>
      <c r="C45" s="261"/>
      <c r="D45" s="261"/>
      <c r="E45" s="261">
        <v>16.241067886352539</v>
      </c>
      <c r="F45" s="261"/>
      <c r="G45" s="261"/>
      <c r="H45" s="261"/>
      <c r="I45" s="261"/>
      <c r="J45" s="261"/>
      <c r="K45" s="261"/>
      <c r="L45" s="261"/>
    </row>
    <row r="46" spans="1:12" x14ac:dyDescent="0.55000000000000004">
      <c r="A46" s="232"/>
      <c r="B46" s="261">
        <v>25.315773010253906</v>
      </c>
      <c r="C46" s="261"/>
      <c r="D46" s="261"/>
      <c r="E46" s="261">
        <v>16.352859497070313</v>
      </c>
      <c r="F46" s="261"/>
      <c r="G46" s="261"/>
      <c r="H46" s="261"/>
      <c r="I46" s="261"/>
      <c r="J46" s="261"/>
      <c r="K46" s="261"/>
      <c r="L46" s="261"/>
    </row>
    <row r="47" spans="1:12" x14ac:dyDescent="0.55000000000000004">
      <c r="A47" s="232"/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</row>
    <row r="48" spans="1:12" x14ac:dyDescent="0.55000000000000004">
      <c r="A48" s="232"/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</row>
    <row r="49" spans="1:12" x14ac:dyDescent="0.55000000000000004">
      <c r="A49" s="232"/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</row>
    <row r="50" spans="1:12" x14ac:dyDescent="0.55000000000000004">
      <c r="A50" s="232" t="s">
        <v>9</v>
      </c>
      <c r="B50" s="261">
        <v>21.97589111328125</v>
      </c>
      <c r="C50" s="266">
        <f>AVERAGE(B50:B55)</f>
        <v>21.868551254272461</v>
      </c>
      <c r="D50" s="266">
        <f>STDEV(B50:B55)</f>
        <v>0.10089242744152431</v>
      </c>
      <c r="E50" s="261">
        <v>16.234710693359375</v>
      </c>
      <c r="F50" s="266">
        <f>AVERAGE(E50:E55)</f>
        <v>16.276212692260742</v>
      </c>
      <c r="G50" s="266">
        <f>STDEV(E50:E55)</f>
        <v>6.6454142017825804E-2</v>
      </c>
      <c r="H50" s="261">
        <f>C50-F50</f>
        <v>5.5923385620117188</v>
      </c>
      <c r="I50" s="261"/>
      <c r="J50" s="266">
        <f>H50-$I$2</f>
        <v>-1.330537560545368</v>
      </c>
      <c r="K50" s="261">
        <f>2^-(J50)</f>
        <v>2.5149636715134882</v>
      </c>
      <c r="L50" s="261"/>
    </row>
    <row r="51" spans="1:12" x14ac:dyDescent="0.55000000000000004">
      <c r="A51" s="232"/>
      <c r="B51" s="261">
        <v>21.854097366333008</v>
      </c>
      <c r="C51" s="261"/>
      <c r="D51" s="261"/>
      <c r="E51" s="261">
        <v>16.241067886352539</v>
      </c>
      <c r="F51" s="261"/>
      <c r="G51" s="261"/>
      <c r="H51" s="261"/>
      <c r="I51" s="261"/>
      <c r="J51" s="261"/>
      <c r="K51" s="261"/>
      <c r="L51" s="261"/>
    </row>
    <row r="52" spans="1:12" x14ac:dyDescent="0.55000000000000004">
      <c r="A52" s="232"/>
      <c r="B52" s="261">
        <v>21.775665283203125</v>
      </c>
      <c r="C52" s="261"/>
      <c r="D52" s="261"/>
      <c r="E52" s="261">
        <v>16.352859497070313</v>
      </c>
      <c r="F52" s="261"/>
      <c r="G52" s="261"/>
      <c r="H52" s="261"/>
      <c r="I52" s="261"/>
      <c r="J52" s="261"/>
      <c r="K52" s="261"/>
      <c r="L52" s="261"/>
    </row>
    <row r="53" spans="1:12" x14ac:dyDescent="0.55000000000000004">
      <c r="A53" s="232"/>
      <c r="B53" s="261"/>
      <c r="C53" s="261"/>
      <c r="D53" s="261"/>
      <c r="E53" s="261"/>
      <c r="F53" s="261"/>
      <c r="G53" s="261"/>
      <c r="H53" s="261"/>
      <c r="I53" s="261"/>
      <c r="J53" s="261"/>
      <c r="K53" s="261"/>
      <c r="L53" s="261"/>
    </row>
    <row r="54" spans="1:12" x14ac:dyDescent="0.55000000000000004">
      <c r="A54" s="232"/>
      <c r="B54" s="261"/>
      <c r="C54" s="261"/>
      <c r="D54" s="261"/>
      <c r="E54" s="261"/>
      <c r="F54" s="261"/>
      <c r="G54" s="261"/>
      <c r="H54" s="261"/>
      <c r="I54" s="261"/>
      <c r="J54" s="261"/>
      <c r="K54" s="261"/>
      <c r="L54" s="261"/>
    </row>
    <row r="55" spans="1:12" x14ac:dyDescent="0.55000000000000004">
      <c r="A55" s="232"/>
      <c r="B55" s="261"/>
      <c r="C55" s="261"/>
      <c r="D55" s="261"/>
      <c r="E55" s="261"/>
      <c r="F55" s="261"/>
      <c r="G55" s="261"/>
      <c r="H55" s="261"/>
      <c r="I55" s="261"/>
      <c r="J55" s="261"/>
      <c r="K55" s="261"/>
      <c r="L55" s="261"/>
    </row>
    <row r="56" spans="1:12" x14ac:dyDescent="0.55000000000000004">
      <c r="A56" s="232" t="s">
        <v>10</v>
      </c>
      <c r="B56" s="261">
        <v>23.746334075927734</v>
      </c>
      <c r="C56" s="266">
        <f>AVERAGE(B56:B61)</f>
        <v>23.739428202311199</v>
      </c>
      <c r="D56" s="266">
        <f>STDEV(B56:B61)</f>
        <v>7.2278961550408258E-3</v>
      </c>
      <c r="E56" s="261">
        <v>16.234710693359375</v>
      </c>
      <c r="F56" s="266">
        <f>AVERAGE(E56:E61)</f>
        <v>16.276212692260742</v>
      </c>
      <c r="G56" s="266">
        <f>STDEV(E56:E61)</f>
        <v>6.6454142017825804E-2</v>
      </c>
      <c r="H56" s="261">
        <f>C56-F56</f>
        <v>7.4632155100504569</v>
      </c>
      <c r="I56" s="261"/>
      <c r="J56" s="266">
        <f>H56-$I$2</f>
        <v>0.54033938749337018</v>
      </c>
      <c r="K56" s="261">
        <f>2^-(J56)</f>
        <v>0.68760913309866512</v>
      </c>
      <c r="L56" s="261"/>
    </row>
    <row r="57" spans="1:12" x14ac:dyDescent="0.55000000000000004">
      <c r="A57" s="232"/>
      <c r="B57" s="261">
        <v>23.740034103393555</v>
      </c>
      <c r="C57" s="266"/>
      <c r="D57" s="266"/>
      <c r="E57" s="261">
        <v>16.241067886352539</v>
      </c>
      <c r="F57" s="266"/>
      <c r="G57" s="266"/>
      <c r="H57" s="261"/>
      <c r="I57" s="261"/>
      <c r="J57" s="261"/>
      <c r="K57" s="261"/>
      <c r="L57" s="261"/>
    </row>
    <row r="58" spans="1:12" x14ac:dyDescent="0.55000000000000004">
      <c r="A58" s="232"/>
      <c r="B58" s="261">
        <v>23.731916427612305</v>
      </c>
      <c r="C58" s="266"/>
      <c r="D58" s="266"/>
      <c r="E58" s="261">
        <v>16.352859497070313</v>
      </c>
      <c r="F58" s="266"/>
      <c r="G58" s="266"/>
      <c r="H58" s="261"/>
      <c r="I58" s="261"/>
      <c r="J58" s="261"/>
      <c r="K58" s="261"/>
      <c r="L58" s="261"/>
    </row>
    <row r="59" spans="1:12" x14ac:dyDescent="0.55000000000000004">
      <c r="A59" s="232"/>
      <c r="B59" s="261"/>
      <c r="C59" s="266"/>
      <c r="D59" s="266"/>
      <c r="E59" s="261"/>
      <c r="F59" s="266"/>
      <c r="G59" s="266"/>
      <c r="H59" s="261"/>
      <c r="I59" s="261"/>
      <c r="J59" s="261"/>
      <c r="K59" s="261"/>
      <c r="L59" s="261"/>
    </row>
    <row r="60" spans="1:12" x14ac:dyDescent="0.55000000000000004">
      <c r="A60" s="232"/>
      <c r="B60" s="261"/>
      <c r="C60" s="266"/>
      <c r="D60" s="266"/>
      <c r="E60" s="261"/>
      <c r="F60" s="266"/>
      <c r="G60" s="266"/>
      <c r="H60" s="261"/>
      <c r="I60" s="261"/>
      <c r="J60" s="261"/>
      <c r="K60" s="261"/>
      <c r="L60" s="261"/>
    </row>
    <row r="61" spans="1:12" x14ac:dyDescent="0.55000000000000004">
      <c r="A61" s="232"/>
      <c r="B61" s="261"/>
      <c r="C61" s="266"/>
      <c r="D61" s="266"/>
      <c r="E61" s="261"/>
      <c r="F61" s="266"/>
      <c r="G61" s="266"/>
      <c r="H61" s="261"/>
      <c r="I61" s="261"/>
      <c r="J61" s="261"/>
      <c r="K61" s="261"/>
      <c r="L61" s="261"/>
    </row>
    <row r="62" spans="1:12" x14ac:dyDescent="0.55000000000000004">
      <c r="A62" s="261" t="s">
        <v>11</v>
      </c>
      <c r="B62" s="261">
        <v>21.494787216186523</v>
      </c>
      <c r="C62" s="266">
        <f>AVERAGE(B62:B67)</f>
        <v>21.503646214803059</v>
      </c>
      <c r="D62" s="266">
        <f>STDEV(B62:B67)</f>
        <v>1.6956413055716772E-2</v>
      </c>
      <c r="E62" s="261">
        <v>16.234710693359375</v>
      </c>
      <c r="F62" s="266">
        <f>AVERAGE(E62:E67)</f>
        <v>16.276212692260742</v>
      </c>
      <c r="G62" s="266">
        <f>STDEV(E62:E67)</f>
        <v>6.6454142017825804E-2</v>
      </c>
      <c r="H62" s="261">
        <f>C62-F62</f>
        <v>5.2274335225423165</v>
      </c>
      <c r="I62" s="261"/>
      <c r="J62" s="266">
        <f>H62-$I$2</f>
        <v>-1.6954426000147702</v>
      </c>
      <c r="K62" s="261">
        <f>2^-(J62)</f>
        <v>3.2387623238146444</v>
      </c>
      <c r="L62" s="261"/>
    </row>
    <row r="63" spans="1:12" x14ac:dyDescent="0.55000000000000004">
      <c r="A63" s="261"/>
      <c r="B63" s="261">
        <v>21.492954254150391</v>
      </c>
      <c r="C63" s="266"/>
      <c r="D63" s="266"/>
      <c r="E63" s="261">
        <v>16.241067886352539</v>
      </c>
      <c r="F63" s="266"/>
      <c r="G63" s="266"/>
      <c r="H63" s="261"/>
      <c r="I63" s="261"/>
      <c r="J63" s="261"/>
      <c r="K63" s="261"/>
      <c r="L63" s="261"/>
    </row>
    <row r="64" spans="1:12" x14ac:dyDescent="0.55000000000000004">
      <c r="A64" s="261"/>
      <c r="B64" s="261">
        <v>21.523197174072266</v>
      </c>
      <c r="C64" s="266"/>
      <c r="D64" s="266"/>
      <c r="E64" s="261">
        <v>16.352859497070313</v>
      </c>
      <c r="F64" s="266"/>
      <c r="G64" s="266"/>
      <c r="H64" s="261"/>
      <c r="I64" s="261"/>
      <c r="J64" s="261"/>
      <c r="K64" s="261"/>
      <c r="L64" s="261"/>
    </row>
    <row r="65" spans="1:12" x14ac:dyDescent="0.55000000000000004">
      <c r="A65" s="261"/>
      <c r="B65" s="261"/>
      <c r="C65" s="266"/>
      <c r="D65" s="266"/>
      <c r="E65" s="261"/>
      <c r="F65" s="266"/>
      <c r="G65" s="266"/>
      <c r="H65" s="261"/>
      <c r="I65" s="261"/>
      <c r="J65" s="261"/>
      <c r="K65" s="261"/>
      <c r="L65" s="261"/>
    </row>
    <row r="66" spans="1:12" x14ac:dyDescent="0.55000000000000004">
      <c r="A66" s="261"/>
      <c r="B66" s="261"/>
      <c r="C66" s="266"/>
      <c r="D66" s="266"/>
      <c r="E66" s="261"/>
      <c r="F66" s="266"/>
      <c r="G66" s="266"/>
      <c r="H66" s="261"/>
      <c r="I66" s="261"/>
      <c r="J66" s="261"/>
      <c r="K66" s="261"/>
      <c r="L66" s="261"/>
    </row>
    <row r="67" spans="1:12" x14ac:dyDescent="0.55000000000000004">
      <c r="A67" s="261"/>
      <c r="B67" s="261"/>
      <c r="C67" s="266"/>
      <c r="D67" s="266"/>
      <c r="E67" s="261"/>
      <c r="F67" s="266"/>
      <c r="G67" s="266"/>
      <c r="H67" s="261"/>
      <c r="I67" s="261"/>
      <c r="J67" s="261"/>
      <c r="K67" s="261"/>
      <c r="L67" s="261"/>
    </row>
    <row r="68" spans="1:12" x14ac:dyDescent="0.55000000000000004">
      <c r="A68" s="261" t="s">
        <v>12</v>
      </c>
      <c r="B68" s="261">
        <v>22.883092880249023</v>
      </c>
      <c r="C68" s="266">
        <f>AVERAGE(B68:B73)</f>
        <v>22.90404446919759</v>
      </c>
      <c r="D68" s="266">
        <f>STDEV(B68:B73)</f>
        <v>3.2633727203209333E-2</v>
      </c>
      <c r="E68" s="261">
        <v>16.234710693359375</v>
      </c>
      <c r="F68" s="266">
        <f>AVERAGE(E68:E73)</f>
        <v>16.276212692260742</v>
      </c>
      <c r="G68" s="266">
        <f>STDEV(E68:E73)</f>
        <v>6.6454142017825804E-2</v>
      </c>
      <c r="H68" s="261">
        <f>C68-F68</f>
        <v>6.6278317769368478</v>
      </c>
      <c r="I68" s="261"/>
      <c r="J68" s="266">
        <f>H68-$I$2</f>
        <v>-0.29504434562023896</v>
      </c>
      <c r="K68" s="261">
        <f>2^-(J68)</f>
        <v>1.2269226898749239</v>
      </c>
      <c r="L68" s="261"/>
    </row>
    <row r="69" spans="1:12" x14ac:dyDescent="0.55000000000000004">
      <c r="A69" s="261"/>
      <c r="B69" s="261">
        <v>22.887395858764648</v>
      </c>
      <c r="C69" s="266"/>
      <c r="D69" s="266"/>
      <c r="E69" s="261">
        <v>16.241067886352539</v>
      </c>
      <c r="F69" s="266"/>
      <c r="G69" s="266"/>
      <c r="H69" s="261"/>
      <c r="I69" s="261"/>
      <c r="J69" s="261"/>
      <c r="K69" s="261"/>
      <c r="L69" s="261"/>
    </row>
    <row r="70" spans="1:12" x14ac:dyDescent="0.55000000000000004">
      <c r="A70" s="261"/>
      <c r="B70" s="261">
        <v>22.941644668579102</v>
      </c>
      <c r="C70" s="266"/>
      <c r="D70" s="266"/>
      <c r="E70" s="261">
        <v>16.352859497070313</v>
      </c>
      <c r="F70" s="266"/>
      <c r="G70" s="266"/>
      <c r="H70" s="261"/>
      <c r="I70" s="261"/>
      <c r="J70" s="261"/>
      <c r="K70" s="261"/>
      <c r="L70" s="261"/>
    </row>
    <row r="71" spans="1:12" x14ac:dyDescent="0.55000000000000004">
      <c r="A71" s="261"/>
      <c r="B71" s="261"/>
      <c r="C71" s="266"/>
      <c r="D71" s="266"/>
      <c r="E71" s="261"/>
      <c r="F71" s="266"/>
      <c r="G71" s="266"/>
      <c r="H71" s="261"/>
      <c r="I71" s="261"/>
      <c r="J71" s="261"/>
      <c r="K71" s="261"/>
      <c r="L71" s="261"/>
    </row>
    <row r="72" spans="1:12" x14ac:dyDescent="0.55000000000000004">
      <c r="A72" s="261"/>
      <c r="B72" s="261"/>
      <c r="C72" s="266"/>
      <c r="D72" s="266"/>
      <c r="E72" s="261"/>
      <c r="F72" s="266"/>
      <c r="G72" s="266"/>
      <c r="H72" s="261"/>
      <c r="I72" s="261"/>
      <c r="J72" s="261"/>
      <c r="K72" s="261"/>
      <c r="L72" s="261"/>
    </row>
    <row r="73" spans="1:12" x14ac:dyDescent="0.55000000000000004">
      <c r="A73" s="261"/>
      <c r="B73" s="261"/>
      <c r="C73" s="266"/>
      <c r="D73" s="266"/>
      <c r="E73" s="261"/>
      <c r="F73" s="266"/>
      <c r="G73" s="266"/>
      <c r="H73" s="261"/>
      <c r="I73" s="261"/>
      <c r="J73" s="261"/>
      <c r="K73" s="261"/>
      <c r="L73" s="261"/>
    </row>
    <row r="74" spans="1:12" x14ac:dyDescent="0.55000000000000004">
      <c r="A74" s="261" t="s">
        <v>13</v>
      </c>
      <c r="B74" s="261">
        <v>28.363744735717773</v>
      </c>
      <c r="C74" s="266">
        <f>AVERAGE(B74:B79)</f>
        <v>28.232873280843098</v>
      </c>
      <c r="D74" s="266">
        <f>STDEV(B74:B79)</f>
        <v>0.13694758614899732</v>
      </c>
      <c r="E74" s="261">
        <v>16.234710693359375</v>
      </c>
      <c r="F74" s="266">
        <f>AVERAGE(E74:E79)</f>
        <v>16.276212692260742</v>
      </c>
      <c r="G74" s="266">
        <f>STDEV(E74:E79)</f>
        <v>6.6454142017825804E-2</v>
      </c>
      <c r="H74" s="261">
        <f>C74-F74</f>
        <v>11.956660588582356</v>
      </c>
      <c r="I74" s="261"/>
      <c r="J74" s="266">
        <f>H74-$I$2</f>
        <v>5.0337844660252689</v>
      </c>
      <c r="K74" s="261">
        <f>2^-(J74)</f>
        <v>3.0526701779967875E-2</v>
      </c>
      <c r="L74" s="261"/>
    </row>
    <row r="75" spans="1:12" x14ac:dyDescent="0.55000000000000004">
      <c r="A75" s="261"/>
      <c r="B75" s="261">
        <v>28.244308471679688</v>
      </c>
      <c r="C75" s="266"/>
      <c r="D75" s="266"/>
      <c r="E75" s="261">
        <v>16.241067886352539</v>
      </c>
      <c r="F75" s="266"/>
      <c r="G75" s="266"/>
      <c r="H75" s="261"/>
      <c r="I75" s="261"/>
      <c r="J75" s="261"/>
      <c r="K75" s="261"/>
      <c r="L75" s="261"/>
    </row>
    <row r="76" spans="1:12" x14ac:dyDescent="0.55000000000000004">
      <c r="A76" s="261"/>
      <c r="B76" s="261">
        <v>28.090566635131836</v>
      </c>
      <c r="C76" s="266"/>
      <c r="D76" s="266"/>
      <c r="E76" s="261">
        <v>16.352859497070313</v>
      </c>
      <c r="F76" s="266"/>
      <c r="G76" s="266"/>
      <c r="H76" s="261"/>
      <c r="I76" s="261"/>
      <c r="J76" s="261"/>
      <c r="K76" s="261"/>
      <c r="L76" s="261"/>
    </row>
    <row r="77" spans="1:12" x14ac:dyDescent="0.55000000000000004">
      <c r="A77" s="261"/>
      <c r="B77" s="261"/>
      <c r="C77" s="266"/>
      <c r="D77" s="266"/>
      <c r="E77" s="261"/>
      <c r="F77" s="266"/>
      <c r="G77" s="266"/>
      <c r="H77" s="261"/>
      <c r="I77" s="261"/>
      <c r="J77" s="261"/>
      <c r="K77" s="261"/>
      <c r="L77" s="261"/>
    </row>
    <row r="78" spans="1:12" x14ac:dyDescent="0.55000000000000004">
      <c r="A78" s="261"/>
      <c r="B78" s="261"/>
      <c r="C78" s="266"/>
      <c r="D78" s="266"/>
      <c r="E78" s="261"/>
      <c r="F78" s="266"/>
      <c r="G78" s="266"/>
      <c r="H78" s="261"/>
      <c r="I78" s="261"/>
      <c r="J78" s="261"/>
      <c r="K78" s="261"/>
      <c r="L78" s="261"/>
    </row>
    <row r="79" spans="1:12" x14ac:dyDescent="0.55000000000000004">
      <c r="A79" s="261"/>
      <c r="B79" s="261"/>
      <c r="C79" s="266"/>
      <c r="D79" s="266"/>
      <c r="E79" s="261"/>
      <c r="F79" s="266"/>
      <c r="G79" s="266"/>
      <c r="H79" s="261"/>
      <c r="I79" s="261"/>
      <c r="J79" s="261"/>
      <c r="K79" s="261"/>
      <c r="L79" s="261"/>
    </row>
    <row r="80" spans="1:12" x14ac:dyDescent="0.55000000000000004">
      <c r="A80" s="261" t="s">
        <v>14</v>
      </c>
      <c r="B80" s="261">
        <v>27.227968215942383</v>
      </c>
      <c r="C80" s="266">
        <f>AVERAGE(B80:B85)</f>
        <v>27.147965113321941</v>
      </c>
      <c r="D80" s="266">
        <f>STDEV(B80:B85)</f>
        <v>9.1398950509518725E-2</v>
      </c>
      <c r="E80" s="261">
        <v>16.234710693359375</v>
      </c>
      <c r="F80" s="266">
        <f>AVERAGE(E80:E85)</f>
        <v>16.276212692260742</v>
      </c>
      <c r="G80" s="266">
        <f>STDEV(E80:E85)</f>
        <v>6.6454142017825804E-2</v>
      </c>
      <c r="H80" s="261">
        <f>C80-F80</f>
        <v>10.871752421061199</v>
      </c>
      <c r="I80" s="261"/>
      <c r="J80" s="266">
        <f>H80-$I$2</f>
        <v>3.9488762985041124</v>
      </c>
      <c r="K80" s="261">
        <f>2^-(J80)</f>
        <v>6.4754474749619151E-2</v>
      </c>
      <c r="L80" s="261"/>
    </row>
    <row r="81" spans="1:12" x14ac:dyDescent="0.55000000000000004">
      <c r="A81" s="261"/>
      <c r="B81" s="261">
        <v>27.167573928833008</v>
      </c>
      <c r="C81" s="266"/>
      <c r="D81" s="266"/>
      <c r="E81" s="261">
        <v>16.241067886352539</v>
      </c>
      <c r="F81" s="266"/>
      <c r="G81" s="266"/>
      <c r="H81" s="261"/>
      <c r="I81" s="261"/>
      <c r="J81" s="261"/>
      <c r="K81" s="261"/>
      <c r="L81" s="261"/>
    </row>
    <row r="82" spans="1:12" x14ac:dyDescent="0.55000000000000004">
      <c r="A82" s="261"/>
      <c r="B82" s="261">
        <v>27.04835319519043</v>
      </c>
      <c r="C82" s="266"/>
      <c r="D82" s="266"/>
      <c r="E82" s="261">
        <v>16.352859497070313</v>
      </c>
      <c r="F82" s="266"/>
      <c r="G82" s="266"/>
      <c r="H82" s="261"/>
      <c r="I82" s="261"/>
      <c r="J82" s="261"/>
      <c r="K82" s="261"/>
      <c r="L82" s="261"/>
    </row>
    <row r="83" spans="1:12" x14ac:dyDescent="0.55000000000000004">
      <c r="A83" s="261"/>
      <c r="B83" s="261"/>
      <c r="C83" s="266"/>
      <c r="D83" s="266"/>
      <c r="E83" s="261"/>
      <c r="F83" s="266"/>
      <c r="G83" s="266"/>
      <c r="H83" s="261"/>
      <c r="I83" s="261"/>
      <c r="J83" s="261"/>
      <c r="K83" s="261"/>
      <c r="L83" s="261"/>
    </row>
    <row r="84" spans="1:12" x14ac:dyDescent="0.55000000000000004">
      <c r="A84" s="261"/>
      <c r="B84" s="261"/>
      <c r="C84" s="266"/>
      <c r="D84" s="266"/>
      <c r="E84" s="261"/>
      <c r="F84" s="266"/>
      <c r="G84" s="266"/>
      <c r="H84" s="261"/>
      <c r="I84" s="261"/>
      <c r="J84" s="261"/>
      <c r="K84" s="261"/>
      <c r="L84" s="261"/>
    </row>
    <row r="85" spans="1:12" x14ac:dyDescent="0.55000000000000004">
      <c r="A85" s="261"/>
      <c r="B85" s="261"/>
      <c r="C85" s="266"/>
      <c r="D85" s="266"/>
      <c r="E85" s="261"/>
      <c r="F85" s="266"/>
      <c r="G85" s="266"/>
      <c r="H85" s="261"/>
      <c r="I85" s="261"/>
      <c r="J85" s="261"/>
      <c r="K85" s="261"/>
      <c r="L85" s="261"/>
    </row>
    <row r="86" spans="1:12" x14ac:dyDescent="0.55000000000000004">
      <c r="A86" s="261" t="s">
        <v>15</v>
      </c>
      <c r="B86" s="261">
        <v>24.137161254882813</v>
      </c>
      <c r="C86" s="266">
        <f>AVERAGE(B86:B91)</f>
        <v>24.642939885457356</v>
      </c>
      <c r="D86" s="266">
        <f>STDEV(B86:B91)</f>
        <v>0.69816896853097898</v>
      </c>
      <c r="E86" s="261">
        <v>16.234710693359375</v>
      </c>
      <c r="F86" s="266">
        <f>AVERAGE(E86:E91)</f>
        <v>16.276212692260742</v>
      </c>
      <c r="G86" s="266">
        <f>STDEV(E86:E91)</f>
        <v>6.6454142017825804E-2</v>
      </c>
      <c r="H86" s="261">
        <f>C86-F86</f>
        <v>8.3667271931966134</v>
      </c>
      <c r="I86" s="261"/>
      <c r="J86" s="266">
        <f>H86-$I$2</f>
        <v>1.4438510706395267</v>
      </c>
      <c r="K86" s="261">
        <f>2^-(J86)</f>
        <v>0.36758477790299832</v>
      </c>
      <c r="L86" s="261"/>
    </row>
    <row r="87" spans="1:12" x14ac:dyDescent="0.55000000000000004">
      <c r="A87" s="261"/>
      <c r="B87" s="261">
        <v>24.352155685424805</v>
      </c>
      <c r="C87" s="266"/>
      <c r="D87" s="266"/>
      <c r="E87" s="261">
        <v>16.241067886352539</v>
      </c>
      <c r="F87" s="266"/>
      <c r="G87" s="266"/>
      <c r="H87" s="261"/>
      <c r="I87" s="261"/>
      <c r="J87" s="261"/>
      <c r="K87" s="261"/>
      <c r="L87" s="261"/>
    </row>
    <row r="88" spans="1:12" x14ac:dyDescent="0.55000000000000004">
      <c r="A88" s="261"/>
      <c r="B88" s="261">
        <v>25.439502716064453</v>
      </c>
      <c r="C88" s="266"/>
      <c r="D88" s="266"/>
      <c r="E88" s="261">
        <v>16.352859497070313</v>
      </c>
      <c r="F88" s="266"/>
      <c r="G88" s="266"/>
      <c r="H88" s="261"/>
      <c r="I88" s="261"/>
      <c r="J88" s="261"/>
      <c r="K88" s="261"/>
      <c r="L88" s="261"/>
    </row>
    <row r="89" spans="1:12" x14ac:dyDescent="0.55000000000000004">
      <c r="A89" s="261"/>
      <c r="B89" s="261"/>
      <c r="C89" s="266"/>
      <c r="D89" s="266"/>
      <c r="E89" s="261"/>
      <c r="F89" s="266"/>
      <c r="G89" s="266"/>
      <c r="H89" s="261"/>
      <c r="I89" s="261"/>
      <c r="J89" s="261"/>
      <c r="K89" s="261"/>
      <c r="L89" s="261"/>
    </row>
    <row r="90" spans="1:12" x14ac:dyDescent="0.55000000000000004">
      <c r="A90" s="261"/>
      <c r="B90" s="261"/>
      <c r="C90" s="266"/>
      <c r="D90" s="266"/>
      <c r="E90" s="261"/>
      <c r="F90" s="266"/>
      <c r="G90" s="266"/>
      <c r="H90" s="261"/>
      <c r="I90" s="261"/>
      <c r="J90" s="261"/>
      <c r="K90" s="261"/>
      <c r="L90" s="261"/>
    </row>
    <row r="91" spans="1:12" x14ac:dyDescent="0.55000000000000004">
      <c r="A91" s="261"/>
      <c r="B91" s="261"/>
      <c r="C91" s="266"/>
      <c r="D91" s="266"/>
      <c r="E91" s="261"/>
      <c r="F91" s="266"/>
      <c r="G91" s="266"/>
      <c r="H91" s="261"/>
      <c r="I91" s="261"/>
      <c r="J91" s="261"/>
      <c r="K91" s="261"/>
      <c r="L91" s="261"/>
    </row>
    <row r="92" spans="1:12" x14ac:dyDescent="0.55000000000000004">
      <c r="A92" s="261" t="s">
        <v>16</v>
      </c>
      <c r="B92" s="261">
        <v>20.602008819580078</v>
      </c>
      <c r="C92" s="266">
        <f>AVERAGE(B92:B97)</f>
        <v>20.630927403767902</v>
      </c>
      <c r="D92" s="266">
        <f>STDEV(B92:B97)</f>
        <v>7.5775281832967556E-2</v>
      </c>
      <c r="E92" s="261">
        <v>16.234710693359375</v>
      </c>
      <c r="F92" s="266">
        <f>AVERAGE(E92:E97)</f>
        <v>16.276212692260742</v>
      </c>
      <c r="G92" s="266">
        <f>STDEV(E92:E97)</f>
        <v>6.6454142017825804E-2</v>
      </c>
      <c r="H92" s="261">
        <f>C92-F92</f>
        <v>4.3547147115071603</v>
      </c>
      <c r="I92" s="261"/>
      <c r="J92" s="266">
        <f>H92-$I$2</f>
        <v>-2.5681614110499265</v>
      </c>
      <c r="K92" s="261">
        <f>2^-(J92)</f>
        <v>5.9305315195343011</v>
      </c>
      <c r="L92" s="261"/>
    </row>
    <row r="93" spans="1:12" x14ac:dyDescent="0.55000000000000004">
      <c r="A93" s="261"/>
      <c r="B93" s="261">
        <v>20.573869705200195</v>
      </c>
      <c r="C93" s="266"/>
      <c r="D93" s="266"/>
      <c r="E93" s="261">
        <v>16.241067886352539</v>
      </c>
      <c r="F93" s="266"/>
      <c r="G93" s="266"/>
      <c r="H93" s="261"/>
      <c r="I93" s="261"/>
      <c r="J93" s="261"/>
      <c r="K93" s="261"/>
      <c r="L93" s="261"/>
    </row>
    <row r="94" spans="1:12" x14ac:dyDescent="0.55000000000000004">
      <c r="A94" s="261"/>
      <c r="B94" s="261">
        <v>20.716903686523438</v>
      </c>
      <c r="C94" s="266"/>
      <c r="D94" s="266"/>
      <c r="E94" s="261">
        <v>16.352859497070313</v>
      </c>
      <c r="F94" s="266"/>
      <c r="G94" s="266"/>
      <c r="H94" s="261"/>
      <c r="I94" s="261"/>
      <c r="J94" s="261"/>
      <c r="K94" s="261"/>
      <c r="L94" s="261"/>
    </row>
    <row r="95" spans="1:12" x14ac:dyDescent="0.55000000000000004">
      <c r="A95" s="261"/>
      <c r="B95" s="261"/>
      <c r="C95" s="266"/>
      <c r="D95" s="266"/>
      <c r="E95" s="261"/>
      <c r="F95" s="266"/>
      <c r="G95" s="266"/>
      <c r="H95" s="261"/>
      <c r="I95" s="261"/>
      <c r="J95" s="261"/>
      <c r="K95" s="261"/>
      <c r="L95" s="261"/>
    </row>
    <row r="96" spans="1:12" x14ac:dyDescent="0.55000000000000004">
      <c r="A96" s="261"/>
      <c r="B96" s="261"/>
      <c r="C96" s="266"/>
      <c r="D96" s="266"/>
      <c r="E96" s="261"/>
      <c r="F96" s="266"/>
      <c r="G96" s="266"/>
      <c r="H96" s="261"/>
      <c r="I96" s="261"/>
      <c r="J96" s="261"/>
      <c r="K96" s="261"/>
      <c r="L96" s="261"/>
    </row>
    <row r="97" spans="1:12" x14ac:dyDescent="0.55000000000000004">
      <c r="A97" s="261"/>
      <c r="B97" s="261"/>
      <c r="C97" s="266"/>
      <c r="D97" s="266"/>
      <c r="E97" s="261"/>
      <c r="F97" s="266"/>
      <c r="G97" s="266"/>
      <c r="H97" s="261"/>
      <c r="I97" s="261"/>
      <c r="J97" s="261"/>
      <c r="K97" s="261"/>
      <c r="L97" s="261"/>
    </row>
    <row r="98" spans="1:12" x14ac:dyDescent="0.55000000000000004">
      <c r="A98" s="261" t="s">
        <v>17</v>
      </c>
      <c r="B98" s="261">
        <v>19.627080917358398</v>
      </c>
      <c r="C98" s="266">
        <f>AVERAGE(B98:B103)</f>
        <v>19.526940027872723</v>
      </c>
      <c r="D98" s="266">
        <f>STDEV(B98:B103)</f>
        <v>8.7750344892054258E-2</v>
      </c>
      <c r="E98" s="261">
        <v>16.234710693359375</v>
      </c>
      <c r="F98" s="266">
        <f>AVERAGE(E98:E103)</f>
        <v>16.276212692260742</v>
      </c>
      <c r="G98" s="266">
        <f>STDEV(E98:E103)</f>
        <v>6.6454142017825804E-2</v>
      </c>
      <c r="H98" s="261">
        <f>C98-F98</f>
        <v>3.2507273356119804</v>
      </c>
      <c r="I98" s="261"/>
      <c r="J98" s="266">
        <f>H98-$I$2</f>
        <v>-3.6721487869451064</v>
      </c>
      <c r="K98" s="261">
        <f>2^-(J98)</f>
        <v>12.747556144198576</v>
      </c>
      <c r="L98" s="261"/>
    </row>
    <row r="99" spans="1:12" x14ac:dyDescent="0.55000000000000004">
      <c r="A99" s="261"/>
      <c r="B99" s="261">
        <v>19.463491439819336</v>
      </c>
      <c r="C99" s="266"/>
      <c r="D99" s="266"/>
      <c r="E99" s="261">
        <v>16.241067886352539</v>
      </c>
      <c r="F99" s="266"/>
      <c r="G99" s="266"/>
      <c r="H99" s="261"/>
      <c r="I99" s="261"/>
      <c r="J99" s="261"/>
      <c r="K99" s="261"/>
      <c r="L99" s="261"/>
    </row>
    <row r="100" spans="1:12" x14ac:dyDescent="0.55000000000000004">
      <c r="A100" s="261"/>
      <c r="B100" s="261">
        <v>19.49024772644043</v>
      </c>
      <c r="C100" s="266"/>
      <c r="D100" s="266"/>
      <c r="E100" s="261">
        <v>16.352859497070313</v>
      </c>
      <c r="F100" s="266"/>
      <c r="G100" s="266"/>
      <c r="H100" s="261"/>
      <c r="I100" s="261"/>
      <c r="J100" s="261"/>
      <c r="K100" s="261"/>
      <c r="L100" s="261"/>
    </row>
    <row r="101" spans="1:12" x14ac:dyDescent="0.55000000000000004">
      <c r="A101" s="261"/>
      <c r="B101" s="261"/>
      <c r="C101" s="266"/>
      <c r="D101" s="266"/>
      <c r="E101" s="261"/>
      <c r="F101" s="266"/>
      <c r="G101" s="266"/>
      <c r="H101" s="261"/>
      <c r="I101" s="261"/>
      <c r="J101" s="261"/>
      <c r="K101" s="261"/>
      <c r="L101" s="261"/>
    </row>
    <row r="102" spans="1:12" x14ac:dyDescent="0.55000000000000004">
      <c r="A102" s="261"/>
      <c r="B102" s="261"/>
      <c r="C102" s="266"/>
      <c r="D102" s="266"/>
      <c r="E102" s="261"/>
      <c r="F102" s="266"/>
      <c r="G102" s="266"/>
      <c r="H102" s="261"/>
      <c r="I102" s="261"/>
      <c r="J102" s="261"/>
      <c r="K102" s="261"/>
      <c r="L102" s="261"/>
    </row>
    <row r="103" spans="1:12" x14ac:dyDescent="0.55000000000000004">
      <c r="A103" s="261"/>
      <c r="B103" s="261"/>
      <c r="C103" s="266"/>
      <c r="D103" s="266"/>
      <c r="E103" s="261"/>
      <c r="F103" s="266"/>
      <c r="G103" s="266"/>
      <c r="H103" s="261"/>
      <c r="I103" s="261"/>
      <c r="J103" s="261"/>
      <c r="K103" s="261"/>
      <c r="L103" s="261"/>
    </row>
    <row r="104" spans="1:12" x14ac:dyDescent="0.55000000000000004">
      <c r="A104" s="261" t="s">
        <v>18</v>
      </c>
      <c r="B104" s="261">
        <v>20.536094665527344</v>
      </c>
      <c r="C104" s="266">
        <f>AVERAGE(B104:B109)</f>
        <v>20.532552083333332</v>
      </c>
      <c r="D104" s="266">
        <f>STDEV(B104:B109)</f>
        <v>3.2764642966248772E-3</v>
      </c>
      <c r="E104" s="261">
        <v>16.234710693359375</v>
      </c>
      <c r="F104" s="266">
        <f>AVERAGE(E104:E109)</f>
        <v>16.276212692260742</v>
      </c>
      <c r="G104" s="266">
        <f>STDEV(E104:E109)</f>
        <v>6.6454142017825804E-2</v>
      </c>
      <c r="H104" s="261">
        <f>C104-F104</f>
        <v>4.25633939107259</v>
      </c>
      <c r="I104" s="261"/>
      <c r="J104" s="266">
        <f>H104-$I$2</f>
        <v>-2.6665367314844968</v>
      </c>
      <c r="K104" s="261">
        <f>2^-(J104)</f>
        <v>6.3490323615684581</v>
      </c>
      <c r="L104" s="261"/>
    </row>
    <row r="105" spans="1:12" x14ac:dyDescent="0.55000000000000004">
      <c r="A105" s="261"/>
      <c r="B105" s="261">
        <v>20.531930923461914</v>
      </c>
      <c r="C105" s="266"/>
      <c r="D105" s="266"/>
      <c r="E105" s="261">
        <v>16.241067886352539</v>
      </c>
      <c r="F105" s="266"/>
      <c r="G105" s="266"/>
      <c r="H105" s="261"/>
      <c r="I105" s="261"/>
      <c r="J105" s="261"/>
      <c r="K105" s="261"/>
      <c r="L105" s="261"/>
    </row>
    <row r="106" spans="1:12" x14ac:dyDescent="0.55000000000000004">
      <c r="A106" s="261"/>
      <c r="B106" s="261">
        <v>20.529630661010742</v>
      </c>
      <c r="C106" s="266"/>
      <c r="D106" s="266"/>
      <c r="E106" s="261">
        <v>16.352859497070313</v>
      </c>
      <c r="F106" s="266"/>
      <c r="G106" s="266"/>
      <c r="H106" s="261"/>
      <c r="I106" s="261"/>
      <c r="J106" s="261"/>
      <c r="K106" s="261"/>
      <c r="L106" s="261"/>
    </row>
    <row r="107" spans="1:12" x14ac:dyDescent="0.55000000000000004">
      <c r="A107" s="261"/>
      <c r="B107" s="261"/>
      <c r="C107" s="266"/>
      <c r="D107" s="266"/>
      <c r="E107" s="261"/>
      <c r="F107" s="266"/>
      <c r="G107" s="266"/>
      <c r="H107" s="261"/>
      <c r="I107" s="261"/>
      <c r="J107" s="261"/>
      <c r="K107" s="261"/>
      <c r="L107" s="261"/>
    </row>
    <row r="108" spans="1:12" x14ac:dyDescent="0.55000000000000004">
      <c r="A108" s="261"/>
      <c r="B108" s="261"/>
      <c r="C108" s="266"/>
      <c r="D108" s="266"/>
      <c r="E108" s="261"/>
      <c r="F108" s="266"/>
      <c r="G108" s="266"/>
      <c r="H108" s="261"/>
      <c r="I108" s="261"/>
      <c r="J108" s="261"/>
      <c r="K108" s="261"/>
      <c r="L108" s="261"/>
    </row>
    <row r="109" spans="1:12" x14ac:dyDescent="0.55000000000000004">
      <c r="A109" s="261"/>
      <c r="B109" s="261"/>
      <c r="C109" s="266"/>
      <c r="D109" s="266"/>
      <c r="E109" s="261"/>
      <c r="F109" s="266"/>
      <c r="G109" s="266"/>
      <c r="H109" s="261"/>
      <c r="I109" s="261"/>
      <c r="J109" s="261"/>
      <c r="K109" s="261"/>
      <c r="L109" s="261"/>
    </row>
    <row r="110" spans="1:12" x14ac:dyDescent="0.55000000000000004">
      <c r="A110" s="261" t="s">
        <v>19</v>
      </c>
      <c r="B110" s="261">
        <v>20.490728378295898</v>
      </c>
      <c r="C110" s="266">
        <f>AVERAGE(B110:B115)</f>
        <v>20.462259928385418</v>
      </c>
      <c r="D110" s="266">
        <f>STDEV(B110:B115)</f>
        <v>2.6064910711617852E-2</v>
      </c>
      <c r="E110" s="261">
        <v>16.234710693359375</v>
      </c>
      <c r="F110" s="266">
        <f>AVERAGE(E110:E115)</f>
        <v>16.276212692260742</v>
      </c>
      <c r="G110" s="266">
        <f>STDEV(E110:E115)</f>
        <v>6.6454142017825804E-2</v>
      </c>
      <c r="H110" s="261">
        <f>C110-F110</f>
        <v>4.1860472361246757</v>
      </c>
      <c r="I110" s="261"/>
      <c r="J110" s="266">
        <f>H110-$I$2</f>
        <v>-2.7368288864324111</v>
      </c>
      <c r="K110" s="261">
        <f>2^-(J110)</f>
        <v>6.6660349727280774</v>
      </c>
      <c r="L110" s="261"/>
    </row>
    <row r="111" spans="1:12" x14ac:dyDescent="0.55000000000000004">
      <c r="A111" s="261"/>
      <c r="B111" s="261">
        <v>20.456483840942383</v>
      </c>
      <c r="C111" s="266"/>
      <c r="D111" s="266"/>
      <c r="E111" s="261">
        <v>16.241067886352539</v>
      </c>
      <c r="F111" s="266"/>
      <c r="G111" s="266"/>
      <c r="H111" s="261"/>
      <c r="I111" s="261"/>
      <c r="J111" s="261"/>
      <c r="K111" s="261"/>
      <c r="L111" s="261"/>
    </row>
    <row r="112" spans="1:12" x14ac:dyDescent="0.55000000000000004">
      <c r="A112" s="261"/>
      <c r="B112" s="261">
        <v>20.439567565917969</v>
      </c>
      <c r="C112" s="266"/>
      <c r="D112" s="266"/>
      <c r="E112" s="261">
        <v>16.352859497070313</v>
      </c>
      <c r="F112" s="266"/>
      <c r="G112" s="266"/>
      <c r="H112" s="261"/>
      <c r="I112" s="261"/>
      <c r="J112" s="261"/>
      <c r="K112" s="261"/>
      <c r="L112" s="261"/>
    </row>
    <row r="113" spans="1:12" x14ac:dyDescent="0.55000000000000004">
      <c r="A113" s="261"/>
      <c r="B113" s="261"/>
      <c r="C113" s="266"/>
      <c r="D113" s="266"/>
      <c r="E113" s="261"/>
      <c r="F113" s="266"/>
      <c r="G113" s="266"/>
      <c r="H113" s="261"/>
      <c r="I113" s="261"/>
      <c r="J113" s="261"/>
      <c r="K113" s="261"/>
      <c r="L113" s="261"/>
    </row>
    <row r="114" spans="1:12" x14ac:dyDescent="0.55000000000000004">
      <c r="A114" s="261"/>
      <c r="B114" s="261"/>
      <c r="C114" s="266"/>
      <c r="D114" s="266"/>
      <c r="E114" s="261"/>
      <c r="F114" s="266"/>
      <c r="G114" s="266"/>
      <c r="H114" s="261"/>
      <c r="I114" s="261"/>
      <c r="J114" s="261"/>
      <c r="K114" s="261"/>
      <c r="L114" s="261"/>
    </row>
    <row r="115" spans="1:12" x14ac:dyDescent="0.55000000000000004">
      <c r="A115" s="261"/>
      <c r="B115" s="261"/>
      <c r="C115" s="266"/>
      <c r="D115" s="266"/>
      <c r="E115" s="261"/>
      <c r="F115" s="266"/>
      <c r="G115" s="266"/>
      <c r="H115" s="261"/>
      <c r="I115" s="261"/>
      <c r="J115" s="261"/>
      <c r="K115" s="261"/>
      <c r="L115" s="261"/>
    </row>
    <row r="116" spans="1:12" x14ac:dyDescent="0.55000000000000004">
      <c r="A116" s="261" t="s">
        <v>20</v>
      </c>
      <c r="B116" s="261">
        <v>28.499553680419922</v>
      </c>
      <c r="C116" s="266">
        <f>AVERAGE(B116:B121)</f>
        <v>28.578932444254558</v>
      </c>
      <c r="D116" s="266">
        <f>STDEV(B116:B121)</f>
        <v>7.024749908962713E-2</v>
      </c>
      <c r="E116" s="261">
        <v>16.234710693359375</v>
      </c>
      <c r="F116" s="266">
        <f>AVERAGE(E116:E121)</f>
        <v>16.276212692260742</v>
      </c>
      <c r="G116" s="266">
        <f>STDEV(E116:E121)</f>
        <v>6.6454142017825804E-2</v>
      </c>
      <c r="H116" s="261">
        <f>C116-F116</f>
        <v>12.302719751993816</v>
      </c>
      <c r="I116" s="261"/>
      <c r="J116" s="266">
        <f>H116-$I$2</f>
        <v>5.3798436294367296</v>
      </c>
      <c r="K116" s="261">
        <f>2^-(J116)</f>
        <v>2.4016277638418598E-2</v>
      </c>
      <c r="L116" s="261"/>
    </row>
    <row r="117" spans="1:12" x14ac:dyDescent="0.55000000000000004">
      <c r="A117" s="261"/>
      <c r="B117" s="261">
        <v>28.633077621459961</v>
      </c>
      <c r="C117" s="266"/>
      <c r="D117" s="266"/>
      <c r="E117" s="261">
        <v>16.241067886352539</v>
      </c>
      <c r="F117" s="266"/>
      <c r="G117" s="266"/>
      <c r="H117" s="261"/>
      <c r="I117" s="261"/>
      <c r="J117" s="261"/>
      <c r="K117" s="261"/>
      <c r="L117" s="261"/>
    </row>
    <row r="118" spans="1:12" x14ac:dyDescent="0.55000000000000004">
      <c r="A118" s="261"/>
      <c r="B118" s="261">
        <v>28.604166030883789</v>
      </c>
      <c r="C118" s="266"/>
      <c r="D118" s="266"/>
      <c r="E118" s="261">
        <v>16.352859497070313</v>
      </c>
      <c r="F118" s="266"/>
      <c r="G118" s="266"/>
      <c r="H118" s="261"/>
      <c r="I118" s="261"/>
      <c r="J118" s="261"/>
      <c r="K118" s="261"/>
      <c r="L118" s="261"/>
    </row>
    <row r="119" spans="1:12" x14ac:dyDescent="0.55000000000000004">
      <c r="A119" s="261"/>
      <c r="B119" s="261"/>
      <c r="C119" s="266"/>
      <c r="D119" s="266"/>
      <c r="E119" s="261"/>
      <c r="F119" s="266"/>
      <c r="G119" s="266"/>
      <c r="H119" s="261"/>
      <c r="I119" s="261"/>
      <c r="J119" s="261"/>
      <c r="K119" s="261"/>
      <c r="L119" s="261"/>
    </row>
    <row r="120" spans="1:12" x14ac:dyDescent="0.55000000000000004">
      <c r="A120" s="261"/>
      <c r="B120" s="261"/>
      <c r="C120" s="266"/>
      <c r="D120" s="266"/>
      <c r="E120" s="261"/>
      <c r="F120" s="266"/>
      <c r="G120" s="266"/>
      <c r="H120" s="261"/>
      <c r="I120" s="261"/>
      <c r="J120" s="261"/>
      <c r="K120" s="261"/>
      <c r="L120" s="261"/>
    </row>
    <row r="121" spans="1:12" x14ac:dyDescent="0.55000000000000004">
      <c r="A121" s="261"/>
      <c r="B121" s="261"/>
      <c r="C121" s="266"/>
      <c r="D121" s="266"/>
      <c r="E121" s="261"/>
      <c r="F121" s="266"/>
      <c r="G121" s="266"/>
      <c r="H121" s="261"/>
      <c r="I121" s="261"/>
      <c r="J121" s="261"/>
      <c r="K121" s="261"/>
      <c r="L121" s="261"/>
    </row>
    <row r="122" spans="1:12" x14ac:dyDescent="0.55000000000000004">
      <c r="A122" s="261" t="s">
        <v>21</v>
      </c>
      <c r="B122" s="261">
        <v>25.96430778503418</v>
      </c>
      <c r="C122" s="266">
        <f>AVERAGE(B122:B127)</f>
        <v>25.97055943806966</v>
      </c>
      <c r="D122" s="266">
        <f>STDEV(B122:B127)</f>
        <v>7.983181776081287E-2</v>
      </c>
      <c r="E122" s="261">
        <v>16.234710693359375</v>
      </c>
      <c r="F122" s="266">
        <f>AVERAGE(E122:E127)</f>
        <v>16.276212692260742</v>
      </c>
      <c r="G122" s="266">
        <f>STDEV(E122:E127)</f>
        <v>6.6454142017825804E-2</v>
      </c>
      <c r="H122" s="261">
        <f>C122-F122</f>
        <v>9.6943467458089181</v>
      </c>
      <c r="I122" s="261"/>
      <c r="J122" s="266">
        <f>H122-$I$2</f>
        <v>2.7714706232518314</v>
      </c>
      <c r="K122" s="261">
        <f>2^-(J122)</f>
        <v>0.14645500240688641</v>
      </c>
      <c r="L122" s="261"/>
    </row>
    <row r="123" spans="1:12" x14ac:dyDescent="0.55000000000000004">
      <c r="A123" s="261"/>
      <c r="B123" s="261">
        <v>26.053333282470703</v>
      </c>
      <c r="C123" s="266"/>
      <c r="D123" s="266"/>
      <c r="E123" s="261">
        <v>16.241067886352539</v>
      </c>
      <c r="F123" s="266"/>
      <c r="G123" s="266"/>
      <c r="H123" s="261"/>
      <c r="I123" s="261"/>
      <c r="J123" s="261"/>
      <c r="K123" s="261"/>
      <c r="L123" s="261"/>
    </row>
    <row r="124" spans="1:12" x14ac:dyDescent="0.55000000000000004">
      <c r="A124" s="261"/>
      <c r="B124" s="261">
        <v>25.894037246704102</v>
      </c>
      <c r="C124" s="266"/>
      <c r="D124" s="266"/>
      <c r="E124" s="261">
        <v>16.352859497070313</v>
      </c>
      <c r="F124" s="266"/>
      <c r="G124" s="266"/>
      <c r="H124" s="261"/>
      <c r="I124" s="261"/>
      <c r="J124" s="261"/>
      <c r="K124" s="261"/>
      <c r="L124" s="261"/>
    </row>
    <row r="125" spans="1:12" x14ac:dyDescent="0.55000000000000004">
      <c r="A125" s="261"/>
      <c r="B125" s="261"/>
      <c r="C125" s="266"/>
      <c r="D125" s="266"/>
      <c r="E125" s="261"/>
      <c r="F125" s="266"/>
      <c r="G125" s="266"/>
      <c r="H125" s="261"/>
      <c r="I125" s="261"/>
      <c r="J125" s="261"/>
      <c r="K125" s="261"/>
      <c r="L125" s="261"/>
    </row>
    <row r="126" spans="1:12" x14ac:dyDescent="0.55000000000000004">
      <c r="A126" s="261"/>
      <c r="B126" s="261"/>
      <c r="C126" s="266"/>
      <c r="D126" s="266"/>
      <c r="E126" s="261"/>
      <c r="F126" s="266"/>
      <c r="G126" s="266"/>
      <c r="H126" s="261"/>
      <c r="I126" s="261"/>
      <c r="J126" s="261"/>
      <c r="K126" s="261"/>
      <c r="L126" s="261"/>
    </row>
    <row r="127" spans="1:12" x14ac:dyDescent="0.55000000000000004">
      <c r="A127" s="261"/>
      <c r="B127" s="261"/>
      <c r="C127" s="266"/>
      <c r="D127" s="266"/>
      <c r="E127" s="261"/>
      <c r="F127" s="266"/>
      <c r="G127" s="266"/>
      <c r="H127" s="261"/>
      <c r="I127" s="261"/>
      <c r="J127" s="261"/>
      <c r="K127" s="261"/>
      <c r="L127" s="261"/>
    </row>
    <row r="128" spans="1:12" x14ac:dyDescent="0.55000000000000004">
      <c r="A128" s="261" t="s">
        <v>22</v>
      </c>
      <c r="B128" s="261">
        <v>20.243717193603516</v>
      </c>
      <c r="C128" s="266">
        <f>AVERAGE(B128:B133)</f>
        <v>20.226444880167644</v>
      </c>
      <c r="D128" s="266">
        <f>STDEV(B128:B133)</f>
        <v>1.4958768113437541E-2</v>
      </c>
      <c r="E128" s="261">
        <v>16.234710693359375</v>
      </c>
      <c r="F128" s="266">
        <f>AVERAGE(E128:E133)</f>
        <v>16.276212692260742</v>
      </c>
      <c r="G128" s="266">
        <f>STDEV(E128:E133)</f>
        <v>6.6454142017825804E-2</v>
      </c>
      <c r="H128" s="261">
        <f>C128-F128</f>
        <v>3.9502321879069022</v>
      </c>
      <c r="I128" s="261"/>
      <c r="J128" s="266">
        <f>H128-$I$2</f>
        <v>-2.9726439346501845</v>
      </c>
      <c r="K128" s="261">
        <f>2^-(J128)</f>
        <v>7.8497349124650677</v>
      </c>
      <c r="L128" s="261"/>
    </row>
    <row r="129" spans="1:12" x14ac:dyDescent="0.55000000000000004">
      <c r="A129" s="261"/>
      <c r="B129" s="261">
        <v>20.217685699462891</v>
      </c>
      <c r="C129" s="266"/>
      <c r="D129" s="266"/>
      <c r="E129" s="261">
        <v>16.241067886352539</v>
      </c>
      <c r="F129" s="266"/>
      <c r="G129" s="266"/>
      <c r="H129" s="261"/>
      <c r="I129" s="261"/>
      <c r="J129" s="261"/>
      <c r="K129" s="261"/>
      <c r="L129" s="261"/>
    </row>
    <row r="130" spans="1:12" x14ac:dyDescent="0.55000000000000004">
      <c r="A130" s="261"/>
      <c r="B130" s="261">
        <v>20.217931747436523</v>
      </c>
      <c r="C130" s="266"/>
      <c r="D130" s="266"/>
      <c r="E130" s="261">
        <v>16.352859497070313</v>
      </c>
      <c r="F130" s="266"/>
      <c r="G130" s="266"/>
      <c r="H130" s="261"/>
      <c r="I130" s="261"/>
      <c r="J130" s="261"/>
      <c r="K130" s="261"/>
      <c r="L130" s="261"/>
    </row>
    <row r="131" spans="1:12" x14ac:dyDescent="0.55000000000000004">
      <c r="A131" s="261"/>
      <c r="B131" s="261"/>
      <c r="C131" s="266"/>
      <c r="D131" s="266"/>
      <c r="E131" s="261"/>
      <c r="F131" s="266"/>
      <c r="G131" s="266"/>
      <c r="H131" s="261"/>
      <c r="I131" s="261"/>
      <c r="J131" s="261"/>
      <c r="K131" s="261"/>
      <c r="L131" s="261"/>
    </row>
    <row r="132" spans="1:12" x14ac:dyDescent="0.55000000000000004">
      <c r="A132" s="261"/>
      <c r="B132" s="261"/>
      <c r="C132" s="266"/>
      <c r="D132" s="266"/>
      <c r="E132" s="261"/>
      <c r="F132" s="266"/>
      <c r="G132" s="266"/>
      <c r="H132" s="261"/>
      <c r="I132" s="261"/>
      <c r="J132" s="261"/>
      <c r="K132" s="261"/>
      <c r="L132" s="261"/>
    </row>
    <row r="133" spans="1:12" x14ac:dyDescent="0.55000000000000004">
      <c r="A133" s="261"/>
      <c r="B133" s="261"/>
      <c r="C133" s="266"/>
      <c r="D133" s="266"/>
      <c r="E133" s="261"/>
      <c r="F133" s="266"/>
      <c r="G133" s="266"/>
      <c r="H133" s="261"/>
      <c r="I133" s="261"/>
      <c r="J133" s="261"/>
      <c r="K133" s="261"/>
      <c r="L133" s="261"/>
    </row>
    <row r="134" spans="1:12" x14ac:dyDescent="0.55000000000000004">
      <c r="A134" s="261" t="s">
        <v>23</v>
      </c>
      <c r="B134" s="261">
        <v>21.187654495239258</v>
      </c>
      <c r="C134" s="266">
        <f>AVERAGE(B134:B139)</f>
        <v>21.180383046468098</v>
      </c>
      <c r="D134" s="266">
        <f>STDEV(B134:B139)</f>
        <v>1.8328619455617107E-2</v>
      </c>
      <c r="E134" s="261">
        <v>16.234710693359375</v>
      </c>
      <c r="F134" s="266">
        <f>AVERAGE(E134:E139)</f>
        <v>16.276212692260742</v>
      </c>
      <c r="G134" s="266">
        <f>STDEV(E134:E139)</f>
        <v>6.6454142017825804E-2</v>
      </c>
      <c r="H134" s="261">
        <f>C134-F134</f>
        <v>4.9041703542073556</v>
      </c>
      <c r="I134" s="261"/>
      <c r="J134" s="266">
        <f>H134-$I$2</f>
        <v>-2.0187057683497311</v>
      </c>
      <c r="K134" s="261">
        <f>2^-(J134)</f>
        <v>4.0522010868074805</v>
      </c>
      <c r="L134" s="261"/>
    </row>
    <row r="135" spans="1:12" x14ac:dyDescent="0.55000000000000004">
      <c r="A135" s="261"/>
      <c r="B135" s="261">
        <v>21.159534454345703</v>
      </c>
      <c r="C135" s="266"/>
      <c r="D135" s="266"/>
      <c r="E135" s="261">
        <v>16.241067886352539</v>
      </c>
      <c r="F135" s="266"/>
      <c r="G135" s="266"/>
      <c r="H135" s="261"/>
      <c r="I135" s="261"/>
      <c r="J135" s="261"/>
      <c r="K135" s="261"/>
      <c r="L135" s="261"/>
    </row>
    <row r="136" spans="1:12" x14ac:dyDescent="0.55000000000000004">
      <c r="A136" s="261"/>
      <c r="B136" s="261">
        <v>21.193960189819336</v>
      </c>
      <c r="C136" s="266"/>
      <c r="D136" s="266"/>
      <c r="E136" s="261">
        <v>16.352859497070313</v>
      </c>
      <c r="F136" s="266"/>
      <c r="G136" s="266"/>
      <c r="H136" s="261"/>
      <c r="I136" s="261"/>
      <c r="J136" s="261"/>
      <c r="K136" s="261"/>
      <c r="L136" s="261"/>
    </row>
    <row r="137" spans="1:12" x14ac:dyDescent="0.55000000000000004">
      <c r="A137" s="261"/>
      <c r="B137" s="261"/>
      <c r="C137" s="266"/>
      <c r="D137" s="266"/>
      <c r="E137" s="261"/>
      <c r="F137" s="266"/>
      <c r="G137" s="266"/>
      <c r="H137" s="261"/>
      <c r="I137" s="261"/>
      <c r="J137" s="261"/>
      <c r="K137" s="261"/>
      <c r="L137" s="261"/>
    </row>
    <row r="138" spans="1:12" x14ac:dyDescent="0.55000000000000004">
      <c r="A138" s="261"/>
      <c r="B138" s="261"/>
      <c r="C138" s="266"/>
      <c r="D138" s="266"/>
      <c r="E138" s="261"/>
      <c r="F138" s="266"/>
      <c r="G138" s="266"/>
      <c r="H138" s="261"/>
      <c r="I138" s="261"/>
      <c r="J138" s="261"/>
      <c r="K138" s="261"/>
      <c r="L138" s="261"/>
    </row>
    <row r="139" spans="1:12" x14ac:dyDescent="0.55000000000000004">
      <c r="A139" s="261"/>
      <c r="B139" s="261"/>
      <c r="C139" s="266"/>
      <c r="D139" s="266"/>
      <c r="E139" s="261"/>
      <c r="F139" s="266"/>
      <c r="G139" s="266"/>
      <c r="H139" s="261"/>
      <c r="I139" s="261"/>
      <c r="J139" s="261"/>
      <c r="K139" s="261"/>
      <c r="L139" s="261"/>
    </row>
    <row r="140" spans="1:12" x14ac:dyDescent="0.55000000000000004">
      <c r="A140" s="261" t="s">
        <v>24</v>
      </c>
      <c r="B140" s="261">
        <v>21.63395881652832</v>
      </c>
      <c r="C140" s="266">
        <f>AVERAGE(B140:B145)</f>
        <v>21.662251790364582</v>
      </c>
      <c r="D140" s="266">
        <f>STDEV(B140:B145)</f>
        <v>4.1046822390427819E-2</v>
      </c>
      <c r="E140" s="261">
        <v>16.234710693359375</v>
      </c>
      <c r="F140" s="266">
        <f>AVERAGE(E140:E145)</f>
        <v>16.276212692260742</v>
      </c>
      <c r="G140" s="266">
        <f>STDEV(E140:E145)</f>
        <v>6.6454142017825804E-2</v>
      </c>
      <c r="H140" s="261">
        <f>C140-F140</f>
        <v>5.38603909810384</v>
      </c>
      <c r="I140" s="261"/>
      <c r="J140" s="266">
        <f>H140-$I$2</f>
        <v>-1.5368370244532468</v>
      </c>
      <c r="K140" s="261">
        <f>2^-(J140)</f>
        <v>2.9015766175313127</v>
      </c>
      <c r="L140" s="261"/>
    </row>
    <row r="141" spans="1:12" x14ac:dyDescent="0.55000000000000004">
      <c r="A141" s="261"/>
      <c r="B141" s="261">
        <v>21.643466949462891</v>
      </c>
      <c r="C141" s="266"/>
      <c r="D141" s="266"/>
      <c r="E141" s="261">
        <v>16.241067886352539</v>
      </c>
      <c r="F141" s="266"/>
      <c r="G141" s="266"/>
      <c r="H141" s="261"/>
      <c r="I141" s="261"/>
      <c r="J141" s="261"/>
      <c r="K141" s="261"/>
      <c r="L141" s="261"/>
    </row>
    <row r="142" spans="1:12" x14ac:dyDescent="0.55000000000000004">
      <c r="A142" s="261"/>
      <c r="B142" s="261">
        <v>21.709329605102539</v>
      </c>
      <c r="C142" s="266"/>
      <c r="D142" s="266"/>
      <c r="E142" s="261">
        <v>16.352859497070313</v>
      </c>
      <c r="F142" s="266"/>
      <c r="G142" s="266"/>
      <c r="H142" s="261"/>
      <c r="I142" s="261"/>
      <c r="J142" s="261"/>
      <c r="K142" s="261"/>
      <c r="L142" s="261"/>
    </row>
    <row r="143" spans="1:12" x14ac:dyDescent="0.55000000000000004">
      <c r="A143" s="261"/>
      <c r="B143" s="261"/>
      <c r="C143" s="266"/>
      <c r="D143" s="266"/>
      <c r="E143" s="261"/>
      <c r="F143" s="266"/>
      <c r="G143" s="266"/>
      <c r="H143" s="261"/>
      <c r="I143" s="261"/>
      <c r="J143" s="261"/>
      <c r="K143" s="261"/>
      <c r="L143" s="261"/>
    </row>
    <row r="144" spans="1:12" x14ac:dyDescent="0.55000000000000004">
      <c r="A144" s="261"/>
      <c r="B144" s="261"/>
      <c r="C144" s="266"/>
      <c r="D144" s="266"/>
      <c r="E144" s="261"/>
      <c r="F144" s="266"/>
      <c r="G144" s="266"/>
      <c r="H144" s="261"/>
      <c r="I144" s="261"/>
      <c r="J144" s="261"/>
      <c r="K144" s="261"/>
      <c r="L144" s="261"/>
    </row>
    <row r="145" spans="1:12" x14ac:dyDescent="0.55000000000000004">
      <c r="A145" s="261"/>
      <c r="B145" s="261"/>
      <c r="C145" s="266"/>
      <c r="D145" s="266"/>
      <c r="E145" s="261"/>
      <c r="F145" s="266"/>
      <c r="G145" s="266"/>
      <c r="H145" s="261"/>
      <c r="I145" s="261"/>
      <c r="J145" s="261"/>
      <c r="K145" s="261"/>
      <c r="L145" s="261"/>
    </row>
    <row r="146" spans="1:12" x14ac:dyDescent="0.55000000000000004">
      <c r="A146" s="261" t="s">
        <v>25</v>
      </c>
      <c r="B146" s="261">
        <v>24.958988189697266</v>
      </c>
      <c r="C146" s="266">
        <f>AVERAGE(B146:B151)</f>
        <v>24.88817532857259</v>
      </c>
      <c r="D146" s="266">
        <f>STDEV(B146:B151)</f>
        <v>6.1639483977041339E-2</v>
      </c>
      <c r="E146" s="261">
        <v>16.234710693359375</v>
      </c>
      <c r="F146" s="266">
        <f>AVERAGE(E146:E151)</f>
        <v>16.276212692260742</v>
      </c>
      <c r="G146" s="266">
        <f>STDEV(E146:E151)</f>
        <v>6.6454142017825804E-2</v>
      </c>
      <c r="H146" s="261">
        <f>C146-F146</f>
        <v>8.6119626363118478</v>
      </c>
      <c r="I146" s="261"/>
      <c r="J146" s="266">
        <f>H146-$I$2</f>
        <v>1.689086513754761</v>
      </c>
      <c r="K146" s="261">
        <f>2^-(J146)</f>
        <v>0.31012322678451126</v>
      </c>
      <c r="L146" s="261"/>
    </row>
    <row r="147" spans="1:12" x14ac:dyDescent="0.55000000000000004">
      <c r="A147" s="261"/>
      <c r="B147" s="261">
        <v>24.8465576171875</v>
      </c>
      <c r="C147" s="266"/>
      <c r="D147" s="266"/>
      <c r="E147" s="261">
        <v>16.241067886352539</v>
      </c>
      <c r="F147" s="266"/>
      <c r="G147" s="266"/>
      <c r="H147" s="261"/>
      <c r="I147" s="261"/>
      <c r="J147" s="261"/>
      <c r="K147" s="261"/>
      <c r="L147" s="261"/>
    </row>
    <row r="148" spans="1:12" x14ac:dyDescent="0.55000000000000004">
      <c r="A148" s="261"/>
      <c r="B148" s="261">
        <v>24.858980178833008</v>
      </c>
      <c r="C148" s="266"/>
      <c r="D148" s="266"/>
      <c r="E148" s="261">
        <v>16.352859497070313</v>
      </c>
      <c r="F148" s="266"/>
      <c r="G148" s="266"/>
      <c r="H148" s="261"/>
      <c r="I148" s="261"/>
      <c r="J148" s="261"/>
      <c r="K148" s="261"/>
      <c r="L148" s="261"/>
    </row>
    <row r="149" spans="1:12" x14ac:dyDescent="0.55000000000000004">
      <c r="A149" s="261"/>
      <c r="B149" s="261"/>
      <c r="C149" s="266"/>
      <c r="D149" s="266"/>
      <c r="E149" s="261"/>
      <c r="F149" s="266"/>
      <c r="G149" s="266"/>
      <c r="H149" s="261"/>
      <c r="I149" s="261"/>
      <c r="J149" s="261"/>
      <c r="K149" s="261"/>
      <c r="L149" s="261"/>
    </row>
    <row r="150" spans="1:12" x14ac:dyDescent="0.55000000000000004">
      <c r="A150" s="261"/>
      <c r="B150" s="261"/>
      <c r="C150" s="266"/>
      <c r="D150" s="266"/>
      <c r="E150" s="261"/>
      <c r="F150" s="266"/>
      <c r="G150" s="266"/>
      <c r="H150" s="261"/>
      <c r="I150" s="261"/>
      <c r="J150" s="261"/>
      <c r="K150" s="261"/>
      <c r="L150" s="261"/>
    </row>
    <row r="151" spans="1:12" x14ac:dyDescent="0.55000000000000004">
      <c r="A151" s="261"/>
      <c r="B151" s="261"/>
      <c r="C151" s="266"/>
      <c r="D151" s="266"/>
      <c r="E151" s="261"/>
      <c r="F151" s="266"/>
      <c r="G151" s="266"/>
      <c r="H151" s="261"/>
      <c r="I151" s="261"/>
      <c r="J151" s="261"/>
      <c r="K151" s="261"/>
      <c r="L151" s="261"/>
    </row>
    <row r="152" spans="1:12" x14ac:dyDescent="0.55000000000000004">
      <c r="A152" s="261" t="s">
        <v>26</v>
      </c>
      <c r="B152" s="261">
        <v>27.739498138427734</v>
      </c>
      <c r="C152" s="266">
        <f>AVERAGE(B152:B157)</f>
        <v>27.434984842936199</v>
      </c>
      <c r="D152" s="266">
        <f>STDEV(B152:B157)</f>
        <v>0.28702101440351357</v>
      </c>
      <c r="E152" s="261">
        <v>16.234710693359375</v>
      </c>
      <c r="F152" s="266">
        <f>AVERAGE(E152:E157)</f>
        <v>16.276212692260742</v>
      </c>
      <c r="G152" s="266">
        <f>STDEV(E152:E157)</f>
        <v>6.6454142017825804E-2</v>
      </c>
      <c r="H152" s="261">
        <f>C152-F152</f>
        <v>11.158772150675457</v>
      </c>
      <c r="I152" s="261"/>
      <c r="J152" s="266">
        <f>H152-$I$2</f>
        <v>4.2358960281183702</v>
      </c>
      <c r="K152" s="261">
        <f>2^-(J152)</f>
        <v>5.307234007277941E-2</v>
      </c>
      <c r="L152" s="261"/>
    </row>
    <row r="153" spans="1:12" x14ac:dyDescent="0.55000000000000004">
      <c r="A153" s="261"/>
      <c r="B153" s="261">
        <v>27.169437408447266</v>
      </c>
      <c r="C153" s="266"/>
      <c r="D153" s="266"/>
      <c r="E153" s="261">
        <v>16.241067886352539</v>
      </c>
      <c r="F153" s="266"/>
      <c r="G153" s="266"/>
      <c r="H153" s="261"/>
      <c r="I153" s="261"/>
      <c r="J153" s="261"/>
      <c r="K153" s="261"/>
      <c r="L153" s="261"/>
    </row>
    <row r="154" spans="1:12" x14ac:dyDescent="0.55000000000000004">
      <c r="A154" s="261"/>
      <c r="B154" s="261">
        <v>27.396018981933594</v>
      </c>
      <c r="C154" s="266"/>
      <c r="D154" s="266"/>
      <c r="E154" s="261">
        <v>16.352859497070313</v>
      </c>
      <c r="F154" s="266"/>
      <c r="G154" s="266"/>
      <c r="H154" s="261"/>
      <c r="I154" s="261"/>
      <c r="J154" s="261"/>
      <c r="K154" s="261"/>
      <c r="L154" s="261"/>
    </row>
    <row r="155" spans="1:12" x14ac:dyDescent="0.55000000000000004">
      <c r="A155" s="261"/>
      <c r="B155" s="261"/>
      <c r="C155" s="266"/>
      <c r="D155" s="266"/>
      <c r="E155" s="261"/>
      <c r="F155" s="266"/>
      <c r="G155" s="266"/>
      <c r="H155" s="261"/>
      <c r="I155" s="261"/>
      <c r="J155" s="261"/>
      <c r="K155" s="261"/>
      <c r="L155" s="261"/>
    </row>
    <row r="156" spans="1:12" x14ac:dyDescent="0.55000000000000004">
      <c r="A156" s="261"/>
      <c r="B156" s="261"/>
      <c r="C156" s="266"/>
      <c r="D156" s="266"/>
      <c r="E156" s="261"/>
      <c r="F156" s="266"/>
      <c r="G156" s="266"/>
      <c r="H156" s="261"/>
      <c r="I156" s="261"/>
      <c r="J156" s="261"/>
      <c r="K156" s="261"/>
      <c r="L156" s="261"/>
    </row>
    <row r="157" spans="1:12" x14ac:dyDescent="0.55000000000000004">
      <c r="A157" s="261"/>
      <c r="B157" s="261"/>
      <c r="C157" s="266"/>
      <c r="D157" s="266"/>
      <c r="E157" s="261"/>
      <c r="F157" s="266"/>
      <c r="G157" s="266"/>
      <c r="H157" s="261"/>
      <c r="I157" s="261"/>
      <c r="J157" s="261"/>
      <c r="K157" s="261"/>
      <c r="L157" s="261"/>
    </row>
    <row r="158" spans="1:12" x14ac:dyDescent="0.55000000000000004">
      <c r="A158" s="261" t="s">
        <v>27</v>
      </c>
      <c r="B158" s="261">
        <v>20.949127197265625</v>
      </c>
      <c r="C158" s="266">
        <f>AVERAGE(B158:B163)</f>
        <v>20.879226684570313</v>
      </c>
      <c r="D158" s="266">
        <f>STDEV(B158:B163)</f>
        <v>6.8090830553641499E-2</v>
      </c>
      <c r="E158" s="261">
        <v>16.234710693359375</v>
      </c>
      <c r="F158" s="266">
        <f>AVERAGE(E158:E163)</f>
        <v>16.276212692260742</v>
      </c>
      <c r="G158" s="266">
        <f>STDEV(E158:E163)</f>
        <v>6.6454142017825804E-2</v>
      </c>
      <c r="H158" s="261">
        <f>C158-F158</f>
        <v>4.6030139923095703</v>
      </c>
      <c r="I158" s="261"/>
      <c r="J158" s="266">
        <f>H158-$I$2</f>
        <v>-2.3198621302475164</v>
      </c>
      <c r="K158" s="261">
        <f>2^-(J158)</f>
        <v>4.9928450364132466</v>
      </c>
      <c r="L158" s="261"/>
    </row>
    <row r="159" spans="1:12" x14ac:dyDescent="0.55000000000000004">
      <c r="A159" s="261"/>
      <c r="B159" s="261">
        <v>20.875450134277344</v>
      </c>
      <c r="C159" s="261"/>
      <c r="D159" s="261"/>
      <c r="E159" s="261">
        <v>16.241067886352539</v>
      </c>
      <c r="F159" s="261"/>
      <c r="G159" s="261"/>
      <c r="H159" s="261"/>
      <c r="I159" s="261"/>
      <c r="J159" s="261"/>
      <c r="K159" s="261"/>
      <c r="L159" s="261"/>
    </row>
    <row r="160" spans="1:12" x14ac:dyDescent="0.55000000000000004">
      <c r="A160" s="261"/>
      <c r="B160" s="261">
        <v>20.813102722167969</v>
      </c>
      <c r="C160" s="261"/>
      <c r="D160" s="261"/>
      <c r="E160" s="261">
        <v>16.352859497070313</v>
      </c>
      <c r="F160" s="261"/>
      <c r="G160" s="261"/>
      <c r="H160" s="261"/>
      <c r="I160" s="261"/>
      <c r="J160" s="261"/>
      <c r="K160" s="261"/>
      <c r="L160" s="261"/>
    </row>
    <row r="161" spans="1:12" x14ac:dyDescent="0.55000000000000004">
      <c r="A161" s="261"/>
      <c r="B161" s="261"/>
      <c r="C161" s="261"/>
      <c r="D161" s="261"/>
      <c r="E161" s="261"/>
      <c r="F161" s="261"/>
      <c r="G161" s="261"/>
      <c r="H161" s="261"/>
      <c r="I161" s="261"/>
      <c r="J161" s="261"/>
      <c r="K161" s="261"/>
      <c r="L161" s="261"/>
    </row>
    <row r="162" spans="1:12" x14ac:dyDescent="0.55000000000000004">
      <c r="A162" s="261"/>
      <c r="B162" s="261"/>
      <c r="C162" s="261"/>
      <c r="D162" s="261"/>
      <c r="E162" s="261"/>
      <c r="F162" s="261"/>
      <c r="G162" s="261"/>
      <c r="H162" s="261"/>
      <c r="I162" s="261"/>
      <c r="J162" s="261"/>
      <c r="K162" s="261"/>
      <c r="L162" s="261"/>
    </row>
    <row r="163" spans="1:12" x14ac:dyDescent="0.55000000000000004">
      <c r="A163" s="261"/>
      <c r="B163" s="261"/>
      <c r="C163" s="261"/>
      <c r="D163" s="261"/>
      <c r="E163" s="261"/>
      <c r="F163" s="261"/>
      <c r="G163" s="261"/>
      <c r="H163" s="261"/>
      <c r="I163" s="261"/>
      <c r="J163" s="261"/>
      <c r="K163" s="261"/>
      <c r="L163" s="261"/>
    </row>
    <row r="164" spans="1:12" x14ac:dyDescent="0.55000000000000004">
      <c r="A164" s="261"/>
      <c r="B164" s="261"/>
      <c r="C164" s="261"/>
      <c r="D164" s="261"/>
      <c r="E164" s="261"/>
      <c r="F164" s="261"/>
      <c r="G164" s="261"/>
      <c r="H164" s="261"/>
      <c r="I164" s="261"/>
      <c r="J164" s="261"/>
      <c r="K164" s="261"/>
      <c r="L164" s="26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64"/>
  <sheetViews>
    <sheetView topLeftCell="A163" workbookViewId="0">
      <selection activeCell="H165" sqref="H165:H191"/>
    </sheetView>
  </sheetViews>
  <sheetFormatPr defaultRowHeight="14.4" x14ac:dyDescent="0.55000000000000004"/>
  <cols>
    <col min="3" max="3" width="10.26171875" bestFit="1" customWidth="1"/>
    <col min="4" max="4" width="9.578125" customWidth="1"/>
    <col min="6" max="6" width="15.26171875" bestFit="1" customWidth="1"/>
    <col min="7" max="7" width="15.15625" bestFit="1" customWidth="1"/>
    <col min="8" max="8" width="7.68359375" bestFit="1" customWidth="1"/>
    <col min="9" max="9" width="12.26171875" bestFit="1" customWidth="1"/>
  </cols>
  <sheetData>
    <row r="1" spans="1:12" ht="16.8" x14ac:dyDescent="0.55000000000000004">
      <c r="A1" s="271" t="s">
        <v>61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  <c r="L1" s="261"/>
    </row>
    <row r="2" spans="1:12" x14ac:dyDescent="0.55000000000000004">
      <c r="A2" s="265" t="s">
        <v>1</v>
      </c>
      <c r="B2" s="261">
        <v>21.455104827880859</v>
      </c>
      <c r="C2" s="266">
        <f>AVERAGE(B2:B7)</f>
        <v>21.373616536458332</v>
      </c>
      <c r="D2" s="266">
        <f>STDEV(B2:B7)</f>
        <v>8.5590137557845239E-2</v>
      </c>
      <c r="E2" s="261">
        <v>16.057937622070313</v>
      </c>
      <c r="F2" s="266">
        <f>AVERAGE(E2:E7)</f>
        <v>16.170420328776043</v>
      </c>
      <c r="G2" s="266">
        <f>STDEV(E2:E7)</f>
        <v>0.14148638796999691</v>
      </c>
      <c r="H2" s="266">
        <f>C2-F2</f>
        <v>5.2031962076822893</v>
      </c>
      <c r="I2" s="266">
        <f>AVERAGE(H2:H158)</f>
        <v>7.6041796648943834</v>
      </c>
      <c r="J2" s="266">
        <f>H2-$I$2</f>
        <v>-2.4009834572120941</v>
      </c>
      <c r="K2" s="266">
        <f>2^-(J2)</f>
        <v>5.2816308014347708</v>
      </c>
      <c r="L2" s="261"/>
    </row>
    <row r="3" spans="1:12" x14ac:dyDescent="0.55000000000000004">
      <c r="A3" s="265"/>
      <c r="B3" s="261">
        <v>21.381301879882813</v>
      </c>
      <c r="C3" s="266"/>
      <c r="D3" s="266"/>
      <c r="E3" s="261">
        <v>16.329273223876953</v>
      </c>
      <c r="F3" s="261"/>
      <c r="G3" s="266"/>
      <c r="H3" s="266"/>
      <c r="I3" s="266"/>
      <c r="J3" s="266"/>
      <c r="K3" s="266"/>
      <c r="L3" s="261"/>
    </row>
    <row r="4" spans="1:12" x14ac:dyDescent="0.55000000000000004">
      <c r="A4" s="265"/>
      <c r="B4" s="261">
        <v>21.284442901611328</v>
      </c>
      <c r="C4" s="266"/>
      <c r="D4" s="266"/>
      <c r="E4" s="261">
        <v>16.124050140380859</v>
      </c>
      <c r="F4" s="261"/>
      <c r="G4" s="266"/>
      <c r="H4" s="266"/>
      <c r="I4" s="266"/>
      <c r="J4" s="266"/>
      <c r="K4" s="266"/>
      <c r="L4" s="261"/>
    </row>
    <row r="5" spans="1:12" x14ac:dyDescent="0.55000000000000004">
      <c r="A5" s="265"/>
      <c r="B5" s="261"/>
      <c r="C5" s="266"/>
      <c r="D5" s="266"/>
      <c r="E5" s="261"/>
      <c r="F5" s="261"/>
      <c r="G5" s="266"/>
      <c r="H5" s="266"/>
      <c r="I5" s="266"/>
      <c r="J5" s="266"/>
      <c r="K5" s="266"/>
      <c r="L5" s="261"/>
    </row>
    <row r="6" spans="1:12" x14ac:dyDescent="0.55000000000000004">
      <c r="A6" s="265"/>
      <c r="B6" s="261"/>
      <c r="C6" s="266"/>
      <c r="D6" s="266"/>
      <c r="E6" s="261"/>
      <c r="F6" s="261"/>
      <c r="G6" s="266"/>
      <c r="H6" s="266"/>
      <c r="I6" s="266"/>
      <c r="J6" s="266"/>
      <c r="K6" s="266"/>
      <c r="L6" s="261"/>
    </row>
    <row r="7" spans="1:12" x14ac:dyDescent="0.55000000000000004">
      <c r="A7" s="265"/>
      <c r="B7" s="261"/>
      <c r="C7" s="266"/>
      <c r="D7" s="266"/>
      <c r="E7" s="261"/>
      <c r="F7" s="266"/>
      <c r="G7" s="266"/>
      <c r="H7" s="266"/>
      <c r="I7" s="266"/>
      <c r="J7" s="266"/>
      <c r="K7" s="266"/>
      <c r="L7" s="261"/>
    </row>
    <row r="8" spans="1:12" x14ac:dyDescent="0.55000000000000004">
      <c r="A8" s="265" t="s">
        <v>2</v>
      </c>
      <c r="B8" s="261">
        <v>18.832485198974609</v>
      </c>
      <c r="C8" s="266">
        <f>AVERAGE(B8:B13)</f>
        <v>18.851760228474934</v>
      </c>
      <c r="D8" s="266">
        <f>STDEV(B8:B13)</f>
        <v>0.10546774900169813</v>
      </c>
      <c r="E8" s="261">
        <v>16.057937622070313</v>
      </c>
      <c r="F8" s="266">
        <f>AVERAGE(E8:E13)</f>
        <v>16.170420328776043</v>
      </c>
      <c r="G8" s="266">
        <f>STDEV(E8:E13)</f>
        <v>0.14148638796999691</v>
      </c>
      <c r="H8" s="266">
        <f>C8-F8</f>
        <v>2.6813398996988909</v>
      </c>
      <c r="I8" s="266"/>
      <c r="J8" s="266">
        <f>H8-$I$2</f>
        <v>-4.9228397651954925</v>
      </c>
      <c r="K8" s="266">
        <f>2^-(J8)</f>
        <v>30.333493668018999</v>
      </c>
      <c r="L8" s="261"/>
    </row>
    <row r="9" spans="1:12" x14ac:dyDescent="0.55000000000000004">
      <c r="A9" s="265"/>
      <c r="B9" s="261">
        <v>18.757259368896484</v>
      </c>
      <c r="C9" s="266"/>
      <c r="D9" s="266"/>
      <c r="E9" s="261">
        <v>16.329273223876953</v>
      </c>
      <c r="F9" s="266"/>
      <c r="G9" s="266"/>
      <c r="H9" s="266"/>
      <c r="I9" s="266"/>
      <c r="J9" s="266"/>
      <c r="K9" s="266"/>
      <c r="L9" s="261"/>
    </row>
    <row r="10" spans="1:12" x14ac:dyDescent="0.55000000000000004">
      <c r="A10" s="265"/>
      <c r="B10" s="261">
        <v>18.965536117553711</v>
      </c>
      <c r="C10" s="266"/>
      <c r="D10" s="266"/>
      <c r="E10" s="261">
        <v>16.124050140380859</v>
      </c>
      <c r="F10" s="266"/>
      <c r="G10" s="266"/>
      <c r="H10" s="266"/>
      <c r="I10" s="266"/>
      <c r="J10" s="266"/>
      <c r="K10" s="266"/>
      <c r="L10" s="261"/>
    </row>
    <row r="11" spans="1:12" x14ac:dyDescent="0.55000000000000004">
      <c r="A11" s="265"/>
      <c r="B11" s="261"/>
      <c r="C11" s="266"/>
      <c r="D11" s="266"/>
      <c r="E11" s="261"/>
      <c r="F11" s="266"/>
      <c r="G11" s="266"/>
      <c r="H11" s="266"/>
      <c r="I11" s="266"/>
      <c r="J11" s="266"/>
      <c r="K11" s="266"/>
      <c r="L11" s="261"/>
    </row>
    <row r="12" spans="1:12" x14ac:dyDescent="0.55000000000000004">
      <c r="A12" s="265"/>
      <c r="B12" s="261"/>
      <c r="C12" s="266"/>
      <c r="D12" s="266"/>
      <c r="E12" s="261"/>
      <c r="F12" s="266"/>
      <c r="G12" s="266"/>
      <c r="H12" s="266"/>
      <c r="I12" s="266"/>
      <c r="J12" s="266"/>
      <c r="K12" s="266"/>
      <c r="L12" s="261"/>
    </row>
    <row r="13" spans="1:12" x14ac:dyDescent="0.55000000000000004">
      <c r="A13" s="265"/>
      <c r="B13" s="261"/>
      <c r="C13" s="266"/>
      <c r="D13" s="266"/>
      <c r="E13" s="261"/>
      <c r="F13" s="266"/>
      <c r="G13" s="266"/>
      <c r="H13" s="266"/>
      <c r="I13" s="266"/>
      <c r="J13" s="266"/>
      <c r="K13" s="266"/>
      <c r="L13" s="261"/>
    </row>
    <row r="14" spans="1:12" x14ac:dyDescent="0.55000000000000004">
      <c r="A14" s="265" t="s">
        <v>3</v>
      </c>
      <c r="B14" s="261">
        <v>24.981777191162109</v>
      </c>
      <c r="C14" s="266">
        <f>AVERAGE(B14:B19)</f>
        <v>24.921145757039387</v>
      </c>
      <c r="D14" s="266">
        <f>STDEV(B14:B19)</f>
        <v>5.3191609933074258E-2</v>
      </c>
      <c r="E14" s="261">
        <v>16.057937622070313</v>
      </c>
      <c r="F14" s="266">
        <f>AVERAGE(E14:E19)</f>
        <v>16.170420328776043</v>
      </c>
      <c r="G14" s="266">
        <f>STDEV(E14:E19)</f>
        <v>0.14148638796999691</v>
      </c>
      <c r="H14" s="266">
        <f>C14-F14</f>
        <v>8.750725428263344</v>
      </c>
      <c r="I14" s="266"/>
      <c r="J14" s="266">
        <f>H14-$I$2</f>
        <v>1.1465457633689606</v>
      </c>
      <c r="K14" s="266">
        <f>2^-(J14)</f>
        <v>0.45170545343386581</v>
      </c>
      <c r="L14" s="261"/>
    </row>
    <row r="15" spans="1:12" x14ac:dyDescent="0.55000000000000004">
      <c r="A15" s="265"/>
      <c r="B15" s="261">
        <v>24.899328231811523</v>
      </c>
      <c r="C15" s="266"/>
      <c r="D15" s="266"/>
      <c r="E15" s="261">
        <v>16.329273223876953</v>
      </c>
      <c r="F15" s="266"/>
      <c r="G15" s="266"/>
      <c r="H15" s="266"/>
      <c r="I15" s="266"/>
      <c r="J15" s="266"/>
      <c r="K15" s="266"/>
      <c r="L15" s="261"/>
    </row>
    <row r="16" spans="1:12" x14ac:dyDescent="0.55000000000000004">
      <c r="A16" s="265"/>
      <c r="B16" s="261">
        <v>24.882331848144531</v>
      </c>
      <c r="C16" s="266"/>
      <c r="D16" s="266"/>
      <c r="E16" s="261">
        <v>16.124050140380859</v>
      </c>
      <c r="F16" s="266"/>
      <c r="G16" s="266"/>
      <c r="H16" s="266"/>
      <c r="I16" s="266"/>
      <c r="J16" s="266"/>
      <c r="K16" s="266"/>
      <c r="L16" s="261"/>
    </row>
    <row r="17" spans="1:12" x14ac:dyDescent="0.55000000000000004">
      <c r="A17" s="265"/>
      <c r="B17" s="261"/>
      <c r="C17" s="266"/>
      <c r="D17" s="266"/>
      <c r="E17" s="261"/>
      <c r="F17" s="266"/>
      <c r="G17" s="266"/>
      <c r="H17" s="266"/>
      <c r="I17" s="266"/>
      <c r="J17" s="266"/>
      <c r="K17" s="266"/>
      <c r="L17" s="261"/>
    </row>
    <row r="18" spans="1:12" x14ac:dyDescent="0.55000000000000004">
      <c r="A18" s="265"/>
      <c r="B18" s="261"/>
      <c r="C18" s="266"/>
      <c r="D18" s="266"/>
      <c r="E18" s="261"/>
      <c r="F18" s="266"/>
      <c r="G18" s="266"/>
      <c r="H18" s="266"/>
      <c r="I18" s="266"/>
      <c r="J18" s="266"/>
      <c r="K18" s="266"/>
      <c r="L18" s="261"/>
    </row>
    <row r="19" spans="1:12" x14ac:dyDescent="0.55000000000000004">
      <c r="A19" s="265"/>
      <c r="B19" s="261"/>
      <c r="C19" s="266"/>
      <c r="D19" s="266"/>
      <c r="E19" s="261"/>
      <c r="F19" s="266"/>
      <c r="G19" s="266"/>
      <c r="H19" s="266"/>
      <c r="I19" s="266"/>
      <c r="J19" s="266"/>
      <c r="K19" s="266"/>
      <c r="L19" s="261"/>
    </row>
    <row r="20" spans="1:12" x14ac:dyDescent="0.55000000000000004">
      <c r="A20" s="265" t="s">
        <v>4</v>
      </c>
      <c r="B20" s="261">
        <v>22.64552116394043</v>
      </c>
      <c r="C20" s="266">
        <f>AVERAGE(B20:B25)</f>
        <v>22.654446919759113</v>
      </c>
      <c r="D20" s="266">
        <f>STDEV(B20:B25)</f>
        <v>6.78957993005916E-2</v>
      </c>
      <c r="E20" s="261">
        <v>16.057937622070313</v>
      </c>
      <c r="F20" s="266">
        <f>AVERAGE(E20:E25)</f>
        <v>16.170420328776043</v>
      </c>
      <c r="G20" s="266">
        <f>STDEV(E20:E25)</f>
        <v>0.14148638796999691</v>
      </c>
      <c r="H20" s="266">
        <f>C20-F20</f>
        <v>6.4840265909830705</v>
      </c>
      <c r="I20" s="266"/>
      <c r="J20" s="266">
        <f>H20-$I$2</f>
        <v>-1.1201530739113128</v>
      </c>
      <c r="K20" s="266">
        <f>2^-(J20)</f>
        <v>2.1737003484017503</v>
      </c>
      <c r="L20" s="261"/>
    </row>
    <row r="21" spans="1:12" x14ac:dyDescent="0.55000000000000004">
      <c r="A21" s="265"/>
      <c r="B21" s="261">
        <v>22.591455459594727</v>
      </c>
      <c r="C21" s="266"/>
      <c r="D21" s="266"/>
      <c r="E21" s="261">
        <v>16.329273223876953</v>
      </c>
      <c r="F21" s="266"/>
      <c r="G21" s="266"/>
      <c r="H21" s="266"/>
      <c r="I21" s="266"/>
      <c r="J21" s="266"/>
      <c r="K21" s="266"/>
      <c r="L21" s="261"/>
    </row>
    <row r="22" spans="1:12" x14ac:dyDescent="0.55000000000000004">
      <c r="A22" s="265"/>
      <c r="B22" s="261">
        <v>22.726364135742188</v>
      </c>
      <c r="C22" s="266"/>
      <c r="D22" s="266"/>
      <c r="E22" s="261">
        <v>16.124050140380859</v>
      </c>
      <c r="F22" s="266"/>
      <c r="G22" s="266"/>
      <c r="H22" s="266"/>
      <c r="I22" s="266"/>
      <c r="J22" s="266"/>
      <c r="K22" s="266"/>
      <c r="L22" s="261"/>
    </row>
    <row r="23" spans="1:12" x14ac:dyDescent="0.55000000000000004">
      <c r="A23" s="265"/>
      <c r="B23" s="261"/>
      <c r="C23" s="266"/>
      <c r="D23" s="266"/>
      <c r="E23" s="261"/>
      <c r="F23" s="266"/>
      <c r="G23" s="266"/>
      <c r="H23" s="266"/>
      <c r="I23" s="266"/>
      <c r="J23" s="266"/>
      <c r="K23" s="266"/>
      <c r="L23" s="261"/>
    </row>
    <row r="24" spans="1:12" x14ac:dyDescent="0.55000000000000004">
      <c r="A24" s="265"/>
      <c r="B24" s="261"/>
      <c r="C24" s="266"/>
      <c r="D24" s="266"/>
      <c r="E24" s="261"/>
      <c r="F24" s="266"/>
      <c r="G24" s="266"/>
      <c r="H24" s="266"/>
      <c r="I24" s="266"/>
      <c r="J24" s="266"/>
      <c r="K24" s="266"/>
      <c r="L24" s="261"/>
    </row>
    <row r="25" spans="1:12" x14ac:dyDescent="0.55000000000000004">
      <c r="A25" s="265"/>
      <c r="B25" s="261"/>
      <c r="C25" s="266"/>
      <c r="D25" s="266"/>
      <c r="E25" s="261"/>
      <c r="F25" s="266"/>
      <c r="G25" s="266"/>
      <c r="H25" s="266"/>
      <c r="I25" s="266"/>
      <c r="J25" s="266"/>
      <c r="K25" s="266"/>
      <c r="L25" s="261"/>
    </row>
    <row r="26" spans="1:12" x14ac:dyDescent="0.55000000000000004">
      <c r="A26" s="265" t="s">
        <v>5</v>
      </c>
      <c r="B26" s="261">
        <v>20.309503555297852</v>
      </c>
      <c r="C26" s="266">
        <f>AVERAGE(B26:B31)</f>
        <v>20.258786519368488</v>
      </c>
      <c r="D26" s="266">
        <f>STDEV(B26:B31)</f>
        <v>4.6224771484471246E-2</v>
      </c>
      <c r="E26" s="261">
        <v>16.057937622070313</v>
      </c>
      <c r="F26" s="266">
        <f>AVERAGE(E26:E31)</f>
        <v>16.170420328776043</v>
      </c>
      <c r="G26" s="266">
        <f>STDEV(E26:E31)</f>
        <v>0.14148638796999691</v>
      </c>
      <c r="H26" s="266">
        <f>C26-F26</f>
        <v>4.0883661905924455</v>
      </c>
      <c r="I26" s="266"/>
      <c r="J26" s="266">
        <f>H26-$I$2</f>
        <v>-3.5158134743019378</v>
      </c>
      <c r="K26" s="266">
        <f>2^-(J26)</f>
        <v>11.438400927157891</v>
      </c>
      <c r="L26" s="261"/>
    </row>
    <row r="27" spans="1:12" x14ac:dyDescent="0.55000000000000004">
      <c r="A27" s="265"/>
      <c r="B27" s="261">
        <v>20.219020843505859</v>
      </c>
      <c r="C27" s="266"/>
      <c r="D27" s="266"/>
      <c r="E27" s="261">
        <v>16.329273223876953</v>
      </c>
      <c r="F27" s="266"/>
      <c r="G27" s="266"/>
      <c r="H27" s="266"/>
      <c r="I27" s="266"/>
      <c r="J27" s="266"/>
      <c r="K27" s="266"/>
      <c r="L27" s="261"/>
    </row>
    <row r="28" spans="1:12" x14ac:dyDescent="0.55000000000000004">
      <c r="A28" s="265"/>
      <c r="B28" s="261">
        <v>20.247835159301758</v>
      </c>
      <c r="C28" s="266"/>
      <c r="D28" s="266"/>
      <c r="E28" s="261">
        <v>16.124050140380859</v>
      </c>
      <c r="F28" s="266"/>
      <c r="G28" s="266"/>
      <c r="H28" s="266"/>
      <c r="I28" s="266"/>
      <c r="J28" s="266"/>
      <c r="K28" s="266"/>
      <c r="L28" s="261"/>
    </row>
    <row r="29" spans="1:12" x14ac:dyDescent="0.55000000000000004">
      <c r="A29" s="265"/>
      <c r="B29" s="261"/>
      <c r="C29" s="266"/>
      <c r="D29" s="266"/>
      <c r="E29" s="261"/>
      <c r="F29" s="266"/>
      <c r="G29" s="266"/>
      <c r="H29" s="266"/>
      <c r="I29" s="266"/>
      <c r="J29" s="266"/>
      <c r="K29" s="266"/>
      <c r="L29" s="261"/>
    </row>
    <row r="30" spans="1:12" x14ac:dyDescent="0.55000000000000004">
      <c r="A30" s="265"/>
      <c r="B30" s="261"/>
      <c r="C30" s="266"/>
      <c r="D30" s="266"/>
      <c r="E30" s="261"/>
      <c r="F30" s="266"/>
      <c r="G30" s="266"/>
      <c r="H30" s="266"/>
      <c r="I30" s="266"/>
      <c r="J30" s="266"/>
      <c r="K30" s="266"/>
      <c r="L30" s="261"/>
    </row>
    <row r="31" spans="1:12" x14ac:dyDescent="0.55000000000000004">
      <c r="A31" s="265"/>
      <c r="B31" s="261"/>
      <c r="C31" s="266"/>
      <c r="D31" s="266"/>
      <c r="E31" s="261"/>
      <c r="F31" s="266"/>
      <c r="G31" s="266"/>
      <c r="H31" s="266"/>
      <c r="I31" s="266"/>
      <c r="J31" s="266"/>
      <c r="K31" s="266"/>
      <c r="L31" s="261"/>
    </row>
    <row r="32" spans="1:12" x14ac:dyDescent="0.55000000000000004">
      <c r="A32" s="265" t="s">
        <v>6</v>
      </c>
      <c r="B32" s="261">
        <v>20.829339981079102</v>
      </c>
      <c r="C32" s="266">
        <f>AVERAGE(B32:B37)</f>
        <v>20.796892166137695</v>
      </c>
      <c r="D32" s="266">
        <f>STDEV(B32:B37)</f>
        <v>3.0485310005453462E-2</v>
      </c>
      <c r="E32" s="261">
        <v>16.057937622070313</v>
      </c>
      <c r="F32" s="266">
        <f>AVERAGE(E32:E37)</f>
        <v>16.170420328776043</v>
      </c>
      <c r="G32" s="266">
        <f>STDEV(E32:E37)</f>
        <v>0.14148638796999691</v>
      </c>
      <c r="H32" s="266">
        <f>C32-F32</f>
        <v>4.6264718373616525</v>
      </c>
      <c r="I32" s="266"/>
      <c r="J32" s="266">
        <f>H32-$I$2</f>
        <v>-2.9777078275327309</v>
      </c>
      <c r="K32" s="266">
        <f>2^-(J32)</f>
        <v>7.8773360751553012</v>
      </c>
      <c r="L32" s="261"/>
    </row>
    <row r="33" spans="1:12" x14ac:dyDescent="0.55000000000000004">
      <c r="A33" s="265"/>
      <c r="B33" s="261">
        <v>20.792488098144531</v>
      </c>
      <c r="C33" s="266"/>
      <c r="D33" s="266"/>
      <c r="E33" s="261">
        <v>16.329273223876953</v>
      </c>
      <c r="F33" s="266"/>
      <c r="G33" s="266"/>
      <c r="H33" s="266"/>
      <c r="I33" s="266"/>
      <c r="J33" s="266"/>
      <c r="K33" s="266"/>
      <c r="L33" s="261"/>
    </row>
    <row r="34" spans="1:12" x14ac:dyDescent="0.55000000000000004">
      <c r="A34" s="265"/>
      <c r="B34" s="261">
        <v>20.768848419189453</v>
      </c>
      <c r="C34" s="266"/>
      <c r="D34" s="266"/>
      <c r="E34" s="261">
        <v>16.124050140380859</v>
      </c>
      <c r="F34" s="266"/>
      <c r="G34" s="266"/>
      <c r="H34" s="266"/>
      <c r="I34" s="266"/>
      <c r="J34" s="266"/>
      <c r="K34" s="266"/>
      <c r="L34" s="261"/>
    </row>
    <row r="35" spans="1:12" x14ac:dyDescent="0.55000000000000004">
      <c r="A35" s="265"/>
      <c r="B35" s="261"/>
      <c r="C35" s="266"/>
      <c r="D35" s="266"/>
      <c r="E35" s="261"/>
      <c r="F35" s="266"/>
      <c r="G35" s="266"/>
      <c r="H35" s="266"/>
      <c r="I35" s="266"/>
      <c r="J35" s="266"/>
      <c r="K35" s="266"/>
      <c r="L35" s="261"/>
    </row>
    <row r="36" spans="1:12" x14ac:dyDescent="0.55000000000000004">
      <c r="A36" s="265"/>
      <c r="B36" s="261"/>
      <c r="C36" s="266"/>
      <c r="D36" s="266"/>
      <c r="E36" s="261"/>
      <c r="F36" s="266"/>
      <c r="G36" s="266"/>
      <c r="H36" s="266"/>
      <c r="I36" s="266"/>
      <c r="J36" s="266"/>
      <c r="K36" s="266"/>
      <c r="L36" s="261"/>
    </row>
    <row r="37" spans="1:12" x14ac:dyDescent="0.55000000000000004">
      <c r="A37" s="265"/>
      <c r="B37" s="261"/>
      <c r="C37" s="266"/>
      <c r="D37" s="266"/>
      <c r="E37" s="261"/>
      <c r="F37" s="266"/>
      <c r="G37" s="266"/>
      <c r="H37" s="266"/>
      <c r="I37" s="266"/>
      <c r="J37" s="266"/>
      <c r="K37" s="266"/>
      <c r="L37" s="261"/>
    </row>
    <row r="38" spans="1:12" x14ac:dyDescent="0.55000000000000004">
      <c r="A38" s="265" t="s">
        <v>7</v>
      </c>
      <c r="B38" s="261">
        <v>26.472612380981445</v>
      </c>
      <c r="C38" s="266">
        <f>AVERAGE(B38:B43)</f>
        <v>26.462527592976887</v>
      </c>
      <c r="D38" s="266">
        <f>STDEV(B38:B43)</f>
        <v>1.1293603781311255E-2</v>
      </c>
      <c r="E38" s="261">
        <v>16.057937622070313</v>
      </c>
      <c r="F38" s="266">
        <f>AVERAGE(E38:E43)</f>
        <v>16.170420328776043</v>
      </c>
      <c r="G38" s="266">
        <f>STDEV(E38:E43)</f>
        <v>0.14148638796999691</v>
      </c>
      <c r="H38" s="266">
        <f>C38-F38</f>
        <v>10.292107264200844</v>
      </c>
      <c r="I38" s="266"/>
      <c r="J38" s="266">
        <f>H38-$I$2</f>
        <v>2.6879275993064606</v>
      </c>
      <c r="K38" s="266">
        <f>2^-(J38)</f>
        <v>0.15518622416306024</v>
      </c>
      <c r="L38" s="261"/>
    </row>
    <row r="39" spans="1:12" x14ac:dyDescent="0.55000000000000004">
      <c r="A39" s="265"/>
      <c r="B39" s="261">
        <v>26.450325012207031</v>
      </c>
      <c r="C39" s="266"/>
      <c r="D39" s="266"/>
      <c r="E39" s="261">
        <v>16.329273223876953</v>
      </c>
      <c r="F39" s="266"/>
      <c r="G39" s="266"/>
      <c r="H39" s="266"/>
      <c r="I39" s="266"/>
      <c r="J39" s="266"/>
      <c r="K39" s="266"/>
      <c r="L39" s="261"/>
    </row>
    <row r="40" spans="1:12" x14ac:dyDescent="0.55000000000000004">
      <c r="A40" s="265"/>
      <c r="B40" s="261">
        <v>26.464645385742188</v>
      </c>
      <c r="C40" s="266"/>
      <c r="D40" s="266"/>
      <c r="E40" s="261">
        <v>16.124050140380859</v>
      </c>
      <c r="F40" s="266"/>
      <c r="G40" s="266"/>
      <c r="H40" s="266"/>
      <c r="I40" s="266"/>
      <c r="J40" s="266"/>
      <c r="K40" s="266"/>
      <c r="L40" s="261"/>
    </row>
    <row r="41" spans="1:12" x14ac:dyDescent="0.55000000000000004">
      <c r="A41" s="265"/>
      <c r="B41" s="261"/>
      <c r="C41" s="266"/>
      <c r="D41" s="266"/>
      <c r="E41" s="261"/>
      <c r="F41" s="266"/>
      <c r="G41" s="266"/>
      <c r="H41" s="266"/>
      <c r="I41" s="266"/>
      <c r="J41" s="266"/>
      <c r="K41" s="266"/>
      <c r="L41" s="261"/>
    </row>
    <row r="42" spans="1:12" x14ac:dyDescent="0.55000000000000004">
      <c r="A42" s="265"/>
      <c r="B42" s="261"/>
      <c r="C42" s="266"/>
      <c r="D42" s="266"/>
      <c r="E42" s="261"/>
      <c r="F42" s="266"/>
      <c r="G42" s="266"/>
      <c r="H42" s="266"/>
      <c r="I42" s="266"/>
      <c r="J42" s="266"/>
      <c r="K42" s="266"/>
      <c r="L42" s="261"/>
    </row>
    <row r="43" spans="1:12" x14ac:dyDescent="0.55000000000000004">
      <c r="A43" s="265"/>
      <c r="B43" s="261"/>
      <c r="C43" s="266"/>
      <c r="D43" s="266"/>
      <c r="E43" s="261"/>
      <c r="F43" s="266"/>
      <c r="G43" s="266"/>
      <c r="H43" s="266"/>
      <c r="I43" s="266"/>
      <c r="J43" s="266"/>
      <c r="K43" s="266"/>
      <c r="L43" s="261"/>
    </row>
    <row r="44" spans="1:12" x14ac:dyDescent="0.55000000000000004">
      <c r="A44" s="265" t="s">
        <v>8</v>
      </c>
      <c r="B44" s="261">
        <v>30.902755737304688</v>
      </c>
      <c r="C44" s="266">
        <f>AVERAGE(B44:B49)</f>
        <v>30.836070378621418</v>
      </c>
      <c r="D44" s="266">
        <f>STDEV(B44:B49)</f>
        <v>0.25863304258515069</v>
      </c>
      <c r="E44" s="261">
        <v>16.057937622070313</v>
      </c>
      <c r="F44" s="266">
        <f>AVERAGE(E44:E49)</f>
        <v>16.170420328776043</v>
      </c>
      <c r="G44" s="266">
        <f>STDEV(E44:E49)</f>
        <v>0.14148638796999691</v>
      </c>
      <c r="H44" s="266">
        <f>C44-F44</f>
        <v>14.665650049845375</v>
      </c>
      <c r="I44" s="266"/>
      <c r="J44" s="266">
        <f>H44-$I$2</f>
        <v>7.0614703849509919</v>
      </c>
      <c r="K44" s="266">
        <f>2^-(J44)</f>
        <v>7.4866167337882721E-3</v>
      </c>
      <c r="L44" s="261"/>
    </row>
    <row r="45" spans="1:12" x14ac:dyDescent="0.55000000000000004">
      <c r="A45" s="232"/>
      <c r="B45" s="261">
        <v>30.550624847412109</v>
      </c>
      <c r="C45" s="261"/>
      <c r="D45" s="261"/>
      <c r="E45" s="261">
        <v>16.329273223876953</v>
      </c>
      <c r="F45" s="261"/>
      <c r="G45" s="261"/>
      <c r="H45" s="261"/>
      <c r="I45" s="261"/>
      <c r="J45" s="261"/>
      <c r="K45" s="261"/>
      <c r="L45" s="261"/>
    </row>
    <row r="46" spans="1:12" x14ac:dyDescent="0.55000000000000004">
      <c r="A46" s="232"/>
      <c r="B46" s="261">
        <v>31.054830551147461</v>
      </c>
      <c r="C46" s="261"/>
      <c r="D46" s="261"/>
      <c r="E46" s="261">
        <v>16.124050140380859</v>
      </c>
      <c r="F46" s="261"/>
      <c r="G46" s="261"/>
      <c r="H46" s="261"/>
      <c r="I46" s="261"/>
      <c r="J46" s="261"/>
      <c r="K46" s="261"/>
      <c r="L46" s="261"/>
    </row>
    <row r="47" spans="1:12" x14ac:dyDescent="0.55000000000000004">
      <c r="A47" s="232"/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</row>
    <row r="48" spans="1:12" x14ac:dyDescent="0.55000000000000004">
      <c r="A48" s="232"/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</row>
    <row r="49" spans="1:12" x14ac:dyDescent="0.55000000000000004">
      <c r="A49" s="232"/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</row>
    <row r="50" spans="1:12" x14ac:dyDescent="0.55000000000000004">
      <c r="A50" s="232" t="s">
        <v>9</v>
      </c>
      <c r="B50" s="261">
        <v>25.695049285888672</v>
      </c>
      <c r="C50" s="266">
        <f>AVERAGE(B50:B55)</f>
        <v>25.551111221313477</v>
      </c>
      <c r="D50" s="266">
        <f>STDEV(B50:B55)</f>
        <v>0.14522111254472922</v>
      </c>
      <c r="E50" s="261">
        <v>16.057937622070313</v>
      </c>
      <c r="F50" s="266">
        <f>AVERAGE(E50:E55)</f>
        <v>16.170420328776043</v>
      </c>
      <c r="G50" s="266">
        <f>STDEV(E50:E55)</f>
        <v>0.14148638796999691</v>
      </c>
      <c r="H50" s="261">
        <f>C50-F50</f>
        <v>9.3806908925374337</v>
      </c>
      <c r="I50" s="261"/>
      <c r="J50" s="266">
        <f>H50-$I$2</f>
        <v>1.7765112276430504</v>
      </c>
      <c r="K50" s="261">
        <f>2^-(J50)</f>
        <v>0.29188839792020838</v>
      </c>
      <c r="L50" s="261"/>
    </row>
    <row r="51" spans="1:12" x14ac:dyDescent="0.55000000000000004">
      <c r="A51" s="232"/>
      <c r="B51" s="261">
        <v>25.553644180297852</v>
      </c>
      <c r="C51" s="261"/>
      <c r="D51" s="261"/>
      <c r="E51" s="261">
        <v>16.329273223876953</v>
      </c>
      <c r="F51" s="261"/>
      <c r="G51" s="261"/>
      <c r="H51" s="261"/>
      <c r="I51" s="261"/>
      <c r="J51" s="261"/>
      <c r="K51" s="261"/>
      <c r="L51" s="261"/>
    </row>
    <row r="52" spans="1:12" x14ac:dyDescent="0.55000000000000004">
      <c r="A52" s="232"/>
      <c r="B52" s="261">
        <v>25.404640197753906</v>
      </c>
      <c r="C52" s="261"/>
      <c r="D52" s="261"/>
      <c r="E52" s="261">
        <v>16.124050140380859</v>
      </c>
      <c r="F52" s="261"/>
      <c r="G52" s="261"/>
      <c r="H52" s="261"/>
      <c r="I52" s="261"/>
      <c r="J52" s="261"/>
      <c r="K52" s="261"/>
      <c r="L52" s="261"/>
    </row>
    <row r="53" spans="1:12" x14ac:dyDescent="0.55000000000000004">
      <c r="A53" s="232"/>
      <c r="B53" s="261"/>
      <c r="C53" s="261"/>
      <c r="D53" s="261"/>
      <c r="E53" s="261"/>
      <c r="F53" s="261"/>
      <c r="G53" s="261"/>
      <c r="H53" s="261"/>
      <c r="I53" s="261"/>
      <c r="J53" s="261"/>
      <c r="K53" s="261"/>
      <c r="L53" s="261"/>
    </row>
    <row r="54" spans="1:12" x14ac:dyDescent="0.55000000000000004">
      <c r="A54" s="232"/>
      <c r="B54" s="261"/>
      <c r="C54" s="261"/>
      <c r="D54" s="261"/>
      <c r="E54" s="261"/>
      <c r="F54" s="261"/>
      <c r="G54" s="261"/>
      <c r="H54" s="261"/>
      <c r="I54" s="261"/>
      <c r="J54" s="261"/>
      <c r="K54" s="261"/>
      <c r="L54" s="261"/>
    </row>
    <row r="55" spans="1:12" x14ac:dyDescent="0.55000000000000004">
      <c r="A55" s="232"/>
      <c r="B55" s="261"/>
      <c r="C55" s="261"/>
      <c r="D55" s="261"/>
      <c r="E55" s="261"/>
      <c r="F55" s="261"/>
      <c r="G55" s="261"/>
      <c r="H55" s="261"/>
      <c r="I55" s="261"/>
      <c r="J55" s="261"/>
      <c r="K55" s="261"/>
      <c r="L55" s="261"/>
    </row>
    <row r="56" spans="1:12" x14ac:dyDescent="0.55000000000000004">
      <c r="A56" s="232" t="s">
        <v>10</v>
      </c>
      <c r="B56" s="261">
        <v>19.796117782592773</v>
      </c>
      <c r="C56" s="266">
        <f>AVERAGE(B56:B61)</f>
        <v>19.794590632120769</v>
      </c>
      <c r="D56" s="266">
        <f>STDEV(B56:B61)</f>
        <v>6.1501276822494471E-3</v>
      </c>
      <c r="E56" s="261">
        <v>16.057937622070313</v>
      </c>
      <c r="F56" s="266">
        <f>AVERAGE(E56:E61)</f>
        <v>16.170420328776043</v>
      </c>
      <c r="G56" s="266">
        <f>STDEV(E56:E61)</f>
        <v>0.14148638796999691</v>
      </c>
      <c r="H56" s="261">
        <f>C56-F56</f>
        <v>3.6241703033447266</v>
      </c>
      <c r="I56" s="261"/>
      <c r="J56" s="266">
        <f>H56-$I$2</f>
        <v>-3.9800093615496568</v>
      </c>
      <c r="K56" s="261">
        <f>2^-(J56)</f>
        <v>15.779825665773304</v>
      </c>
      <c r="L56" s="261"/>
    </row>
    <row r="57" spans="1:12" x14ac:dyDescent="0.55000000000000004">
      <c r="A57" s="232"/>
      <c r="B57" s="261">
        <v>19.787820816040039</v>
      </c>
      <c r="C57" s="266"/>
      <c r="D57" s="266"/>
      <c r="E57" s="261">
        <v>16.329273223876953</v>
      </c>
      <c r="F57" s="266"/>
      <c r="G57" s="266"/>
      <c r="H57" s="261"/>
      <c r="I57" s="261"/>
      <c r="J57" s="261"/>
      <c r="K57" s="261"/>
      <c r="L57" s="261"/>
    </row>
    <row r="58" spans="1:12" x14ac:dyDescent="0.55000000000000004">
      <c r="A58" s="232"/>
      <c r="B58" s="261">
        <v>19.799833297729492</v>
      </c>
      <c r="C58" s="266"/>
      <c r="D58" s="266"/>
      <c r="E58" s="261">
        <v>16.124050140380859</v>
      </c>
      <c r="F58" s="266"/>
      <c r="G58" s="266"/>
      <c r="H58" s="261"/>
      <c r="I58" s="261"/>
      <c r="J58" s="261"/>
      <c r="K58" s="261"/>
      <c r="L58" s="261"/>
    </row>
    <row r="59" spans="1:12" x14ac:dyDescent="0.55000000000000004">
      <c r="A59" s="232"/>
      <c r="B59" s="261"/>
      <c r="C59" s="266"/>
      <c r="D59" s="266"/>
      <c r="E59" s="261"/>
      <c r="F59" s="266"/>
      <c r="G59" s="266"/>
      <c r="H59" s="261"/>
      <c r="I59" s="261"/>
      <c r="J59" s="261"/>
      <c r="K59" s="261"/>
      <c r="L59" s="261"/>
    </row>
    <row r="60" spans="1:12" x14ac:dyDescent="0.55000000000000004">
      <c r="A60" s="232"/>
      <c r="B60" s="261"/>
      <c r="C60" s="266"/>
      <c r="D60" s="266"/>
      <c r="E60" s="261"/>
      <c r="F60" s="266"/>
      <c r="G60" s="266"/>
      <c r="H60" s="261"/>
      <c r="I60" s="261"/>
      <c r="J60" s="261"/>
      <c r="K60" s="261"/>
      <c r="L60" s="261"/>
    </row>
    <row r="61" spans="1:12" x14ac:dyDescent="0.55000000000000004">
      <c r="A61" s="232"/>
      <c r="B61" s="261"/>
      <c r="C61" s="266"/>
      <c r="D61" s="266"/>
      <c r="E61" s="261"/>
      <c r="F61" s="266"/>
      <c r="G61" s="266"/>
      <c r="H61" s="261"/>
      <c r="I61" s="261"/>
      <c r="J61" s="261"/>
      <c r="K61" s="261"/>
      <c r="L61" s="261"/>
    </row>
    <row r="62" spans="1:12" x14ac:dyDescent="0.55000000000000004">
      <c r="A62" s="261" t="s">
        <v>11</v>
      </c>
      <c r="B62" s="261">
        <v>21.844516754150391</v>
      </c>
      <c r="C62" s="266">
        <f>AVERAGE(B62:B67)</f>
        <v>21.850566864013672</v>
      </c>
      <c r="D62" s="266">
        <f>STDEV(B62:B67)</f>
        <v>8.2366575527889219E-3</v>
      </c>
      <c r="E62" s="261">
        <v>16.057937622070313</v>
      </c>
      <c r="F62" s="266">
        <f>AVERAGE(E62:E67)</f>
        <v>16.170420328776043</v>
      </c>
      <c r="G62" s="266">
        <f>STDEV(E62:E67)</f>
        <v>0.14148638796999691</v>
      </c>
      <c r="H62" s="261">
        <f>C62-F62</f>
        <v>5.680146535237629</v>
      </c>
      <c r="I62" s="261"/>
      <c r="J62" s="266">
        <f>H62-$I$2</f>
        <v>-1.9240331296567543</v>
      </c>
      <c r="K62" s="261">
        <f>2^-(J62)</f>
        <v>3.7948244028773046</v>
      </c>
      <c r="L62" s="261"/>
    </row>
    <row r="63" spans="1:12" x14ac:dyDescent="0.55000000000000004">
      <c r="A63" s="261"/>
      <c r="B63" s="261">
        <v>21.859947204589844</v>
      </c>
      <c r="C63" s="266"/>
      <c r="D63" s="266"/>
      <c r="E63" s="261">
        <v>16.329273223876953</v>
      </c>
      <c r="F63" s="266"/>
      <c r="G63" s="266"/>
      <c r="H63" s="261"/>
      <c r="I63" s="261"/>
      <c r="J63" s="261"/>
      <c r="K63" s="261"/>
      <c r="L63" s="261"/>
    </row>
    <row r="64" spans="1:12" x14ac:dyDescent="0.55000000000000004">
      <c r="A64" s="261"/>
      <c r="B64" s="261">
        <v>21.847236633300781</v>
      </c>
      <c r="C64" s="266"/>
      <c r="D64" s="266"/>
      <c r="E64" s="261">
        <v>16.124050140380859</v>
      </c>
      <c r="F64" s="266"/>
      <c r="G64" s="266"/>
      <c r="H64" s="261"/>
      <c r="I64" s="261"/>
      <c r="J64" s="261"/>
      <c r="K64" s="261"/>
      <c r="L64" s="261"/>
    </row>
    <row r="65" spans="1:12" x14ac:dyDescent="0.55000000000000004">
      <c r="A65" s="261"/>
      <c r="B65" s="261"/>
      <c r="C65" s="266"/>
      <c r="D65" s="266"/>
      <c r="E65" s="261"/>
      <c r="F65" s="266"/>
      <c r="G65" s="266"/>
      <c r="H65" s="261"/>
      <c r="I65" s="261"/>
      <c r="J65" s="261"/>
      <c r="K65" s="261"/>
      <c r="L65" s="261"/>
    </row>
    <row r="66" spans="1:12" x14ac:dyDescent="0.55000000000000004">
      <c r="A66" s="261"/>
      <c r="B66" s="261"/>
      <c r="C66" s="266"/>
      <c r="D66" s="266"/>
      <c r="E66" s="261"/>
      <c r="F66" s="266"/>
      <c r="G66" s="266"/>
      <c r="H66" s="261"/>
      <c r="I66" s="261"/>
      <c r="J66" s="261"/>
      <c r="K66" s="261"/>
      <c r="L66" s="261"/>
    </row>
    <row r="67" spans="1:12" x14ac:dyDescent="0.55000000000000004">
      <c r="A67" s="261"/>
      <c r="B67" s="261"/>
      <c r="C67" s="266"/>
      <c r="D67" s="266"/>
      <c r="E67" s="261"/>
      <c r="F67" s="266"/>
      <c r="G67" s="266"/>
      <c r="H67" s="261"/>
      <c r="I67" s="261"/>
      <c r="J67" s="261"/>
      <c r="K67" s="261"/>
      <c r="L67" s="261"/>
    </row>
    <row r="68" spans="1:12" x14ac:dyDescent="0.55000000000000004">
      <c r="A68" s="261" t="s">
        <v>12</v>
      </c>
      <c r="B68" s="261">
        <v>22.640344619750977</v>
      </c>
      <c r="C68" s="266">
        <f>AVERAGE(B68:B73)</f>
        <v>22.637126922607422</v>
      </c>
      <c r="D68" s="266">
        <f>STDEV(B68:B73)</f>
        <v>3.1576331854460439E-2</v>
      </c>
      <c r="E68" s="261">
        <v>16.057937622070313</v>
      </c>
      <c r="F68" s="266">
        <f>AVERAGE(E68:E73)</f>
        <v>16.170420328776043</v>
      </c>
      <c r="G68" s="266">
        <f>STDEV(E68:E73)</f>
        <v>0.14148638796999691</v>
      </c>
      <c r="H68" s="261">
        <f>C68-F68</f>
        <v>6.466706593831379</v>
      </c>
      <c r="I68" s="261"/>
      <c r="J68" s="266">
        <f>H68-$I$2</f>
        <v>-1.1374730710630043</v>
      </c>
      <c r="K68" s="261">
        <f>2^-(J68)</f>
        <v>2.1999535624631177</v>
      </c>
      <c r="L68" s="261"/>
    </row>
    <row r="69" spans="1:12" x14ac:dyDescent="0.55000000000000004">
      <c r="A69" s="261"/>
      <c r="B69" s="261">
        <v>22.60406494140625</v>
      </c>
      <c r="C69" s="266"/>
      <c r="D69" s="266"/>
      <c r="E69" s="261">
        <v>16.329273223876953</v>
      </c>
      <c r="F69" s="266"/>
      <c r="G69" s="266"/>
      <c r="H69" s="261"/>
      <c r="I69" s="261"/>
      <c r="J69" s="261"/>
      <c r="K69" s="261"/>
      <c r="L69" s="261"/>
    </row>
    <row r="70" spans="1:12" x14ac:dyDescent="0.55000000000000004">
      <c r="A70" s="261"/>
      <c r="B70" s="261">
        <v>22.666971206665039</v>
      </c>
      <c r="C70" s="266"/>
      <c r="D70" s="266"/>
      <c r="E70" s="261">
        <v>16.124050140380859</v>
      </c>
      <c r="F70" s="266"/>
      <c r="G70" s="266"/>
      <c r="H70" s="261"/>
      <c r="I70" s="261"/>
      <c r="J70" s="261"/>
      <c r="K70" s="261"/>
      <c r="L70" s="261"/>
    </row>
    <row r="71" spans="1:12" x14ac:dyDescent="0.55000000000000004">
      <c r="A71" s="261"/>
      <c r="B71" s="261"/>
      <c r="C71" s="266"/>
      <c r="D71" s="266"/>
      <c r="E71" s="261"/>
      <c r="F71" s="266"/>
      <c r="G71" s="266"/>
      <c r="H71" s="261"/>
      <c r="I71" s="261"/>
      <c r="J71" s="261"/>
      <c r="K71" s="261"/>
      <c r="L71" s="261"/>
    </row>
    <row r="72" spans="1:12" x14ac:dyDescent="0.55000000000000004">
      <c r="A72" s="261"/>
      <c r="B72" s="261"/>
      <c r="C72" s="266"/>
      <c r="D72" s="266"/>
      <c r="E72" s="261"/>
      <c r="F72" s="266"/>
      <c r="G72" s="266"/>
      <c r="H72" s="261"/>
      <c r="I72" s="261"/>
      <c r="J72" s="261"/>
      <c r="K72" s="261"/>
      <c r="L72" s="261"/>
    </row>
    <row r="73" spans="1:12" x14ac:dyDescent="0.55000000000000004">
      <c r="A73" s="261"/>
      <c r="B73" s="261"/>
      <c r="C73" s="266"/>
      <c r="D73" s="266"/>
      <c r="E73" s="261"/>
      <c r="F73" s="266"/>
      <c r="G73" s="266"/>
      <c r="H73" s="261"/>
      <c r="I73" s="261"/>
      <c r="J73" s="261"/>
      <c r="K73" s="261"/>
      <c r="L73" s="261"/>
    </row>
    <row r="74" spans="1:12" x14ac:dyDescent="0.55000000000000004">
      <c r="A74" s="261" t="s">
        <v>13</v>
      </c>
      <c r="B74" s="261">
        <v>31.256628036499023</v>
      </c>
      <c r="C74" s="266">
        <f>AVERAGE(B74:B79)</f>
        <v>31.31864293416341</v>
      </c>
      <c r="D74" s="266">
        <f>STDEV(B74:B79)</f>
        <v>0.31264511997263073</v>
      </c>
      <c r="E74" s="261">
        <v>16.057937622070313</v>
      </c>
      <c r="F74" s="266">
        <f>AVERAGE(E74:E79)</f>
        <v>16.170420328776043</v>
      </c>
      <c r="G74" s="266">
        <f>STDEV(E74:E79)</f>
        <v>0.14148638796999691</v>
      </c>
      <c r="H74" s="261">
        <f>C74-F74</f>
        <v>15.148222605387367</v>
      </c>
      <c r="I74" s="261"/>
      <c r="J74" s="266">
        <f>H74-$I$2</f>
        <v>7.5440429404929841</v>
      </c>
      <c r="K74" s="261">
        <f>2^-(J74)</f>
        <v>5.3581736750648659E-3</v>
      </c>
      <c r="L74" s="261"/>
    </row>
    <row r="75" spans="1:12" x14ac:dyDescent="0.55000000000000004">
      <c r="A75" s="261"/>
      <c r="B75" s="261">
        <v>31.041652679443359</v>
      </c>
      <c r="C75" s="266"/>
      <c r="D75" s="266"/>
      <c r="E75" s="261">
        <v>16.329273223876953</v>
      </c>
      <c r="F75" s="266"/>
      <c r="G75" s="266"/>
      <c r="H75" s="261"/>
      <c r="I75" s="261"/>
      <c r="J75" s="261"/>
      <c r="K75" s="261"/>
      <c r="L75" s="261"/>
    </row>
    <row r="76" spans="1:12" x14ac:dyDescent="0.55000000000000004">
      <c r="A76" s="261"/>
      <c r="B76" s="261">
        <v>31.657648086547852</v>
      </c>
      <c r="C76" s="266"/>
      <c r="D76" s="266"/>
      <c r="E76" s="261">
        <v>16.124050140380859</v>
      </c>
      <c r="F76" s="266"/>
      <c r="G76" s="266"/>
      <c r="H76" s="261"/>
      <c r="I76" s="261"/>
      <c r="J76" s="261"/>
      <c r="K76" s="261"/>
      <c r="L76" s="261"/>
    </row>
    <row r="77" spans="1:12" x14ac:dyDescent="0.55000000000000004">
      <c r="A77" s="261"/>
      <c r="B77" s="261"/>
      <c r="C77" s="266"/>
      <c r="D77" s="266"/>
      <c r="E77" s="261"/>
      <c r="F77" s="266"/>
      <c r="G77" s="266"/>
      <c r="H77" s="261"/>
      <c r="I77" s="261"/>
      <c r="J77" s="261"/>
      <c r="K77" s="261"/>
      <c r="L77" s="261"/>
    </row>
    <row r="78" spans="1:12" x14ac:dyDescent="0.55000000000000004">
      <c r="A78" s="261"/>
      <c r="B78" s="261"/>
      <c r="C78" s="266"/>
      <c r="D78" s="266"/>
      <c r="E78" s="261"/>
      <c r="F78" s="266"/>
      <c r="G78" s="266"/>
      <c r="H78" s="261"/>
      <c r="I78" s="261"/>
      <c r="J78" s="261"/>
      <c r="K78" s="261"/>
      <c r="L78" s="261"/>
    </row>
    <row r="79" spans="1:12" x14ac:dyDescent="0.55000000000000004">
      <c r="A79" s="261"/>
      <c r="B79" s="261"/>
      <c r="C79" s="266"/>
      <c r="D79" s="266"/>
      <c r="E79" s="261"/>
      <c r="F79" s="266"/>
      <c r="G79" s="266"/>
      <c r="H79" s="261"/>
      <c r="I79" s="261"/>
      <c r="J79" s="261"/>
      <c r="K79" s="261"/>
      <c r="L79" s="261"/>
    </row>
    <row r="80" spans="1:12" x14ac:dyDescent="0.55000000000000004">
      <c r="A80" s="261" t="s">
        <v>14</v>
      </c>
      <c r="B80" s="261">
        <v>28.445655822753906</v>
      </c>
      <c r="C80" s="266">
        <f>AVERAGE(B80:B85)</f>
        <v>28.418864568074543</v>
      </c>
      <c r="D80" s="266">
        <f>STDEV(B80:B85)</f>
        <v>5.8797979580003455E-2</v>
      </c>
      <c r="E80" s="261">
        <v>16.057937622070313</v>
      </c>
      <c r="F80" s="266">
        <f>AVERAGE(E80:E85)</f>
        <v>16.170420328776043</v>
      </c>
      <c r="G80" s="266">
        <f>STDEV(E80:E85)</f>
        <v>0.14148638796999691</v>
      </c>
      <c r="H80" s="261">
        <f>C80-F80</f>
        <v>12.2484442392985</v>
      </c>
      <c r="I80" s="261"/>
      <c r="J80" s="266">
        <f>H80-$I$2</f>
        <v>4.6442645744041169</v>
      </c>
      <c r="K80" s="261">
        <f>2^-(J80)</f>
        <v>3.9988678776250827E-2</v>
      </c>
      <c r="L80" s="261"/>
    </row>
    <row r="81" spans="1:12" x14ac:dyDescent="0.55000000000000004">
      <c r="A81" s="261"/>
      <c r="B81" s="261">
        <v>28.351442337036133</v>
      </c>
      <c r="C81" s="266"/>
      <c r="D81" s="266"/>
      <c r="E81" s="261">
        <v>16.329273223876953</v>
      </c>
      <c r="F81" s="266"/>
      <c r="G81" s="266"/>
      <c r="H81" s="261"/>
      <c r="I81" s="261"/>
      <c r="J81" s="261"/>
      <c r="K81" s="261"/>
      <c r="L81" s="261"/>
    </row>
    <row r="82" spans="1:12" x14ac:dyDescent="0.55000000000000004">
      <c r="A82" s="261"/>
      <c r="B82" s="261">
        <v>28.459495544433594</v>
      </c>
      <c r="C82" s="266"/>
      <c r="D82" s="266"/>
      <c r="E82" s="261">
        <v>16.124050140380859</v>
      </c>
      <c r="F82" s="266"/>
      <c r="G82" s="266"/>
      <c r="H82" s="261"/>
      <c r="I82" s="261"/>
      <c r="J82" s="261"/>
      <c r="K82" s="261"/>
      <c r="L82" s="261"/>
    </row>
    <row r="83" spans="1:12" x14ac:dyDescent="0.55000000000000004">
      <c r="A83" s="261"/>
      <c r="B83" s="261"/>
      <c r="C83" s="266"/>
      <c r="D83" s="266"/>
      <c r="E83" s="261"/>
      <c r="F83" s="266"/>
      <c r="G83" s="266"/>
      <c r="H83" s="261"/>
      <c r="I83" s="261"/>
      <c r="J83" s="261"/>
      <c r="K83" s="261"/>
      <c r="L83" s="261"/>
    </row>
    <row r="84" spans="1:12" x14ac:dyDescent="0.55000000000000004">
      <c r="A84" s="261"/>
      <c r="B84" s="261"/>
      <c r="C84" s="266"/>
      <c r="D84" s="266"/>
      <c r="E84" s="261"/>
      <c r="F84" s="266"/>
      <c r="G84" s="266"/>
      <c r="H84" s="261"/>
      <c r="I84" s="261"/>
      <c r="J84" s="261"/>
      <c r="K84" s="261"/>
      <c r="L84" s="261"/>
    </row>
    <row r="85" spans="1:12" x14ac:dyDescent="0.55000000000000004">
      <c r="A85" s="261"/>
      <c r="B85" s="261"/>
      <c r="C85" s="266"/>
      <c r="D85" s="266"/>
      <c r="E85" s="261"/>
      <c r="F85" s="266"/>
      <c r="G85" s="266"/>
      <c r="H85" s="261"/>
      <c r="I85" s="261"/>
      <c r="J85" s="261"/>
      <c r="K85" s="261"/>
      <c r="L85" s="261"/>
    </row>
    <row r="86" spans="1:12" x14ac:dyDescent="0.55000000000000004">
      <c r="A86" s="261" t="s">
        <v>15</v>
      </c>
      <c r="B86" s="261">
        <v>24.161384582519531</v>
      </c>
      <c r="C86" s="266">
        <f>AVERAGE(B86:B91)</f>
        <v>24.217971165974934</v>
      </c>
      <c r="D86" s="266">
        <f>STDEV(B86:B91)</f>
        <v>5.7502673393564983E-2</v>
      </c>
      <c r="E86" s="261">
        <v>16.057937622070313</v>
      </c>
      <c r="F86" s="266">
        <f>AVERAGE(E86:E91)</f>
        <v>16.170420328776043</v>
      </c>
      <c r="G86" s="266">
        <f>STDEV(E86:E91)</f>
        <v>0.14148638796999691</v>
      </c>
      <c r="H86" s="261">
        <f>C86-F86</f>
        <v>8.0475508371988909</v>
      </c>
      <c r="I86" s="261"/>
      <c r="J86" s="266">
        <f>H86-$I$2</f>
        <v>0.44337117230450751</v>
      </c>
      <c r="K86" s="261">
        <f>2^-(J86)</f>
        <v>0.73541414341538514</v>
      </c>
      <c r="L86" s="261"/>
    </row>
    <row r="87" spans="1:12" x14ac:dyDescent="0.55000000000000004">
      <c r="A87" s="261"/>
      <c r="B87" s="261">
        <v>24.216180801391602</v>
      </c>
      <c r="C87" s="266"/>
      <c r="D87" s="266"/>
      <c r="E87" s="261">
        <v>16.329273223876953</v>
      </c>
      <c r="F87" s="266"/>
      <c r="G87" s="266"/>
      <c r="H87" s="261"/>
      <c r="I87" s="261"/>
      <c r="J87" s="261"/>
      <c r="K87" s="261"/>
      <c r="L87" s="261"/>
    </row>
    <row r="88" spans="1:12" x14ac:dyDescent="0.55000000000000004">
      <c r="A88" s="261"/>
      <c r="B88" s="261">
        <v>24.276348114013672</v>
      </c>
      <c r="C88" s="266"/>
      <c r="D88" s="266"/>
      <c r="E88" s="261">
        <v>16.124050140380859</v>
      </c>
      <c r="F88" s="266"/>
      <c r="G88" s="266"/>
      <c r="H88" s="261"/>
      <c r="I88" s="261"/>
      <c r="J88" s="261"/>
      <c r="K88" s="261"/>
      <c r="L88" s="261"/>
    </row>
    <row r="89" spans="1:12" x14ac:dyDescent="0.55000000000000004">
      <c r="A89" s="261"/>
      <c r="B89" s="261"/>
      <c r="C89" s="266"/>
      <c r="D89" s="266"/>
      <c r="E89" s="261"/>
      <c r="F89" s="266"/>
      <c r="G89" s="266"/>
      <c r="H89" s="261"/>
      <c r="I89" s="261"/>
      <c r="J89" s="261"/>
      <c r="K89" s="261"/>
      <c r="L89" s="261"/>
    </row>
    <row r="90" spans="1:12" x14ac:dyDescent="0.55000000000000004">
      <c r="A90" s="261"/>
      <c r="B90" s="261"/>
      <c r="C90" s="266"/>
      <c r="D90" s="266"/>
      <c r="E90" s="261"/>
      <c r="F90" s="266"/>
      <c r="G90" s="266"/>
      <c r="H90" s="261"/>
      <c r="I90" s="261"/>
      <c r="J90" s="261"/>
      <c r="K90" s="261"/>
      <c r="L90" s="261"/>
    </row>
    <row r="91" spans="1:12" x14ac:dyDescent="0.55000000000000004">
      <c r="A91" s="261"/>
      <c r="B91" s="261"/>
      <c r="C91" s="266"/>
      <c r="D91" s="266"/>
      <c r="E91" s="261"/>
      <c r="F91" s="266"/>
      <c r="G91" s="266"/>
      <c r="H91" s="261"/>
      <c r="I91" s="261"/>
      <c r="J91" s="261"/>
      <c r="K91" s="261"/>
      <c r="L91" s="261"/>
    </row>
    <row r="92" spans="1:12" x14ac:dyDescent="0.55000000000000004">
      <c r="A92" s="261" t="s">
        <v>16</v>
      </c>
      <c r="B92" s="261">
        <v>21.547126770019531</v>
      </c>
      <c r="C92" s="266">
        <f>AVERAGE(B92:B97)</f>
        <v>21.479834874471027</v>
      </c>
      <c r="D92" s="266">
        <f>STDEV(B92:B97)</f>
        <v>6.3026870204110186E-2</v>
      </c>
      <c r="E92" s="261">
        <v>16.057937622070313</v>
      </c>
      <c r="F92" s="266">
        <f>AVERAGE(E92:E97)</f>
        <v>16.170420328776043</v>
      </c>
      <c r="G92" s="266">
        <f>STDEV(E92:E97)</f>
        <v>0.14148638796999691</v>
      </c>
      <c r="H92" s="261">
        <f>C92-F92</f>
        <v>5.3094145456949846</v>
      </c>
      <c r="I92" s="261"/>
      <c r="J92" s="266">
        <f>H92-$I$2</f>
        <v>-2.2947651191993987</v>
      </c>
      <c r="K92" s="261">
        <f>2^-(J92)</f>
        <v>4.9067409923748242</v>
      </c>
      <c r="L92" s="261"/>
    </row>
    <row r="93" spans="1:12" x14ac:dyDescent="0.55000000000000004">
      <c r="A93" s="261"/>
      <c r="B93" s="261">
        <v>21.422183990478516</v>
      </c>
      <c r="C93" s="266"/>
      <c r="D93" s="266"/>
      <c r="E93" s="261">
        <v>16.329273223876953</v>
      </c>
      <c r="F93" s="266"/>
      <c r="G93" s="266"/>
      <c r="H93" s="261"/>
      <c r="I93" s="261"/>
      <c r="J93" s="261"/>
      <c r="K93" s="261"/>
      <c r="L93" s="261"/>
    </row>
    <row r="94" spans="1:12" x14ac:dyDescent="0.55000000000000004">
      <c r="A94" s="261"/>
      <c r="B94" s="261">
        <v>21.470193862915039</v>
      </c>
      <c r="C94" s="266"/>
      <c r="D94" s="266"/>
      <c r="E94" s="261">
        <v>16.124050140380859</v>
      </c>
      <c r="F94" s="266"/>
      <c r="G94" s="266"/>
      <c r="H94" s="261"/>
      <c r="I94" s="261"/>
      <c r="J94" s="261"/>
      <c r="K94" s="261"/>
      <c r="L94" s="261"/>
    </row>
    <row r="95" spans="1:12" x14ac:dyDescent="0.55000000000000004">
      <c r="A95" s="261"/>
      <c r="B95" s="261"/>
      <c r="C95" s="266"/>
      <c r="D95" s="266"/>
      <c r="E95" s="261"/>
      <c r="F95" s="266"/>
      <c r="G95" s="266"/>
      <c r="H95" s="261"/>
      <c r="I95" s="261"/>
      <c r="J95" s="261"/>
      <c r="K95" s="261"/>
      <c r="L95" s="261"/>
    </row>
    <row r="96" spans="1:12" x14ac:dyDescent="0.55000000000000004">
      <c r="A96" s="261"/>
      <c r="B96" s="261"/>
      <c r="C96" s="266"/>
      <c r="D96" s="266"/>
      <c r="E96" s="261"/>
      <c r="F96" s="266"/>
      <c r="G96" s="266"/>
      <c r="H96" s="261"/>
      <c r="I96" s="261"/>
      <c r="J96" s="261"/>
      <c r="K96" s="261"/>
      <c r="L96" s="261"/>
    </row>
    <row r="97" spans="1:12" x14ac:dyDescent="0.55000000000000004">
      <c r="A97" s="261"/>
      <c r="B97" s="261"/>
      <c r="C97" s="266"/>
      <c r="D97" s="266"/>
      <c r="E97" s="261"/>
      <c r="F97" s="266"/>
      <c r="G97" s="266"/>
      <c r="H97" s="261"/>
      <c r="I97" s="261"/>
      <c r="J97" s="261"/>
      <c r="K97" s="261"/>
      <c r="L97" s="261"/>
    </row>
    <row r="98" spans="1:12" x14ac:dyDescent="0.55000000000000004">
      <c r="A98" s="261" t="s">
        <v>17</v>
      </c>
      <c r="B98" s="261">
        <v>24.268974304199219</v>
      </c>
      <c r="C98" s="266">
        <f>AVERAGE(B98:B103)</f>
        <v>24.113072713216145</v>
      </c>
      <c r="D98" s="266">
        <f>STDEV(B98:B103)</f>
        <v>0.14540778554366093</v>
      </c>
      <c r="E98" s="261">
        <v>16.057937622070313</v>
      </c>
      <c r="F98" s="266">
        <f>AVERAGE(E98:E103)</f>
        <v>16.170420328776043</v>
      </c>
      <c r="G98" s="266">
        <f>STDEV(E98:E103)</f>
        <v>0.14148638796999691</v>
      </c>
      <c r="H98" s="261">
        <f>C98-F98</f>
        <v>7.9426523844401018</v>
      </c>
      <c r="I98" s="261"/>
      <c r="J98" s="266">
        <f>H98-$I$2</f>
        <v>0.33847271954571845</v>
      </c>
      <c r="K98" s="261">
        <f>2^-(J98)</f>
        <v>0.79087811626363014</v>
      </c>
      <c r="L98" s="261"/>
    </row>
    <row r="99" spans="1:12" x14ac:dyDescent="0.55000000000000004">
      <c r="A99" s="261"/>
      <c r="B99" s="261">
        <v>23.981136322021484</v>
      </c>
      <c r="C99" s="266"/>
      <c r="D99" s="266"/>
      <c r="E99" s="261">
        <v>16.329273223876953</v>
      </c>
      <c r="F99" s="266"/>
      <c r="G99" s="266"/>
      <c r="H99" s="261"/>
      <c r="I99" s="261"/>
      <c r="J99" s="261"/>
      <c r="K99" s="261"/>
      <c r="L99" s="261"/>
    </row>
    <row r="100" spans="1:12" x14ac:dyDescent="0.55000000000000004">
      <c r="A100" s="261"/>
      <c r="B100" s="261">
        <v>24.089107513427734</v>
      </c>
      <c r="C100" s="266"/>
      <c r="D100" s="266"/>
      <c r="E100" s="261">
        <v>16.124050140380859</v>
      </c>
      <c r="F100" s="266"/>
      <c r="G100" s="266"/>
      <c r="H100" s="261"/>
      <c r="I100" s="261"/>
      <c r="J100" s="261"/>
      <c r="K100" s="261"/>
      <c r="L100" s="261"/>
    </row>
    <row r="101" spans="1:12" x14ac:dyDescent="0.55000000000000004">
      <c r="A101" s="261"/>
      <c r="B101" s="261"/>
      <c r="C101" s="266"/>
      <c r="D101" s="266"/>
      <c r="E101" s="261"/>
      <c r="F101" s="266"/>
      <c r="G101" s="266"/>
      <c r="H101" s="261"/>
      <c r="I101" s="261"/>
      <c r="J101" s="261"/>
      <c r="K101" s="261"/>
      <c r="L101" s="261"/>
    </row>
    <row r="102" spans="1:12" x14ac:dyDescent="0.55000000000000004">
      <c r="A102" s="261"/>
      <c r="B102" s="261"/>
      <c r="C102" s="266"/>
      <c r="D102" s="266"/>
      <c r="E102" s="261"/>
      <c r="F102" s="266"/>
      <c r="G102" s="266"/>
      <c r="H102" s="261"/>
      <c r="I102" s="261"/>
      <c r="J102" s="261"/>
      <c r="K102" s="261"/>
      <c r="L102" s="261"/>
    </row>
    <row r="103" spans="1:12" x14ac:dyDescent="0.55000000000000004">
      <c r="A103" s="261"/>
      <c r="B103" s="261"/>
      <c r="C103" s="266"/>
      <c r="D103" s="266"/>
      <c r="E103" s="261"/>
      <c r="F103" s="266"/>
      <c r="G103" s="266"/>
      <c r="H103" s="261"/>
      <c r="I103" s="261"/>
      <c r="J103" s="261"/>
      <c r="K103" s="261"/>
      <c r="L103" s="261"/>
    </row>
    <row r="104" spans="1:12" x14ac:dyDescent="0.55000000000000004">
      <c r="A104" s="261" t="s">
        <v>18</v>
      </c>
      <c r="B104" s="261">
        <v>21.501775741577148</v>
      </c>
      <c r="C104" s="266">
        <f>AVERAGE(B104:B109)</f>
        <v>21.489248911539715</v>
      </c>
      <c r="D104" s="266">
        <f>STDEV(B104:B109)</f>
        <v>2.3395420487585659E-2</v>
      </c>
      <c r="E104" s="261">
        <v>16.057937622070313</v>
      </c>
      <c r="F104" s="266">
        <f>AVERAGE(E104:E109)</f>
        <v>16.170420328776043</v>
      </c>
      <c r="G104" s="266">
        <f>STDEV(E104:E109)</f>
        <v>0.14148638796999691</v>
      </c>
      <c r="H104" s="261">
        <f>C104-F104</f>
        <v>5.3188285827636719</v>
      </c>
      <c r="I104" s="261"/>
      <c r="J104" s="266">
        <f>H104-$I$2</f>
        <v>-2.2853510821307115</v>
      </c>
      <c r="K104" s="261">
        <f>2^-(J104)</f>
        <v>4.8748272073160823</v>
      </c>
      <c r="L104" s="261"/>
    </row>
    <row r="105" spans="1:12" x14ac:dyDescent="0.55000000000000004">
      <c r="A105" s="261"/>
      <c r="B105" s="261">
        <v>21.462257385253906</v>
      </c>
      <c r="C105" s="266"/>
      <c r="D105" s="266"/>
      <c r="E105" s="261">
        <v>16.329273223876953</v>
      </c>
      <c r="F105" s="266"/>
      <c r="G105" s="266"/>
      <c r="H105" s="261"/>
      <c r="I105" s="261"/>
      <c r="J105" s="261"/>
      <c r="K105" s="261"/>
      <c r="L105" s="261"/>
    </row>
    <row r="106" spans="1:12" x14ac:dyDescent="0.55000000000000004">
      <c r="A106" s="261"/>
      <c r="B106" s="261">
        <v>21.503713607788086</v>
      </c>
      <c r="C106" s="266"/>
      <c r="D106" s="266"/>
      <c r="E106" s="261">
        <v>16.124050140380859</v>
      </c>
      <c r="F106" s="266"/>
      <c r="G106" s="266"/>
      <c r="H106" s="261"/>
      <c r="I106" s="261"/>
      <c r="J106" s="261"/>
      <c r="K106" s="261"/>
      <c r="L106" s="261"/>
    </row>
    <row r="107" spans="1:12" x14ac:dyDescent="0.55000000000000004">
      <c r="A107" s="261"/>
      <c r="B107" s="261"/>
      <c r="C107" s="266"/>
      <c r="D107" s="266"/>
      <c r="E107" s="261"/>
      <c r="F107" s="266"/>
      <c r="G107" s="266"/>
      <c r="H107" s="261"/>
      <c r="I107" s="261"/>
      <c r="J107" s="261"/>
      <c r="K107" s="261"/>
      <c r="L107" s="261"/>
    </row>
    <row r="108" spans="1:12" x14ac:dyDescent="0.55000000000000004">
      <c r="A108" s="261"/>
      <c r="B108" s="261"/>
      <c r="C108" s="266"/>
      <c r="D108" s="266"/>
      <c r="E108" s="261"/>
      <c r="F108" s="266"/>
      <c r="G108" s="266"/>
      <c r="H108" s="261"/>
      <c r="I108" s="261"/>
      <c r="J108" s="261"/>
      <c r="K108" s="261"/>
      <c r="L108" s="261"/>
    </row>
    <row r="109" spans="1:12" x14ac:dyDescent="0.55000000000000004">
      <c r="A109" s="261"/>
      <c r="B109" s="261"/>
      <c r="C109" s="266"/>
      <c r="D109" s="266"/>
      <c r="E109" s="261"/>
      <c r="F109" s="266"/>
      <c r="G109" s="266"/>
      <c r="H109" s="261"/>
      <c r="I109" s="261"/>
      <c r="J109" s="261"/>
      <c r="K109" s="261"/>
      <c r="L109" s="261"/>
    </row>
    <row r="110" spans="1:12" x14ac:dyDescent="0.55000000000000004">
      <c r="A110" s="261" t="s">
        <v>19</v>
      </c>
      <c r="B110" s="261">
        <v>22.150979995727539</v>
      </c>
      <c r="C110" s="266">
        <f>AVERAGE(B110:B115)</f>
        <v>22.16284688313802</v>
      </c>
      <c r="D110" s="266">
        <f>STDEV(B110:B115)</f>
        <v>2.2606027985564173E-2</v>
      </c>
      <c r="E110" s="261">
        <v>16.057937622070313</v>
      </c>
      <c r="F110" s="266">
        <f>AVERAGE(E110:E115)</f>
        <v>16.170420328776043</v>
      </c>
      <c r="G110" s="266">
        <f>STDEV(E110:E115)</f>
        <v>0.14148638796999691</v>
      </c>
      <c r="H110" s="261">
        <f>C110-F110</f>
        <v>5.9924265543619768</v>
      </c>
      <c r="I110" s="261"/>
      <c r="J110" s="266">
        <f>H110-$I$2</f>
        <v>-1.6117531105324066</v>
      </c>
      <c r="K110" s="261">
        <f>2^-(J110)</f>
        <v>3.0562299818823826</v>
      </c>
      <c r="L110" s="261"/>
    </row>
    <row r="111" spans="1:12" x14ac:dyDescent="0.55000000000000004">
      <c r="A111" s="261"/>
      <c r="B111" s="261">
        <v>22.188915252685547</v>
      </c>
      <c r="C111" s="266"/>
      <c r="D111" s="266"/>
      <c r="E111" s="261">
        <v>16.329273223876953</v>
      </c>
      <c r="F111" s="266"/>
      <c r="G111" s="266"/>
      <c r="H111" s="261"/>
      <c r="I111" s="261"/>
      <c r="J111" s="261"/>
      <c r="K111" s="261"/>
      <c r="L111" s="261"/>
    </row>
    <row r="112" spans="1:12" x14ac:dyDescent="0.55000000000000004">
      <c r="A112" s="261"/>
      <c r="B112" s="261">
        <v>22.148645401000977</v>
      </c>
      <c r="C112" s="266"/>
      <c r="D112" s="266"/>
      <c r="E112" s="261">
        <v>16.124050140380859</v>
      </c>
      <c r="F112" s="266"/>
      <c r="G112" s="266"/>
      <c r="H112" s="261"/>
      <c r="I112" s="261"/>
      <c r="J112" s="261"/>
      <c r="K112" s="261"/>
      <c r="L112" s="261"/>
    </row>
    <row r="113" spans="1:12" x14ac:dyDescent="0.55000000000000004">
      <c r="A113" s="261"/>
      <c r="B113" s="261"/>
      <c r="C113" s="266"/>
      <c r="D113" s="266"/>
      <c r="E113" s="261"/>
      <c r="F113" s="266"/>
      <c r="G113" s="266"/>
      <c r="H113" s="261"/>
      <c r="I113" s="261"/>
      <c r="J113" s="261"/>
      <c r="K113" s="261"/>
      <c r="L113" s="261"/>
    </row>
    <row r="114" spans="1:12" x14ac:dyDescent="0.55000000000000004">
      <c r="A114" s="261"/>
      <c r="B114" s="261"/>
      <c r="C114" s="266"/>
      <c r="D114" s="266"/>
      <c r="E114" s="261"/>
      <c r="F114" s="266"/>
      <c r="G114" s="266"/>
      <c r="H114" s="261"/>
      <c r="I114" s="261"/>
      <c r="J114" s="261"/>
      <c r="K114" s="261"/>
      <c r="L114" s="261"/>
    </row>
    <row r="115" spans="1:12" x14ac:dyDescent="0.55000000000000004">
      <c r="A115" s="261"/>
      <c r="B115" s="261"/>
      <c r="C115" s="266"/>
      <c r="D115" s="266"/>
      <c r="E115" s="261"/>
      <c r="F115" s="266"/>
      <c r="G115" s="266"/>
      <c r="H115" s="261"/>
      <c r="I115" s="261"/>
      <c r="J115" s="261"/>
      <c r="K115" s="261"/>
      <c r="L115" s="261"/>
    </row>
    <row r="116" spans="1:12" x14ac:dyDescent="0.55000000000000004">
      <c r="A116" s="261" t="s">
        <v>20</v>
      </c>
      <c r="B116" s="261">
        <v>25.107799530029297</v>
      </c>
      <c r="C116" s="266">
        <f>AVERAGE(B116:B121)</f>
        <v>25.130832672119141</v>
      </c>
      <c r="D116" s="266">
        <f>STDEV(B116:B121)</f>
        <v>4.7079163847882098E-2</v>
      </c>
      <c r="E116" s="261">
        <v>16.057937622070313</v>
      </c>
      <c r="F116" s="266">
        <f>AVERAGE(E116:E121)</f>
        <v>16.170420328776043</v>
      </c>
      <c r="G116" s="266">
        <f>STDEV(E116:E121)</f>
        <v>0.14148638796999691</v>
      </c>
      <c r="H116" s="261">
        <f>C116-F116</f>
        <v>8.9604123433430978</v>
      </c>
      <c r="I116" s="261"/>
      <c r="J116" s="266">
        <f>H116-$I$2</f>
        <v>1.3562326784487144</v>
      </c>
      <c r="K116" s="261">
        <f>2^-(J116)</f>
        <v>0.3906009387260338</v>
      </c>
      <c r="L116" s="261"/>
    </row>
    <row r="117" spans="1:12" x14ac:dyDescent="0.55000000000000004">
      <c r="A117" s="261"/>
      <c r="B117" s="261">
        <v>25.099704742431641</v>
      </c>
      <c r="C117" s="266"/>
      <c r="D117" s="266"/>
      <c r="E117" s="261">
        <v>16.329273223876953</v>
      </c>
      <c r="F117" s="266"/>
      <c r="G117" s="266"/>
      <c r="H117" s="261"/>
      <c r="I117" s="261"/>
      <c r="J117" s="261"/>
      <c r="K117" s="261"/>
      <c r="L117" s="261"/>
    </row>
    <row r="118" spans="1:12" x14ac:dyDescent="0.55000000000000004">
      <c r="A118" s="261"/>
      <c r="B118" s="261">
        <v>25.184993743896484</v>
      </c>
      <c r="C118" s="266"/>
      <c r="D118" s="266"/>
      <c r="E118" s="261">
        <v>16.124050140380859</v>
      </c>
      <c r="F118" s="266"/>
      <c r="G118" s="266"/>
      <c r="H118" s="261"/>
      <c r="I118" s="261"/>
      <c r="J118" s="261"/>
      <c r="K118" s="261"/>
      <c r="L118" s="261"/>
    </row>
    <row r="119" spans="1:12" x14ac:dyDescent="0.55000000000000004">
      <c r="A119" s="261"/>
      <c r="B119" s="261"/>
      <c r="C119" s="266"/>
      <c r="D119" s="266"/>
      <c r="E119" s="261"/>
      <c r="F119" s="266"/>
      <c r="G119" s="266"/>
      <c r="H119" s="261"/>
      <c r="I119" s="261"/>
      <c r="J119" s="261"/>
      <c r="K119" s="261"/>
      <c r="L119" s="261"/>
    </row>
    <row r="120" spans="1:12" x14ac:dyDescent="0.55000000000000004">
      <c r="A120" s="261"/>
      <c r="B120" s="261"/>
      <c r="C120" s="266"/>
      <c r="D120" s="266"/>
      <c r="E120" s="261"/>
      <c r="F120" s="266"/>
      <c r="G120" s="266"/>
      <c r="H120" s="261"/>
      <c r="I120" s="261"/>
      <c r="J120" s="261"/>
      <c r="K120" s="261"/>
      <c r="L120" s="261"/>
    </row>
    <row r="121" spans="1:12" x14ac:dyDescent="0.55000000000000004">
      <c r="A121" s="261"/>
      <c r="B121" s="261"/>
      <c r="C121" s="266"/>
      <c r="D121" s="266"/>
      <c r="E121" s="261"/>
      <c r="F121" s="266"/>
      <c r="G121" s="266"/>
      <c r="H121" s="261"/>
      <c r="I121" s="261"/>
      <c r="J121" s="261"/>
      <c r="K121" s="261"/>
      <c r="L121" s="261"/>
    </row>
    <row r="122" spans="1:12" x14ac:dyDescent="0.55000000000000004">
      <c r="A122" s="261" t="s">
        <v>21</v>
      </c>
      <c r="B122" s="261">
        <v>24.33576774597168</v>
      </c>
      <c r="C122" s="266">
        <f>AVERAGE(B122:B127)</f>
        <v>24.303415934244793</v>
      </c>
      <c r="D122" s="266">
        <f>STDEV(B122:B127)</f>
        <v>2.9035936933068239E-2</v>
      </c>
      <c r="E122" s="261">
        <v>16.057937622070313</v>
      </c>
      <c r="F122" s="266">
        <f>AVERAGE(E122:E127)</f>
        <v>16.170420328776043</v>
      </c>
      <c r="G122" s="266">
        <f>STDEV(E122:E127)</f>
        <v>0.14148638796999691</v>
      </c>
      <c r="H122" s="261">
        <f>C122-F122</f>
        <v>8.13299560546875</v>
      </c>
      <c r="I122" s="261"/>
      <c r="J122" s="266">
        <f>H122-$I$2</f>
        <v>0.52881594057436665</v>
      </c>
      <c r="K122" s="261">
        <f>2^-(J122)</f>
        <v>0.69312336605208191</v>
      </c>
      <c r="L122" s="261"/>
    </row>
    <row r="123" spans="1:12" x14ac:dyDescent="0.55000000000000004">
      <c r="A123" s="261"/>
      <c r="B123" s="261">
        <v>24.294862747192383</v>
      </c>
      <c r="C123" s="266"/>
      <c r="D123" s="266"/>
      <c r="E123" s="261">
        <v>16.329273223876953</v>
      </c>
      <c r="F123" s="266"/>
      <c r="G123" s="266"/>
      <c r="H123" s="261"/>
      <c r="I123" s="261"/>
      <c r="J123" s="261"/>
      <c r="K123" s="261"/>
      <c r="L123" s="261"/>
    </row>
    <row r="124" spans="1:12" x14ac:dyDescent="0.55000000000000004">
      <c r="A124" s="261"/>
      <c r="B124" s="261">
        <v>24.279617309570313</v>
      </c>
      <c r="C124" s="266"/>
      <c r="D124" s="266"/>
      <c r="E124" s="261">
        <v>16.124050140380859</v>
      </c>
      <c r="F124" s="266"/>
      <c r="G124" s="266"/>
      <c r="H124" s="261"/>
      <c r="I124" s="261"/>
      <c r="J124" s="261"/>
      <c r="K124" s="261"/>
      <c r="L124" s="261"/>
    </row>
    <row r="125" spans="1:12" x14ac:dyDescent="0.55000000000000004">
      <c r="A125" s="261"/>
      <c r="B125" s="261"/>
      <c r="C125" s="266"/>
      <c r="D125" s="266"/>
      <c r="E125" s="261"/>
      <c r="F125" s="266"/>
      <c r="G125" s="266"/>
      <c r="H125" s="261"/>
      <c r="I125" s="261"/>
      <c r="J125" s="261"/>
      <c r="K125" s="261"/>
      <c r="L125" s="261"/>
    </row>
    <row r="126" spans="1:12" x14ac:dyDescent="0.55000000000000004">
      <c r="A126" s="261"/>
      <c r="B126" s="261"/>
      <c r="C126" s="266"/>
      <c r="D126" s="266"/>
      <c r="E126" s="261"/>
      <c r="F126" s="266"/>
      <c r="G126" s="266"/>
      <c r="H126" s="261"/>
      <c r="I126" s="261"/>
      <c r="J126" s="261"/>
      <c r="K126" s="261"/>
      <c r="L126" s="261"/>
    </row>
    <row r="127" spans="1:12" x14ac:dyDescent="0.55000000000000004">
      <c r="A127" s="261"/>
      <c r="B127" s="261"/>
      <c r="C127" s="266"/>
      <c r="D127" s="266"/>
      <c r="E127" s="261"/>
      <c r="F127" s="266"/>
      <c r="G127" s="266"/>
      <c r="H127" s="261"/>
      <c r="I127" s="261"/>
      <c r="J127" s="261"/>
      <c r="K127" s="261"/>
      <c r="L127" s="261"/>
    </row>
    <row r="128" spans="1:12" x14ac:dyDescent="0.55000000000000004">
      <c r="A128" s="261" t="s">
        <v>22</v>
      </c>
      <c r="B128" s="261">
        <v>20.513689041137695</v>
      </c>
      <c r="C128" s="266">
        <f>AVERAGE(B128:B133)</f>
        <v>20.501611073811848</v>
      </c>
      <c r="D128" s="266">
        <f>STDEV(B128:B133)</f>
        <v>1.0526141346261519E-2</v>
      </c>
      <c r="E128" s="261">
        <v>16.057937622070313</v>
      </c>
      <c r="F128" s="266">
        <f>AVERAGE(E128:E133)</f>
        <v>16.170420328776043</v>
      </c>
      <c r="G128" s="266">
        <f>STDEV(E128:E133)</f>
        <v>0.14148638796999691</v>
      </c>
      <c r="H128" s="261">
        <f>C128-F128</f>
        <v>4.3311907450358049</v>
      </c>
      <c r="I128" s="261"/>
      <c r="J128" s="266">
        <f>H128-$I$2</f>
        <v>-3.2729889198585784</v>
      </c>
      <c r="K128" s="261">
        <f>2^-(J128)</f>
        <v>9.6664685067247476</v>
      </c>
      <c r="L128" s="261"/>
    </row>
    <row r="129" spans="1:12" x14ac:dyDescent="0.55000000000000004">
      <c r="A129" s="261"/>
      <c r="B129" s="261">
        <v>20.494392395019531</v>
      </c>
      <c r="C129" s="266"/>
      <c r="D129" s="266"/>
      <c r="E129" s="261">
        <v>16.329273223876953</v>
      </c>
      <c r="F129" s="266"/>
      <c r="G129" s="266"/>
      <c r="H129" s="261"/>
      <c r="I129" s="261"/>
      <c r="J129" s="261"/>
      <c r="K129" s="261"/>
      <c r="L129" s="261"/>
    </row>
    <row r="130" spans="1:12" x14ac:dyDescent="0.55000000000000004">
      <c r="A130" s="261"/>
      <c r="B130" s="261">
        <v>20.49675178527832</v>
      </c>
      <c r="C130" s="266"/>
      <c r="D130" s="266"/>
      <c r="E130" s="261">
        <v>16.124050140380859</v>
      </c>
      <c r="F130" s="266"/>
      <c r="G130" s="266"/>
      <c r="H130" s="261"/>
      <c r="I130" s="261"/>
      <c r="J130" s="261"/>
      <c r="K130" s="261"/>
      <c r="L130" s="261"/>
    </row>
    <row r="131" spans="1:12" x14ac:dyDescent="0.55000000000000004">
      <c r="A131" s="261"/>
      <c r="B131" s="261"/>
      <c r="C131" s="266"/>
      <c r="D131" s="266"/>
      <c r="E131" s="261"/>
      <c r="F131" s="266"/>
      <c r="G131" s="266"/>
      <c r="H131" s="261"/>
      <c r="I131" s="261"/>
      <c r="J131" s="261"/>
      <c r="K131" s="261"/>
      <c r="L131" s="261"/>
    </row>
    <row r="132" spans="1:12" x14ac:dyDescent="0.55000000000000004">
      <c r="A132" s="261"/>
      <c r="B132" s="261"/>
      <c r="C132" s="266"/>
      <c r="D132" s="266"/>
      <c r="E132" s="261"/>
      <c r="F132" s="266"/>
      <c r="G132" s="266"/>
      <c r="H132" s="261"/>
      <c r="I132" s="261"/>
      <c r="J132" s="261"/>
      <c r="K132" s="261"/>
      <c r="L132" s="261"/>
    </row>
    <row r="133" spans="1:12" x14ac:dyDescent="0.55000000000000004">
      <c r="A133" s="261"/>
      <c r="B133" s="261"/>
      <c r="C133" s="266"/>
      <c r="D133" s="266"/>
      <c r="E133" s="261"/>
      <c r="F133" s="266"/>
      <c r="G133" s="266"/>
      <c r="H133" s="261"/>
      <c r="I133" s="261"/>
      <c r="J133" s="261"/>
      <c r="K133" s="261"/>
      <c r="L133" s="261"/>
    </row>
    <row r="134" spans="1:12" x14ac:dyDescent="0.55000000000000004">
      <c r="A134" s="261" t="s">
        <v>23</v>
      </c>
      <c r="B134" s="261">
        <v>22.239330291748047</v>
      </c>
      <c r="C134" s="266">
        <f>AVERAGE(B134:B139)</f>
        <v>22.251070022583008</v>
      </c>
      <c r="D134" s="266">
        <f>STDEV(B134:B139)</f>
        <v>1.0439458533743749E-2</v>
      </c>
      <c r="E134" s="261">
        <v>16.057937622070313</v>
      </c>
      <c r="F134" s="266">
        <f>AVERAGE(E134:E139)</f>
        <v>16.170420328776043</v>
      </c>
      <c r="G134" s="266">
        <f>STDEV(E134:E139)</f>
        <v>0.14148638796999691</v>
      </c>
      <c r="H134" s="261">
        <f>C134-F134</f>
        <v>6.080649693806965</v>
      </c>
      <c r="I134" s="261"/>
      <c r="J134" s="266">
        <f>H134-$I$2</f>
        <v>-1.5235299710874184</v>
      </c>
      <c r="K134" s="261">
        <f>2^-(J134)</f>
        <v>2.8749362611185103</v>
      </c>
      <c r="L134" s="261"/>
    </row>
    <row r="135" spans="1:12" x14ac:dyDescent="0.55000000000000004">
      <c r="A135" s="261"/>
      <c r="B135" s="261">
        <v>22.259309768676758</v>
      </c>
      <c r="C135" s="266"/>
      <c r="D135" s="266"/>
      <c r="E135" s="261">
        <v>16.329273223876953</v>
      </c>
      <c r="F135" s="266"/>
      <c r="G135" s="266"/>
      <c r="H135" s="261"/>
      <c r="I135" s="261"/>
      <c r="J135" s="261"/>
      <c r="K135" s="261"/>
      <c r="L135" s="261"/>
    </row>
    <row r="136" spans="1:12" x14ac:dyDescent="0.55000000000000004">
      <c r="A136" s="261"/>
      <c r="B136" s="261">
        <v>22.254570007324219</v>
      </c>
      <c r="C136" s="266"/>
      <c r="D136" s="266"/>
      <c r="E136" s="261">
        <v>16.124050140380859</v>
      </c>
      <c r="F136" s="266"/>
      <c r="G136" s="266"/>
      <c r="H136" s="261"/>
      <c r="I136" s="261"/>
      <c r="J136" s="261"/>
      <c r="K136" s="261"/>
      <c r="L136" s="261"/>
    </row>
    <row r="137" spans="1:12" x14ac:dyDescent="0.55000000000000004">
      <c r="A137" s="261"/>
      <c r="B137" s="261"/>
      <c r="C137" s="266"/>
      <c r="D137" s="266"/>
      <c r="E137" s="261"/>
      <c r="F137" s="266"/>
      <c r="G137" s="266"/>
      <c r="H137" s="261"/>
      <c r="I137" s="261"/>
      <c r="J137" s="261"/>
      <c r="K137" s="261"/>
      <c r="L137" s="261"/>
    </row>
    <row r="138" spans="1:12" x14ac:dyDescent="0.55000000000000004">
      <c r="A138" s="261"/>
      <c r="B138" s="261"/>
      <c r="C138" s="266"/>
      <c r="D138" s="266"/>
      <c r="E138" s="261"/>
      <c r="F138" s="266"/>
      <c r="G138" s="266"/>
      <c r="H138" s="261"/>
      <c r="I138" s="261"/>
      <c r="J138" s="261"/>
      <c r="K138" s="261"/>
      <c r="L138" s="261"/>
    </row>
    <row r="139" spans="1:12" x14ac:dyDescent="0.55000000000000004">
      <c r="A139" s="261"/>
      <c r="B139" s="261"/>
      <c r="C139" s="266"/>
      <c r="D139" s="266"/>
      <c r="E139" s="261"/>
      <c r="F139" s="266"/>
      <c r="G139" s="266"/>
      <c r="H139" s="261"/>
      <c r="I139" s="261"/>
      <c r="J139" s="261"/>
      <c r="K139" s="261"/>
      <c r="L139" s="261"/>
    </row>
    <row r="140" spans="1:12" x14ac:dyDescent="0.55000000000000004">
      <c r="A140" s="261" t="s">
        <v>24</v>
      </c>
      <c r="B140" s="261">
        <v>22.463769912719727</v>
      </c>
      <c r="C140" s="266">
        <f>AVERAGE(B140:B145)</f>
        <v>22.373249689737957</v>
      </c>
      <c r="D140" s="266">
        <f>STDEV(B140:B145)</f>
        <v>0.1034546147639977</v>
      </c>
      <c r="E140" s="261">
        <v>16.057937622070313</v>
      </c>
      <c r="F140" s="266">
        <f>AVERAGE(E140:E145)</f>
        <v>16.170420328776043</v>
      </c>
      <c r="G140" s="266">
        <f>STDEV(E140:E145)</f>
        <v>0.14148638796999691</v>
      </c>
      <c r="H140" s="261">
        <f>C140-F140</f>
        <v>6.2028293609619141</v>
      </c>
      <c r="I140" s="261"/>
      <c r="J140" s="266">
        <f>H140-$I$2</f>
        <v>-1.4013503039324693</v>
      </c>
      <c r="K140" s="261">
        <f>2^-(J140)</f>
        <v>2.6414869893908333</v>
      </c>
      <c r="L140" s="261"/>
    </row>
    <row r="141" spans="1:12" x14ac:dyDescent="0.55000000000000004">
      <c r="A141" s="261"/>
      <c r="B141" s="261">
        <v>22.260480880737305</v>
      </c>
      <c r="C141" s="266"/>
      <c r="D141" s="266"/>
      <c r="E141" s="261">
        <v>16.329273223876953</v>
      </c>
      <c r="F141" s="266"/>
      <c r="G141" s="266"/>
      <c r="H141" s="261"/>
      <c r="I141" s="261"/>
      <c r="J141" s="261"/>
      <c r="K141" s="261"/>
      <c r="L141" s="261"/>
    </row>
    <row r="142" spans="1:12" x14ac:dyDescent="0.55000000000000004">
      <c r="A142" s="261"/>
      <c r="B142" s="261">
        <v>22.395498275756836</v>
      </c>
      <c r="C142" s="266"/>
      <c r="D142" s="266"/>
      <c r="E142" s="261">
        <v>16.124050140380859</v>
      </c>
      <c r="F142" s="266"/>
      <c r="G142" s="266"/>
      <c r="H142" s="261"/>
      <c r="I142" s="261"/>
      <c r="J142" s="261"/>
      <c r="K142" s="261"/>
      <c r="L142" s="261"/>
    </row>
    <row r="143" spans="1:12" x14ac:dyDescent="0.55000000000000004">
      <c r="A143" s="261"/>
      <c r="B143" s="261"/>
      <c r="C143" s="266"/>
      <c r="D143" s="266"/>
      <c r="E143" s="261"/>
      <c r="F143" s="266"/>
      <c r="G143" s="266"/>
      <c r="H143" s="261"/>
      <c r="I143" s="261"/>
      <c r="J143" s="261"/>
      <c r="K143" s="261"/>
      <c r="L143" s="261"/>
    </row>
    <row r="144" spans="1:12" x14ac:dyDescent="0.55000000000000004">
      <c r="A144" s="261"/>
      <c r="B144" s="261"/>
      <c r="C144" s="266"/>
      <c r="D144" s="266"/>
      <c r="E144" s="261"/>
      <c r="F144" s="266"/>
      <c r="G144" s="266"/>
      <c r="H144" s="261"/>
      <c r="I144" s="261"/>
      <c r="J144" s="261"/>
      <c r="K144" s="261"/>
      <c r="L144" s="261"/>
    </row>
    <row r="145" spans="1:12" x14ac:dyDescent="0.55000000000000004">
      <c r="A145" s="261"/>
      <c r="B145" s="261"/>
      <c r="C145" s="266"/>
      <c r="D145" s="266"/>
      <c r="E145" s="261"/>
      <c r="F145" s="266"/>
      <c r="G145" s="266"/>
      <c r="H145" s="261"/>
      <c r="I145" s="261"/>
      <c r="J145" s="261"/>
      <c r="K145" s="261"/>
      <c r="L145" s="261"/>
    </row>
    <row r="146" spans="1:12" x14ac:dyDescent="0.55000000000000004">
      <c r="A146" s="261" t="s">
        <v>25</v>
      </c>
      <c r="B146" s="261">
        <v>26.317356109619141</v>
      </c>
      <c r="C146" s="266">
        <f>AVERAGE(B146:B151)</f>
        <v>26.135100046793621</v>
      </c>
      <c r="D146" s="266">
        <f>STDEV(B146:B151)</f>
        <v>0.18287685513559618</v>
      </c>
      <c r="E146" s="261">
        <v>16.057937622070313</v>
      </c>
      <c r="F146" s="266">
        <f>AVERAGE(E146:E151)</f>
        <v>16.170420328776043</v>
      </c>
      <c r="G146" s="266">
        <f>STDEV(E146:E151)</f>
        <v>0.14148638796999691</v>
      </c>
      <c r="H146" s="261">
        <f>C146-F146</f>
        <v>9.9646797180175781</v>
      </c>
      <c r="I146" s="261"/>
      <c r="J146" s="266">
        <f>H146-$I$2</f>
        <v>2.3605000531231948</v>
      </c>
      <c r="K146" s="261">
        <f>2^-(J146)</f>
        <v>0.19472363997567321</v>
      </c>
      <c r="L146" s="261"/>
    </row>
    <row r="147" spans="1:12" x14ac:dyDescent="0.55000000000000004">
      <c r="A147" s="261"/>
      <c r="B147" s="261">
        <v>25.951608657836914</v>
      </c>
      <c r="C147" s="266"/>
      <c r="D147" s="266"/>
      <c r="E147" s="261">
        <v>16.329273223876953</v>
      </c>
      <c r="F147" s="266"/>
      <c r="G147" s="266"/>
      <c r="H147" s="261"/>
      <c r="I147" s="261"/>
      <c r="J147" s="261"/>
      <c r="K147" s="261"/>
      <c r="L147" s="261"/>
    </row>
    <row r="148" spans="1:12" x14ac:dyDescent="0.55000000000000004">
      <c r="A148" s="261"/>
      <c r="B148" s="261">
        <v>26.136335372924805</v>
      </c>
      <c r="C148" s="266"/>
      <c r="D148" s="266"/>
      <c r="E148" s="261">
        <v>16.124050140380859</v>
      </c>
      <c r="F148" s="266"/>
      <c r="G148" s="266"/>
      <c r="H148" s="261"/>
      <c r="I148" s="261"/>
      <c r="J148" s="261"/>
      <c r="K148" s="261"/>
      <c r="L148" s="261"/>
    </row>
    <row r="149" spans="1:12" x14ac:dyDescent="0.55000000000000004">
      <c r="A149" s="261"/>
      <c r="B149" s="261"/>
      <c r="C149" s="266"/>
      <c r="D149" s="266"/>
      <c r="E149" s="261"/>
      <c r="F149" s="266"/>
      <c r="G149" s="266"/>
      <c r="H149" s="261"/>
      <c r="I149" s="261"/>
      <c r="J149" s="261"/>
      <c r="K149" s="261"/>
      <c r="L149" s="261"/>
    </row>
    <row r="150" spans="1:12" x14ac:dyDescent="0.55000000000000004">
      <c r="A150" s="261"/>
      <c r="B150" s="261"/>
      <c r="C150" s="266"/>
      <c r="D150" s="266"/>
      <c r="E150" s="261"/>
      <c r="F150" s="266"/>
      <c r="G150" s="266"/>
      <c r="H150" s="261"/>
      <c r="I150" s="261"/>
      <c r="J150" s="261"/>
      <c r="K150" s="261"/>
      <c r="L150" s="261"/>
    </row>
    <row r="151" spans="1:12" x14ac:dyDescent="0.55000000000000004">
      <c r="A151" s="261"/>
      <c r="B151" s="261"/>
      <c r="C151" s="266"/>
      <c r="D151" s="266"/>
      <c r="E151" s="261"/>
      <c r="F151" s="266"/>
      <c r="G151" s="266"/>
      <c r="H151" s="261"/>
      <c r="I151" s="261"/>
      <c r="J151" s="261"/>
      <c r="K151" s="261"/>
      <c r="L151" s="261"/>
    </row>
    <row r="152" spans="1:12" x14ac:dyDescent="0.55000000000000004">
      <c r="A152" s="261" t="s">
        <v>26</v>
      </c>
      <c r="B152" s="261">
        <v>30.789009094238281</v>
      </c>
      <c r="C152" s="266">
        <f>AVERAGE(B152:B157)</f>
        <v>30.664015452067058</v>
      </c>
      <c r="D152" s="266">
        <f>STDEV(B152:B157)</f>
        <v>0.13844686584608784</v>
      </c>
      <c r="E152" s="261">
        <v>16.057937622070313</v>
      </c>
      <c r="F152" s="266">
        <f>AVERAGE(E152:E157)</f>
        <v>16.170420328776043</v>
      </c>
      <c r="G152" s="266">
        <f>STDEV(E152:E157)</f>
        <v>0.14148638796999691</v>
      </c>
      <c r="H152" s="261">
        <f>C152-F152</f>
        <v>14.493595123291016</v>
      </c>
      <c r="I152" s="261"/>
      <c r="J152" s="266">
        <f>H152-$I$2</f>
        <v>6.8894154583966323</v>
      </c>
      <c r="K152" s="261">
        <f>2^-(J152)</f>
        <v>8.4348874971704405E-3</v>
      </c>
      <c r="L152" s="261"/>
    </row>
    <row r="153" spans="1:12" x14ac:dyDescent="0.55000000000000004">
      <c r="A153" s="261"/>
      <c r="B153" s="261">
        <v>30.515205383300781</v>
      </c>
      <c r="C153" s="266"/>
      <c r="D153" s="266"/>
      <c r="E153" s="261">
        <v>16.329273223876953</v>
      </c>
      <c r="F153" s="266"/>
      <c r="G153" s="266"/>
      <c r="H153" s="261"/>
      <c r="I153" s="261"/>
      <c r="J153" s="261"/>
      <c r="K153" s="261"/>
      <c r="L153" s="261"/>
    </row>
    <row r="154" spans="1:12" x14ac:dyDescent="0.55000000000000004">
      <c r="A154" s="261"/>
      <c r="B154" s="261">
        <v>30.687831878662109</v>
      </c>
      <c r="C154" s="266"/>
      <c r="D154" s="266"/>
      <c r="E154" s="261">
        <v>16.124050140380859</v>
      </c>
      <c r="F154" s="266"/>
      <c r="G154" s="266"/>
      <c r="H154" s="261"/>
      <c r="I154" s="261"/>
      <c r="J154" s="261"/>
      <c r="K154" s="261"/>
      <c r="L154" s="261"/>
    </row>
    <row r="155" spans="1:12" x14ac:dyDescent="0.55000000000000004">
      <c r="A155" s="261"/>
      <c r="B155" s="261"/>
      <c r="C155" s="266"/>
      <c r="D155" s="266"/>
      <c r="E155" s="261"/>
      <c r="F155" s="266"/>
      <c r="G155" s="266"/>
      <c r="H155" s="261"/>
      <c r="I155" s="261"/>
      <c r="J155" s="261"/>
      <c r="K155" s="261"/>
      <c r="L155" s="261"/>
    </row>
    <row r="156" spans="1:12" x14ac:dyDescent="0.55000000000000004">
      <c r="A156" s="261"/>
      <c r="B156" s="261"/>
      <c r="C156" s="266"/>
      <c r="D156" s="266"/>
      <c r="E156" s="261"/>
      <c r="F156" s="266"/>
      <c r="G156" s="266"/>
      <c r="H156" s="261"/>
      <c r="I156" s="261"/>
      <c r="J156" s="261"/>
      <c r="K156" s="261"/>
      <c r="L156" s="261"/>
    </row>
    <row r="157" spans="1:12" x14ac:dyDescent="0.55000000000000004">
      <c r="A157" s="261"/>
      <c r="B157" s="261"/>
      <c r="C157" s="266"/>
      <c r="D157" s="266"/>
      <c r="E157" s="261"/>
      <c r="F157" s="266"/>
      <c r="G157" s="266"/>
      <c r="H157" s="261"/>
      <c r="I157" s="261"/>
      <c r="J157" s="261"/>
      <c r="K157" s="261"/>
      <c r="L157" s="261"/>
    </row>
    <row r="158" spans="1:12" x14ac:dyDescent="0.55000000000000004">
      <c r="A158" s="261" t="s">
        <v>27</v>
      </c>
      <c r="B158" s="261">
        <v>21.507499694824219</v>
      </c>
      <c r="C158" s="266">
        <f>AVERAGE(B158:B163)</f>
        <v>21.365781148274738</v>
      </c>
      <c r="D158" s="266">
        <f>STDEV(B158:B163)</f>
        <v>0.12318475244141659</v>
      </c>
      <c r="E158" s="261">
        <v>16.057937622070313</v>
      </c>
      <c r="F158" s="266">
        <f>AVERAGE(E158:E163)</f>
        <v>16.170420328776043</v>
      </c>
      <c r="G158" s="266">
        <f>STDEV(E158:E163)</f>
        <v>0.14148638796999691</v>
      </c>
      <c r="H158" s="261">
        <f>C158-F158</f>
        <v>5.1953608194986955</v>
      </c>
      <c r="I158" s="261"/>
      <c r="J158" s="266">
        <f>H158-$I$2</f>
        <v>-2.4088188453956878</v>
      </c>
      <c r="K158" s="261">
        <f>2^-(J158)</f>
        <v>5.3103937824923202</v>
      </c>
      <c r="L158" s="261"/>
    </row>
    <row r="159" spans="1:12" x14ac:dyDescent="0.55000000000000004">
      <c r="A159" s="261"/>
      <c r="B159" s="261">
        <v>21.284368515014648</v>
      </c>
      <c r="C159" s="261"/>
      <c r="D159" s="261"/>
      <c r="E159" s="261">
        <v>16.329273223876953</v>
      </c>
      <c r="F159" s="261"/>
      <c r="G159" s="261"/>
      <c r="H159" s="261"/>
      <c r="I159" s="261"/>
      <c r="J159" s="261"/>
      <c r="K159" s="261"/>
      <c r="L159" s="261"/>
    </row>
    <row r="160" spans="1:12" x14ac:dyDescent="0.55000000000000004">
      <c r="A160" s="261"/>
      <c r="B160" s="261">
        <v>21.305475234985352</v>
      </c>
      <c r="C160" s="261"/>
      <c r="D160" s="261"/>
      <c r="E160" s="261">
        <v>16.124050140380859</v>
      </c>
      <c r="F160" s="261"/>
      <c r="G160" s="261"/>
      <c r="H160" s="261"/>
      <c r="I160" s="261"/>
      <c r="J160" s="261"/>
      <c r="K160" s="261"/>
      <c r="L160" s="261"/>
    </row>
    <row r="161" spans="1:12" x14ac:dyDescent="0.55000000000000004">
      <c r="A161" s="261"/>
      <c r="B161" s="261"/>
      <c r="C161" s="261"/>
      <c r="D161" s="261"/>
      <c r="E161" s="261"/>
      <c r="F161" s="261"/>
      <c r="G161" s="261"/>
      <c r="H161" s="261"/>
      <c r="I161" s="261"/>
      <c r="J161" s="261"/>
      <c r="K161" s="261"/>
      <c r="L161" s="261"/>
    </row>
    <row r="162" spans="1:12" x14ac:dyDescent="0.55000000000000004">
      <c r="A162" s="261"/>
      <c r="B162" s="261"/>
      <c r="C162" s="261"/>
      <c r="D162" s="261"/>
      <c r="E162" s="261"/>
      <c r="F162" s="261"/>
      <c r="G162" s="261"/>
      <c r="H162" s="261"/>
      <c r="I162" s="261"/>
      <c r="J162" s="261"/>
      <c r="K162" s="261"/>
      <c r="L162" s="261"/>
    </row>
    <row r="163" spans="1:12" x14ac:dyDescent="0.55000000000000004">
      <c r="A163" s="261"/>
      <c r="B163" s="261"/>
      <c r="C163" s="261"/>
      <c r="D163" s="261"/>
      <c r="E163" s="261"/>
      <c r="F163" s="261"/>
      <c r="G163" s="261"/>
      <c r="H163" s="261"/>
      <c r="I163" s="261"/>
      <c r="J163" s="261"/>
      <c r="K163" s="261"/>
      <c r="L163" s="261"/>
    </row>
    <row r="164" spans="1:12" x14ac:dyDescent="0.55000000000000004">
      <c r="A164" s="261"/>
      <c r="B164" s="261"/>
      <c r="C164" s="261"/>
      <c r="D164" s="261"/>
      <c r="E164" s="261"/>
      <c r="F164" s="261"/>
      <c r="G164" s="261"/>
      <c r="H164" s="261"/>
      <c r="I164" s="261"/>
      <c r="J164" s="261"/>
      <c r="K164" s="261"/>
      <c r="L164" s="2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"/>
  <sheetViews>
    <sheetView topLeftCell="A153" workbookViewId="0">
      <selection activeCell="H164" sqref="H164:H190"/>
    </sheetView>
  </sheetViews>
  <sheetFormatPr defaultRowHeight="14.4" x14ac:dyDescent="0.55000000000000004"/>
  <cols>
    <col min="3" max="5" width="12" bestFit="1" customWidth="1"/>
    <col min="6" max="6" width="15.26171875" bestFit="1" customWidth="1"/>
    <col min="7" max="7" width="15.15625" bestFit="1" customWidth="1"/>
    <col min="8" max="8" width="12" bestFit="1" customWidth="1"/>
    <col min="9" max="9" width="12.26171875" bestFit="1" customWidth="1"/>
    <col min="10" max="10" width="12.68359375" bestFit="1" customWidth="1"/>
    <col min="11" max="11" width="12" bestFit="1" customWidth="1"/>
  </cols>
  <sheetData>
    <row r="1" spans="1:11" ht="16.8" x14ac:dyDescent="0.55000000000000004">
      <c r="A1" s="267" t="s">
        <v>48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</row>
    <row r="2" spans="1:11" x14ac:dyDescent="0.55000000000000004">
      <c r="A2" s="265" t="s">
        <v>1</v>
      </c>
      <c r="B2" s="261">
        <v>24.265474319458008</v>
      </c>
      <c r="C2" s="266">
        <f>AVERAGE(B2:B7)</f>
        <v>24.265474319458008</v>
      </c>
      <c r="D2" s="266" t="e">
        <f>STDEV(B2:B7)</f>
        <v>#DIV/0!</v>
      </c>
      <c r="E2" s="261">
        <v>16.044696807861328</v>
      </c>
      <c r="F2" s="266">
        <f>AVERAGE(E2:E7)</f>
        <v>16.324267387390137</v>
      </c>
      <c r="G2" s="266">
        <f>STDEV(E2:E7)</f>
        <v>0.39537250521014711</v>
      </c>
      <c r="H2" s="266">
        <f>C2-F2</f>
        <v>7.9412069320678711</v>
      </c>
      <c r="I2" s="266">
        <f>AVERAGE(H2:H158)</f>
        <v>8.990974532233345</v>
      </c>
      <c r="J2" s="266">
        <f>H2-$I$2</f>
        <v>-1.0497676001654739</v>
      </c>
      <c r="K2" s="266">
        <f>2^-(J2)</f>
        <v>2.0701963385033606</v>
      </c>
    </row>
    <row r="3" spans="1:11" x14ac:dyDescent="0.55000000000000004">
      <c r="A3" s="265"/>
      <c r="B3" s="266"/>
      <c r="C3" s="266"/>
      <c r="D3" s="266"/>
      <c r="E3" s="261">
        <v>16.603837966918945</v>
      </c>
      <c r="F3" s="266"/>
      <c r="G3" s="266"/>
      <c r="H3" s="266"/>
      <c r="I3" s="266"/>
      <c r="J3" s="266"/>
      <c r="K3" s="266"/>
    </row>
    <row r="4" spans="1:11" x14ac:dyDescent="0.55000000000000004">
      <c r="A4" s="265"/>
      <c r="B4" s="266"/>
      <c r="C4" s="266"/>
      <c r="D4" s="266"/>
      <c r="E4" s="266"/>
      <c r="F4" s="266"/>
      <c r="G4" s="266"/>
      <c r="H4" s="266"/>
      <c r="I4" s="266"/>
      <c r="J4" s="266"/>
      <c r="K4" s="266"/>
    </row>
    <row r="5" spans="1:11" x14ac:dyDescent="0.55000000000000004">
      <c r="A5" s="265"/>
      <c r="B5" s="266"/>
      <c r="C5" s="266"/>
      <c r="D5" s="266"/>
      <c r="E5" s="266"/>
      <c r="F5" s="266"/>
      <c r="G5" s="266"/>
      <c r="H5" s="266"/>
      <c r="I5" s="266"/>
      <c r="J5" s="266"/>
      <c r="K5" s="266"/>
    </row>
    <row r="6" spans="1:11" x14ac:dyDescent="0.55000000000000004">
      <c r="A6" s="265"/>
      <c r="B6" s="266"/>
      <c r="C6" s="266"/>
      <c r="D6" s="266"/>
      <c r="E6" s="266"/>
      <c r="F6" s="266"/>
      <c r="G6" s="266"/>
      <c r="H6" s="266"/>
      <c r="I6" s="266"/>
      <c r="J6" s="266"/>
      <c r="K6" s="266"/>
    </row>
    <row r="7" spans="1:11" x14ac:dyDescent="0.55000000000000004">
      <c r="A7" s="265"/>
      <c r="B7" s="266"/>
      <c r="C7" s="266"/>
      <c r="D7" s="266"/>
      <c r="E7" s="266"/>
      <c r="F7" s="266"/>
      <c r="G7" s="266"/>
      <c r="H7" s="266"/>
      <c r="I7" s="266"/>
      <c r="J7" s="266"/>
      <c r="K7" s="266"/>
    </row>
    <row r="8" spans="1:11" x14ac:dyDescent="0.55000000000000004">
      <c r="A8" s="265" t="s">
        <v>2</v>
      </c>
      <c r="B8" s="261">
        <v>20.647844314575195</v>
      </c>
      <c r="C8" s="266">
        <f>AVERAGE(B8:B13)</f>
        <v>20.647844314575195</v>
      </c>
      <c r="D8" s="266" t="e">
        <f>STDEV(B8:B13)</f>
        <v>#DIV/0!</v>
      </c>
      <c r="E8" s="261">
        <v>16.044696807861328</v>
      </c>
      <c r="F8" s="266">
        <f>AVERAGE(E8:E13)</f>
        <v>16.324267387390137</v>
      </c>
      <c r="G8" s="266">
        <f>STDEV(E8:E13)</f>
        <v>0.39537250521014711</v>
      </c>
      <c r="H8" s="266">
        <f>C8-F8</f>
        <v>4.3235769271850586</v>
      </c>
      <c r="I8" s="266"/>
      <c r="J8" s="266">
        <f>H8-$I$2</f>
        <v>-4.6673976050482864</v>
      </c>
      <c r="K8" s="266">
        <f>2^-(J8)</f>
        <v>25.411288145829861</v>
      </c>
    </row>
    <row r="9" spans="1:11" x14ac:dyDescent="0.55000000000000004">
      <c r="A9" s="265"/>
      <c r="B9" s="266"/>
      <c r="C9" s="266"/>
      <c r="D9" s="266"/>
      <c r="E9" s="261">
        <v>16.603837966918945</v>
      </c>
      <c r="F9" s="266"/>
      <c r="G9" s="266"/>
      <c r="H9" s="266"/>
      <c r="I9" s="266"/>
      <c r="J9" s="266"/>
      <c r="K9" s="266"/>
    </row>
    <row r="10" spans="1:11" x14ac:dyDescent="0.55000000000000004">
      <c r="A10" s="265"/>
      <c r="B10" s="266"/>
      <c r="C10" s="266"/>
      <c r="D10" s="266"/>
      <c r="E10" s="266"/>
      <c r="F10" s="266"/>
      <c r="G10" s="266"/>
      <c r="H10" s="266"/>
      <c r="I10" s="266"/>
      <c r="J10" s="266"/>
      <c r="K10" s="266"/>
    </row>
    <row r="11" spans="1:11" x14ac:dyDescent="0.55000000000000004">
      <c r="A11" s="265"/>
      <c r="B11" s="266"/>
      <c r="C11" s="266"/>
      <c r="D11" s="266"/>
      <c r="E11" s="266"/>
      <c r="F11" s="266"/>
      <c r="G11" s="266"/>
      <c r="H11" s="266"/>
      <c r="I11" s="266"/>
      <c r="J11" s="266"/>
      <c r="K11" s="266"/>
    </row>
    <row r="12" spans="1:11" x14ac:dyDescent="0.55000000000000004">
      <c r="A12" s="265"/>
      <c r="B12" s="266"/>
      <c r="C12" s="266"/>
      <c r="D12" s="266"/>
      <c r="E12" s="266"/>
      <c r="F12" s="266"/>
      <c r="G12" s="266"/>
      <c r="H12" s="266"/>
      <c r="I12" s="266"/>
      <c r="J12" s="266"/>
      <c r="K12" s="266"/>
    </row>
    <row r="13" spans="1:11" x14ac:dyDescent="0.55000000000000004">
      <c r="A13" s="265"/>
      <c r="B13" s="266"/>
      <c r="C13" s="266"/>
      <c r="D13" s="266"/>
      <c r="E13" s="266"/>
      <c r="F13" s="266"/>
      <c r="G13" s="266"/>
      <c r="H13" s="266"/>
      <c r="I13" s="266"/>
      <c r="J13" s="266"/>
      <c r="K13" s="266"/>
    </row>
    <row r="14" spans="1:11" x14ac:dyDescent="0.55000000000000004">
      <c r="A14" s="265" t="s">
        <v>3</v>
      </c>
      <c r="B14" s="261">
        <v>25.357486724853516</v>
      </c>
      <c r="C14" s="266">
        <f>AVERAGE(B14:B19)</f>
        <v>25.357486724853516</v>
      </c>
      <c r="D14" s="266" t="e">
        <f>STDEV(B14:B19)</f>
        <v>#DIV/0!</v>
      </c>
      <c r="E14" s="261">
        <v>16.044696807861328</v>
      </c>
      <c r="F14" s="266">
        <f>AVERAGE(E14:E19)</f>
        <v>16.324267387390137</v>
      </c>
      <c r="G14" s="266">
        <f>STDEV(E14:E19)</f>
        <v>0.39537250521014711</v>
      </c>
      <c r="H14" s="266">
        <f>C14-F14</f>
        <v>9.0332193374633789</v>
      </c>
      <c r="I14" s="266"/>
      <c r="J14" s="266">
        <f>H14-$I$2</f>
        <v>4.2244805230033933E-2</v>
      </c>
      <c r="K14" s="266">
        <f>2^-(J14)</f>
        <v>0.97114269218734905</v>
      </c>
    </row>
    <row r="15" spans="1:11" x14ac:dyDescent="0.55000000000000004">
      <c r="A15" s="265"/>
      <c r="B15" s="266"/>
      <c r="C15" s="266"/>
      <c r="D15" s="266"/>
      <c r="E15" s="261">
        <v>16.603837966918945</v>
      </c>
      <c r="F15" s="266"/>
      <c r="G15" s="266"/>
      <c r="H15" s="266"/>
      <c r="I15" s="266"/>
      <c r="J15" s="266"/>
      <c r="K15" s="266"/>
    </row>
    <row r="16" spans="1:11" x14ac:dyDescent="0.55000000000000004">
      <c r="A16" s="265"/>
      <c r="B16" s="266"/>
      <c r="C16" s="266"/>
      <c r="D16" s="266"/>
      <c r="E16" s="266"/>
      <c r="F16" s="266"/>
      <c r="G16" s="266"/>
      <c r="H16" s="266"/>
      <c r="I16" s="266"/>
      <c r="J16" s="266"/>
      <c r="K16" s="266"/>
    </row>
    <row r="17" spans="1:11" x14ac:dyDescent="0.55000000000000004">
      <c r="A17" s="265"/>
      <c r="B17" s="266"/>
      <c r="C17" s="266"/>
      <c r="D17" s="266"/>
      <c r="E17" s="266"/>
      <c r="F17" s="266"/>
      <c r="G17" s="266"/>
      <c r="H17" s="266"/>
      <c r="I17" s="266"/>
      <c r="J17" s="266"/>
      <c r="K17" s="266"/>
    </row>
    <row r="18" spans="1:11" x14ac:dyDescent="0.55000000000000004">
      <c r="A18" s="265"/>
      <c r="B18" s="266"/>
      <c r="C18" s="266"/>
      <c r="D18" s="266"/>
      <c r="E18" s="266"/>
      <c r="F18" s="266"/>
      <c r="G18" s="266"/>
      <c r="H18" s="266"/>
      <c r="I18" s="266"/>
      <c r="J18" s="266"/>
      <c r="K18" s="266"/>
    </row>
    <row r="19" spans="1:11" x14ac:dyDescent="0.55000000000000004">
      <c r="A19" s="265"/>
      <c r="B19" s="266"/>
      <c r="C19" s="266"/>
      <c r="D19" s="266"/>
      <c r="E19" s="266"/>
      <c r="F19" s="266"/>
      <c r="G19" s="266"/>
      <c r="H19" s="266"/>
      <c r="I19" s="266"/>
      <c r="J19" s="266"/>
      <c r="K19" s="266"/>
    </row>
    <row r="20" spans="1:11" x14ac:dyDescent="0.55000000000000004">
      <c r="A20" s="265" t="s">
        <v>4</v>
      </c>
      <c r="B20" s="261">
        <v>27.667402267456055</v>
      </c>
      <c r="C20" s="266">
        <f>AVERAGE(B20:B25)</f>
        <v>27.667402267456055</v>
      </c>
      <c r="D20" s="266" t="e">
        <f>STDEV(B20:B25)</f>
        <v>#DIV/0!</v>
      </c>
      <c r="E20" s="261">
        <v>16.044696807861328</v>
      </c>
      <c r="F20" s="266">
        <f>AVERAGE(E20:E25)</f>
        <v>16.324267387390137</v>
      </c>
      <c r="G20" s="266">
        <f>STDEV(E20:E25)</f>
        <v>0.39537250521014711</v>
      </c>
      <c r="H20" s="266">
        <f>C20-F20</f>
        <v>11.343134880065918</v>
      </c>
      <c r="I20" s="266"/>
      <c r="J20" s="266">
        <f>H20-$I$2</f>
        <v>2.352160347832573</v>
      </c>
      <c r="K20" s="266">
        <f>2^-(J20)</f>
        <v>0.19585252756734672</v>
      </c>
    </row>
    <row r="21" spans="1:11" x14ac:dyDescent="0.55000000000000004">
      <c r="A21" s="265"/>
      <c r="B21" s="266"/>
      <c r="C21" s="266"/>
      <c r="D21" s="266"/>
      <c r="E21" s="261">
        <v>16.603837966918945</v>
      </c>
      <c r="F21" s="266"/>
      <c r="G21" s="266"/>
      <c r="H21" s="266"/>
      <c r="I21" s="266"/>
      <c r="J21" s="266"/>
      <c r="K21" s="266"/>
    </row>
    <row r="22" spans="1:11" x14ac:dyDescent="0.55000000000000004">
      <c r="A22" s="265"/>
      <c r="B22" s="266"/>
      <c r="C22" s="266"/>
      <c r="D22" s="266"/>
      <c r="E22" s="266"/>
      <c r="F22" s="266"/>
      <c r="G22" s="266"/>
      <c r="H22" s="266"/>
      <c r="I22" s="266"/>
      <c r="J22" s="266"/>
      <c r="K22" s="266"/>
    </row>
    <row r="23" spans="1:11" x14ac:dyDescent="0.55000000000000004">
      <c r="A23" s="265"/>
      <c r="B23" s="266"/>
      <c r="C23" s="266"/>
      <c r="D23" s="266"/>
      <c r="E23" s="266"/>
      <c r="F23" s="266"/>
      <c r="G23" s="266"/>
      <c r="H23" s="266"/>
      <c r="I23" s="266"/>
      <c r="J23" s="266"/>
      <c r="K23" s="266"/>
    </row>
    <row r="24" spans="1:11" x14ac:dyDescent="0.55000000000000004">
      <c r="A24" s="265"/>
      <c r="B24" s="266"/>
      <c r="C24" s="266"/>
      <c r="D24" s="266"/>
      <c r="E24" s="266"/>
      <c r="F24" s="266"/>
      <c r="G24" s="266"/>
      <c r="H24" s="266"/>
      <c r="I24" s="266"/>
      <c r="J24" s="266"/>
      <c r="K24" s="266"/>
    </row>
    <row r="25" spans="1:11" x14ac:dyDescent="0.55000000000000004">
      <c r="A25" s="265"/>
      <c r="B25" s="266"/>
      <c r="C25" s="266"/>
      <c r="D25" s="266"/>
      <c r="E25" s="266"/>
      <c r="F25" s="266"/>
      <c r="G25" s="266"/>
      <c r="H25" s="266"/>
      <c r="I25" s="266"/>
      <c r="J25" s="266"/>
      <c r="K25" s="266"/>
    </row>
    <row r="26" spans="1:11" x14ac:dyDescent="0.55000000000000004">
      <c r="A26" s="265" t="s">
        <v>5</v>
      </c>
      <c r="B26" s="261">
        <v>23.601919174194336</v>
      </c>
      <c r="C26" s="266">
        <f>AVERAGE(B26:B31)</f>
        <v>23.601919174194336</v>
      </c>
      <c r="D26" s="266" t="e">
        <f>STDEV(B26:B31)</f>
        <v>#DIV/0!</v>
      </c>
      <c r="E26" s="261">
        <v>16.044696807861328</v>
      </c>
      <c r="F26" s="266">
        <f>AVERAGE(E26:E31)</f>
        <v>16.324267387390137</v>
      </c>
      <c r="G26" s="266">
        <f>STDEV(E26:E31)</f>
        <v>0.39537250521014711</v>
      </c>
      <c r="H26" s="266">
        <f>C26-F26</f>
        <v>7.2776517868041992</v>
      </c>
      <c r="I26" s="266"/>
      <c r="J26" s="266">
        <f>H26-$I$2</f>
        <v>-1.7133227454291458</v>
      </c>
      <c r="K26" s="266">
        <f>2^-(J26)</f>
        <v>3.2791519278556898</v>
      </c>
    </row>
    <row r="27" spans="1:11" x14ac:dyDescent="0.55000000000000004">
      <c r="A27" s="265"/>
      <c r="B27" s="266"/>
      <c r="C27" s="266"/>
      <c r="D27" s="266"/>
      <c r="E27" s="261">
        <v>16.603837966918945</v>
      </c>
      <c r="F27" s="266"/>
      <c r="G27" s="266"/>
      <c r="H27" s="266"/>
      <c r="I27" s="266"/>
      <c r="J27" s="266"/>
      <c r="K27" s="266"/>
    </row>
    <row r="28" spans="1:11" x14ac:dyDescent="0.55000000000000004">
      <c r="A28" s="265"/>
      <c r="B28" s="266"/>
      <c r="C28" s="266"/>
      <c r="D28" s="266"/>
      <c r="E28" s="266"/>
      <c r="F28" s="266"/>
      <c r="G28" s="266"/>
      <c r="H28" s="266"/>
      <c r="I28" s="266"/>
      <c r="J28" s="266"/>
      <c r="K28" s="266"/>
    </row>
    <row r="29" spans="1:11" x14ac:dyDescent="0.55000000000000004">
      <c r="A29" s="265"/>
      <c r="B29" s="266"/>
      <c r="C29" s="266"/>
      <c r="D29" s="266"/>
      <c r="E29" s="266"/>
      <c r="F29" s="266"/>
      <c r="G29" s="266"/>
      <c r="H29" s="266"/>
      <c r="I29" s="266"/>
      <c r="J29" s="266"/>
      <c r="K29" s="266"/>
    </row>
    <row r="30" spans="1:11" x14ac:dyDescent="0.55000000000000004">
      <c r="A30" s="265"/>
      <c r="B30" s="266"/>
      <c r="C30" s="266"/>
      <c r="D30" s="266"/>
      <c r="E30" s="266"/>
      <c r="F30" s="266"/>
      <c r="G30" s="266"/>
      <c r="H30" s="266"/>
      <c r="I30" s="266"/>
      <c r="J30" s="266"/>
      <c r="K30" s="266"/>
    </row>
    <row r="31" spans="1:11" x14ac:dyDescent="0.55000000000000004">
      <c r="A31" s="265"/>
      <c r="B31" s="266"/>
      <c r="C31" s="266"/>
      <c r="D31" s="266"/>
      <c r="E31" s="266"/>
      <c r="F31" s="266"/>
      <c r="G31" s="266"/>
      <c r="H31" s="266"/>
      <c r="I31" s="266"/>
      <c r="J31" s="266"/>
      <c r="K31" s="266"/>
    </row>
    <row r="32" spans="1:11" x14ac:dyDescent="0.55000000000000004">
      <c r="A32" s="265" t="s">
        <v>6</v>
      </c>
      <c r="B32" s="261">
        <v>22.421760559082031</v>
      </c>
      <c r="C32" s="266">
        <f>AVERAGE(B32:B37)</f>
        <v>22.421760559082031</v>
      </c>
      <c r="D32" s="266" t="e">
        <f>STDEV(B32:B37)</f>
        <v>#DIV/0!</v>
      </c>
      <c r="E32" s="261">
        <v>16.044696807861328</v>
      </c>
      <c r="F32" s="266">
        <f>AVERAGE(E32:E37)</f>
        <v>16.324267387390137</v>
      </c>
      <c r="G32" s="266">
        <f>STDEV(E32:E37)</f>
        <v>0.39537250521014711</v>
      </c>
      <c r="H32" s="266">
        <f>C32-F32</f>
        <v>6.0974931716918945</v>
      </c>
      <c r="I32" s="266"/>
      <c r="J32" s="266">
        <f>H32-$I$2</f>
        <v>-2.8934813605414504</v>
      </c>
      <c r="K32" s="266">
        <f>2^-(J32)</f>
        <v>7.4306136566497702</v>
      </c>
    </row>
    <row r="33" spans="1:11" x14ac:dyDescent="0.55000000000000004">
      <c r="A33" s="265"/>
      <c r="B33" s="266"/>
      <c r="C33" s="266"/>
      <c r="D33" s="266"/>
      <c r="E33" s="261">
        <v>16.603837966918945</v>
      </c>
      <c r="F33" s="266"/>
      <c r="G33" s="266"/>
      <c r="H33" s="266"/>
      <c r="I33" s="266"/>
      <c r="J33" s="266"/>
      <c r="K33" s="266"/>
    </row>
    <row r="34" spans="1:11" x14ac:dyDescent="0.55000000000000004">
      <c r="A34" s="265"/>
      <c r="B34" s="266"/>
      <c r="C34" s="266"/>
      <c r="D34" s="266"/>
      <c r="E34" s="266"/>
      <c r="F34" s="266"/>
      <c r="G34" s="266"/>
      <c r="H34" s="266"/>
      <c r="I34" s="266"/>
      <c r="J34" s="266"/>
      <c r="K34" s="266"/>
    </row>
    <row r="35" spans="1:11" x14ac:dyDescent="0.55000000000000004">
      <c r="A35" s="265"/>
      <c r="B35" s="266"/>
      <c r="C35" s="266"/>
      <c r="D35" s="266"/>
      <c r="E35" s="266"/>
      <c r="F35" s="266"/>
      <c r="G35" s="266"/>
      <c r="H35" s="266"/>
      <c r="I35" s="266"/>
      <c r="J35" s="266"/>
      <c r="K35" s="266"/>
    </row>
    <row r="36" spans="1:11" x14ac:dyDescent="0.55000000000000004">
      <c r="A36" s="265"/>
      <c r="B36" s="266"/>
      <c r="C36" s="266"/>
      <c r="D36" s="266"/>
      <c r="E36" s="266"/>
      <c r="F36" s="266"/>
      <c r="G36" s="266"/>
      <c r="H36" s="266"/>
      <c r="I36" s="266"/>
      <c r="J36" s="266"/>
      <c r="K36" s="266"/>
    </row>
    <row r="37" spans="1:11" x14ac:dyDescent="0.55000000000000004">
      <c r="A37" s="265"/>
      <c r="B37" s="266"/>
      <c r="C37" s="266"/>
      <c r="D37" s="266"/>
      <c r="E37" s="266"/>
      <c r="F37" s="266"/>
      <c r="G37" s="266"/>
      <c r="H37" s="266"/>
      <c r="I37" s="266"/>
      <c r="J37" s="266"/>
      <c r="K37" s="266"/>
    </row>
    <row r="38" spans="1:11" x14ac:dyDescent="0.55000000000000004">
      <c r="A38" s="265" t="s">
        <v>7</v>
      </c>
      <c r="B38" s="261">
        <v>27.292093276977539</v>
      </c>
      <c r="C38" s="266">
        <f>AVERAGE(B38:B43)</f>
        <v>27.292093276977539</v>
      </c>
      <c r="D38" s="266" t="e">
        <f>STDEV(B38:B43)</f>
        <v>#DIV/0!</v>
      </c>
      <c r="E38" s="261">
        <v>16.044696807861328</v>
      </c>
      <c r="F38" s="266">
        <f>AVERAGE(E38:E43)</f>
        <v>16.324267387390137</v>
      </c>
      <c r="G38" s="266">
        <f>STDEV(E38:E43)</f>
        <v>0.39537250521014711</v>
      </c>
      <c r="H38" s="266">
        <f>C38-F38</f>
        <v>10.967825889587402</v>
      </c>
      <c r="I38" s="266"/>
      <c r="J38" s="266">
        <f>H38-$I$2</f>
        <v>1.9768513573540574</v>
      </c>
      <c r="K38" s="266">
        <f>2^-(J38)</f>
        <v>0.2540437088361151</v>
      </c>
    </row>
    <row r="39" spans="1:11" x14ac:dyDescent="0.55000000000000004">
      <c r="A39" s="265"/>
      <c r="B39" s="266"/>
      <c r="C39" s="266"/>
      <c r="D39" s="266"/>
      <c r="E39" s="261">
        <v>16.603837966918945</v>
      </c>
      <c r="F39" s="266"/>
      <c r="G39" s="266"/>
      <c r="H39" s="266"/>
      <c r="I39" s="266"/>
      <c r="J39" s="266"/>
      <c r="K39" s="266"/>
    </row>
    <row r="40" spans="1:11" x14ac:dyDescent="0.55000000000000004">
      <c r="A40" s="265"/>
      <c r="B40" s="266"/>
      <c r="C40" s="266"/>
      <c r="D40" s="266"/>
      <c r="E40" s="266"/>
      <c r="F40" s="266"/>
      <c r="G40" s="266"/>
      <c r="H40" s="266"/>
      <c r="I40" s="266"/>
      <c r="J40" s="266"/>
      <c r="K40" s="266"/>
    </row>
    <row r="41" spans="1:11" x14ac:dyDescent="0.55000000000000004">
      <c r="A41" s="265"/>
      <c r="B41" s="266"/>
      <c r="C41" s="266"/>
      <c r="D41" s="266"/>
      <c r="E41" s="266"/>
      <c r="F41" s="266"/>
      <c r="G41" s="266"/>
      <c r="H41" s="266"/>
      <c r="I41" s="266"/>
      <c r="J41" s="266"/>
      <c r="K41" s="266"/>
    </row>
    <row r="42" spans="1:11" x14ac:dyDescent="0.55000000000000004">
      <c r="A42" s="265"/>
      <c r="B42" s="266"/>
      <c r="C42" s="266"/>
      <c r="D42" s="266"/>
      <c r="E42" s="266"/>
      <c r="F42" s="266"/>
      <c r="G42" s="266"/>
      <c r="H42" s="266"/>
      <c r="I42" s="266"/>
      <c r="J42" s="266"/>
      <c r="K42" s="266"/>
    </row>
    <row r="43" spans="1:11" x14ac:dyDescent="0.55000000000000004">
      <c r="A43" s="265"/>
      <c r="B43" s="266"/>
      <c r="C43" s="266"/>
      <c r="D43" s="266"/>
      <c r="E43" s="266"/>
      <c r="F43" s="266"/>
      <c r="G43" s="266"/>
      <c r="H43" s="266"/>
      <c r="I43" s="266"/>
      <c r="J43" s="266"/>
      <c r="K43" s="266"/>
    </row>
    <row r="44" spans="1:11" x14ac:dyDescent="0.55000000000000004">
      <c r="A44" s="265" t="s">
        <v>8</v>
      </c>
      <c r="B44" s="261">
        <v>22.957601547241211</v>
      </c>
      <c r="C44" s="266">
        <f>AVERAGE(B44:B49)</f>
        <v>22.957601547241211</v>
      </c>
      <c r="D44" s="266" t="e">
        <f>STDEV(B44:B49)</f>
        <v>#DIV/0!</v>
      </c>
      <c r="E44" s="261">
        <v>16.044696807861328</v>
      </c>
      <c r="F44" s="266">
        <f>AVERAGE(E44:E49)</f>
        <v>16.324267387390137</v>
      </c>
      <c r="G44" s="266">
        <f>STDEV(E44:E49)</f>
        <v>0.39537250521014711</v>
      </c>
      <c r="H44" s="266">
        <f>C44-F44</f>
        <v>6.6333341598510742</v>
      </c>
      <c r="I44" s="266"/>
      <c r="J44" s="266">
        <f>H44-$I$2</f>
        <v>-2.3576403723822708</v>
      </c>
      <c r="K44" s="266">
        <f>2^-(J44)</f>
        <v>5.1253139254304791</v>
      </c>
    </row>
    <row r="45" spans="1:11" x14ac:dyDescent="0.55000000000000004">
      <c r="A45" s="232"/>
      <c r="B45" s="261"/>
      <c r="C45" s="261"/>
      <c r="D45" s="261"/>
      <c r="E45" s="261">
        <v>16.603837966918945</v>
      </c>
      <c r="F45" s="261"/>
      <c r="G45" s="261"/>
      <c r="H45" s="261"/>
      <c r="I45" s="261"/>
      <c r="J45" s="261"/>
      <c r="K45" s="261"/>
    </row>
    <row r="46" spans="1:11" x14ac:dyDescent="0.55000000000000004">
      <c r="A46" s="232"/>
      <c r="B46" s="261"/>
      <c r="C46" s="261"/>
      <c r="D46" s="261"/>
      <c r="E46" s="261"/>
      <c r="F46" s="261"/>
      <c r="G46" s="261"/>
      <c r="H46" s="261"/>
      <c r="I46" s="261"/>
      <c r="J46" s="261"/>
      <c r="K46" s="261"/>
    </row>
    <row r="47" spans="1:11" x14ac:dyDescent="0.55000000000000004">
      <c r="A47" s="232"/>
      <c r="B47" s="261"/>
      <c r="C47" s="261"/>
      <c r="D47" s="261"/>
      <c r="E47" s="261"/>
      <c r="F47" s="261"/>
      <c r="G47" s="261"/>
      <c r="H47" s="261"/>
      <c r="I47" s="261"/>
      <c r="J47" s="261"/>
      <c r="K47" s="261"/>
    </row>
    <row r="48" spans="1:11" x14ac:dyDescent="0.55000000000000004">
      <c r="A48" s="232"/>
      <c r="B48" s="261"/>
      <c r="C48" s="261"/>
      <c r="D48" s="261"/>
      <c r="E48" s="261"/>
      <c r="F48" s="261"/>
      <c r="G48" s="261"/>
      <c r="H48" s="261"/>
      <c r="I48" s="261"/>
      <c r="J48" s="261"/>
      <c r="K48" s="261"/>
    </row>
    <row r="49" spans="1:11" x14ac:dyDescent="0.55000000000000004">
      <c r="A49" s="232"/>
      <c r="B49" s="261"/>
      <c r="C49" s="261"/>
      <c r="D49" s="261"/>
      <c r="E49" s="261"/>
      <c r="F49" s="261"/>
      <c r="G49" s="261"/>
      <c r="H49" s="261"/>
      <c r="I49" s="261"/>
      <c r="J49" s="261"/>
      <c r="K49" s="261"/>
    </row>
    <row r="50" spans="1:11" x14ac:dyDescent="0.55000000000000004">
      <c r="A50" s="232" t="s">
        <v>9</v>
      </c>
      <c r="B50" s="261">
        <v>23.708765029907227</v>
      </c>
      <c r="C50" s="266">
        <f>AVERAGE(B50:B55)</f>
        <v>23.708765029907227</v>
      </c>
      <c r="D50" s="266" t="e">
        <f>STDEV(B50:B55)</f>
        <v>#DIV/0!</v>
      </c>
      <c r="E50" s="261">
        <v>16.044696807861328</v>
      </c>
      <c r="F50" s="266">
        <f>AVERAGE(E50:E55)</f>
        <v>16.324267387390137</v>
      </c>
      <c r="G50" s="266">
        <f>STDEV(E50:E55)</f>
        <v>0.39537250521014711</v>
      </c>
      <c r="H50" s="261">
        <f>C50-F50</f>
        <v>7.3844976425170898</v>
      </c>
      <c r="I50" s="261"/>
      <c r="J50" s="261">
        <f>H50-$I$2</f>
        <v>-1.6064768897162551</v>
      </c>
      <c r="K50" s="261">
        <f>2^-(J50)</f>
        <v>3.0450731587689388</v>
      </c>
    </row>
    <row r="51" spans="1:11" x14ac:dyDescent="0.55000000000000004">
      <c r="A51" s="232"/>
      <c r="B51" s="261"/>
      <c r="C51" s="261"/>
      <c r="D51" s="261"/>
      <c r="E51" s="261">
        <v>16.603837966918945</v>
      </c>
      <c r="F51" s="261"/>
      <c r="G51" s="261"/>
      <c r="H51" s="261"/>
      <c r="I51" s="261"/>
      <c r="J51" s="261"/>
      <c r="K51" s="261"/>
    </row>
    <row r="52" spans="1:11" x14ac:dyDescent="0.55000000000000004">
      <c r="A52" s="232"/>
      <c r="B52" s="261"/>
      <c r="C52" s="261"/>
      <c r="D52" s="261"/>
      <c r="E52" s="261"/>
      <c r="F52" s="261"/>
      <c r="G52" s="261"/>
      <c r="H52" s="261"/>
      <c r="I52" s="261"/>
      <c r="J52" s="261"/>
      <c r="K52" s="261"/>
    </row>
    <row r="53" spans="1:11" x14ac:dyDescent="0.55000000000000004">
      <c r="A53" s="232"/>
      <c r="B53" s="261"/>
      <c r="C53" s="261"/>
      <c r="D53" s="261"/>
      <c r="E53" s="261"/>
      <c r="F53" s="261"/>
      <c r="G53" s="261"/>
      <c r="H53" s="261"/>
      <c r="I53" s="261"/>
      <c r="J53" s="261"/>
      <c r="K53" s="261"/>
    </row>
    <row r="54" spans="1:11" x14ac:dyDescent="0.55000000000000004">
      <c r="A54" s="232"/>
      <c r="B54" s="261"/>
      <c r="C54" s="261"/>
      <c r="D54" s="261"/>
      <c r="E54" s="261"/>
      <c r="F54" s="261"/>
      <c r="G54" s="261"/>
      <c r="H54" s="261"/>
      <c r="I54" s="261"/>
      <c r="J54" s="261"/>
      <c r="K54" s="261"/>
    </row>
    <row r="55" spans="1:11" x14ac:dyDescent="0.55000000000000004">
      <c r="A55" s="232"/>
      <c r="B55" s="261"/>
      <c r="C55" s="261"/>
      <c r="D55" s="261"/>
      <c r="E55" s="261"/>
      <c r="F55" s="261"/>
      <c r="G55" s="261"/>
      <c r="H55" s="261"/>
      <c r="I55" s="261"/>
      <c r="J55" s="261"/>
      <c r="K55" s="261"/>
    </row>
    <row r="56" spans="1:11" x14ac:dyDescent="0.55000000000000004">
      <c r="A56" s="232" t="s">
        <v>10</v>
      </c>
      <c r="B56" s="261">
        <v>23.785045623779297</v>
      </c>
      <c r="C56" s="266">
        <f>AVERAGE(B56:B61)</f>
        <v>23.785045623779297</v>
      </c>
      <c r="D56" s="266" t="e">
        <f>STDEV(B56:B61)</f>
        <v>#DIV/0!</v>
      </c>
      <c r="E56" s="261">
        <v>16.044696807861328</v>
      </c>
      <c r="F56" s="266">
        <f>AVERAGE(E56:E61)</f>
        <v>16.324267387390137</v>
      </c>
      <c r="G56" s="266">
        <f>STDEV(E56:E61)</f>
        <v>0.39537250521014711</v>
      </c>
      <c r="H56" s="261">
        <f>C56-F56</f>
        <v>7.4607782363891602</v>
      </c>
      <c r="I56" s="261"/>
      <c r="J56" s="261">
        <f>H56-$I$2</f>
        <v>-1.5301962958441848</v>
      </c>
      <c r="K56" s="261">
        <f>2^-(J56)</f>
        <v>2.8882513453086851</v>
      </c>
    </row>
    <row r="57" spans="1:11" x14ac:dyDescent="0.55000000000000004">
      <c r="A57" s="232"/>
      <c r="B57" s="261"/>
      <c r="C57" s="266"/>
      <c r="D57" s="266"/>
      <c r="E57" s="261">
        <v>16.603837966918945</v>
      </c>
      <c r="F57" s="266"/>
      <c r="G57" s="266"/>
      <c r="H57" s="261"/>
      <c r="I57" s="261"/>
      <c r="J57" s="261"/>
      <c r="K57" s="261"/>
    </row>
    <row r="58" spans="1:11" x14ac:dyDescent="0.55000000000000004">
      <c r="A58" s="232"/>
      <c r="B58" s="261"/>
      <c r="C58" s="266"/>
      <c r="D58" s="266"/>
      <c r="E58" s="261"/>
      <c r="F58" s="266"/>
      <c r="G58" s="266"/>
      <c r="H58" s="261"/>
      <c r="I58" s="261"/>
      <c r="J58" s="261"/>
      <c r="K58" s="261"/>
    </row>
    <row r="59" spans="1:11" x14ac:dyDescent="0.55000000000000004">
      <c r="A59" s="232"/>
      <c r="B59" s="261"/>
      <c r="C59" s="266"/>
      <c r="D59" s="266"/>
      <c r="E59" s="261"/>
      <c r="F59" s="266"/>
      <c r="G59" s="266"/>
      <c r="H59" s="261"/>
      <c r="I59" s="261"/>
      <c r="J59" s="261"/>
      <c r="K59" s="261"/>
    </row>
    <row r="60" spans="1:11" x14ac:dyDescent="0.55000000000000004">
      <c r="A60" s="232"/>
      <c r="B60" s="261"/>
      <c r="C60" s="266"/>
      <c r="D60" s="266"/>
      <c r="E60" s="261"/>
      <c r="F60" s="266"/>
      <c r="G60" s="266"/>
      <c r="H60" s="261"/>
      <c r="I60" s="261"/>
      <c r="J60" s="261"/>
      <c r="K60" s="261"/>
    </row>
    <row r="61" spans="1:11" x14ac:dyDescent="0.55000000000000004">
      <c r="A61" s="232"/>
      <c r="B61" s="261"/>
      <c r="C61" s="266"/>
      <c r="D61" s="266"/>
      <c r="E61" s="261"/>
      <c r="F61" s="266"/>
      <c r="G61" s="266"/>
      <c r="H61" s="261"/>
      <c r="I61" s="261"/>
      <c r="J61" s="261"/>
      <c r="K61" s="261"/>
    </row>
    <row r="62" spans="1:11" x14ac:dyDescent="0.55000000000000004">
      <c r="A62" s="261" t="s">
        <v>11</v>
      </c>
      <c r="B62" s="261">
        <v>22.467109680175781</v>
      </c>
      <c r="C62" s="266">
        <f>AVERAGE(B62:B67)</f>
        <v>22.467109680175781</v>
      </c>
      <c r="D62" s="266" t="e">
        <f>STDEV(B62:B67)</f>
        <v>#DIV/0!</v>
      </c>
      <c r="E62" s="261">
        <v>16.044696807861328</v>
      </c>
      <c r="F62" s="266">
        <f>AVERAGE(E62:E67)</f>
        <v>16.324267387390137</v>
      </c>
      <c r="G62" s="266">
        <f>STDEV(E62:E67)</f>
        <v>0.39537250521014711</v>
      </c>
      <c r="H62" s="261">
        <f>C62-F62</f>
        <v>6.1428422927856445</v>
      </c>
      <c r="I62" s="261"/>
      <c r="J62" s="261">
        <f>H62-$I$2</f>
        <v>-2.8481322394477004</v>
      </c>
      <c r="K62" s="261">
        <f>2^-(J62)</f>
        <v>7.200675432093103</v>
      </c>
    </row>
    <row r="63" spans="1:11" x14ac:dyDescent="0.55000000000000004">
      <c r="A63" s="261"/>
      <c r="B63" s="261"/>
      <c r="C63" s="266"/>
      <c r="D63" s="266"/>
      <c r="E63" s="261">
        <v>16.603837966918945</v>
      </c>
      <c r="F63" s="266"/>
      <c r="G63" s="266"/>
      <c r="H63" s="261"/>
      <c r="I63" s="261"/>
      <c r="J63" s="261"/>
      <c r="K63" s="261"/>
    </row>
    <row r="64" spans="1:11" x14ac:dyDescent="0.55000000000000004">
      <c r="A64" s="261"/>
      <c r="B64" s="261"/>
      <c r="C64" s="266"/>
      <c r="D64" s="266"/>
      <c r="E64" s="261"/>
      <c r="F64" s="266"/>
      <c r="G64" s="266"/>
      <c r="H64" s="261"/>
      <c r="I64" s="261"/>
      <c r="J64" s="261"/>
      <c r="K64" s="261"/>
    </row>
    <row r="65" spans="1:11" x14ac:dyDescent="0.55000000000000004">
      <c r="A65" s="261"/>
      <c r="B65" s="261"/>
      <c r="C65" s="266"/>
      <c r="D65" s="266"/>
      <c r="E65" s="261"/>
      <c r="F65" s="266"/>
      <c r="G65" s="266"/>
      <c r="H65" s="261"/>
      <c r="I65" s="261"/>
      <c r="J65" s="261"/>
      <c r="K65" s="261"/>
    </row>
    <row r="66" spans="1:11" x14ac:dyDescent="0.55000000000000004">
      <c r="A66" s="261"/>
      <c r="B66" s="261"/>
      <c r="C66" s="266"/>
      <c r="D66" s="266"/>
      <c r="E66" s="261"/>
      <c r="F66" s="266"/>
      <c r="G66" s="266"/>
      <c r="H66" s="261"/>
      <c r="I66" s="261"/>
      <c r="J66" s="261"/>
      <c r="K66" s="261"/>
    </row>
    <row r="67" spans="1:11" x14ac:dyDescent="0.55000000000000004">
      <c r="A67" s="261"/>
      <c r="B67" s="261"/>
      <c r="C67" s="266"/>
      <c r="D67" s="266"/>
      <c r="E67" s="261"/>
      <c r="F67" s="266"/>
      <c r="G67" s="266"/>
      <c r="H67" s="261"/>
      <c r="I67" s="261"/>
      <c r="J67" s="261"/>
      <c r="K67" s="261"/>
    </row>
    <row r="68" spans="1:11" x14ac:dyDescent="0.55000000000000004">
      <c r="A68" s="261" t="s">
        <v>12</v>
      </c>
      <c r="B68" s="261">
        <v>24.289213180541992</v>
      </c>
      <c r="C68" s="266">
        <f>AVERAGE(B68:B73)</f>
        <v>24.289213180541992</v>
      </c>
      <c r="D68" s="266" t="e">
        <f>STDEV(B68:B73)</f>
        <v>#DIV/0!</v>
      </c>
      <c r="E68" s="261">
        <v>16.044696807861328</v>
      </c>
      <c r="F68" s="266">
        <f>AVERAGE(E68:E73)</f>
        <v>16.324267387390137</v>
      </c>
      <c r="G68" s="266">
        <f>STDEV(E68:E73)</f>
        <v>0.39537250521014711</v>
      </c>
      <c r="H68" s="261">
        <f>C68-F68</f>
        <v>7.9649457931518555</v>
      </c>
      <c r="I68" s="261"/>
      <c r="J68" s="261">
        <f>H68-$I$2</f>
        <v>-1.0260287390814895</v>
      </c>
      <c r="K68" s="261">
        <f>2^-(J68)</f>
        <v>2.0364109652732867</v>
      </c>
    </row>
    <row r="69" spans="1:11" x14ac:dyDescent="0.55000000000000004">
      <c r="A69" s="261"/>
      <c r="B69" s="261"/>
      <c r="C69" s="266"/>
      <c r="D69" s="266"/>
      <c r="E69" s="261">
        <v>16.603837966918945</v>
      </c>
      <c r="F69" s="266"/>
      <c r="G69" s="266"/>
      <c r="H69" s="261"/>
      <c r="I69" s="261"/>
      <c r="J69" s="261"/>
      <c r="K69" s="261"/>
    </row>
    <row r="70" spans="1:11" x14ac:dyDescent="0.55000000000000004">
      <c r="A70" s="261"/>
      <c r="B70" s="261"/>
      <c r="C70" s="266"/>
      <c r="D70" s="266"/>
      <c r="E70" s="261"/>
      <c r="F70" s="266"/>
      <c r="G70" s="266"/>
      <c r="H70" s="261"/>
      <c r="I70" s="261"/>
      <c r="J70" s="261"/>
      <c r="K70" s="261"/>
    </row>
    <row r="71" spans="1:11" x14ac:dyDescent="0.55000000000000004">
      <c r="A71" s="261"/>
      <c r="B71" s="261"/>
      <c r="C71" s="266"/>
      <c r="D71" s="266"/>
      <c r="E71" s="261"/>
      <c r="F71" s="266"/>
      <c r="G71" s="266"/>
      <c r="H71" s="261"/>
      <c r="I71" s="261"/>
      <c r="J71" s="261"/>
      <c r="K71" s="261"/>
    </row>
    <row r="72" spans="1:11" x14ac:dyDescent="0.55000000000000004">
      <c r="A72" s="261"/>
      <c r="B72" s="261"/>
      <c r="C72" s="266"/>
      <c r="D72" s="266"/>
      <c r="E72" s="261"/>
      <c r="F72" s="266"/>
      <c r="G72" s="266"/>
      <c r="H72" s="261"/>
      <c r="I72" s="261"/>
      <c r="J72" s="261"/>
      <c r="K72" s="261"/>
    </row>
    <row r="73" spans="1:11" x14ac:dyDescent="0.55000000000000004">
      <c r="A73" s="261"/>
      <c r="B73" s="261"/>
      <c r="C73" s="266"/>
      <c r="D73" s="266"/>
      <c r="E73" s="261"/>
      <c r="F73" s="266"/>
      <c r="G73" s="266"/>
      <c r="H73" s="261"/>
      <c r="I73" s="261"/>
      <c r="J73" s="261"/>
      <c r="K73" s="261"/>
    </row>
    <row r="74" spans="1:11" x14ac:dyDescent="0.55000000000000004">
      <c r="A74" s="261" t="s">
        <v>13</v>
      </c>
      <c r="B74" s="261">
        <v>31.862899780273438</v>
      </c>
      <c r="C74" s="266">
        <f>AVERAGE(B74:B79)</f>
        <v>31.862899780273438</v>
      </c>
      <c r="D74" s="266" t="e">
        <f>STDEV(B74:B79)</f>
        <v>#DIV/0!</v>
      </c>
      <c r="E74" s="261">
        <v>16.044696807861328</v>
      </c>
      <c r="F74" s="266">
        <f>AVERAGE(E74:E79)</f>
        <v>16.324267387390137</v>
      </c>
      <c r="G74" s="266">
        <f>STDEV(E74:E79)</f>
        <v>0.39537250521014711</v>
      </c>
      <c r="H74" s="261">
        <f>C74-F74</f>
        <v>15.538632392883301</v>
      </c>
      <c r="I74" s="261"/>
      <c r="J74" s="261">
        <f>H74-$I$2</f>
        <v>6.5476578606499558</v>
      </c>
      <c r="K74" s="261">
        <f>2^-(J74)</f>
        <v>1.0689529314317095E-2</v>
      </c>
    </row>
    <row r="75" spans="1:11" x14ac:dyDescent="0.55000000000000004">
      <c r="A75" s="261"/>
      <c r="B75" s="261"/>
      <c r="C75" s="266"/>
      <c r="D75" s="266"/>
      <c r="E75" s="261">
        <v>16.603837966918945</v>
      </c>
      <c r="F75" s="266"/>
      <c r="G75" s="266"/>
      <c r="H75" s="261"/>
      <c r="I75" s="261"/>
      <c r="J75" s="261"/>
      <c r="K75" s="261"/>
    </row>
    <row r="76" spans="1:11" x14ac:dyDescent="0.55000000000000004">
      <c r="A76" s="261"/>
      <c r="B76" s="261"/>
      <c r="C76" s="266"/>
      <c r="D76" s="266"/>
      <c r="E76" s="261"/>
      <c r="F76" s="266"/>
      <c r="G76" s="266"/>
      <c r="H76" s="261"/>
      <c r="I76" s="261"/>
      <c r="J76" s="261"/>
      <c r="K76" s="261"/>
    </row>
    <row r="77" spans="1:11" x14ac:dyDescent="0.55000000000000004">
      <c r="A77" s="261"/>
      <c r="B77" s="261"/>
      <c r="C77" s="266"/>
      <c r="D77" s="266"/>
      <c r="E77" s="261"/>
      <c r="F77" s="266"/>
      <c r="G77" s="266"/>
      <c r="H77" s="261"/>
      <c r="I77" s="261"/>
      <c r="J77" s="261"/>
      <c r="K77" s="261"/>
    </row>
    <row r="78" spans="1:11" x14ac:dyDescent="0.55000000000000004">
      <c r="A78" s="261"/>
      <c r="B78" s="261"/>
      <c r="C78" s="266"/>
      <c r="D78" s="266"/>
      <c r="E78" s="261"/>
      <c r="F78" s="266"/>
      <c r="G78" s="266"/>
      <c r="H78" s="261"/>
      <c r="I78" s="261"/>
      <c r="J78" s="261"/>
      <c r="K78" s="261"/>
    </row>
    <row r="79" spans="1:11" x14ac:dyDescent="0.55000000000000004">
      <c r="A79" s="261"/>
      <c r="B79" s="261"/>
      <c r="C79" s="266"/>
      <c r="D79" s="266"/>
      <c r="E79" s="261"/>
      <c r="F79" s="266"/>
      <c r="G79" s="266"/>
      <c r="H79" s="261"/>
      <c r="I79" s="261"/>
      <c r="J79" s="261"/>
      <c r="K79" s="261"/>
    </row>
    <row r="80" spans="1:11" x14ac:dyDescent="0.55000000000000004">
      <c r="A80" s="261" t="s">
        <v>14</v>
      </c>
      <c r="B80" s="261">
        <v>29.06269645690918</v>
      </c>
      <c r="C80" s="266">
        <f>AVERAGE(B80:B85)</f>
        <v>29.06269645690918</v>
      </c>
      <c r="D80" s="266" t="e">
        <f>STDEV(B80:B85)</f>
        <v>#DIV/0!</v>
      </c>
      <c r="E80" s="261">
        <v>16.044696807861328</v>
      </c>
      <c r="F80" s="266">
        <f>AVERAGE(E80:E85)</f>
        <v>16.324267387390137</v>
      </c>
      <c r="G80" s="266">
        <f>STDEV(E80:E85)</f>
        <v>0.39537250521014711</v>
      </c>
      <c r="H80" s="261">
        <f>C80-F80</f>
        <v>12.738429069519043</v>
      </c>
      <c r="I80" s="261"/>
      <c r="J80" s="261">
        <f>H80-$I$2</f>
        <v>3.747454537285698</v>
      </c>
      <c r="K80" s="261">
        <f>2^-(J80)</f>
        <v>7.4456698795367482E-2</v>
      </c>
    </row>
    <row r="81" spans="1:11" x14ac:dyDescent="0.55000000000000004">
      <c r="A81" s="261"/>
      <c r="B81" s="261"/>
      <c r="C81" s="266"/>
      <c r="D81" s="266"/>
      <c r="E81" s="261">
        <v>16.603837966918945</v>
      </c>
      <c r="F81" s="266"/>
      <c r="G81" s="266"/>
      <c r="H81" s="261"/>
      <c r="I81" s="261"/>
      <c r="J81" s="261"/>
      <c r="K81" s="261"/>
    </row>
    <row r="82" spans="1:11" x14ac:dyDescent="0.55000000000000004">
      <c r="A82" s="261"/>
      <c r="B82" s="261"/>
      <c r="C82" s="266"/>
      <c r="D82" s="266"/>
      <c r="E82" s="261"/>
      <c r="F82" s="266"/>
      <c r="G82" s="266"/>
      <c r="H82" s="261"/>
      <c r="I82" s="261"/>
      <c r="J82" s="261"/>
      <c r="K82" s="261"/>
    </row>
    <row r="83" spans="1:11" x14ac:dyDescent="0.55000000000000004">
      <c r="A83" s="261"/>
      <c r="B83" s="261"/>
      <c r="C83" s="266"/>
      <c r="D83" s="266"/>
      <c r="E83" s="261"/>
      <c r="F83" s="266"/>
      <c r="G83" s="266"/>
      <c r="H83" s="261"/>
      <c r="I83" s="261"/>
      <c r="J83" s="261"/>
      <c r="K83" s="261"/>
    </row>
    <row r="84" spans="1:11" x14ac:dyDescent="0.55000000000000004">
      <c r="A84" s="261"/>
      <c r="B84" s="261"/>
      <c r="C84" s="266"/>
      <c r="D84" s="266"/>
      <c r="E84" s="261"/>
      <c r="F84" s="266"/>
      <c r="G84" s="266"/>
      <c r="H84" s="261"/>
      <c r="I84" s="261"/>
      <c r="J84" s="261"/>
      <c r="K84" s="261"/>
    </row>
    <row r="85" spans="1:11" x14ac:dyDescent="0.55000000000000004">
      <c r="A85" s="261"/>
      <c r="B85" s="261"/>
      <c r="C85" s="266"/>
      <c r="D85" s="266"/>
      <c r="E85" s="261"/>
      <c r="F85" s="266"/>
      <c r="G85" s="266"/>
      <c r="H85" s="261"/>
      <c r="I85" s="261"/>
      <c r="J85" s="261"/>
      <c r="K85" s="261"/>
    </row>
    <row r="86" spans="1:11" x14ac:dyDescent="0.55000000000000004">
      <c r="A86" s="261" t="s">
        <v>15</v>
      </c>
      <c r="B86" s="261">
        <v>23.524372100830078</v>
      </c>
      <c r="C86" s="266">
        <f>AVERAGE(B86:B91)</f>
        <v>23.524372100830078</v>
      </c>
      <c r="D86" s="266" t="e">
        <f>STDEV(B86:B91)</f>
        <v>#DIV/0!</v>
      </c>
      <c r="E86" s="261">
        <v>16.044696807861328</v>
      </c>
      <c r="F86" s="266">
        <f>AVERAGE(E86:E91)</f>
        <v>16.324267387390137</v>
      </c>
      <c r="G86" s="266">
        <f>STDEV(E86:E91)</f>
        <v>0.39537250521014711</v>
      </c>
      <c r="H86" s="261">
        <f>C86-F86</f>
        <v>7.2001047134399414</v>
      </c>
      <c r="I86" s="261"/>
      <c r="J86" s="261">
        <f>H86-$I$2</f>
        <v>-1.7908698187934036</v>
      </c>
      <c r="K86" s="261">
        <f>2^-(J86)</f>
        <v>3.4602345149033442</v>
      </c>
    </row>
    <row r="87" spans="1:11" x14ac:dyDescent="0.55000000000000004">
      <c r="A87" s="261"/>
      <c r="B87" s="261"/>
      <c r="C87" s="266"/>
      <c r="D87" s="266"/>
      <c r="E87" s="261">
        <v>16.603837966918945</v>
      </c>
      <c r="F87" s="266"/>
      <c r="G87" s="266"/>
      <c r="H87" s="261"/>
      <c r="I87" s="261"/>
      <c r="J87" s="261"/>
      <c r="K87" s="261"/>
    </row>
    <row r="88" spans="1:11" x14ac:dyDescent="0.55000000000000004">
      <c r="A88" s="261"/>
      <c r="B88" s="261"/>
      <c r="C88" s="266"/>
      <c r="D88" s="266"/>
      <c r="E88" s="261"/>
      <c r="F88" s="266"/>
      <c r="G88" s="266"/>
      <c r="H88" s="261"/>
      <c r="I88" s="261"/>
      <c r="J88" s="261"/>
      <c r="K88" s="261"/>
    </row>
    <row r="89" spans="1:11" x14ac:dyDescent="0.55000000000000004">
      <c r="A89" s="261"/>
      <c r="B89" s="261"/>
      <c r="C89" s="266"/>
      <c r="D89" s="266"/>
      <c r="E89" s="261"/>
      <c r="F89" s="266"/>
      <c r="G89" s="266"/>
      <c r="H89" s="261"/>
      <c r="I89" s="261"/>
      <c r="J89" s="261"/>
      <c r="K89" s="261"/>
    </row>
    <row r="90" spans="1:11" x14ac:dyDescent="0.55000000000000004">
      <c r="A90" s="261"/>
      <c r="B90" s="261"/>
      <c r="C90" s="266"/>
      <c r="D90" s="266"/>
      <c r="E90" s="261"/>
      <c r="F90" s="266"/>
      <c r="G90" s="266"/>
      <c r="H90" s="261"/>
      <c r="I90" s="261"/>
      <c r="J90" s="261"/>
      <c r="K90" s="261"/>
    </row>
    <row r="91" spans="1:11" x14ac:dyDescent="0.55000000000000004">
      <c r="A91" s="261"/>
      <c r="B91" s="261"/>
      <c r="C91" s="266"/>
      <c r="D91" s="266"/>
      <c r="E91" s="261"/>
      <c r="F91" s="266"/>
      <c r="G91" s="266"/>
      <c r="H91" s="261"/>
      <c r="I91" s="261"/>
      <c r="J91" s="261"/>
      <c r="K91" s="261"/>
    </row>
    <row r="92" spans="1:11" x14ac:dyDescent="0.55000000000000004">
      <c r="A92" s="261" t="s">
        <v>16</v>
      </c>
      <c r="B92" s="261">
        <v>22.520294189453125</v>
      </c>
      <c r="C92" s="266">
        <f>AVERAGE(B92:B97)</f>
        <v>22.520294189453125</v>
      </c>
      <c r="D92" s="266" t="e">
        <f>STDEV(B92:B97)</f>
        <v>#DIV/0!</v>
      </c>
      <c r="E92" s="261">
        <v>16.044696807861328</v>
      </c>
      <c r="F92" s="266">
        <f>AVERAGE(E92:E97)</f>
        <v>16.324267387390137</v>
      </c>
      <c r="G92" s="266">
        <f>STDEV(E92:E97)</f>
        <v>0.39537250521014711</v>
      </c>
      <c r="H92" s="261">
        <f>C92-F92</f>
        <v>6.1960268020629883</v>
      </c>
      <c r="I92" s="261"/>
      <c r="J92" s="261">
        <f>H92-$I$2</f>
        <v>-2.7949477301703567</v>
      </c>
      <c r="K92" s="261">
        <f>2^-(J92)</f>
        <v>6.9400580496041169</v>
      </c>
    </row>
    <row r="93" spans="1:11" x14ac:dyDescent="0.55000000000000004">
      <c r="A93" s="261"/>
      <c r="B93" s="261"/>
      <c r="C93" s="266"/>
      <c r="D93" s="266"/>
      <c r="E93" s="261">
        <v>16.603837966918945</v>
      </c>
      <c r="F93" s="266"/>
      <c r="G93" s="266"/>
      <c r="H93" s="261"/>
      <c r="I93" s="261"/>
      <c r="J93" s="261"/>
      <c r="K93" s="261"/>
    </row>
    <row r="94" spans="1:11" x14ac:dyDescent="0.55000000000000004">
      <c r="A94" s="261"/>
      <c r="B94" s="261"/>
      <c r="C94" s="266"/>
      <c r="D94" s="266"/>
      <c r="E94" s="261"/>
      <c r="F94" s="266"/>
      <c r="G94" s="266"/>
      <c r="H94" s="261"/>
      <c r="I94" s="261"/>
      <c r="J94" s="261"/>
      <c r="K94" s="261"/>
    </row>
    <row r="95" spans="1:11" x14ac:dyDescent="0.55000000000000004">
      <c r="A95" s="261"/>
      <c r="B95" s="261"/>
      <c r="C95" s="266"/>
      <c r="D95" s="266"/>
      <c r="E95" s="261"/>
      <c r="F95" s="266"/>
      <c r="G95" s="266"/>
      <c r="H95" s="261"/>
      <c r="I95" s="261"/>
      <c r="J95" s="261"/>
      <c r="K95" s="261"/>
    </row>
    <row r="96" spans="1:11" x14ac:dyDescent="0.55000000000000004">
      <c r="A96" s="261"/>
      <c r="B96" s="261"/>
      <c r="C96" s="266"/>
      <c r="D96" s="266"/>
      <c r="E96" s="261"/>
      <c r="F96" s="266"/>
      <c r="G96" s="266"/>
      <c r="H96" s="261"/>
      <c r="I96" s="261"/>
      <c r="J96" s="261"/>
      <c r="K96" s="261"/>
    </row>
    <row r="97" spans="1:11" x14ac:dyDescent="0.55000000000000004">
      <c r="A97" s="261"/>
      <c r="B97" s="261"/>
      <c r="C97" s="266"/>
      <c r="D97" s="266"/>
      <c r="E97" s="261"/>
      <c r="F97" s="266"/>
      <c r="G97" s="266"/>
      <c r="H97" s="261"/>
      <c r="I97" s="261"/>
      <c r="J97" s="261"/>
      <c r="K97" s="261"/>
    </row>
    <row r="98" spans="1:11" x14ac:dyDescent="0.55000000000000004">
      <c r="A98" s="261" t="s">
        <v>17</v>
      </c>
      <c r="B98" s="261">
        <v>20.762660980224609</v>
      </c>
      <c r="C98" s="266">
        <f>AVERAGE(B98:B103)</f>
        <v>20.762660980224609</v>
      </c>
      <c r="D98" s="266" t="e">
        <f>STDEV(B98:B103)</f>
        <v>#DIV/0!</v>
      </c>
      <c r="E98" s="261">
        <v>16.044696807861328</v>
      </c>
      <c r="F98" s="266">
        <f>AVERAGE(E98:E103)</f>
        <v>16.324267387390137</v>
      </c>
      <c r="G98" s="266">
        <f>STDEV(E98:E103)</f>
        <v>0.39537250521014711</v>
      </c>
      <c r="H98" s="261">
        <f>C98-F98</f>
        <v>4.4383935928344727</v>
      </c>
      <c r="I98" s="261"/>
      <c r="J98" s="261">
        <f>H98-$I$2</f>
        <v>-4.5525809393988723</v>
      </c>
      <c r="K98" s="261">
        <f>2^-(J98)</f>
        <v>23.46731594949043</v>
      </c>
    </row>
    <row r="99" spans="1:11" x14ac:dyDescent="0.55000000000000004">
      <c r="A99" s="261"/>
      <c r="B99" s="261"/>
      <c r="C99" s="266"/>
      <c r="D99" s="266"/>
      <c r="E99" s="261">
        <v>16.603837966918945</v>
      </c>
      <c r="F99" s="266"/>
      <c r="G99" s="266"/>
      <c r="H99" s="261"/>
      <c r="I99" s="261"/>
      <c r="J99" s="261"/>
      <c r="K99" s="261"/>
    </row>
    <row r="100" spans="1:11" x14ac:dyDescent="0.55000000000000004">
      <c r="A100" s="261"/>
      <c r="B100" s="261"/>
      <c r="C100" s="266"/>
      <c r="D100" s="266"/>
      <c r="E100" s="261"/>
      <c r="F100" s="266"/>
      <c r="G100" s="266"/>
      <c r="H100" s="261"/>
      <c r="I100" s="261"/>
      <c r="J100" s="261"/>
      <c r="K100" s="261"/>
    </row>
    <row r="101" spans="1:11" x14ac:dyDescent="0.55000000000000004">
      <c r="A101" s="261"/>
      <c r="B101" s="261"/>
      <c r="C101" s="266"/>
      <c r="D101" s="266"/>
      <c r="E101" s="261"/>
      <c r="F101" s="266"/>
      <c r="G101" s="266"/>
      <c r="H101" s="261"/>
      <c r="I101" s="261"/>
      <c r="J101" s="261"/>
      <c r="K101" s="261"/>
    </row>
    <row r="102" spans="1:11" x14ac:dyDescent="0.55000000000000004">
      <c r="A102" s="261"/>
      <c r="B102" s="261"/>
      <c r="C102" s="266"/>
      <c r="D102" s="266"/>
      <c r="E102" s="261"/>
      <c r="F102" s="266"/>
      <c r="G102" s="266"/>
      <c r="H102" s="261"/>
      <c r="I102" s="261"/>
      <c r="J102" s="261"/>
      <c r="K102" s="261"/>
    </row>
    <row r="103" spans="1:11" x14ac:dyDescent="0.55000000000000004">
      <c r="A103" s="261"/>
      <c r="B103" s="261"/>
      <c r="C103" s="266"/>
      <c r="D103" s="266"/>
      <c r="E103" s="261"/>
      <c r="F103" s="266"/>
      <c r="G103" s="266"/>
      <c r="H103" s="261"/>
      <c r="I103" s="261"/>
      <c r="J103" s="261"/>
      <c r="K103" s="261"/>
    </row>
    <row r="104" spans="1:11" x14ac:dyDescent="0.55000000000000004">
      <c r="A104" s="261" t="s">
        <v>18</v>
      </c>
      <c r="B104" s="261">
        <v>23.830387115478516</v>
      </c>
      <c r="C104" s="266">
        <f>AVERAGE(B104:B109)</f>
        <v>23.830387115478516</v>
      </c>
      <c r="D104" s="266" t="e">
        <f>STDEV(B104:B109)</f>
        <v>#DIV/0!</v>
      </c>
      <c r="E104" s="261">
        <v>16.044696807861328</v>
      </c>
      <c r="F104" s="266">
        <f>AVERAGE(E104:E109)</f>
        <v>16.324267387390137</v>
      </c>
      <c r="G104" s="266">
        <f>STDEV(E104:E109)</f>
        <v>0.39537250521014711</v>
      </c>
      <c r="H104" s="261">
        <f>C104-F104</f>
        <v>7.5061197280883789</v>
      </c>
      <c r="I104" s="261"/>
      <c r="J104" s="261">
        <f>H104-$I$2</f>
        <v>-1.4848548041449661</v>
      </c>
      <c r="K104" s="261">
        <f>2^-(J104)</f>
        <v>2.798890030851668</v>
      </c>
    </row>
    <row r="105" spans="1:11" x14ac:dyDescent="0.55000000000000004">
      <c r="A105" s="261"/>
      <c r="B105" s="261"/>
      <c r="C105" s="266"/>
      <c r="D105" s="266"/>
      <c r="E105" s="261">
        <v>16.603837966918945</v>
      </c>
      <c r="F105" s="266"/>
      <c r="G105" s="266"/>
      <c r="H105" s="261"/>
      <c r="I105" s="261"/>
      <c r="J105" s="261"/>
      <c r="K105" s="261"/>
    </row>
    <row r="106" spans="1:11" x14ac:dyDescent="0.55000000000000004">
      <c r="A106" s="261"/>
      <c r="B106" s="261"/>
      <c r="C106" s="266"/>
      <c r="D106" s="266"/>
      <c r="E106" s="261"/>
      <c r="F106" s="266"/>
      <c r="G106" s="266"/>
      <c r="H106" s="261"/>
      <c r="I106" s="261"/>
      <c r="J106" s="261"/>
      <c r="K106" s="261"/>
    </row>
    <row r="107" spans="1:11" x14ac:dyDescent="0.55000000000000004">
      <c r="A107" s="261"/>
      <c r="B107" s="261"/>
      <c r="C107" s="266"/>
      <c r="D107" s="266"/>
      <c r="E107" s="261"/>
      <c r="F107" s="266"/>
      <c r="G107" s="266"/>
      <c r="H107" s="261"/>
      <c r="I107" s="261"/>
      <c r="J107" s="261"/>
      <c r="K107" s="261"/>
    </row>
    <row r="108" spans="1:11" x14ac:dyDescent="0.55000000000000004">
      <c r="A108" s="261"/>
      <c r="B108" s="261"/>
      <c r="C108" s="266"/>
      <c r="D108" s="266"/>
      <c r="E108" s="261"/>
      <c r="F108" s="266"/>
      <c r="G108" s="266"/>
      <c r="H108" s="261"/>
      <c r="I108" s="261"/>
      <c r="J108" s="261"/>
      <c r="K108" s="261"/>
    </row>
    <row r="109" spans="1:11" x14ac:dyDescent="0.55000000000000004">
      <c r="A109" s="261"/>
      <c r="B109" s="261"/>
      <c r="C109" s="266"/>
      <c r="D109" s="266"/>
      <c r="E109" s="261"/>
      <c r="F109" s="266"/>
      <c r="G109" s="266"/>
      <c r="H109" s="261"/>
      <c r="I109" s="261"/>
      <c r="J109" s="261"/>
      <c r="K109" s="261"/>
    </row>
    <row r="110" spans="1:11" x14ac:dyDescent="0.55000000000000004">
      <c r="A110" s="261" t="s">
        <v>19</v>
      </c>
      <c r="B110" s="261">
        <v>24.729534149169922</v>
      </c>
      <c r="C110" s="266">
        <f>AVERAGE(B110:B115)</f>
        <v>24.729534149169922</v>
      </c>
      <c r="D110" s="266" t="e">
        <f>STDEV(B110:B115)</f>
        <v>#DIV/0!</v>
      </c>
      <c r="E110" s="261">
        <v>16.044696807861328</v>
      </c>
      <c r="F110" s="266">
        <f>AVERAGE(E110:E115)</f>
        <v>16.324267387390137</v>
      </c>
      <c r="G110" s="266">
        <f>STDEV(E110:E115)</f>
        <v>0.39537250521014711</v>
      </c>
      <c r="H110" s="261">
        <f>C110-F110</f>
        <v>8.4052667617797852</v>
      </c>
      <c r="I110" s="261"/>
      <c r="J110" s="261">
        <f>H110-$I$2</f>
        <v>-0.58570777045355982</v>
      </c>
      <c r="K110" s="261">
        <f>2^-(J110)</f>
        <v>1.5007750725975488</v>
      </c>
    </row>
    <row r="111" spans="1:11" x14ac:dyDescent="0.55000000000000004">
      <c r="A111" s="261"/>
      <c r="B111" s="261"/>
      <c r="C111" s="266"/>
      <c r="D111" s="266"/>
      <c r="E111" s="261">
        <v>16.603837966918945</v>
      </c>
      <c r="F111" s="266"/>
      <c r="G111" s="266"/>
      <c r="H111" s="261"/>
      <c r="I111" s="261"/>
      <c r="J111" s="261"/>
      <c r="K111" s="261"/>
    </row>
    <row r="112" spans="1:11" x14ac:dyDescent="0.55000000000000004">
      <c r="A112" s="261"/>
      <c r="B112" s="261"/>
      <c r="C112" s="266"/>
      <c r="D112" s="266"/>
      <c r="E112" s="261"/>
      <c r="F112" s="266"/>
      <c r="G112" s="266"/>
      <c r="H112" s="261"/>
      <c r="I112" s="261"/>
      <c r="J112" s="261"/>
      <c r="K112" s="261"/>
    </row>
    <row r="113" spans="1:11" x14ac:dyDescent="0.55000000000000004">
      <c r="A113" s="261"/>
      <c r="B113" s="261"/>
      <c r="C113" s="266"/>
      <c r="D113" s="266"/>
      <c r="E113" s="261"/>
      <c r="F113" s="266"/>
      <c r="G113" s="266"/>
      <c r="H113" s="261"/>
      <c r="I113" s="261"/>
      <c r="J113" s="261"/>
      <c r="K113" s="261"/>
    </row>
    <row r="114" spans="1:11" x14ac:dyDescent="0.55000000000000004">
      <c r="A114" s="261"/>
      <c r="B114" s="261"/>
      <c r="C114" s="266"/>
      <c r="D114" s="266"/>
      <c r="E114" s="261"/>
      <c r="F114" s="266"/>
      <c r="G114" s="266"/>
      <c r="H114" s="261"/>
      <c r="I114" s="261"/>
      <c r="J114" s="261"/>
      <c r="K114" s="261"/>
    </row>
    <row r="115" spans="1:11" x14ac:dyDescent="0.55000000000000004">
      <c r="A115" s="261"/>
      <c r="B115" s="261"/>
      <c r="C115" s="266"/>
      <c r="D115" s="266"/>
      <c r="E115" s="261"/>
      <c r="F115" s="266"/>
      <c r="G115" s="266"/>
      <c r="H115" s="261"/>
      <c r="I115" s="261"/>
      <c r="J115" s="261"/>
      <c r="K115" s="261"/>
    </row>
    <row r="116" spans="1:11" x14ac:dyDescent="0.55000000000000004">
      <c r="A116" s="261" t="s">
        <v>20</v>
      </c>
      <c r="B116" s="261">
        <v>30.829523086547852</v>
      </c>
      <c r="C116" s="266">
        <f>AVERAGE(B116:B121)</f>
        <v>30.829523086547852</v>
      </c>
      <c r="D116" s="266" t="e">
        <f>STDEV(B116:B121)</f>
        <v>#DIV/0!</v>
      </c>
      <c r="E116" s="261">
        <v>16.044696807861328</v>
      </c>
      <c r="F116" s="266">
        <f>AVERAGE(E116:E121)</f>
        <v>16.324267387390137</v>
      </c>
      <c r="G116" s="266">
        <f>STDEV(E116:E121)</f>
        <v>0.39537250521014711</v>
      </c>
      <c r="H116" s="261">
        <f>C116-F116</f>
        <v>14.505255699157715</v>
      </c>
      <c r="I116" s="261"/>
      <c r="J116" s="261">
        <f>H116-$I$2</f>
        <v>5.5142811669243699</v>
      </c>
      <c r="K116" s="261">
        <f>2^-(J116)</f>
        <v>2.1879428015263665E-2</v>
      </c>
    </row>
    <row r="117" spans="1:11" x14ac:dyDescent="0.55000000000000004">
      <c r="A117" s="261"/>
      <c r="B117" s="261"/>
      <c r="C117" s="266"/>
      <c r="D117" s="266"/>
      <c r="E117" s="261">
        <v>16.603837966918945</v>
      </c>
      <c r="F117" s="266"/>
      <c r="G117" s="266"/>
      <c r="H117" s="261"/>
      <c r="I117" s="261"/>
      <c r="J117" s="261"/>
      <c r="K117" s="261"/>
    </row>
    <row r="118" spans="1:11" x14ac:dyDescent="0.55000000000000004">
      <c r="A118" s="261"/>
      <c r="B118" s="261"/>
      <c r="C118" s="266"/>
      <c r="D118" s="266"/>
      <c r="E118" s="261"/>
      <c r="F118" s="266"/>
      <c r="G118" s="266"/>
      <c r="H118" s="261"/>
      <c r="I118" s="261"/>
      <c r="J118" s="261"/>
      <c r="K118" s="261"/>
    </row>
    <row r="119" spans="1:11" x14ac:dyDescent="0.55000000000000004">
      <c r="A119" s="261"/>
      <c r="B119" s="261"/>
      <c r="C119" s="266"/>
      <c r="D119" s="266"/>
      <c r="E119" s="261"/>
      <c r="F119" s="266"/>
      <c r="G119" s="266"/>
      <c r="H119" s="261"/>
      <c r="I119" s="261"/>
      <c r="J119" s="261"/>
      <c r="K119" s="261"/>
    </row>
    <row r="120" spans="1:11" x14ac:dyDescent="0.55000000000000004">
      <c r="A120" s="261"/>
      <c r="B120" s="261"/>
      <c r="C120" s="266"/>
      <c r="D120" s="266"/>
      <c r="E120" s="261"/>
      <c r="F120" s="266"/>
      <c r="G120" s="266"/>
      <c r="H120" s="261"/>
      <c r="I120" s="261"/>
      <c r="J120" s="261"/>
      <c r="K120" s="261"/>
    </row>
    <row r="121" spans="1:11" x14ac:dyDescent="0.55000000000000004">
      <c r="A121" s="261"/>
      <c r="B121" s="261"/>
      <c r="C121" s="266"/>
      <c r="D121" s="266"/>
      <c r="E121" s="261"/>
      <c r="F121" s="266"/>
      <c r="G121" s="266"/>
      <c r="H121" s="261"/>
      <c r="I121" s="261"/>
      <c r="J121" s="261"/>
      <c r="K121" s="261"/>
    </row>
    <row r="122" spans="1:11" x14ac:dyDescent="0.55000000000000004">
      <c r="A122" s="261" t="s">
        <v>21</v>
      </c>
      <c r="B122" s="261">
        <v>30.518869400024414</v>
      </c>
      <c r="C122" s="266">
        <f>AVERAGE(B122:B127)</f>
        <v>30.518869400024414</v>
      </c>
      <c r="D122" s="266" t="e">
        <f>STDEV(B122:B127)</f>
        <v>#DIV/0!</v>
      </c>
      <c r="E122" s="261">
        <v>16.044696807861328</v>
      </c>
      <c r="F122" s="266">
        <f>AVERAGE(E122:E127)</f>
        <v>16.324267387390137</v>
      </c>
      <c r="G122" s="266">
        <f>STDEV(E122:E127)</f>
        <v>0.39537250521014711</v>
      </c>
      <c r="H122" s="261">
        <f>C122-F122</f>
        <v>14.194602012634277</v>
      </c>
      <c r="I122" s="261"/>
      <c r="J122" s="261">
        <f>H122-$I$2</f>
        <v>5.2036274804009324</v>
      </c>
      <c r="K122" s="261">
        <f>2^-(J122)</f>
        <v>2.7136388119444878E-2</v>
      </c>
    </row>
    <row r="123" spans="1:11" x14ac:dyDescent="0.55000000000000004">
      <c r="A123" s="261"/>
      <c r="B123" s="261"/>
      <c r="C123" s="266"/>
      <c r="D123" s="266"/>
      <c r="E123" s="261">
        <v>16.603837966918945</v>
      </c>
      <c r="F123" s="266"/>
      <c r="G123" s="266"/>
      <c r="H123" s="261"/>
      <c r="I123" s="261"/>
      <c r="J123" s="261"/>
      <c r="K123" s="261"/>
    </row>
    <row r="124" spans="1:11" x14ac:dyDescent="0.55000000000000004">
      <c r="A124" s="261"/>
      <c r="B124" s="261"/>
      <c r="C124" s="266"/>
      <c r="D124" s="266"/>
      <c r="E124" s="261"/>
      <c r="F124" s="266"/>
      <c r="G124" s="266"/>
      <c r="H124" s="261"/>
      <c r="I124" s="261"/>
      <c r="J124" s="261"/>
      <c r="K124" s="261"/>
    </row>
    <row r="125" spans="1:11" x14ac:dyDescent="0.55000000000000004">
      <c r="A125" s="261"/>
      <c r="B125" s="261"/>
      <c r="C125" s="266"/>
      <c r="D125" s="266"/>
      <c r="E125" s="261"/>
      <c r="F125" s="266"/>
      <c r="G125" s="266"/>
      <c r="H125" s="261"/>
      <c r="I125" s="261"/>
      <c r="J125" s="261"/>
      <c r="K125" s="261"/>
    </row>
    <row r="126" spans="1:11" x14ac:dyDescent="0.55000000000000004">
      <c r="A126" s="261"/>
      <c r="B126" s="261"/>
      <c r="C126" s="266"/>
      <c r="D126" s="266"/>
      <c r="E126" s="261"/>
      <c r="F126" s="266"/>
      <c r="G126" s="266"/>
      <c r="H126" s="261"/>
      <c r="I126" s="261"/>
      <c r="J126" s="261"/>
      <c r="K126" s="261"/>
    </row>
    <row r="127" spans="1:11" x14ac:dyDescent="0.55000000000000004">
      <c r="A127" s="261"/>
      <c r="B127" s="261"/>
      <c r="C127" s="266"/>
      <c r="D127" s="266"/>
      <c r="E127" s="261"/>
      <c r="F127" s="266"/>
      <c r="G127" s="266"/>
      <c r="H127" s="261"/>
      <c r="I127" s="261"/>
      <c r="J127" s="261"/>
      <c r="K127" s="261"/>
    </row>
    <row r="128" spans="1:11" x14ac:dyDescent="0.55000000000000004">
      <c r="A128" s="261" t="s">
        <v>22</v>
      </c>
      <c r="B128" s="261">
        <v>23.510322570800781</v>
      </c>
      <c r="C128" s="266">
        <f>AVERAGE(B128:B133)</f>
        <v>23.510322570800781</v>
      </c>
      <c r="D128" s="266" t="e">
        <f>STDEV(B128:B133)</f>
        <v>#DIV/0!</v>
      </c>
      <c r="E128" s="261">
        <v>16.044696807861328</v>
      </c>
      <c r="F128" s="266">
        <f>AVERAGE(E128:E133)</f>
        <v>16.324267387390137</v>
      </c>
      <c r="G128" s="266">
        <f>STDEV(E128:E133)</f>
        <v>0.39537250521014711</v>
      </c>
      <c r="H128" s="261">
        <f>C128-F128</f>
        <v>7.1860551834106445</v>
      </c>
      <c r="I128" s="261"/>
      <c r="J128" s="261">
        <f>H128-$I$2</f>
        <v>-1.8049193488227004</v>
      </c>
      <c r="K128" s="261">
        <f>2^-(J128)</f>
        <v>3.4940962472686223</v>
      </c>
    </row>
    <row r="129" spans="1:11" x14ac:dyDescent="0.55000000000000004">
      <c r="A129" s="261"/>
      <c r="B129" s="261"/>
      <c r="C129" s="266"/>
      <c r="D129" s="266"/>
      <c r="E129" s="261">
        <v>16.603837966918945</v>
      </c>
      <c r="F129" s="266"/>
      <c r="G129" s="266"/>
      <c r="H129" s="261"/>
      <c r="I129" s="261"/>
      <c r="J129" s="261"/>
      <c r="K129" s="261"/>
    </row>
    <row r="130" spans="1:11" x14ac:dyDescent="0.55000000000000004">
      <c r="A130" s="261"/>
      <c r="B130" s="261"/>
      <c r="C130" s="266"/>
      <c r="D130" s="266"/>
      <c r="E130" s="261"/>
      <c r="F130" s="266"/>
      <c r="G130" s="266"/>
      <c r="H130" s="261"/>
      <c r="I130" s="261"/>
      <c r="J130" s="261"/>
      <c r="K130" s="261"/>
    </row>
    <row r="131" spans="1:11" x14ac:dyDescent="0.55000000000000004">
      <c r="A131" s="261"/>
      <c r="B131" s="261"/>
      <c r="C131" s="266"/>
      <c r="D131" s="266"/>
      <c r="E131" s="261"/>
      <c r="F131" s="266"/>
      <c r="G131" s="266"/>
      <c r="H131" s="261"/>
      <c r="I131" s="261"/>
      <c r="J131" s="261"/>
      <c r="K131" s="261"/>
    </row>
    <row r="132" spans="1:11" x14ac:dyDescent="0.55000000000000004">
      <c r="A132" s="261"/>
      <c r="B132" s="261"/>
      <c r="C132" s="266"/>
      <c r="D132" s="266"/>
      <c r="E132" s="261"/>
      <c r="F132" s="266"/>
      <c r="G132" s="266"/>
      <c r="H132" s="261"/>
      <c r="I132" s="261"/>
      <c r="J132" s="261"/>
      <c r="K132" s="261"/>
    </row>
    <row r="133" spans="1:11" x14ac:dyDescent="0.55000000000000004">
      <c r="A133" s="261"/>
      <c r="B133" s="261"/>
      <c r="C133" s="266"/>
      <c r="D133" s="266"/>
      <c r="E133" s="261"/>
      <c r="F133" s="266"/>
      <c r="G133" s="266"/>
      <c r="H133" s="261"/>
      <c r="I133" s="261"/>
      <c r="J133" s="261"/>
      <c r="K133" s="261"/>
    </row>
    <row r="134" spans="1:11" x14ac:dyDescent="0.55000000000000004">
      <c r="A134" s="261" t="s">
        <v>23</v>
      </c>
      <c r="B134" s="261">
        <v>24.875978469848633</v>
      </c>
      <c r="C134" s="266">
        <f>AVERAGE(B134:B139)</f>
        <v>24.875978469848633</v>
      </c>
      <c r="D134" s="266" t="e">
        <f>STDEV(B134:B139)</f>
        <v>#DIV/0!</v>
      </c>
      <c r="E134" s="261">
        <v>16.044696807861328</v>
      </c>
      <c r="F134" s="266">
        <f>AVERAGE(E134:E139)</f>
        <v>16.324267387390137</v>
      </c>
      <c r="G134" s="266">
        <f>STDEV(E134:E139)</f>
        <v>0.39537250521014711</v>
      </c>
      <c r="H134" s="261">
        <f>C134-F134</f>
        <v>8.5517110824584961</v>
      </c>
      <c r="I134" s="261"/>
      <c r="J134" s="261">
        <f>H134-$I$2</f>
        <v>-0.43926344977484888</v>
      </c>
      <c r="K134" s="261">
        <f>2^-(J134)</f>
        <v>1.3559119065469083</v>
      </c>
    </row>
    <row r="135" spans="1:11" x14ac:dyDescent="0.55000000000000004">
      <c r="A135" s="261"/>
      <c r="B135" s="261"/>
      <c r="C135" s="266"/>
      <c r="D135" s="266"/>
      <c r="E135" s="261">
        <v>16.603837966918945</v>
      </c>
      <c r="F135" s="266"/>
      <c r="G135" s="266"/>
      <c r="H135" s="261"/>
      <c r="I135" s="261"/>
      <c r="J135" s="261"/>
      <c r="K135" s="261"/>
    </row>
    <row r="136" spans="1:11" x14ac:dyDescent="0.55000000000000004">
      <c r="A136" s="261"/>
      <c r="B136" s="261"/>
      <c r="C136" s="266"/>
      <c r="D136" s="266"/>
      <c r="E136" s="261"/>
      <c r="F136" s="266"/>
      <c r="G136" s="266"/>
      <c r="H136" s="261"/>
      <c r="I136" s="261"/>
      <c r="J136" s="261"/>
      <c r="K136" s="261"/>
    </row>
    <row r="137" spans="1:11" x14ac:dyDescent="0.55000000000000004">
      <c r="A137" s="261"/>
      <c r="B137" s="261"/>
      <c r="C137" s="266"/>
      <c r="D137" s="266"/>
      <c r="E137" s="261"/>
      <c r="F137" s="266"/>
      <c r="G137" s="266"/>
      <c r="H137" s="261"/>
      <c r="I137" s="261"/>
      <c r="J137" s="261"/>
      <c r="K137" s="261"/>
    </row>
    <row r="138" spans="1:11" x14ac:dyDescent="0.55000000000000004">
      <c r="A138" s="261"/>
      <c r="B138" s="261"/>
      <c r="C138" s="266"/>
      <c r="D138" s="266"/>
      <c r="E138" s="261"/>
      <c r="F138" s="266"/>
      <c r="G138" s="266"/>
      <c r="H138" s="261"/>
      <c r="I138" s="261"/>
      <c r="J138" s="261"/>
      <c r="K138" s="261"/>
    </row>
    <row r="139" spans="1:11" x14ac:dyDescent="0.55000000000000004">
      <c r="A139" s="261"/>
      <c r="B139" s="261"/>
      <c r="C139" s="266"/>
      <c r="D139" s="266"/>
      <c r="E139" s="261"/>
      <c r="F139" s="266"/>
      <c r="G139" s="266"/>
      <c r="H139" s="261"/>
      <c r="I139" s="261"/>
      <c r="J139" s="261"/>
      <c r="K139" s="261"/>
    </row>
    <row r="140" spans="1:11" x14ac:dyDescent="0.55000000000000004">
      <c r="A140" s="261" t="s">
        <v>24</v>
      </c>
      <c r="B140" s="261">
        <v>24.688014984130859</v>
      </c>
      <c r="C140" s="266">
        <f>AVERAGE(B140:B145)</f>
        <v>24.688014984130859</v>
      </c>
      <c r="D140" s="266" t="e">
        <f>STDEV(B140:B145)</f>
        <v>#DIV/0!</v>
      </c>
      <c r="E140" s="261">
        <v>16.044696807861328</v>
      </c>
      <c r="F140" s="266">
        <f>AVERAGE(E140:E145)</f>
        <v>16.324267387390137</v>
      </c>
      <c r="G140" s="266">
        <f>STDEV(E140:E145)</f>
        <v>0.39537250521014711</v>
      </c>
      <c r="H140" s="261">
        <f>C140-F140</f>
        <v>8.3637475967407227</v>
      </c>
      <c r="I140" s="261"/>
      <c r="J140" s="261">
        <f>H140-$I$2</f>
        <v>-0.62722693549262232</v>
      </c>
      <c r="K140" s="261">
        <f>2^-(J140)</f>
        <v>1.5445932111193987</v>
      </c>
    </row>
    <row r="141" spans="1:11" x14ac:dyDescent="0.55000000000000004">
      <c r="A141" s="261"/>
      <c r="B141" s="261"/>
      <c r="C141" s="266"/>
      <c r="D141" s="266"/>
      <c r="E141" s="261">
        <v>16.603837966918945</v>
      </c>
      <c r="F141" s="266"/>
      <c r="G141" s="266"/>
      <c r="H141" s="261"/>
      <c r="I141" s="261"/>
      <c r="J141" s="261"/>
      <c r="K141" s="261"/>
    </row>
    <row r="142" spans="1:11" x14ac:dyDescent="0.55000000000000004">
      <c r="A142" s="261"/>
      <c r="B142" s="261"/>
      <c r="C142" s="266"/>
      <c r="D142" s="266"/>
      <c r="E142" s="261"/>
      <c r="F142" s="266"/>
      <c r="G142" s="266"/>
      <c r="H142" s="261"/>
      <c r="I142" s="261"/>
      <c r="J142" s="261"/>
      <c r="K142" s="261"/>
    </row>
    <row r="143" spans="1:11" x14ac:dyDescent="0.55000000000000004">
      <c r="A143" s="261"/>
      <c r="B143" s="261"/>
      <c r="C143" s="266"/>
      <c r="D143" s="266"/>
      <c r="E143" s="261"/>
      <c r="F143" s="266"/>
      <c r="G143" s="266"/>
      <c r="H143" s="261"/>
      <c r="I143" s="261"/>
      <c r="J143" s="261"/>
      <c r="K143" s="261"/>
    </row>
    <row r="144" spans="1:11" x14ac:dyDescent="0.55000000000000004">
      <c r="A144" s="261"/>
      <c r="B144" s="261"/>
      <c r="C144" s="266"/>
      <c r="D144" s="266"/>
      <c r="E144" s="261"/>
      <c r="F144" s="266"/>
      <c r="G144" s="266"/>
      <c r="H144" s="261"/>
      <c r="I144" s="261"/>
      <c r="J144" s="261"/>
      <c r="K144" s="261"/>
    </row>
    <row r="145" spans="1:11" x14ac:dyDescent="0.55000000000000004">
      <c r="A145" s="261"/>
      <c r="B145" s="261"/>
      <c r="C145" s="266"/>
      <c r="D145" s="266"/>
      <c r="E145" s="261"/>
      <c r="F145" s="266"/>
      <c r="G145" s="266"/>
      <c r="H145" s="261"/>
      <c r="I145" s="261"/>
      <c r="J145" s="261"/>
      <c r="K145" s="261"/>
    </row>
    <row r="146" spans="1:11" x14ac:dyDescent="0.55000000000000004">
      <c r="A146" s="261" t="s">
        <v>25</v>
      </c>
      <c r="B146" s="261">
        <v>29.300724029541016</v>
      </c>
      <c r="C146" s="266">
        <f>AVERAGE(B146:B151)</f>
        <v>29.300724029541016</v>
      </c>
      <c r="D146" s="266" t="e">
        <f>STDEV(B146:B151)</f>
        <v>#DIV/0!</v>
      </c>
      <c r="E146" s="261">
        <v>16.044696807861328</v>
      </c>
      <c r="F146" s="266">
        <f>AVERAGE(E146:E151)</f>
        <v>16.324267387390137</v>
      </c>
      <c r="G146" s="266">
        <f>STDEV(E146:E151)</f>
        <v>0.39537250521014711</v>
      </c>
      <c r="H146" s="261">
        <f>C146-F146</f>
        <v>12.976456642150879</v>
      </c>
      <c r="I146" s="261"/>
      <c r="J146" s="261">
        <f>H146-$I$2</f>
        <v>3.9854821099175339</v>
      </c>
      <c r="K146" s="261">
        <f>2^-(J146)</f>
        <v>6.3132114823577543E-2</v>
      </c>
    </row>
    <row r="147" spans="1:11" x14ac:dyDescent="0.55000000000000004">
      <c r="A147" s="261"/>
      <c r="B147" s="261"/>
      <c r="C147" s="266"/>
      <c r="D147" s="266"/>
      <c r="E147" s="261">
        <v>16.603837966918945</v>
      </c>
      <c r="F147" s="266"/>
      <c r="G147" s="266"/>
      <c r="H147" s="261"/>
      <c r="I147" s="261"/>
      <c r="J147" s="261"/>
      <c r="K147" s="261"/>
    </row>
    <row r="148" spans="1:11" x14ac:dyDescent="0.55000000000000004">
      <c r="A148" s="261"/>
      <c r="B148" s="261"/>
      <c r="C148" s="266"/>
      <c r="D148" s="266"/>
      <c r="E148" s="261"/>
      <c r="F148" s="266"/>
      <c r="G148" s="266"/>
      <c r="H148" s="261"/>
      <c r="I148" s="261"/>
      <c r="J148" s="261"/>
      <c r="K148" s="261"/>
    </row>
    <row r="149" spans="1:11" x14ac:dyDescent="0.55000000000000004">
      <c r="A149" s="261"/>
      <c r="B149" s="261"/>
      <c r="C149" s="266"/>
      <c r="D149" s="266"/>
      <c r="E149" s="261"/>
      <c r="F149" s="266"/>
      <c r="G149" s="266"/>
      <c r="H149" s="261"/>
      <c r="I149" s="261"/>
      <c r="J149" s="261"/>
      <c r="K149" s="261"/>
    </row>
    <row r="150" spans="1:11" x14ac:dyDescent="0.55000000000000004">
      <c r="A150" s="261"/>
      <c r="B150" s="261"/>
      <c r="C150" s="266"/>
      <c r="D150" s="266"/>
      <c r="E150" s="261"/>
      <c r="F150" s="266"/>
      <c r="G150" s="266"/>
      <c r="H150" s="261"/>
      <c r="I150" s="261"/>
      <c r="J150" s="261"/>
      <c r="K150" s="261"/>
    </row>
    <row r="151" spans="1:11" x14ac:dyDescent="0.55000000000000004">
      <c r="A151" s="261"/>
      <c r="B151" s="261"/>
      <c r="C151" s="266"/>
      <c r="D151" s="266"/>
      <c r="E151" s="261"/>
      <c r="F151" s="266"/>
      <c r="G151" s="266"/>
      <c r="H151" s="261"/>
      <c r="I151" s="261"/>
      <c r="J151" s="261"/>
      <c r="K151" s="261"/>
    </row>
    <row r="152" spans="1:11" x14ac:dyDescent="0.55000000000000004">
      <c r="A152" s="261" t="s">
        <v>26</v>
      </c>
      <c r="B152" s="261">
        <v>31.428382873535156</v>
      </c>
      <c r="C152" s="266">
        <f>AVERAGE(B152:B157)</f>
        <v>31.428382873535156</v>
      </c>
      <c r="D152" s="266" t="e">
        <f>STDEV(B152:B157)</f>
        <v>#DIV/0!</v>
      </c>
      <c r="E152" s="261">
        <v>16.044696807861328</v>
      </c>
      <c r="F152" s="266">
        <f>AVERAGE(E152:E157)</f>
        <v>16.324267387390137</v>
      </c>
      <c r="G152" s="266">
        <f>STDEV(E152:E157)</f>
        <v>0.39537250521014711</v>
      </c>
      <c r="H152" s="261">
        <f>C152-F152</f>
        <v>15.10411548614502</v>
      </c>
      <c r="I152" s="261"/>
      <c r="J152" s="261">
        <f>H152-$I$2</f>
        <v>6.1131409539116746</v>
      </c>
      <c r="K152" s="261">
        <f>2^-(J152)</f>
        <v>1.4446452207096307E-2</v>
      </c>
    </row>
    <row r="153" spans="1:11" x14ac:dyDescent="0.55000000000000004">
      <c r="A153" s="261"/>
      <c r="B153" s="261"/>
      <c r="C153" s="266"/>
      <c r="D153" s="266"/>
      <c r="E153" s="261">
        <v>16.603837966918945</v>
      </c>
      <c r="F153" s="266"/>
      <c r="G153" s="266"/>
      <c r="H153" s="261"/>
      <c r="I153" s="261"/>
      <c r="J153" s="261"/>
      <c r="K153" s="261"/>
    </row>
    <row r="154" spans="1:11" x14ac:dyDescent="0.55000000000000004">
      <c r="A154" s="261"/>
      <c r="B154" s="261"/>
      <c r="C154" s="266"/>
      <c r="D154" s="266"/>
      <c r="E154" s="261"/>
      <c r="F154" s="266"/>
      <c r="G154" s="266"/>
      <c r="H154" s="261"/>
      <c r="I154" s="261"/>
      <c r="J154" s="261"/>
      <c r="K154" s="261"/>
    </row>
    <row r="155" spans="1:11" x14ac:dyDescent="0.55000000000000004">
      <c r="A155" s="261"/>
      <c r="B155" s="261"/>
      <c r="C155" s="266"/>
      <c r="D155" s="266"/>
      <c r="E155" s="261"/>
      <c r="F155" s="266"/>
      <c r="G155" s="266"/>
      <c r="H155" s="261"/>
      <c r="I155" s="261"/>
      <c r="J155" s="261"/>
      <c r="K155" s="261"/>
    </row>
    <row r="156" spans="1:11" x14ac:dyDescent="0.55000000000000004">
      <c r="A156" s="261"/>
      <c r="B156" s="261"/>
      <c r="C156" s="266"/>
      <c r="D156" s="266"/>
      <c r="E156" s="261"/>
      <c r="F156" s="266"/>
      <c r="G156" s="266"/>
      <c r="H156" s="261"/>
      <c r="I156" s="261"/>
      <c r="J156" s="261"/>
      <c r="K156" s="261"/>
    </row>
    <row r="157" spans="1:11" x14ac:dyDescent="0.55000000000000004">
      <c r="A157" s="261"/>
      <c r="B157" s="261"/>
      <c r="C157" s="266"/>
      <c r="D157" s="266"/>
      <c r="E157" s="261"/>
      <c r="F157" s="266"/>
      <c r="G157" s="266"/>
      <c r="H157" s="261"/>
      <c r="I157" s="261"/>
      <c r="J157" s="261"/>
      <c r="K157" s="261"/>
    </row>
    <row r="158" spans="1:11" x14ac:dyDescent="0.55000000000000004">
      <c r="A158" s="261" t="s">
        <v>27</v>
      </c>
      <c r="B158" s="261">
        <v>23.605155944824219</v>
      </c>
      <c r="C158" s="266">
        <f>AVERAGE(B158:B163)</f>
        <v>23.605155944824219</v>
      </c>
      <c r="D158" s="266" t="e">
        <f>STDEV(B158:B163)</f>
        <v>#DIV/0!</v>
      </c>
      <c r="E158" s="261">
        <v>16.044696807861328</v>
      </c>
      <c r="F158" s="266">
        <f>AVERAGE(E158:E163)</f>
        <v>16.324267387390137</v>
      </c>
      <c r="G158" s="266">
        <f>STDEV(E158:E163)</f>
        <v>0.39537250521014711</v>
      </c>
      <c r="H158" s="261">
        <f>C158-F158</f>
        <v>7.280888557434082</v>
      </c>
      <c r="I158" s="261"/>
      <c r="J158" s="261">
        <f>H158-$I$2</f>
        <v>-1.7100859747992629</v>
      </c>
      <c r="K158" s="261">
        <f>2^-(J158)</f>
        <v>3.2718032056107038</v>
      </c>
    </row>
    <row r="159" spans="1:11" x14ac:dyDescent="0.55000000000000004">
      <c r="A159" s="261"/>
      <c r="B159" s="261"/>
      <c r="C159" s="261"/>
      <c r="D159" s="261"/>
      <c r="E159" s="261">
        <v>16.603837966918945</v>
      </c>
      <c r="F159" s="261"/>
      <c r="G159" s="261"/>
      <c r="H159" s="261"/>
      <c r="I159" s="261"/>
      <c r="J159" s="261"/>
      <c r="K159" s="261"/>
    </row>
    <row r="160" spans="1:11" x14ac:dyDescent="0.55000000000000004">
      <c r="A160" s="261"/>
      <c r="B160" s="261"/>
      <c r="C160" s="261"/>
      <c r="D160" s="261"/>
      <c r="E160" s="261"/>
      <c r="F160" s="261"/>
      <c r="G160" s="261"/>
      <c r="H160" s="261"/>
      <c r="I160" s="261"/>
      <c r="J160" s="261"/>
      <c r="K160" s="261"/>
    </row>
    <row r="161" spans="1:11" x14ac:dyDescent="0.55000000000000004">
      <c r="A161" s="261"/>
      <c r="B161" s="261"/>
      <c r="C161" s="261"/>
      <c r="D161" s="261"/>
      <c r="E161" s="261"/>
      <c r="F161" s="261"/>
      <c r="G161" s="261"/>
      <c r="H161" s="261"/>
      <c r="I161" s="261"/>
      <c r="J161" s="261"/>
      <c r="K161" s="261"/>
    </row>
    <row r="162" spans="1:11" x14ac:dyDescent="0.55000000000000004">
      <c r="A162" s="261"/>
      <c r="B162" s="261"/>
      <c r="C162" s="261"/>
      <c r="D162" s="261"/>
      <c r="E162" s="261"/>
      <c r="F162" s="261"/>
      <c r="G162" s="261"/>
      <c r="H162" s="261"/>
      <c r="I162" s="261"/>
      <c r="J162" s="261"/>
      <c r="K162" s="26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64"/>
  <sheetViews>
    <sheetView topLeftCell="A154" zoomScaleNormal="100" workbookViewId="0">
      <selection activeCell="H165" sqref="H165:H191"/>
    </sheetView>
  </sheetViews>
  <sheetFormatPr defaultRowHeight="14.4" x14ac:dyDescent="0.55000000000000004"/>
  <cols>
    <col min="3" max="3" width="10.26171875" bestFit="1" customWidth="1"/>
    <col min="4" max="4" width="9.68359375" bestFit="1" customWidth="1"/>
    <col min="6" max="6" width="15.26171875" bestFit="1" customWidth="1"/>
    <col min="7" max="7" width="15.15625" bestFit="1" customWidth="1"/>
    <col min="9" max="9" width="12.26171875" bestFit="1" customWidth="1"/>
  </cols>
  <sheetData>
    <row r="1" spans="1:12" ht="16.8" x14ac:dyDescent="0.55000000000000004">
      <c r="A1" s="271" t="s">
        <v>62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  <c r="L1" s="261"/>
    </row>
    <row r="2" spans="1:12" x14ac:dyDescent="0.55000000000000004">
      <c r="A2" s="265" t="s">
        <v>1</v>
      </c>
      <c r="B2" s="261">
        <v>20.623884201049805</v>
      </c>
      <c r="C2" s="266">
        <f>AVERAGE(B2:B7)</f>
        <v>20.487849553426106</v>
      </c>
      <c r="D2" s="266">
        <f>STDEV(B2:B7)</f>
        <v>0.13726021419510101</v>
      </c>
      <c r="E2" s="261">
        <v>16.257122039794922</v>
      </c>
      <c r="F2" s="266">
        <f>AVERAGE(E2:E7)</f>
        <v>16.322423934936523</v>
      </c>
      <c r="G2" s="266">
        <f>STDEV(E2:E7)</f>
        <v>0.12592506145792134</v>
      </c>
      <c r="H2" s="266">
        <f>C2-F2</f>
        <v>4.1654256184895821</v>
      </c>
      <c r="I2" s="266">
        <f>AVERAGE(H2:H158)</f>
        <v>7.7621406272605622</v>
      </c>
      <c r="J2" s="266">
        <f>H2-$I$2</f>
        <v>-3.59671500877098</v>
      </c>
      <c r="K2" s="266">
        <f>2^-(J2)</f>
        <v>12.098153862405066</v>
      </c>
      <c r="L2" s="261"/>
    </row>
    <row r="3" spans="1:12" x14ac:dyDescent="0.55000000000000004">
      <c r="A3" s="265"/>
      <c r="B3" s="261">
        <v>20.490268707275391</v>
      </c>
      <c r="C3" s="266"/>
      <c r="D3" s="266"/>
      <c r="E3" s="261">
        <v>16.242563247680664</v>
      </c>
      <c r="F3" s="261"/>
      <c r="G3" s="266"/>
      <c r="H3" s="266"/>
      <c r="I3" s="266"/>
      <c r="J3" s="266"/>
      <c r="K3" s="266"/>
      <c r="L3" s="261"/>
    </row>
    <row r="4" spans="1:12" x14ac:dyDescent="0.55000000000000004">
      <c r="A4" s="265"/>
      <c r="B4" s="261">
        <v>20.349395751953125</v>
      </c>
      <c r="C4" s="266"/>
      <c r="D4" s="266"/>
      <c r="E4" s="261">
        <v>16.467586517333984</v>
      </c>
      <c r="F4" s="261"/>
      <c r="G4" s="266"/>
      <c r="H4" s="266"/>
      <c r="I4" s="266"/>
      <c r="J4" s="266"/>
      <c r="K4" s="266"/>
      <c r="L4" s="261"/>
    </row>
    <row r="5" spans="1:12" x14ac:dyDescent="0.55000000000000004">
      <c r="A5" s="265"/>
      <c r="B5" s="261"/>
      <c r="C5" s="266"/>
      <c r="D5" s="266"/>
      <c r="E5" s="261"/>
      <c r="F5" s="261"/>
      <c r="G5" s="266"/>
      <c r="H5" s="266"/>
      <c r="I5" s="266"/>
      <c r="J5" s="266"/>
      <c r="K5" s="266"/>
      <c r="L5" s="261"/>
    </row>
    <row r="6" spans="1:12" x14ac:dyDescent="0.55000000000000004">
      <c r="A6" s="265"/>
      <c r="B6" s="261"/>
      <c r="C6" s="266"/>
      <c r="D6" s="266"/>
      <c r="E6" s="261"/>
      <c r="F6" s="261"/>
      <c r="G6" s="266"/>
      <c r="H6" s="266"/>
      <c r="I6" s="266"/>
      <c r="J6" s="266"/>
      <c r="K6" s="266"/>
      <c r="L6" s="261"/>
    </row>
    <row r="7" spans="1:12" x14ac:dyDescent="0.55000000000000004">
      <c r="A7" s="265"/>
      <c r="B7" s="261"/>
      <c r="C7" s="266"/>
      <c r="D7" s="266"/>
      <c r="E7" s="261"/>
      <c r="F7" s="266"/>
      <c r="G7" s="266"/>
      <c r="H7" s="266"/>
      <c r="I7" s="266"/>
      <c r="J7" s="266"/>
      <c r="K7" s="266"/>
      <c r="L7" s="261"/>
    </row>
    <row r="8" spans="1:12" x14ac:dyDescent="0.55000000000000004">
      <c r="A8" s="265" t="s">
        <v>2</v>
      </c>
      <c r="B8" s="261">
        <v>19.062219619750977</v>
      </c>
      <c r="C8" s="266">
        <f>AVERAGE(B8:B13)</f>
        <v>19.07893180847168</v>
      </c>
      <c r="D8" s="266">
        <f>STDEV(B8:B13)</f>
        <v>4.553062008511459E-2</v>
      </c>
      <c r="E8" s="261">
        <v>16.257122039794922</v>
      </c>
      <c r="F8" s="266">
        <f>AVERAGE(E8:E13)</f>
        <v>16.322423934936523</v>
      </c>
      <c r="G8" s="266">
        <f>STDEV(E8:E13)</f>
        <v>0.12592506145792134</v>
      </c>
      <c r="H8" s="266">
        <f>C8-F8</f>
        <v>2.7565078735351563</v>
      </c>
      <c r="I8" s="266"/>
      <c r="J8" s="266">
        <f>H8-$I$2</f>
        <v>-5.0056327537254059</v>
      </c>
      <c r="K8" s="266">
        <f>2^-(J8)</f>
        <v>32.125182693720646</v>
      </c>
      <c r="L8" s="261"/>
    </row>
    <row r="9" spans="1:12" x14ac:dyDescent="0.55000000000000004">
      <c r="A9" s="265"/>
      <c r="B9" s="261">
        <v>19.044118881225586</v>
      </c>
      <c r="C9" s="266"/>
      <c r="D9" s="266"/>
      <c r="E9" s="261">
        <v>16.242563247680664</v>
      </c>
      <c r="F9" s="266"/>
      <c r="G9" s="266"/>
      <c r="H9" s="266"/>
      <c r="I9" s="266"/>
      <c r="J9" s="266"/>
      <c r="K9" s="266"/>
      <c r="L9" s="261"/>
    </row>
    <row r="10" spans="1:12" x14ac:dyDescent="0.55000000000000004">
      <c r="A10" s="265"/>
      <c r="B10" s="261">
        <v>19.130456924438477</v>
      </c>
      <c r="C10" s="266"/>
      <c r="D10" s="266"/>
      <c r="E10" s="261">
        <v>16.467586517333984</v>
      </c>
      <c r="F10" s="266"/>
      <c r="G10" s="266"/>
      <c r="H10" s="266"/>
      <c r="I10" s="266"/>
      <c r="J10" s="266"/>
      <c r="K10" s="266"/>
      <c r="L10" s="261"/>
    </row>
    <row r="11" spans="1:12" x14ac:dyDescent="0.55000000000000004">
      <c r="A11" s="265"/>
      <c r="B11" s="261"/>
      <c r="C11" s="266"/>
      <c r="D11" s="266"/>
      <c r="E11" s="261"/>
      <c r="F11" s="266"/>
      <c r="G11" s="266"/>
      <c r="H11" s="266"/>
      <c r="I11" s="266"/>
      <c r="J11" s="266"/>
      <c r="K11" s="266"/>
      <c r="L11" s="261"/>
    </row>
    <row r="12" spans="1:12" x14ac:dyDescent="0.55000000000000004">
      <c r="A12" s="265"/>
      <c r="B12" s="261"/>
      <c r="C12" s="266"/>
      <c r="D12" s="266"/>
      <c r="E12" s="261"/>
      <c r="F12" s="266"/>
      <c r="G12" s="266"/>
      <c r="H12" s="266"/>
      <c r="I12" s="266"/>
      <c r="J12" s="266"/>
      <c r="K12" s="266"/>
      <c r="L12" s="261"/>
    </row>
    <row r="13" spans="1:12" x14ac:dyDescent="0.55000000000000004">
      <c r="A13" s="265"/>
      <c r="B13" s="261"/>
      <c r="C13" s="266"/>
      <c r="D13" s="266"/>
      <c r="E13" s="261"/>
      <c r="F13" s="266"/>
      <c r="G13" s="266"/>
      <c r="H13" s="266"/>
      <c r="I13" s="266"/>
      <c r="J13" s="266"/>
      <c r="K13" s="266"/>
      <c r="L13" s="261"/>
    </row>
    <row r="14" spans="1:12" x14ac:dyDescent="0.55000000000000004">
      <c r="A14" s="265" t="s">
        <v>3</v>
      </c>
      <c r="B14" s="261">
        <v>24.654491424560547</v>
      </c>
      <c r="C14" s="266">
        <f>AVERAGE(B14:B19)</f>
        <v>24.623111724853516</v>
      </c>
      <c r="D14" s="266">
        <f>STDEV(B14:B19)</f>
        <v>2.7565464889063862E-2</v>
      </c>
      <c r="E14" s="261">
        <v>16.257122039794922</v>
      </c>
      <c r="F14" s="266">
        <f>AVERAGE(E14:E19)</f>
        <v>16.322423934936523</v>
      </c>
      <c r="G14" s="266">
        <f>STDEV(E14:E19)</f>
        <v>0.12592506145792134</v>
      </c>
      <c r="H14" s="266">
        <f>C14-F14</f>
        <v>8.3006877899169922</v>
      </c>
      <c r="I14" s="266"/>
      <c r="J14" s="266">
        <f>H14-$I$2</f>
        <v>0.53854716265642999</v>
      </c>
      <c r="K14" s="266">
        <f>2^-(J14)</f>
        <v>0.68846386393770787</v>
      </c>
      <c r="L14" s="261"/>
    </row>
    <row r="15" spans="1:12" x14ac:dyDescent="0.55000000000000004">
      <c r="A15" s="265"/>
      <c r="B15" s="261">
        <v>24.602802276611328</v>
      </c>
      <c r="C15" s="266"/>
      <c r="D15" s="266"/>
      <c r="E15" s="261">
        <v>16.242563247680664</v>
      </c>
      <c r="F15" s="266"/>
      <c r="G15" s="266"/>
      <c r="H15" s="266"/>
      <c r="I15" s="266"/>
      <c r="J15" s="266"/>
      <c r="K15" s="266"/>
      <c r="L15" s="261"/>
    </row>
    <row r="16" spans="1:12" x14ac:dyDescent="0.55000000000000004">
      <c r="A16" s="265"/>
      <c r="B16" s="261">
        <v>24.612041473388672</v>
      </c>
      <c r="C16" s="266"/>
      <c r="D16" s="266"/>
      <c r="E16" s="261">
        <v>16.467586517333984</v>
      </c>
      <c r="F16" s="266"/>
      <c r="G16" s="266"/>
      <c r="H16" s="266"/>
      <c r="I16" s="266"/>
      <c r="J16" s="266"/>
      <c r="K16" s="266"/>
      <c r="L16" s="261"/>
    </row>
    <row r="17" spans="1:12" x14ac:dyDescent="0.55000000000000004">
      <c r="A17" s="265"/>
      <c r="B17" s="261"/>
      <c r="C17" s="266"/>
      <c r="D17" s="266"/>
      <c r="E17" s="261"/>
      <c r="F17" s="266"/>
      <c r="G17" s="266"/>
      <c r="H17" s="266"/>
      <c r="I17" s="266"/>
      <c r="J17" s="266"/>
      <c r="K17" s="266"/>
      <c r="L17" s="261"/>
    </row>
    <row r="18" spans="1:12" x14ac:dyDescent="0.55000000000000004">
      <c r="A18" s="265"/>
      <c r="B18" s="261"/>
      <c r="C18" s="266"/>
      <c r="D18" s="266"/>
      <c r="E18" s="261"/>
      <c r="F18" s="266"/>
      <c r="G18" s="266"/>
      <c r="H18" s="266"/>
      <c r="I18" s="266"/>
      <c r="J18" s="266"/>
      <c r="K18" s="266"/>
      <c r="L18" s="261"/>
    </row>
    <row r="19" spans="1:12" x14ac:dyDescent="0.55000000000000004">
      <c r="A19" s="265"/>
      <c r="B19" s="261"/>
      <c r="C19" s="266"/>
      <c r="D19" s="266"/>
      <c r="E19" s="261"/>
      <c r="F19" s="266"/>
      <c r="G19" s="266"/>
      <c r="H19" s="266"/>
      <c r="I19" s="266"/>
      <c r="J19" s="266"/>
      <c r="K19" s="266"/>
      <c r="L19" s="261"/>
    </row>
    <row r="20" spans="1:12" x14ac:dyDescent="0.55000000000000004">
      <c r="A20" s="265" t="s">
        <v>4</v>
      </c>
      <c r="B20" s="261">
        <v>25.970785140991211</v>
      </c>
      <c r="C20" s="266">
        <f>AVERAGE(B20:B25)</f>
        <v>25.940309524536133</v>
      </c>
      <c r="D20" s="266">
        <f>STDEV(B20:B25)</f>
        <v>5.7174462077985759E-2</v>
      </c>
      <c r="E20" s="261">
        <v>16.257122039794922</v>
      </c>
      <c r="F20" s="266">
        <f>AVERAGE(E20:E25)</f>
        <v>16.322423934936523</v>
      </c>
      <c r="G20" s="266">
        <f>STDEV(E20:E25)</f>
        <v>0.12592506145792134</v>
      </c>
      <c r="H20" s="266">
        <f>C20-F20</f>
        <v>9.6178855895996094</v>
      </c>
      <c r="I20" s="266"/>
      <c r="J20" s="266">
        <f>H20-$I$2</f>
        <v>1.8557449623390472</v>
      </c>
      <c r="K20" s="266">
        <f>2^-(J20)</f>
        <v>0.27628995904510406</v>
      </c>
      <c r="L20" s="261"/>
    </row>
    <row r="21" spans="1:12" x14ac:dyDescent="0.55000000000000004">
      <c r="A21" s="265"/>
      <c r="B21" s="261">
        <v>25.874353408813477</v>
      </c>
      <c r="C21" s="266"/>
      <c r="D21" s="266"/>
      <c r="E21" s="261">
        <v>16.242563247680664</v>
      </c>
      <c r="F21" s="266"/>
      <c r="G21" s="266"/>
      <c r="H21" s="266"/>
      <c r="I21" s="266"/>
      <c r="J21" s="266"/>
      <c r="K21" s="266"/>
      <c r="L21" s="261"/>
    </row>
    <row r="22" spans="1:12" x14ac:dyDescent="0.55000000000000004">
      <c r="A22" s="265"/>
      <c r="B22" s="261">
        <v>25.975790023803711</v>
      </c>
      <c r="C22" s="266"/>
      <c r="D22" s="266"/>
      <c r="E22" s="261">
        <v>16.467586517333984</v>
      </c>
      <c r="F22" s="266"/>
      <c r="G22" s="266"/>
      <c r="H22" s="266"/>
      <c r="I22" s="266"/>
      <c r="J22" s="266"/>
      <c r="K22" s="266"/>
      <c r="L22" s="261"/>
    </row>
    <row r="23" spans="1:12" x14ac:dyDescent="0.55000000000000004">
      <c r="A23" s="265"/>
      <c r="B23" s="261"/>
      <c r="C23" s="266"/>
      <c r="D23" s="266"/>
      <c r="E23" s="261"/>
      <c r="F23" s="266"/>
      <c r="G23" s="266"/>
      <c r="H23" s="266"/>
      <c r="I23" s="266"/>
      <c r="J23" s="266"/>
      <c r="K23" s="266"/>
      <c r="L23" s="261"/>
    </row>
    <row r="24" spans="1:12" x14ac:dyDescent="0.55000000000000004">
      <c r="A24" s="265"/>
      <c r="B24" s="261"/>
      <c r="C24" s="266"/>
      <c r="D24" s="266"/>
      <c r="E24" s="261"/>
      <c r="F24" s="266"/>
      <c r="G24" s="266"/>
      <c r="H24" s="266"/>
      <c r="I24" s="266"/>
      <c r="J24" s="266"/>
      <c r="K24" s="266"/>
      <c r="L24" s="261"/>
    </row>
    <row r="25" spans="1:12" x14ac:dyDescent="0.55000000000000004">
      <c r="A25" s="265"/>
      <c r="B25" s="261"/>
      <c r="C25" s="266"/>
      <c r="D25" s="266"/>
      <c r="E25" s="261"/>
      <c r="F25" s="266"/>
      <c r="G25" s="266"/>
      <c r="H25" s="266"/>
      <c r="I25" s="266"/>
      <c r="J25" s="266"/>
      <c r="K25" s="266"/>
      <c r="L25" s="261"/>
    </row>
    <row r="26" spans="1:12" x14ac:dyDescent="0.55000000000000004">
      <c r="A26" s="265" t="s">
        <v>5</v>
      </c>
      <c r="B26" s="261">
        <v>20.370126724243164</v>
      </c>
      <c r="C26" s="266">
        <f>AVERAGE(B26:B31)</f>
        <v>20.363429387410481</v>
      </c>
      <c r="D26" s="266">
        <f>STDEV(B26:B31)</f>
        <v>1.7571175580457364E-2</v>
      </c>
      <c r="E26" s="261">
        <v>16.257122039794922</v>
      </c>
      <c r="F26" s="266">
        <f>AVERAGE(E26:E31)</f>
        <v>16.322423934936523</v>
      </c>
      <c r="G26" s="266">
        <f>STDEV(E26:E31)</f>
        <v>0.12592506145792134</v>
      </c>
      <c r="H26" s="266">
        <f>C26-F26</f>
        <v>4.0410054524739571</v>
      </c>
      <c r="I26" s="266"/>
      <c r="J26" s="266">
        <f>H26-$I$2</f>
        <v>-3.721135174786605</v>
      </c>
      <c r="K26" s="266">
        <f>2^-(J26)</f>
        <v>13.18782894848021</v>
      </c>
      <c r="L26" s="261"/>
    </row>
    <row r="27" spans="1:12" x14ac:dyDescent="0.55000000000000004">
      <c r="A27" s="265"/>
      <c r="B27" s="261">
        <v>20.376667022705078</v>
      </c>
      <c r="C27" s="266"/>
      <c r="D27" s="266"/>
      <c r="E27" s="261">
        <v>16.242563247680664</v>
      </c>
      <c r="F27" s="266"/>
      <c r="G27" s="266"/>
      <c r="H27" s="266"/>
      <c r="I27" s="266"/>
      <c r="J27" s="266"/>
      <c r="K27" s="266"/>
      <c r="L27" s="261"/>
    </row>
    <row r="28" spans="1:12" x14ac:dyDescent="0.55000000000000004">
      <c r="A28" s="265"/>
      <c r="B28" s="261">
        <v>20.343494415283203</v>
      </c>
      <c r="C28" s="266"/>
      <c r="D28" s="266"/>
      <c r="E28" s="261">
        <v>16.467586517333984</v>
      </c>
      <c r="F28" s="266"/>
      <c r="G28" s="266"/>
      <c r="H28" s="266"/>
      <c r="I28" s="266"/>
      <c r="J28" s="266"/>
      <c r="K28" s="266"/>
      <c r="L28" s="261"/>
    </row>
    <row r="29" spans="1:12" x14ac:dyDescent="0.55000000000000004">
      <c r="A29" s="265"/>
      <c r="B29" s="261"/>
      <c r="C29" s="266"/>
      <c r="D29" s="266"/>
      <c r="E29" s="261"/>
      <c r="F29" s="266"/>
      <c r="G29" s="266"/>
      <c r="H29" s="266"/>
      <c r="I29" s="266"/>
      <c r="J29" s="266"/>
      <c r="K29" s="266"/>
      <c r="L29" s="261"/>
    </row>
    <row r="30" spans="1:12" x14ac:dyDescent="0.55000000000000004">
      <c r="A30" s="265"/>
      <c r="B30" s="261"/>
      <c r="C30" s="266"/>
      <c r="D30" s="266"/>
      <c r="E30" s="261"/>
      <c r="F30" s="266"/>
      <c r="G30" s="266"/>
      <c r="H30" s="266"/>
      <c r="I30" s="266"/>
      <c r="J30" s="266"/>
      <c r="K30" s="266"/>
      <c r="L30" s="261"/>
    </row>
    <row r="31" spans="1:12" x14ac:dyDescent="0.55000000000000004">
      <c r="A31" s="265"/>
      <c r="B31" s="261"/>
      <c r="C31" s="266"/>
      <c r="D31" s="266"/>
      <c r="E31" s="261"/>
      <c r="F31" s="266"/>
      <c r="G31" s="266"/>
      <c r="H31" s="266"/>
      <c r="I31" s="266"/>
      <c r="J31" s="266"/>
      <c r="K31" s="266"/>
      <c r="L31" s="261"/>
    </row>
    <row r="32" spans="1:12" x14ac:dyDescent="0.55000000000000004">
      <c r="A32" s="265" t="s">
        <v>6</v>
      </c>
      <c r="B32" s="261">
        <v>20.921247482299805</v>
      </c>
      <c r="C32" s="266">
        <f>AVERAGE(B32:B37)</f>
        <v>20.927910486857098</v>
      </c>
      <c r="D32" s="266">
        <f>STDEV(B32:B37)</f>
        <v>7.4570135328742709E-2</v>
      </c>
      <c r="E32" s="261">
        <v>16.257122039794922</v>
      </c>
      <c r="F32" s="266">
        <f>AVERAGE(E32:E37)</f>
        <v>16.322423934936523</v>
      </c>
      <c r="G32" s="266">
        <f>STDEV(E32:E37)</f>
        <v>0.12592506145792134</v>
      </c>
      <c r="H32" s="266">
        <f>C32-F32</f>
        <v>4.6054865519205741</v>
      </c>
      <c r="I32" s="266"/>
      <c r="J32" s="266">
        <f>H32-$I$2</f>
        <v>-3.1566540753399881</v>
      </c>
      <c r="K32" s="266">
        <f>2^-(J32)</f>
        <v>8.9175912628224623</v>
      </c>
      <c r="L32" s="261"/>
    </row>
    <row r="33" spans="1:12" x14ac:dyDescent="0.55000000000000004">
      <c r="A33" s="265"/>
      <c r="B33" s="261">
        <v>20.856895446777344</v>
      </c>
      <c r="C33" s="266"/>
      <c r="D33" s="266"/>
      <c r="E33" s="261">
        <v>16.242563247680664</v>
      </c>
      <c r="F33" s="266"/>
      <c r="G33" s="266"/>
      <c r="H33" s="266"/>
      <c r="I33" s="266"/>
      <c r="J33" s="266"/>
      <c r="K33" s="266"/>
      <c r="L33" s="261"/>
    </row>
    <row r="34" spans="1:12" x14ac:dyDescent="0.55000000000000004">
      <c r="A34" s="265"/>
      <c r="B34" s="261">
        <v>21.005588531494141</v>
      </c>
      <c r="C34" s="266"/>
      <c r="D34" s="266"/>
      <c r="E34" s="261">
        <v>16.467586517333984</v>
      </c>
      <c r="F34" s="266"/>
      <c r="G34" s="266"/>
      <c r="H34" s="266"/>
      <c r="I34" s="266"/>
      <c r="J34" s="266"/>
      <c r="K34" s="266"/>
      <c r="L34" s="261"/>
    </row>
    <row r="35" spans="1:12" x14ac:dyDescent="0.55000000000000004">
      <c r="A35" s="265"/>
      <c r="B35" s="261"/>
      <c r="C35" s="266"/>
      <c r="D35" s="266"/>
      <c r="E35" s="261"/>
      <c r="F35" s="266"/>
      <c r="G35" s="266"/>
      <c r="H35" s="266"/>
      <c r="I35" s="266"/>
      <c r="J35" s="266"/>
      <c r="K35" s="266"/>
      <c r="L35" s="261"/>
    </row>
    <row r="36" spans="1:12" x14ac:dyDescent="0.55000000000000004">
      <c r="A36" s="265"/>
      <c r="B36" s="261"/>
      <c r="C36" s="266"/>
      <c r="D36" s="266"/>
      <c r="E36" s="261"/>
      <c r="F36" s="266"/>
      <c r="G36" s="266"/>
      <c r="H36" s="266"/>
      <c r="I36" s="266"/>
      <c r="J36" s="266"/>
      <c r="K36" s="266"/>
      <c r="L36" s="261"/>
    </row>
    <row r="37" spans="1:12" x14ac:dyDescent="0.55000000000000004">
      <c r="A37" s="265"/>
      <c r="B37" s="261"/>
      <c r="C37" s="266"/>
      <c r="D37" s="266"/>
      <c r="E37" s="261"/>
      <c r="F37" s="266"/>
      <c r="G37" s="266"/>
      <c r="H37" s="266"/>
      <c r="I37" s="266"/>
      <c r="J37" s="266"/>
      <c r="K37" s="266"/>
      <c r="L37" s="261"/>
    </row>
    <row r="38" spans="1:12" x14ac:dyDescent="0.55000000000000004">
      <c r="A38" s="265" t="s">
        <v>7</v>
      </c>
      <c r="B38" s="261">
        <v>25.204811096191406</v>
      </c>
      <c r="C38" s="266">
        <f>AVERAGE(B38:B43)</f>
        <v>25.175322850545246</v>
      </c>
      <c r="D38" s="266">
        <f>STDEV(B38:B43)</f>
        <v>2.6978953377120293E-2</v>
      </c>
      <c r="E38" s="261">
        <v>16.257122039794922</v>
      </c>
      <c r="F38" s="266">
        <f>AVERAGE(E38:E43)</f>
        <v>16.322423934936523</v>
      </c>
      <c r="G38" s="266">
        <f>STDEV(E38:E43)</f>
        <v>0.12592506145792134</v>
      </c>
      <c r="H38" s="266">
        <f>C38-F38</f>
        <v>8.8528989156087228</v>
      </c>
      <c r="I38" s="266"/>
      <c r="J38" s="266">
        <f>H38-$I$2</f>
        <v>1.0907582883481606</v>
      </c>
      <c r="K38" s="266">
        <f>2^-(J38)</f>
        <v>0.46951453035445884</v>
      </c>
      <c r="L38" s="261"/>
    </row>
    <row r="39" spans="1:12" x14ac:dyDescent="0.55000000000000004">
      <c r="A39" s="265"/>
      <c r="B39" s="261">
        <v>25.151878356933594</v>
      </c>
      <c r="C39" s="266"/>
      <c r="D39" s="266"/>
      <c r="E39" s="261">
        <v>16.242563247680664</v>
      </c>
      <c r="F39" s="266"/>
      <c r="G39" s="266"/>
      <c r="H39" s="266"/>
      <c r="I39" s="266"/>
      <c r="J39" s="266"/>
      <c r="K39" s="266"/>
      <c r="L39" s="261"/>
    </row>
    <row r="40" spans="1:12" x14ac:dyDescent="0.55000000000000004">
      <c r="A40" s="265"/>
      <c r="B40" s="261">
        <v>25.169279098510742</v>
      </c>
      <c r="C40" s="266"/>
      <c r="D40" s="266"/>
      <c r="E40" s="261">
        <v>16.467586517333984</v>
      </c>
      <c r="F40" s="266"/>
      <c r="G40" s="266"/>
      <c r="H40" s="266"/>
      <c r="I40" s="266"/>
      <c r="J40" s="266"/>
      <c r="K40" s="266"/>
      <c r="L40" s="261"/>
    </row>
    <row r="41" spans="1:12" x14ac:dyDescent="0.55000000000000004">
      <c r="A41" s="265"/>
      <c r="B41" s="261"/>
      <c r="C41" s="266"/>
      <c r="D41" s="266"/>
      <c r="E41" s="261"/>
      <c r="F41" s="266"/>
      <c r="G41" s="266"/>
      <c r="H41" s="266"/>
      <c r="I41" s="266"/>
      <c r="J41" s="266"/>
      <c r="K41" s="266"/>
      <c r="L41" s="261"/>
    </row>
    <row r="42" spans="1:12" x14ac:dyDescent="0.55000000000000004">
      <c r="A42" s="265"/>
      <c r="B42" s="261"/>
      <c r="C42" s="266"/>
      <c r="D42" s="266"/>
      <c r="E42" s="261"/>
      <c r="F42" s="266"/>
      <c r="G42" s="266"/>
      <c r="H42" s="266"/>
      <c r="I42" s="266"/>
      <c r="J42" s="266"/>
      <c r="K42" s="266"/>
      <c r="L42" s="261"/>
    </row>
    <row r="43" spans="1:12" x14ac:dyDescent="0.55000000000000004">
      <c r="A43" s="265"/>
      <c r="B43" s="261"/>
      <c r="C43" s="266"/>
      <c r="D43" s="266"/>
      <c r="E43" s="261"/>
      <c r="F43" s="266"/>
      <c r="G43" s="266"/>
      <c r="H43" s="266"/>
      <c r="I43" s="266"/>
      <c r="J43" s="266"/>
      <c r="K43" s="266"/>
      <c r="L43" s="261"/>
    </row>
    <row r="44" spans="1:12" x14ac:dyDescent="0.55000000000000004">
      <c r="A44" s="265" t="s">
        <v>8</v>
      </c>
      <c r="B44" s="261">
        <v>30.965774536132813</v>
      </c>
      <c r="C44" s="266">
        <f>AVERAGE(B44:B49)</f>
        <v>31.215126037597656</v>
      </c>
      <c r="D44" s="266">
        <f>STDEV(B44:B49)</f>
        <v>0.3389769586205954</v>
      </c>
      <c r="E44" s="261">
        <v>16.257122039794922</v>
      </c>
      <c r="F44" s="266">
        <f>AVERAGE(E44:E49)</f>
        <v>16.322423934936523</v>
      </c>
      <c r="G44" s="266">
        <f>STDEV(E44:E49)</f>
        <v>0.12592506145792134</v>
      </c>
      <c r="H44" s="266">
        <f>C44-F44</f>
        <v>14.892702102661133</v>
      </c>
      <c r="I44" s="266"/>
      <c r="J44" s="266">
        <f>H44-$I$2</f>
        <v>7.1305614754005706</v>
      </c>
      <c r="K44" s="266">
        <f>2^-(J44)</f>
        <v>7.1365302332124392E-3</v>
      </c>
      <c r="L44" s="261"/>
    </row>
    <row r="45" spans="1:12" x14ac:dyDescent="0.55000000000000004">
      <c r="A45" s="232"/>
      <c r="B45" s="261">
        <v>31.078510284423828</v>
      </c>
      <c r="C45" s="261"/>
      <c r="D45" s="261"/>
      <c r="E45" s="261">
        <v>16.242563247680664</v>
      </c>
      <c r="F45" s="261"/>
      <c r="G45" s="261"/>
      <c r="H45" s="261"/>
      <c r="I45" s="261"/>
      <c r="J45" s="261"/>
      <c r="K45" s="261"/>
      <c r="L45" s="261"/>
    </row>
    <row r="46" spans="1:12" x14ac:dyDescent="0.55000000000000004">
      <c r="A46" s="232"/>
      <c r="B46" s="261">
        <v>31.601093292236328</v>
      </c>
      <c r="C46" s="261"/>
      <c r="D46" s="261"/>
      <c r="E46" s="261">
        <v>16.467586517333984</v>
      </c>
      <c r="F46" s="261"/>
      <c r="G46" s="261"/>
      <c r="H46" s="261"/>
      <c r="I46" s="261"/>
      <c r="J46" s="261"/>
      <c r="K46" s="261"/>
      <c r="L46" s="261"/>
    </row>
    <row r="47" spans="1:12" x14ac:dyDescent="0.55000000000000004">
      <c r="A47" s="232"/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</row>
    <row r="48" spans="1:12" x14ac:dyDescent="0.55000000000000004">
      <c r="A48" s="232"/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</row>
    <row r="49" spans="1:12" x14ac:dyDescent="0.55000000000000004">
      <c r="A49" s="232"/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</row>
    <row r="50" spans="1:12" x14ac:dyDescent="0.55000000000000004">
      <c r="A50" s="232" t="s">
        <v>9</v>
      </c>
      <c r="B50" s="261">
        <v>24.865558624267578</v>
      </c>
      <c r="C50" s="266">
        <f>AVERAGE(B50:B55)</f>
        <v>24.73169453938802</v>
      </c>
      <c r="D50" s="266">
        <f>STDEV(B50:B55)</f>
        <v>0.13960864731130668</v>
      </c>
      <c r="E50" s="261">
        <v>16.257122039794922</v>
      </c>
      <c r="F50" s="266">
        <f>AVERAGE(E50:E55)</f>
        <v>16.322423934936523</v>
      </c>
      <c r="G50" s="266">
        <f>STDEV(E50:E55)</f>
        <v>0.12592506145792134</v>
      </c>
      <c r="H50" s="261">
        <f>C50-F50</f>
        <v>8.4092706044514962</v>
      </c>
      <c r="I50" s="261"/>
      <c r="J50" s="266">
        <f>H50-$I$2</f>
        <v>0.64712997719093401</v>
      </c>
      <c r="K50" s="261">
        <f>2^-(J50)</f>
        <v>0.63854934797319141</v>
      </c>
      <c r="L50" s="261"/>
    </row>
    <row r="51" spans="1:12" x14ac:dyDescent="0.55000000000000004">
      <c r="A51" s="232"/>
      <c r="B51" s="261">
        <v>24.742549896240234</v>
      </c>
      <c r="C51" s="261"/>
      <c r="D51" s="261"/>
      <c r="E51" s="261">
        <v>16.242563247680664</v>
      </c>
      <c r="F51" s="261"/>
      <c r="G51" s="261"/>
      <c r="H51" s="261"/>
      <c r="I51" s="261"/>
      <c r="J51" s="261"/>
      <c r="K51" s="261"/>
      <c r="L51" s="261"/>
    </row>
    <row r="52" spans="1:12" x14ac:dyDescent="0.55000000000000004">
      <c r="A52" s="232"/>
      <c r="B52" s="261">
        <v>24.58697509765625</v>
      </c>
      <c r="C52" s="261"/>
      <c r="D52" s="261"/>
      <c r="E52" s="261">
        <v>16.467586517333984</v>
      </c>
      <c r="F52" s="261"/>
      <c r="G52" s="261"/>
      <c r="H52" s="261"/>
      <c r="I52" s="261"/>
      <c r="J52" s="261"/>
      <c r="K52" s="261"/>
      <c r="L52" s="261"/>
    </row>
    <row r="53" spans="1:12" x14ac:dyDescent="0.55000000000000004">
      <c r="A53" s="232"/>
      <c r="B53" s="261"/>
      <c r="C53" s="261"/>
      <c r="D53" s="261"/>
      <c r="E53" s="261"/>
      <c r="F53" s="261"/>
      <c r="G53" s="261"/>
      <c r="H53" s="261"/>
      <c r="I53" s="261"/>
      <c r="J53" s="261"/>
      <c r="K53" s="261"/>
      <c r="L53" s="261"/>
    </row>
    <row r="54" spans="1:12" x14ac:dyDescent="0.55000000000000004">
      <c r="A54" s="232"/>
      <c r="B54" s="261"/>
      <c r="C54" s="261"/>
      <c r="D54" s="261"/>
      <c r="E54" s="261"/>
      <c r="F54" s="261"/>
      <c r="G54" s="261"/>
      <c r="H54" s="261"/>
      <c r="I54" s="261"/>
      <c r="J54" s="261"/>
      <c r="K54" s="261"/>
      <c r="L54" s="261"/>
    </row>
    <row r="55" spans="1:12" x14ac:dyDescent="0.55000000000000004">
      <c r="A55" s="232"/>
      <c r="B55" s="261"/>
      <c r="C55" s="261"/>
      <c r="D55" s="261"/>
      <c r="E55" s="261"/>
      <c r="F55" s="261"/>
      <c r="G55" s="261"/>
      <c r="H55" s="261"/>
      <c r="I55" s="261"/>
      <c r="J55" s="261"/>
      <c r="K55" s="261"/>
      <c r="L55" s="261"/>
    </row>
    <row r="56" spans="1:12" x14ac:dyDescent="0.55000000000000004">
      <c r="A56" s="232" t="s">
        <v>10</v>
      </c>
      <c r="B56" s="261">
        <v>20.194509506225586</v>
      </c>
      <c r="C56" s="266">
        <f>AVERAGE(B56:B61)</f>
        <v>20.155961990356445</v>
      </c>
      <c r="D56" s="266">
        <f>STDEV(B56:B61)</f>
        <v>3.4697742494026663E-2</v>
      </c>
      <c r="E56" s="261">
        <v>16.257122039794922</v>
      </c>
      <c r="F56" s="266">
        <f>AVERAGE(E56:E61)</f>
        <v>16.322423934936523</v>
      </c>
      <c r="G56" s="266">
        <f>STDEV(E56:E61)</f>
        <v>0.12592506145792134</v>
      </c>
      <c r="H56" s="261">
        <f>C56-F56</f>
        <v>3.8335380554199219</v>
      </c>
      <c r="I56" s="261"/>
      <c r="J56" s="266">
        <f>H56-$I$2</f>
        <v>-3.9286025718406403</v>
      </c>
      <c r="K56" s="261">
        <f>2^-(J56)</f>
        <v>15.227451157619107</v>
      </c>
      <c r="L56" s="261"/>
    </row>
    <row r="57" spans="1:12" x14ac:dyDescent="0.55000000000000004">
      <c r="A57" s="232"/>
      <c r="B57" s="261">
        <v>20.127227783203125</v>
      </c>
      <c r="C57" s="266"/>
      <c r="D57" s="266"/>
      <c r="E57" s="261">
        <v>16.242563247680664</v>
      </c>
      <c r="F57" s="266"/>
      <c r="G57" s="266"/>
      <c r="H57" s="261"/>
      <c r="I57" s="261"/>
      <c r="J57" s="261"/>
      <c r="K57" s="261"/>
      <c r="L57" s="261"/>
    </row>
    <row r="58" spans="1:12" x14ac:dyDescent="0.55000000000000004">
      <c r="A58" s="232"/>
      <c r="B58" s="261">
        <v>20.146148681640625</v>
      </c>
      <c r="C58" s="266"/>
      <c r="D58" s="266"/>
      <c r="E58" s="261">
        <v>16.467586517333984</v>
      </c>
      <c r="F58" s="266"/>
      <c r="G58" s="266"/>
      <c r="H58" s="261"/>
      <c r="I58" s="261"/>
      <c r="J58" s="261"/>
      <c r="K58" s="261"/>
      <c r="L58" s="261"/>
    </row>
    <row r="59" spans="1:12" x14ac:dyDescent="0.55000000000000004">
      <c r="A59" s="232"/>
      <c r="B59" s="261"/>
      <c r="C59" s="266"/>
      <c r="D59" s="266"/>
      <c r="E59" s="261"/>
      <c r="F59" s="266"/>
      <c r="G59" s="266"/>
      <c r="H59" s="261"/>
      <c r="I59" s="261"/>
      <c r="J59" s="261"/>
      <c r="K59" s="261"/>
      <c r="L59" s="261"/>
    </row>
    <row r="60" spans="1:12" x14ac:dyDescent="0.55000000000000004">
      <c r="A60" s="232"/>
      <c r="B60" s="261"/>
      <c r="C60" s="266"/>
      <c r="D60" s="266"/>
      <c r="E60" s="261"/>
      <c r="F60" s="266"/>
      <c r="G60" s="266"/>
      <c r="H60" s="261"/>
      <c r="I60" s="261"/>
      <c r="J60" s="261"/>
      <c r="K60" s="261"/>
      <c r="L60" s="261"/>
    </row>
    <row r="61" spans="1:12" x14ac:dyDescent="0.55000000000000004">
      <c r="A61" s="232"/>
      <c r="B61" s="261"/>
      <c r="C61" s="266"/>
      <c r="D61" s="266"/>
      <c r="E61" s="261"/>
      <c r="F61" s="266"/>
      <c r="G61" s="266"/>
      <c r="H61" s="261"/>
      <c r="I61" s="261"/>
      <c r="J61" s="261"/>
      <c r="K61" s="261"/>
      <c r="L61" s="261"/>
    </row>
    <row r="62" spans="1:12" x14ac:dyDescent="0.55000000000000004">
      <c r="A62" s="261" t="s">
        <v>11</v>
      </c>
      <c r="B62" s="261">
        <v>21.782068252563477</v>
      </c>
      <c r="C62" s="266">
        <f>AVERAGE(B62:B67)</f>
        <v>21.797571818033855</v>
      </c>
      <c r="D62" s="266">
        <f>STDEV(B62:B67)</f>
        <v>1.4037374335027414E-2</v>
      </c>
      <c r="E62" s="261">
        <v>16.257122039794922</v>
      </c>
      <c r="F62" s="266">
        <f>AVERAGE(E62:E67)</f>
        <v>16.322423934936523</v>
      </c>
      <c r="G62" s="266">
        <f>STDEV(E62:E67)</f>
        <v>0.12592506145792134</v>
      </c>
      <c r="H62" s="261">
        <f>C62-F62</f>
        <v>5.4751478830973319</v>
      </c>
      <c r="I62" s="261"/>
      <c r="J62" s="266">
        <f>H62-$I$2</f>
        <v>-2.2869927441632303</v>
      </c>
      <c r="K62" s="261">
        <f>2^-(J62)</f>
        <v>4.8803774958381441</v>
      </c>
      <c r="L62" s="261"/>
    </row>
    <row r="63" spans="1:12" x14ac:dyDescent="0.55000000000000004">
      <c r="A63" s="261"/>
      <c r="B63" s="261">
        <v>21.809419631958008</v>
      </c>
      <c r="C63" s="266"/>
      <c r="D63" s="266"/>
      <c r="E63" s="261">
        <v>16.242563247680664</v>
      </c>
      <c r="F63" s="266"/>
      <c r="G63" s="266"/>
      <c r="H63" s="261"/>
      <c r="I63" s="261"/>
      <c r="J63" s="261"/>
      <c r="K63" s="261"/>
      <c r="L63" s="261"/>
    </row>
    <row r="64" spans="1:12" x14ac:dyDescent="0.55000000000000004">
      <c r="A64" s="261"/>
      <c r="B64" s="261">
        <v>21.801227569580078</v>
      </c>
      <c r="C64" s="266"/>
      <c r="D64" s="266"/>
      <c r="E64" s="261">
        <v>16.467586517333984</v>
      </c>
      <c r="F64" s="266"/>
      <c r="G64" s="266"/>
      <c r="H64" s="261"/>
      <c r="I64" s="261"/>
      <c r="J64" s="261"/>
      <c r="K64" s="261"/>
      <c r="L64" s="261"/>
    </row>
    <row r="65" spans="1:12" x14ac:dyDescent="0.55000000000000004">
      <c r="A65" s="261"/>
      <c r="B65" s="261"/>
      <c r="C65" s="266"/>
      <c r="D65" s="266"/>
      <c r="E65" s="261"/>
      <c r="F65" s="266"/>
      <c r="G65" s="266"/>
      <c r="H65" s="261"/>
      <c r="I65" s="261"/>
      <c r="J65" s="261"/>
      <c r="K65" s="261"/>
      <c r="L65" s="261"/>
    </row>
    <row r="66" spans="1:12" x14ac:dyDescent="0.55000000000000004">
      <c r="A66" s="261"/>
      <c r="B66" s="261"/>
      <c r="C66" s="266"/>
      <c r="D66" s="266"/>
      <c r="E66" s="261"/>
      <c r="F66" s="266"/>
      <c r="G66" s="266"/>
      <c r="H66" s="261"/>
      <c r="I66" s="261"/>
      <c r="J66" s="261"/>
      <c r="K66" s="261"/>
      <c r="L66" s="261"/>
    </row>
    <row r="67" spans="1:12" x14ac:dyDescent="0.55000000000000004">
      <c r="A67" s="261"/>
      <c r="B67" s="261"/>
      <c r="C67" s="266"/>
      <c r="D67" s="266"/>
      <c r="E67" s="261"/>
      <c r="F67" s="266"/>
      <c r="G67" s="266"/>
      <c r="H67" s="261"/>
      <c r="I67" s="261"/>
      <c r="J67" s="261"/>
      <c r="K67" s="261"/>
      <c r="L67" s="261"/>
    </row>
    <row r="68" spans="1:12" x14ac:dyDescent="0.55000000000000004">
      <c r="A68" s="261" t="s">
        <v>12</v>
      </c>
      <c r="B68" s="261">
        <v>24.070993423461914</v>
      </c>
      <c r="C68" s="266">
        <f>AVERAGE(B68:B73)</f>
        <v>24.112786610921223</v>
      </c>
      <c r="D68" s="266">
        <f>STDEV(B68:B73)</f>
        <v>3.7523019191583622E-2</v>
      </c>
      <c r="E68" s="261">
        <v>16.257122039794922</v>
      </c>
      <c r="F68" s="266">
        <f>AVERAGE(E68:E73)</f>
        <v>16.322423934936523</v>
      </c>
      <c r="G68" s="266">
        <f>STDEV(E68:E73)</f>
        <v>0.12592506145792134</v>
      </c>
      <c r="H68" s="261">
        <f>C68-F68</f>
        <v>7.7903626759846993</v>
      </c>
      <c r="I68" s="261"/>
      <c r="J68" s="266">
        <f>H68-$I$2</f>
        <v>2.8222048724137139E-2</v>
      </c>
      <c r="K68" s="261">
        <f>2^-(J68)</f>
        <v>0.98062806150826143</v>
      </c>
      <c r="L68" s="261"/>
    </row>
    <row r="69" spans="1:12" x14ac:dyDescent="0.55000000000000004">
      <c r="A69" s="261"/>
      <c r="B69" s="261">
        <v>24.123785018920898</v>
      </c>
      <c r="C69" s="266"/>
      <c r="D69" s="266"/>
      <c r="E69" s="261">
        <v>16.242563247680664</v>
      </c>
      <c r="F69" s="266"/>
      <c r="G69" s="266"/>
      <c r="H69" s="261"/>
      <c r="I69" s="261"/>
      <c r="J69" s="261"/>
      <c r="K69" s="261"/>
      <c r="L69" s="261"/>
    </row>
    <row r="70" spans="1:12" x14ac:dyDescent="0.55000000000000004">
      <c r="A70" s="261"/>
      <c r="B70" s="261">
        <v>24.143581390380859</v>
      </c>
      <c r="C70" s="266"/>
      <c r="D70" s="266"/>
      <c r="E70" s="261">
        <v>16.467586517333984</v>
      </c>
      <c r="F70" s="266"/>
      <c r="G70" s="266"/>
      <c r="H70" s="261"/>
      <c r="I70" s="261"/>
      <c r="J70" s="261"/>
      <c r="K70" s="261"/>
      <c r="L70" s="261"/>
    </row>
    <row r="71" spans="1:12" x14ac:dyDescent="0.55000000000000004">
      <c r="A71" s="261"/>
      <c r="B71" s="261"/>
      <c r="C71" s="266"/>
      <c r="D71" s="266"/>
      <c r="E71" s="261"/>
      <c r="F71" s="266"/>
      <c r="G71" s="266"/>
      <c r="H71" s="261"/>
      <c r="I71" s="261"/>
      <c r="J71" s="261"/>
      <c r="K71" s="261"/>
      <c r="L71" s="261"/>
    </row>
    <row r="72" spans="1:12" x14ac:dyDescent="0.55000000000000004">
      <c r="A72" s="261"/>
      <c r="B72" s="261"/>
      <c r="C72" s="266"/>
      <c r="D72" s="266"/>
      <c r="E72" s="261"/>
      <c r="F72" s="266"/>
      <c r="G72" s="266"/>
      <c r="H72" s="261"/>
      <c r="I72" s="261"/>
      <c r="J72" s="261"/>
      <c r="K72" s="261"/>
      <c r="L72" s="261"/>
    </row>
    <row r="73" spans="1:12" x14ac:dyDescent="0.55000000000000004">
      <c r="A73" s="261"/>
      <c r="B73" s="261"/>
      <c r="C73" s="266"/>
      <c r="D73" s="266"/>
      <c r="E73" s="261"/>
      <c r="F73" s="266"/>
      <c r="G73" s="266"/>
      <c r="H73" s="261"/>
      <c r="I73" s="261"/>
      <c r="J73" s="261"/>
      <c r="K73" s="261"/>
      <c r="L73" s="261"/>
    </row>
    <row r="74" spans="1:12" x14ac:dyDescent="0.55000000000000004">
      <c r="A74" s="261" t="s">
        <v>13</v>
      </c>
      <c r="B74" s="261">
        <v>33.665737152099609</v>
      </c>
      <c r="C74" s="266">
        <f>AVERAGE(B74:B79)</f>
        <v>33.899269104003906</v>
      </c>
      <c r="D74" s="266">
        <f>STDEV(B74:B79)</f>
        <v>0.63735323498172192</v>
      </c>
      <c r="E74" s="261">
        <v>16.257122039794922</v>
      </c>
      <c r="F74" s="266">
        <f>AVERAGE(E74:E79)</f>
        <v>16.322423934936523</v>
      </c>
      <c r="G74" s="266">
        <f>STDEV(E74:E79)</f>
        <v>0.12592506145792134</v>
      </c>
      <c r="H74" s="261">
        <f>C74-F74</f>
        <v>17.576845169067383</v>
      </c>
      <c r="I74" s="261"/>
      <c r="J74" s="266">
        <f>H74-$I$2</f>
        <v>9.8147045418068206</v>
      </c>
      <c r="K74" s="261">
        <f>2^-(J74)</f>
        <v>1.1104002076775172E-3</v>
      </c>
      <c r="L74" s="261"/>
    </row>
    <row r="75" spans="1:12" x14ac:dyDescent="0.55000000000000004">
      <c r="A75" s="261"/>
      <c r="B75" s="261">
        <v>33.41162109375</v>
      </c>
      <c r="C75" s="266"/>
      <c r="D75" s="266"/>
      <c r="E75" s="261">
        <v>16.242563247680664</v>
      </c>
      <c r="F75" s="266"/>
      <c r="G75" s="266"/>
      <c r="H75" s="261"/>
      <c r="I75" s="261"/>
      <c r="J75" s="261"/>
      <c r="K75" s="261"/>
      <c r="L75" s="261"/>
    </row>
    <row r="76" spans="1:12" x14ac:dyDescent="0.55000000000000004">
      <c r="A76" s="261"/>
      <c r="B76" s="261">
        <v>34.620449066162109</v>
      </c>
      <c r="C76" s="266"/>
      <c r="D76" s="266"/>
      <c r="E76" s="261">
        <v>16.467586517333984</v>
      </c>
      <c r="F76" s="266"/>
      <c r="G76" s="266"/>
      <c r="H76" s="261"/>
      <c r="I76" s="261"/>
      <c r="J76" s="261"/>
      <c r="K76" s="261"/>
      <c r="L76" s="261"/>
    </row>
    <row r="77" spans="1:12" x14ac:dyDescent="0.55000000000000004">
      <c r="A77" s="261"/>
      <c r="B77" s="261"/>
      <c r="C77" s="266"/>
      <c r="D77" s="266"/>
      <c r="E77" s="261"/>
      <c r="F77" s="266"/>
      <c r="G77" s="266"/>
      <c r="H77" s="261"/>
      <c r="I77" s="261"/>
      <c r="J77" s="261"/>
      <c r="K77" s="261"/>
      <c r="L77" s="261"/>
    </row>
    <row r="78" spans="1:12" x14ac:dyDescent="0.55000000000000004">
      <c r="A78" s="261"/>
      <c r="B78" s="261"/>
      <c r="C78" s="266"/>
      <c r="D78" s="266"/>
      <c r="E78" s="261"/>
      <c r="F78" s="266"/>
      <c r="G78" s="266"/>
      <c r="H78" s="261"/>
      <c r="I78" s="261"/>
      <c r="J78" s="261"/>
      <c r="K78" s="261"/>
      <c r="L78" s="261"/>
    </row>
    <row r="79" spans="1:12" x14ac:dyDescent="0.55000000000000004">
      <c r="A79" s="261"/>
      <c r="B79" s="261"/>
      <c r="C79" s="266"/>
      <c r="D79" s="266"/>
      <c r="E79" s="261"/>
      <c r="F79" s="266"/>
      <c r="G79" s="266"/>
      <c r="H79" s="261"/>
      <c r="I79" s="261"/>
      <c r="J79" s="261"/>
      <c r="K79" s="261"/>
      <c r="L79" s="261"/>
    </row>
    <row r="80" spans="1:12" x14ac:dyDescent="0.55000000000000004">
      <c r="A80" s="261" t="s">
        <v>14</v>
      </c>
      <c r="B80" s="261">
        <v>27.612176895141602</v>
      </c>
      <c r="C80" s="266">
        <f>AVERAGE(B80:B85)</f>
        <v>27.515583038330078</v>
      </c>
      <c r="D80" s="266">
        <f>STDEV(B80:B85)</f>
        <v>8.8026389943590161E-2</v>
      </c>
      <c r="E80" s="261">
        <v>16.257122039794922</v>
      </c>
      <c r="F80" s="266">
        <f>AVERAGE(E80:E85)</f>
        <v>16.322423934936523</v>
      </c>
      <c r="G80" s="266">
        <f>STDEV(E80:E85)</f>
        <v>0.12592506145792134</v>
      </c>
      <c r="H80" s="261">
        <f>C80-F80</f>
        <v>11.193159103393555</v>
      </c>
      <c r="I80" s="261"/>
      <c r="J80" s="266">
        <f>H80-$I$2</f>
        <v>3.4310184761329925</v>
      </c>
      <c r="K80" s="261">
        <f>2^-(J80)</f>
        <v>9.2717245957414471E-2</v>
      </c>
      <c r="L80" s="261"/>
    </row>
    <row r="81" spans="1:12" x14ac:dyDescent="0.55000000000000004">
      <c r="A81" s="261"/>
      <c r="B81" s="261">
        <v>27.494688034057617</v>
      </c>
      <c r="C81" s="266"/>
      <c r="D81" s="266"/>
      <c r="E81" s="261">
        <v>16.242563247680664</v>
      </c>
      <c r="F81" s="266"/>
      <c r="G81" s="266"/>
      <c r="H81" s="261"/>
      <c r="I81" s="261"/>
      <c r="J81" s="261"/>
      <c r="K81" s="261"/>
      <c r="L81" s="261"/>
    </row>
    <row r="82" spans="1:12" x14ac:dyDescent="0.55000000000000004">
      <c r="A82" s="261"/>
      <c r="B82" s="261">
        <v>27.439884185791016</v>
      </c>
      <c r="C82" s="266"/>
      <c r="D82" s="266"/>
      <c r="E82" s="261">
        <v>16.467586517333984</v>
      </c>
      <c r="F82" s="266"/>
      <c r="G82" s="266"/>
      <c r="H82" s="261"/>
      <c r="I82" s="261"/>
      <c r="J82" s="261"/>
      <c r="K82" s="261"/>
      <c r="L82" s="261"/>
    </row>
    <row r="83" spans="1:12" x14ac:dyDescent="0.55000000000000004">
      <c r="A83" s="261"/>
      <c r="B83" s="261"/>
      <c r="C83" s="266"/>
      <c r="D83" s="266"/>
      <c r="E83" s="261"/>
      <c r="F83" s="266"/>
      <c r="G83" s="266"/>
      <c r="H83" s="261"/>
      <c r="I83" s="261"/>
      <c r="J83" s="261"/>
      <c r="K83" s="261"/>
      <c r="L83" s="261"/>
    </row>
    <row r="84" spans="1:12" x14ac:dyDescent="0.55000000000000004">
      <c r="A84" s="261"/>
      <c r="B84" s="261"/>
      <c r="C84" s="266"/>
      <c r="D84" s="266"/>
      <c r="E84" s="261"/>
      <c r="F84" s="266"/>
      <c r="G84" s="266"/>
      <c r="H84" s="261"/>
      <c r="I84" s="261"/>
      <c r="J84" s="261"/>
      <c r="K84" s="261"/>
      <c r="L84" s="261"/>
    </row>
    <row r="85" spans="1:12" x14ac:dyDescent="0.55000000000000004">
      <c r="A85" s="261"/>
      <c r="B85" s="261"/>
      <c r="C85" s="266"/>
      <c r="D85" s="266"/>
      <c r="E85" s="261"/>
      <c r="F85" s="266"/>
      <c r="G85" s="266"/>
      <c r="H85" s="261"/>
      <c r="I85" s="261"/>
      <c r="J85" s="261"/>
      <c r="K85" s="261"/>
      <c r="L85" s="261"/>
    </row>
    <row r="86" spans="1:12" x14ac:dyDescent="0.55000000000000004">
      <c r="A86" s="261" t="s">
        <v>15</v>
      </c>
      <c r="B86" s="261">
        <v>23.698089599609375</v>
      </c>
      <c r="C86" s="266">
        <f>AVERAGE(B86:B91)</f>
        <v>23.783941268920898</v>
      </c>
      <c r="D86" s="266">
        <f>STDEV(B86:B91)</f>
        <v>0.1280318598923447</v>
      </c>
      <c r="E86" s="261">
        <v>16.257122039794922</v>
      </c>
      <c r="F86" s="266">
        <f>AVERAGE(E86:E91)</f>
        <v>16.322423934936523</v>
      </c>
      <c r="G86" s="266">
        <f>STDEV(E86:E91)</f>
        <v>0.12592506145792134</v>
      </c>
      <c r="H86" s="261">
        <f>C86-F86</f>
        <v>7.461517333984375</v>
      </c>
      <c r="I86" s="261"/>
      <c r="J86" s="266">
        <f>H86-$I$2</f>
        <v>-0.3006232932761872</v>
      </c>
      <c r="K86" s="261">
        <f>2^-(J86)</f>
        <v>1.2316764244773055</v>
      </c>
      <c r="L86" s="261"/>
    </row>
    <row r="87" spans="1:12" x14ac:dyDescent="0.55000000000000004">
      <c r="A87" s="261"/>
      <c r="B87" s="261">
        <v>23.722635269165039</v>
      </c>
      <c r="C87" s="266"/>
      <c r="D87" s="266"/>
      <c r="E87" s="261">
        <v>16.242563247680664</v>
      </c>
      <c r="F87" s="266"/>
      <c r="G87" s="266"/>
      <c r="H87" s="261"/>
      <c r="I87" s="261"/>
      <c r="J87" s="261"/>
      <c r="K87" s="261"/>
      <c r="L87" s="261"/>
    </row>
    <row r="88" spans="1:12" x14ac:dyDescent="0.55000000000000004">
      <c r="A88" s="261"/>
      <c r="B88" s="261">
        <v>23.931098937988281</v>
      </c>
      <c r="C88" s="266"/>
      <c r="D88" s="266"/>
      <c r="E88" s="261">
        <v>16.467586517333984</v>
      </c>
      <c r="F88" s="266"/>
      <c r="G88" s="266"/>
      <c r="H88" s="261"/>
      <c r="I88" s="261"/>
      <c r="J88" s="261"/>
      <c r="K88" s="261"/>
      <c r="L88" s="261"/>
    </row>
    <row r="89" spans="1:12" x14ac:dyDescent="0.55000000000000004">
      <c r="A89" s="261"/>
      <c r="B89" s="261"/>
      <c r="C89" s="266"/>
      <c r="D89" s="266"/>
      <c r="E89" s="261"/>
      <c r="F89" s="266"/>
      <c r="G89" s="266"/>
      <c r="H89" s="261"/>
      <c r="I89" s="261"/>
      <c r="J89" s="261"/>
      <c r="K89" s="261"/>
      <c r="L89" s="261"/>
    </row>
    <row r="90" spans="1:12" x14ac:dyDescent="0.55000000000000004">
      <c r="A90" s="261"/>
      <c r="B90" s="261"/>
      <c r="C90" s="266"/>
      <c r="D90" s="266"/>
      <c r="E90" s="261"/>
      <c r="F90" s="266"/>
      <c r="G90" s="266"/>
      <c r="H90" s="261"/>
      <c r="I90" s="261"/>
      <c r="J90" s="261"/>
      <c r="K90" s="261"/>
      <c r="L90" s="261"/>
    </row>
    <row r="91" spans="1:12" x14ac:dyDescent="0.55000000000000004">
      <c r="A91" s="261"/>
      <c r="B91" s="261"/>
      <c r="C91" s="266"/>
      <c r="D91" s="266"/>
      <c r="E91" s="261"/>
      <c r="F91" s="266"/>
      <c r="G91" s="266"/>
      <c r="H91" s="261"/>
      <c r="I91" s="261"/>
      <c r="J91" s="261"/>
      <c r="K91" s="261"/>
      <c r="L91" s="261"/>
    </row>
    <row r="92" spans="1:12" x14ac:dyDescent="0.55000000000000004">
      <c r="A92" s="261" t="s">
        <v>16</v>
      </c>
      <c r="B92" s="261">
        <v>21.099536895751953</v>
      </c>
      <c r="C92" s="266">
        <f>AVERAGE(B92:B97)</f>
        <v>21.123100280761719</v>
      </c>
      <c r="D92" s="266">
        <f>STDEV(B92:B97)</f>
        <v>7.832565179795492E-2</v>
      </c>
      <c r="E92" s="261">
        <v>16.257122039794922</v>
      </c>
      <c r="F92" s="266">
        <f>AVERAGE(E92:E97)</f>
        <v>16.322423934936523</v>
      </c>
      <c r="G92" s="266">
        <f>STDEV(E92:E97)</f>
        <v>0.12592506145792134</v>
      </c>
      <c r="H92" s="261">
        <f>C92-F92</f>
        <v>4.8006763458251953</v>
      </c>
      <c r="I92" s="261"/>
      <c r="J92" s="266">
        <f>H92-$I$2</f>
        <v>-2.9614642814353669</v>
      </c>
      <c r="K92" s="261">
        <f>2^-(J92)</f>
        <v>7.7891412553262453</v>
      </c>
      <c r="L92" s="261"/>
    </row>
    <row r="93" spans="1:12" x14ac:dyDescent="0.55000000000000004">
      <c r="A93" s="261"/>
      <c r="B93" s="261">
        <v>21.059261322021484</v>
      </c>
      <c r="C93" s="266"/>
      <c r="D93" s="266"/>
      <c r="E93" s="261">
        <v>16.242563247680664</v>
      </c>
      <c r="F93" s="266"/>
      <c r="G93" s="266"/>
      <c r="H93" s="261"/>
      <c r="I93" s="261"/>
      <c r="J93" s="261"/>
      <c r="K93" s="261"/>
      <c r="L93" s="261"/>
    </row>
    <row r="94" spans="1:12" x14ac:dyDescent="0.55000000000000004">
      <c r="A94" s="261"/>
      <c r="B94" s="261">
        <v>21.210502624511719</v>
      </c>
      <c r="C94" s="266"/>
      <c r="D94" s="266"/>
      <c r="E94" s="261">
        <v>16.467586517333984</v>
      </c>
      <c r="F94" s="266"/>
      <c r="G94" s="266"/>
      <c r="H94" s="261"/>
      <c r="I94" s="261"/>
      <c r="J94" s="261"/>
      <c r="K94" s="261"/>
      <c r="L94" s="261"/>
    </row>
    <row r="95" spans="1:12" x14ac:dyDescent="0.55000000000000004">
      <c r="A95" s="261"/>
      <c r="B95" s="261"/>
      <c r="C95" s="266"/>
      <c r="D95" s="266"/>
      <c r="E95" s="261"/>
      <c r="F95" s="266"/>
      <c r="G95" s="266"/>
      <c r="H95" s="261"/>
      <c r="I95" s="261"/>
      <c r="J95" s="261"/>
      <c r="K95" s="261"/>
      <c r="L95" s="261"/>
    </row>
    <row r="96" spans="1:12" x14ac:dyDescent="0.55000000000000004">
      <c r="A96" s="261"/>
      <c r="B96" s="261"/>
      <c r="C96" s="266"/>
      <c r="D96" s="266"/>
      <c r="E96" s="261"/>
      <c r="F96" s="266"/>
      <c r="G96" s="266"/>
      <c r="H96" s="261"/>
      <c r="I96" s="261"/>
      <c r="J96" s="261"/>
      <c r="K96" s="261"/>
      <c r="L96" s="261"/>
    </row>
    <row r="97" spans="1:12" x14ac:dyDescent="0.55000000000000004">
      <c r="A97" s="261"/>
      <c r="B97" s="261"/>
      <c r="C97" s="266"/>
      <c r="D97" s="266"/>
      <c r="E97" s="261"/>
      <c r="F97" s="266"/>
      <c r="G97" s="266"/>
      <c r="H97" s="261"/>
      <c r="I97" s="261"/>
      <c r="J97" s="261"/>
      <c r="K97" s="261"/>
      <c r="L97" s="261"/>
    </row>
    <row r="98" spans="1:12" x14ac:dyDescent="0.55000000000000004">
      <c r="A98" s="261" t="s">
        <v>17</v>
      </c>
      <c r="B98" s="261">
        <v>21.645332336425781</v>
      </c>
      <c r="C98" s="266">
        <f>AVERAGE(B98:B103)</f>
        <v>21.543043772379558</v>
      </c>
      <c r="D98" s="266">
        <f>STDEV(B98:B103)</f>
        <v>8.8932363391748134E-2</v>
      </c>
      <c r="E98" s="261">
        <v>16.257122039794922</v>
      </c>
      <c r="F98" s="266">
        <f>AVERAGE(E98:E103)</f>
        <v>16.322423934936523</v>
      </c>
      <c r="G98" s="266">
        <f>STDEV(E98:E103)</f>
        <v>0.12592506145792134</v>
      </c>
      <c r="H98" s="261">
        <f>C98-F98</f>
        <v>5.220619837443035</v>
      </c>
      <c r="I98" s="261"/>
      <c r="J98" s="266">
        <f>H98-$I$2</f>
        <v>-2.5415207898175272</v>
      </c>
      <c r="K98" s="261">
        <f>2^-(J98)</f>
        <v>5.8220240127317489</v>
      </c>
      <c r="L98" s="261"/>
    </row>
    <row r="99" spans="1:12" x14ac:dyDescent="0.55000000000000004">
      <c r="A99" s="261"/>
      <c r="B99" s="261">
        <v>21.484041213989258</v>
      </c>
      <c r="C99" s="266"/>
      <c r="D99" s="266"/>
      <c r="E99" s="261">
        <v>16.242563247680664</v>
      </c>
      <c r="F99" s="266"/>
      <c r="G99" s="266"/>
      <c r="H99" s="261"/>
      <c r="I99" s="261"/>
      <c r="J99" s="261"/>
      <c r="K99" s="261"/>
      <c r="L99" s="261"/>
    </row>
    <row r="100" spans="1:12" x14ac:dyDescent="0.55000000000000004">
      <c r="A100" s="261"/>
      <c r="B100" s="261">
        <v>21.499757766723633</v>
      </c>
      <c r="C100" s="266"/>
      <c r="D100" s="266"/>
      <c r="E100" s="261">
        <v>16.467586517333984</v>
      </c>
      <c r="F100" s="266"/>
      <c r="G100" s="266"/>
      <c r="H100" s="261"/>
      <c r="I100" s="261"/>
      <c r="J100" s="261"/>
      <c r="K100" s="261"/>
      <c r="L100" s="261"/>
    </row>
    <row r="101" spans="1:12" x14ac:dyDescent="0.55000000000000004">
      <c r="A101" s="261"/>
      <c r="B101" s="261"/>
      <c r="C101" s="266"/>
      <c r="D101" s="266"/>
      <c r="E101" s="261"/>
      <c r="F101" s="266"/>
      <c r="G101" s="266"/>
      <c r="H101" s="261"/>
      <c r="I101" s="261"/>
      <c r="J101" s="261"/>
      <c r="K101" s="261"/>
      <c r="L101" s="261"/>
    </row>
    <row r="102" spans="1:12" x14ac:dyDescent="0.55000000000000004">
      <c r="A102" s="261"/>
      <c r="B102" s="261"/>
      <c r="C102" s="266"/>
      <c r="D102" s="266"/>
      <c r="E102" s="261"/>
      <c r="F102" s="266"/>
      <c r="G102" s="266"/>
      <c r="H102" s="261"/>
      <c r="I102" s="261"/>
      <c r="J102" s="261"/>
      <c r="K102" s="261"/>
      <c r="L102" s="261"/>
    </row>
    <row r="103" spans="1:12" x14ac:dyDescent="0.55000000000000004">
      <c r="A103" s="261"/>
      <c r="B103" s="261"/>
      <c r="C103" s="266"/>
      <c r="D103" s="266"/>
      <c r="E103" s="261"/>
      <c r="F103" s="266"/>
      <c r="G103" s="266"/>
      <c r="H103" s="261"/>
      <c r="I103" s="261"/>
      <c r="J103" s="261"/>
      <c r="K103" s="261"/>
      <c r="L103" s="261"/>
    </row>
    <row r="104" spans="1:12" x14ac:dyDescent="0.55000000000000004">
      <c r="A104" s="261" t="s">
        <v>18</v>
      </c>
      <c r="B104" s="261">
        <v>21.635675430297852</v>
      </c>
      <c r="C104" s="266">
        <f>AVERAGE(B104:B109)</f>
        <v>21.626296361287434</v>
      </c>
      <c r="D104" s="266">
        <f>STDEV(B104:B109)</f>
        <v>1.420992580190778E-2</v>
      </c>
      <c r="E104" s="261">
        <v>16.257122039794922</v>
      </c>
      <c r="F104" s="266">
        <f>AVERAGE(E104:E109)</f>
        <v>16.322423934936523</v>
      </c>
      <c r="G104" s="266">
        <f>STDEV(E104:E109)</f>
        <v>0.12592506145792134</v>
      </c>
      <c r="H104" s="261">
        <f>C104-F104</f>
        <v>5.3038724263509103</v>
      </c>
      <c r="I104" s="261"/>
      <c r="J104" s="266">
        <f>H104-$I$2</f>
        <v>-2.4582682009096519</v>
      </c>
      <c r="K104" s="261">
        <f>2^-(J104)</f>
        <v>5.4955664794319476</v>
      </c>
      <c r="L104" s="261"/>
    </row>
    <row r="105" spans="1:12" x14ac:dyDescent="0.55000000000000004">
      <c r="A105" s="261"/>
      <c r="B105" s="261">
        <v>21.609947204589844</v>
      </c>
      <c r="C105" s="266"/>
      <c r="D105" s="266"/>
      <c r="E105" s="261">
        <v>16.242563247680664</v>
      </c>
      <c r="F105" s="266"/>
      <c r="G105" s="266"/>
      <c r="H105" s="261"/>
      <c r="I105" s="261"/>
      <c r="J105" s="261"/>
      <c r="K105" s="261"/>
      <c r="L105" s="261"/>
    </row>
    <row r="106" spans="1:12" x14ac:dyDescent="0.55000000000000004">
      <c r="A106" s="261"/>
      <c r="B106" s="261">
        <v>21.633266448974609</v>
      </c>
      <c r="C106" s="266"/>
      <c r="D106" s="266"/>
      <c r="E106" s="261">
        <v>16.467586517333984</v>
      </c>
      <c r="F106" s="266"/>
      <c r="G106" s="266"/>
      <c r="H106" s="261"/>
      <c r="I106" s="261"/>
      <c r="J106" s="261"/>
      <c r="K106" s="261"/>
      <c r="L106" s="261"/>
    </row>
    <row r="107" spans="1:12" x14ac:dyDescent="0.55000000000000004">
      <c r="A107" s="261"/>
      <c r="B107" s="261"/>
      <c r="C107" s="266"/>
      <c r="D107" s="266"/>
      <c r="E107" s="261"/>
      <c r="F107" s="266"/>
      <c r="G107" s="266"/>
      <c r="H107" s="261"/>
      <c r="I107" s="261"/>
      <c r="J107" s="261"/>
      <c r="K107" s="261"/>
      <c r="L107" s="261"/>
    </row>
    <row r="108" spans="1:12" x14ac:dyDescent="0.55000000000000004">
      <c r="A108" s="261"/>
      <c r="B108" s="261"/>
      <c r="C108" s="266"/>
      <c r="D108" s="266"/>
      <c r="E108" s="261"/>
      <c r="F108" s="266"/>
      <c r="G108" s="266"/>
      <c r="H108" s="261"/>
      <c r="I108" s="261"/>
      <c r="J108" s="261"/>
      <c r="K108" s="261"/>
      <c r="L108" s="261"/>
    </row>
    <row r="109" spans="1:12" x14ac:dyDescent="0.55000000000000004">
      <c r="A109" s="261"/>
      <c r="B109" s="261"/>
      <c r="C109" s="266"/>
      <c r="D109" s="266"/>
      <c r="E109" s="261"/>
      <c r="F109" s="266"/>
      <c r="G109" s="266"/>
      <c r="H109" s="261"/>
      <c r="I109" s="261"/>
      <c r="J109" s="261"/>
      <c r="K109" s="261"/>
      <c r="L109" s="261"/>
    </row>
    <row r="110" spans="1:12" x14ac:dyDescent="0.55000000000000004">
      <c r="A110" s="261" t="s">
        <v>19</v>
      </c>
      <c r="B110" s="261">
        <v>22.103277206420898</v>
      </c>
      <c r="C110" s="266">
        <f>AVERAGE(B110:B115)</f>
        <v>22.108328501383465</v>
      </c>
      <c r="D110" s="266">
        <f>STDEV(B110:B115)</f>
        <v>5.2171624324596488E-3</v>
      </c>
      <c r="E110" s="261">
        <v>16.257122039794922</v>
      </c>
      <c r="F110" s="266">
        <f>AVERAGE(E110:E115)</f>
        <v>16.322423934936523</v>
      </c>
      <c r="G110" s="266">
        <f>STDEV(E110:E115)</f>
        <v>0.12592506145792134</v>
      </c>
      <c r="H110" s="261">
        <f>C110-F110</f>
        <v>5.7859045664469413</v>
      </c>
      <c r="I110" s="261"/>
      <c r="J110" s="266">
        <f>H110-$I$2</f>
        <v>-1.9762360608136209</v>
      </c>
      <c r="K110" s="261">
        <f>2^-(J110)</f>
        <v>3.9346520504351608</v>
      </c>
      <c r="L110" s="261"/>
    </row>
    <row r="111" spans="1:12" x14ac:dyDescent="0.55000000000000004">
      <c r="A111" s="261"/>
      <c r="B111" s="261">
        <v>22.113697052001953</v>
      </c>
      <c r="C111" s="266"/>
      <c r="D111" s="266"/>
      <c r="E111" s="261">
        <v>16.242563247680664</v>
      </c>
      <c r="F111" s="266"/>
      <c r="G111" s="266"/>
      <c r="H111" s="261"/>
      <c r="I111" s="261"/>
      <c r="J111" s="261"/>
      <c r="K111" s="261"/>
      <c r="L111" s="261"/>
    </row>
    <row r="112" spans="1:12" x14ac:dyDescent="0.55000000000000004">
      <c r="A112" s="261"/>
      <c r="B112" s="261">
        <v>22.108011245727539</v>
      </c>
      <c r="C112" s="266"/>
      <c r="D112" s="266"/>
      <c r="E112" s="261">
        <v>16.467586517333984</v>
      </c>
      <c r="F112" s="266"/>
      <c r="G112" s="266"/>
      <c r="H112" s="261"/>
      <c r="I112" s="261"/>
      <c r="J112" s="261"/>
      <c r="K112" s="261"/>
      <c r="L112" s="261"/>
    </row>
    <row r="113" spans="1:12" x14ac:dyDescent="0.55000000000000004">
      <c r="A113" s="261"/>
      <c r="B113" s="261"/>
      <c r="C113" s="266"/>
      <c r="D113" s="266"/>
      <c r="E113" s="261"/>
      <c r="F113" s="266"/>
      <c r="G113" s="266"/>
      <c r="H113" s="261"/>
      <c r="I113" s="261"/>
      <c r="J113" s="261"/>
      <c r="K113" s="261"/>
      <c r="L113" s="261"/>
    </row>
    <row r="114" spans="1:12" x14ac:dyDescent="0.55000000000000004">
      <c r="A114" s="261"/>
      <c r="B114" s="261"/>
      <c r="C114" s="266"/>
      <c r="D114" s="266"/>
      <c r="E114" s="261"/>
      <c r="F114" s="266"/>
      <c r="G114" s="266"/>
      <c r="H114" s="261"/>
      <c r="I114" s="261"/>
      <c r="J114" s="261"/>
      <c r="K114" s="261"/>
      <c r="L114" s="261"/>
    </row>
    <row r="115" spans="1:12" x14ac:dyDescent="0.55000000000000004">
      <c r="A115" s="261"/>
      <c r="B115" s="261"/>
      <c r="C115" s="266"/>
      <c r="D115" s="266"/>
      <c r="E115" s="261"/>
      <c r="F115" s="266"/>
      <c r="G115" s="266"/>
      <c r="H115" s="261"/>
      <c r="I115" s="261"/>
      <c r="J115" s="261"/>
      <c r="K115" s="261"/>
      <c r="L115" s="261"/>
    </row>
    <row r="116" spans="1:12" x14ac:dyDescent="0.55000000000000004">
      <c r="A116" s="261" t="s">
        <v>20</v>
      </c>
      <c r="B116" s="261">
        <v>25.87354850769043</v>
      </c>
      <c r="C116" s="266">
        <f>AVERAGE(B116:B121)</f>
        <v>25.822842915852863</v>
      </c>
      <c r="D116" s="266">
        <f>STDEV(B116:B121)</f>
        <v>9.3327036071028616E-2</v>
      </c>
      <c r="E116" s="261">
        <v>16.257122039794922</v>
      </c>
      <c r="F116" s="266">
        <f>AVERAGE(E116:E121)</f>
        <v>16.322423934936523</v>
      </c>
      <c r="G116" s="266">
        <f>STDEV(E116:E121)</f>
        <v>0.12592506145792134</v>
      </c>
      <c r="H116" s="261">
        <f>C116-F116</f>
        <v>9.50041898091634</v>
      </c>
      <c r="I116" s="261"/>
      <c r="J116" s="266">
        <f>H116-$I$2</f>
        <v>1.7382783536557778</v>
      </c>
      <c r="K116" s="261">
        <f>2^-(J116)</f>
        <v>0.29972714349805579</v>
      </c>
      <c r="L116" s="261"/>
    </row>
    <row r="117" spans="1:12" x14ac:dyDescent="0.55000000000000004">
      <c r="A117" s="261"/>
      <c r="B117" s="261">
        <v>25.715139389038086</v>
      </c>
      <c r="C117" s="266"/>
      <c r="D117" s="266"/>
      <c r="E117" s="261">
        <v>16.242563247680664</v>
      </c>
      <c r="F117" s="266"/>
      <c r="G117" s="266"/>
      <c r="H117" s="261"/>
      <c r="I117" s="261"/>
      <c r="J117" s="261"/>
      <c r="K117" s="261"/>
      <c r="L117" s="261"/>
    </row>
    <row r="118" spans="1:12" x14ac:dyDescent="0.55000000000000004">
      <c r="A118" s="261"/>
      <c r="B118" s="261">
        <v>25.879840850830078</v>
      </c>
      <c r="C118" s="266"/>
      <c r="D118" s="266"/>
      <c r="E118" s="261">
        <v>16.467586517333984</v>
      </c>
      <c r="F118" s="266"/>
      <c r="G118" s="266"/>
      <c r="H118" s="261"/>
      <c r="I118" s="261"/>
      <c r="J118" s="261"/>
      <c r="K118" s="261"/>
      <c r="L118" s="261"/>
    </row>
    <row r="119" spans="1:12" x14ac:dyDescent="0.55000000000000004">
      <c r="A119" s="261"/>
      <c r="B119" s="261"/>
      <c r="C119" s="266"/>
      <c r="D119" s="266"/>
      <c r="E119" s="261"/>
      <c r="F119" s="266"/>
      <c r="G119" s="266"/>
      <c r="H119" s="261"/>
      <c r="I119" s="261"/>
      <c r="J119" s="261"/>
      <c r="K119" s="261"/>
      <c r="L119" s="261"/>
    </row>
    <row r="120" spans="1:12" x14ac:dyDescent="0.55000000000000004">
      <c r="A120" s="261"/>
      <c r="B120" s="261"/>
      <c r="C120" s="266"/>
      <c r="D120" s="266"/>
      <c r="E120" s="261"/>
      <c r="F120" s="266"/>
      <c r="G120" s="266"/>
      <c r="H120" s="261"/>
      <c r="I120" s="261"/>
      <c r="J120" s="261"/>
      <c r="K120" s="261"/>
      <c r="L120" s="261"/>
    </row>
    <row r="121" spans="1:12" x14ac:dyDescent="0.55000000000000004">
      <c r="A121" s="261"/>
      <c r="B121" s="261"/>
      <c r="C121" s="266"/>
      <c r="D121" s="266"/>
      <c r="E121" s="261"/>
      <c r="F121" s="266"/>
      <c r="G121" s="266"/>
      <c r="H121" s="261"/>
      <c r="I121" s="261"/>
      <c r="J121" s="261"/>
      <c r="K121" s="261"/>
      <c r="L121" s="261"/>
    </row>
    <row r="122" spans="1:12" x14ac:dyDescent="0.55000000000000004">
      <c r="A122" s="261" t="s">
        <v>21</v>
      </c>
      <c r="B122" s="261">
        <v>29.223367691040039</v>
      </c>
      <c r="C122" s="266">
        <f>AVERAGE(B122:B127)</f>
        <v>29.299611409505207</v>
      </c>
      <c r="D122" s="266">
        <f>STDEV(B122:B127)</f>
        <v>0.19827296707723058</v>
      </c>
      <c r="E122" s="261">
        <v>16.257122039794922</v>
      </c>
      <c r="F122" s="266">
        <f>AVERAGE(E122:E127)</f>
        <v>16.322423934936523</v>
      </c>
      <c r="G122" s="266">
        <f>STDEV(E122:E127)</f>
        <v>0.12592506145792134</v>
      </c>
      <c r="H122" s="261">
        <f>C122-F122</f>
        <v>12.977187474568684</v>
      </c>
      <c r="I122" s="261"/>
      <c r="J122" s="266">
        <f>H122-$I$2</f>
        <v>5.2150468473081215</v>
      </c>
      <c r="K122" s="261">
        <f>2^-(J122)</f>
        <v>2.6922443249087758E-2</v>
      </c>
      <c r="L122" s="261"/>
    </row>
    <row r="123" spans="1:12" x14ac:dyDescent="0.55000000000000004">
      <c r="A123" s="261"/>
      <c r="B123" s="261">
        <v>29.524688720703125</v>
      </c>
      <c r="C123" s="266"/>
      <c r="D123" s="266"/>
      <c r="E123" s="261">
        <v>16.242563247680664</v>
      </c>
      <c r="F123" s="266"/>
      <c r="G123" s="266"/>
      <c r="H123" s="261"/>
      <c r="I123" s="261"/>
      <c r="J123" s="261"/>
      <c r="K123" s="261"/>
      <c r="L123" s="261"/>
    </row>
    <row r="124" spans="1:12" x14ac:dyDescent="0.55000000000000004">
      <c r="A124" s="261"/>
      <c r="B124" s="261">
        <v>29.150777816772461</v>
      </c>
      <c r="C124" s="266"/>
      <c r="D124" s="266"/>
      <c r="E124" s="261">
        <v>16.467586517333984</v>
      </c>
      <c r="F124" s="266"/>
      <c r="G124" s="266"/>
      <c r="H124" s="261"/>
      <c r="I124" s="261"/>
      <c r="J124" s="261"/>
      <c r="K124" s="261"/>
      <c r="L124" s="261"/>
    </row>
    <row r="125" spans="1:12" x14ac:dyDescent="0.55000000000000004">
      <c r="A125" s="261"/>
      <c r="B125" s="261"/>
      <c r="C125" s="266"/>
      <c r="D125" s="266"/>
      <c r="E125" s="261"/>
      <c r="F125" s="266"/>
      <c r="G125" s="266"/>
      <c r="H125" s="261"/>
      <c r="I125" s="261"/>
      <c r="J125" s="261"/>
      <c r="K125" s="261"/>
      <c r="L125" s="261"/>
    </row>
    <row r="126" spans="1:12" x14ac:dyDescent="0.55000000000000004">
      <c r="A126" s="261"/>
      <c r="B126" s="261"/>
      <c r="C126" s="266"/>
      <c r="D126" s="266"/>
      <c r="E126" s="261"/>
      <c r="F126" s="266"/>
      <c r="G126" s="266"/>
      <c r="H126" s="261"/>
      <c r="I126" s="261"/>
      <c r="J126" s="261"/>
      <c r="K126" s="261"/>
      <c r="L126" s="261"/>
    </row>
    <row r="127" spans="1:12" x14ac:dyDescent="0.55000000000000004">
      <c r="A127" s="261"/>
      <c r="B127" s="261"/>
      <c r="C127" s="266"/>
      <c r="D127" s="266"/>
      <c r="E127" s="261"/>
      <c r="F127" s="266"/>
      <c r="G127" s="266"/>
      <c r="H127" s="261"/>
      <c r="I127" s="261"/>
      <c r="J127" s="261"/>
      <c r="K127" s="261"/>
      <c r="L127" s="261"/>
    </row>
    <row r="128" spans="1:12" x14ac:dyDescent="0.55000000000000004">
      <c r="A128" s="261" t="s">
        <v>22</v>
      </c>
      <c r="B128" s="261">
        <v>20.514471054077148</v>
      </c>
      <c r="C128" s="266">
        <f>AVERAGE(B128:B133)</f>
        <v>20.502976735432942</v>
      </c>
      <c r="D128" s="266">
        <f>STDEV(B128:B133)</f>
        <v>1.0096637920259643E-2</v>
      </c>
      <c r="E128" s="261">
        <v>16.257122039794922</v>
      </c>
      <c r="F128" s="266">
        <f>AVERAGE(E128:E133)</f>
        <v>16.322423934936523</v>
      </c>
      <c r="G128" s="266">
        <f>STDEV(E128:E133)</f>
        <v>0.12592506145792134</v>
      </c>
      <c r="H128" s="261">
        <f>C128-F128</f>
        <v>4.1805528004964181</v>
      </c>
      <c r="I128" s="261"/>
      <c r="J128" s="266">
        <f>H128-$I$2</f>
        <v>-3.5815878267641441</v>
      </c>
      <c r="K128" s="261">
        <f>2^-(J128)</f>
        <v>11.971963055170585</v>
      </c>
      <c r="L128" s="261"/>
    </row>
    <row r="129" spans="1:12" x14ac:dyDescent="0.55000000000000004">
      <c r="A129" s="261"/>
      <c r="B129" s="261">
        <v>20.498918533325195</v>
      </c>
      <c r="C129" s="266"/>
      <c r="D129" s="266"/>
      <c r="E129" s="261">
        <v>16.242563247680664</v>
      </c>
      <c r="F129" s="266"/>
      <c r="G129" s="266"/>
      <c r="H129" s="261"/>
      <c r="I129" s="261"/>
      <c r="J129" s="261"/>
      <c r="K129" s="261"/>
      <c r="L129" s="261"/>
    </row>
    <row r="130" spans="1:12" x14ac:dyDescent="0.55000000000000004">
      <c r="A130" s="261"/>
      <c r="B130" s="261">
        <v>20.495540618896484</v>
      </c>
      <c r="C130" s="266"/>
      <c r="D130" s="266"/>
      <c r="E130" s="261">
        <v>16.467586517333984</v>
      </c>
      <c r="F130" s="266"/>
      <c r="G130" s="266"/>
      <c r="H130" s="261"/>
      <c r="I130" s="261"/>
      <c r="J130" s="261"/>
      <c r="K130" s="261"/>
      <c r="L130" s="261"/>
    </row>
    <row r="131" spans="1:12" x14ac:dyDescent="0.55000000000000004">
      <c r="A131" s="261"/>
      <c r="B131" s="261"/>
      <c r="C131" s="266"/>
      <c r="D131" s="266"/>
      <c r="E131" s="261"/>
      <c r="F131" s="266"/>
      <c r="G131" s="266"/>
      <c r="H131" s="261"/>
      <c r="I131" s="261"/>
      <c r="J131" s="261"/>
      <c r="K131" s="261"/>
      <c r="L131" s="261"/>
    </row>
    <row r="132" spans="1:12" x14ac:dyDescent="0.55000000000000004">
      <c r="A132" s="261"/>
      <c r="B132" s="261"/>
      <c r="C132" s="266"/>
      <c r="D132" s="266"/>
      <c r="E132" s="261"/>
      <c r="F132" s="266"/>
      <c r="G132" s="266"/>
      <c r="H132" s="261"/>
      <c r="I132" s="261"/>
      <c r="J132" s="261"/>
      <c r="K132" s="261"/>
      <c r="L132" s="261"/>
    </row>
    <row r="133" spans="1:12" x14ac:dyDescent="0.55000000000000004">
      <c r="A133" s="261"/>
      <c r="B133" s="261"/>
      <c r="C133" s="266"/>
      <c r="D133" s="266"/>
      <c r="E133" s="261"/>
      <c r="F133" s="266"/>
      <c r="G133" s="266"/>
      <c r="H133" s="261"/>
      <c r="I133" s="261"/>
      <c r="J133" s="261"/>
      <c r="K133" s="261"/>
      <c r="L133" s="261"/>
    </row>
    <row r="134" spans="1:12" x14ac:dyDescent="0.55000000000000004">
      <c r="A134" s="261" t="s">
        <v>23</v>
      </c>
      <c r="B134" s="261">
        <v>21.745244979858398</v>
      </c>
      <c r="C134" s="266">
        <f>AVERAGE(B134:B139)</f>
        <v>21.750033696492512</v>
      </c>
      <c r="D134" s="266">
        <f>STDEV(B134:B139)</f>
        <v>5.5225333360276758E-3</v>
      </c>
      <c r="E134" s="261">
        <v>16.257122039794922</v>
      </c>
      <c r="F134" s="266">
        <f>AVERAGE(E134:E139)</f>
        <v>16.322423934936523</v>
      </c>
      <c r="G134" s="266">
        <f>STDEV(E134:E139)</f>
        <v>0.12592506145792134</v>
      </c>
      <c r="H134" s="261">
        <f>C134-F134</f>
        <v>5.4276097615559884</v>
      </c>
      <c r="I134" s="261"/>
      <c r="J134" s="266">
        <f>H134-$I$2</f>
        <v>-2.3345308657045738</v>
      </c>
      <c r="K134" s="261">
        <f>2^-(J134)</f>
        <v>5.043869207702059</v>
      </c>
      <c r="L134" s="261"/>
    </row>
    <row r="135" spans="1:12" x14ac:dyDescent="0.55000000000000004">
      <c r="A135" s="261"/>
      <c r="B135" s="261">
        <v>21.748781204223633</v>
      </c>
      <c r="C135" s="266"/>
      <c r="D135" s="266"/>
      <c r="E135" s="261">
        <v>16.242563247680664</v>
      </c>
      <c r="F135" s="266"/>
      <c r="G135" s="266"/>
      <c r="H135" s="261"/>
      <c r="I135" s="261"/>
      <c r="J135" s="261"/>
      <c r="K135" s="261"/>
      <c r="L135" s="261"/>
    </row>
    <row r="136" spans="1:12" x14ac:dyDescent="0.55000000000000004">
      <c r="A136" s="261"/>
      <c r="B136" s="261">
        <v>21.756074905395508</v>
      </c>
      <c r="C136" s="266"/>
      <c r="D136" s="266"/>
      <c r="E136" s="261">
        <v>16.467586517333984</v>
      </c>
      <c r="F136" s="266"/>
      <c r="G136" s="266"/>
      <c r="H136" s="261"/>
      <c r="I136" s="261"/>
      <c r="J136" s="261"/>
      <c r="K136" s="261"/>
      <c r="L136" s="261"/>
    </row>
    <row r="137" spans="1:12" x14ac:dyDescent="0.55000000000000004">
      <c r="A137" s="261"/>
      <c r="B137" s="261"/>
      <c r="C137" s="266"/>
      <c r="D137" s="266"/>
      <c r="E137" s="261"/>
      <c r="F137" s="266"/>
      <c r="G137" s="266"/>
      <c r="H137" s="261"/>
      <c r="I137" s="261"/>
      <c r="J137" s="261"/>
      <c r="K137" s="261"/>
      <c r="L137" s="261"/>
    </row>
    <row r="138" spans="1:12" x14ac:dyDescent="0.55000000000000004">
      <c r="A138" s="261"/>
      <c r="B138" s="261"/>
      <c r="C138" s="266"/>
      <c r="D138" s="266"/>
      <c r="E138" s="261"/>
      <c r="F138" s="266"/>
      <c r="G138" s="266"/>
      <c r="H138" s="261"/>
      <c r="I138" s="261"/>
      <c r="J138" s="261"/>
      <c r="K138" s="261"/>
      <c r="L138" s="261"/>
    </row>
    <row r="139" spans="1:12" x14ac:dyDescent="0.55000000000000004">
      <c r="A139" s="261"/>
      <c r="B139" s="261"/>
      <c r="C139" s="266"/>
      <c r="D139" s="266"/>
      <c r="E139" s="261"/>
      <c r="F139" s="266"/>
      <c r="G139" s="266"/>
      <c r="H139" s="261"/>
      <c r="I139" s="261"/>
      <c r="J139" s="261"/>
      <c r="K139" s="261"/>
      <c r="L139" s="261"/>
    </row>
    <row r="140" spans="1:12" x14ac:dyDescent="0.55000000000000004">
      <c r="A140" s="261" t="s">
        <v>24</v>
      </c>
      <c r="B140" s="261">
        <v>22.223922729492188</v>
      </c>
      <c r="C140" s="266">
        <f>AVERAGE(B140:B145)</f>
        <v>22.253621419270832</v>
      </c>
      <c r="D140" s="266">
        <f>STDEV(B140:B145)</f>
        <v>6.4839998543600785E-2</v>
      </c>
      <c r="E140" s="261">
        <v>16.257122039794922</v>
      </c>
      <c r="F140" s="266">
        <f>AVERAGE(E140:E145)</f>
        <v>16.322423934936523</v>
      </c>
      <c r="G140" s="266">
        <f>STDEV(E140:E145)</f>
        <v>0.12592506145792134</v>
      </c>
      <c r="H140" s="261">
        <f>C140-F140</f>
        <v>5.9311974843343087</v>
      </c>
      <c r="I140" s="261"/>
      <c r="J140" s="266">
        <f>H140-$I$2</f>
        <v>-1.8309431429262535</v>
      </c>
      <c r="K140" s="261">
        <f>2^-(J140)</f>
        <v>3.5576957614589841</v>
      </c>
      <c r="L140" s="261"/>
    </row>
    <row r="141" spans="1:12" x14ac:dyDescent="0.55000000000000004">
      <c r="A141" s="261"/>
      <c r="B141" s="261">
        <v>22.208950042724609</v>
      </c>
      <c r="C141" s="266"/>
      <c r="D141" s="266"/>
      <c r="E141" s="261">
        <v>16.242563247680664</v>
      </c>
      <c r="F141" s="266"/>
      <c r="G141" s="266"/>
      <c r="H141" s="261"/>
      <c r="I141" s="261"/>
      <c r="J141" s="261"/>
      <c r="K141" s="261"/>
      <c r="L141" s="261"/>
    </row>
    <row r="142" spans="1:12" x14ac:dyDescent="0.55000000000000004">
      <c r="A142" s="261"/>
      <c r="B142" s="261">
        <v>22.327991485595703</v>
      </c>
      <c r="C142" s="266"/>
      <c r="D142" s="266"/>
      <c r="E142" s="261">
        <v>16.467586517333984</v>
      </c>
      <c r="F142" s="266"/>
      <c r="G142" s="266"/>
      <c r="H142" s="261"/>
      <c r="I142" s="261"/>
      <c r="J142" s="261"/>
      <c r="K142" s="261"/>
      <c r="L142" s="261"/>
    </row>
    <row r="143" spans="1:12" x14ac:dyDescent="0.55000000000000004">
      <c r="A143" s="261"/>
      <c r="B143" s="261"/>
      <c r="C143" s="266"/>
      <c r="D143" s="266"/>
      <c r="E143" s="261"/>
      <c r="F143" s="266"/>
      <c r="G143" s="266"/>
      <c r="H143" s="261"/>
      <c r="I143" s="261"/>
      <c r="J143" s="261"/>
      <c r="K143" s="261"/>
      <c r="L143" s="261"/>
    </row>
    <row r="144" spans="1:12" x14ac:dyDescent="0.55000000000000004">
      <c r="A144" s="261"/>
      <c r="B144" s="261"/>
      <c r="C144" s="266"/>
      <c r="D144" s="266"/>
      <c r="E144" s="261"/>
      <c r="F144" s="266"/>
      <c r="G144" s="266"/>
      <c r="H144" s="261"/>
      <c r="I144" s="261"/>
      <c r="J144" s="261"/>
      <c r="K144" s="261"/>
      <c r="L144" s="261"/>
    </row>
    <row r="145" spans="1:12" x14ac:dyDescent="0.55000000000000004">
      <c r="A145" s="261"/>
      <c r="B145" s="261"/>
      <c r="C145" s="266"/>
      <c r="D145" s="266"/>
      <c r="E145" s="261"/>
      <c r="F145" s="266"/>
      <c r="G145" s="266"/>
      <c r="H145" s="261"/>
      <c r="I145" s="261"/>
      <c r="J145" s="261"/>
      <c r="K145" s="261"/>
      <c r="L145" s="261"/>
    </row>
    <row r="146" spans="1:12" x14ac:dyDescent="0.55000000000000004">
      <c r="A146" s="261" t="s">
        <v>25</v>
      </c>
      <c r="B146" s="261">
        <v>25.86534309387207</v>
      </c>
      <c r="C146" s="266">
        <f>AVERAGE(B146:B151)</f>
        <v>25.763766606648762</v>
      </c>
      <c r="D146" s="266">
        <f>STDEV(B146:B151)</f>
        <v>0.12695313040644682</v>
      </c>
      <c r="E146" s="261">
        <v>16.257122039794922</v>
      </c>
      <c r="F146" s="266">
        <f>AVERAGE(E146:E151)</f>
        <v>16.322423934936523</v>
      </c>
      <c r="G146" s="266">
        <f>STDEV(E146:E151)</f>
        <v>0.12592506145792134</v>
      </c>
      <c r="H146" s="261">
        <f>C146-F146</f>
        <v>9.4413426717122384</v>
      </c>
      <c r="I146" s="261"/>
      <c r="J146" s="266">
        <f>H146-$I$2</f>
        <v>1.6792020444516762</v>
      </c>
      <c r="K146" s="261">
        <f>2^-(J146)</f>
        <v>0.31225529807633912</v>
      </c>
      <c r="L146" s="261"/>
    </row>
    <row r="147" spans="1:12" x14ac:dyDescent="0.55000000000000004">
      <c r="A147" s="261"/>
      <c r="B147" s="261">
        <v>25.621442794799805</v>
      </c>
      <c r="C147" s="266"/>
      <c r="D147" s="266"/>
      <c r="E147" s="261">
        <v>16.242563247680664</v>
      </c>
      <c r="F147" s="266"/>
      <c r="G147" s="266"/>
      <c r="H147" s="261"/>
      <c r="I147" s="261"/>
      <c r="J147" s="261"/>
      <c r="K147" s="261"/>
      <c r="L147" s="261"/>
    </row>
    <row r="148" spans="1:12" x14ac:dyDescent="0.55000000000000004">
      <c r="A148" s="261"/>
      <c r="B148" s="261">
        <v>25.804513931274414</v>
      </c>
      <c r="C148" s="266"/>
      <c r="D148" s="266"/>
      <c r="E148" s="261">
        <v>16.467586517333984</v>
      </c>
      <c r="F148" s="266"/>
      <c r="G148" s="266"/>
      <c r="H148" s="261"/>
      <c r="I148" s="261"/>
      <c r="J148" s="261"/>
      <c r="K148" s="261"/>
      <c r="L148" s="261"/>
    </row>
    <row r="149" spans="1:12" x14ac:dyDescent="0.55000000000000004">
      <c r="A149" s="261"/>
      <c r="B149" s="261"/>
      <c r="C149" s="266"/>
      <c r="D149" s="266"/>
      <c r="E149" s="261"/>
      <c r="F149" s="266"/>
      <c r="G149" s="266"/>
      <c r="H149" s="261"/>
      <c r="I149" s="261"/>
      <c r="J149" s="261"/>
      <c r="K149" s="261"/>
      <c r="L149" s="261"/>
    </row>
    <row r="150" spans="1:12" x14ac:dyDescent="0.55000000000000004">
      <c r="A150" s="261"/>
      <c r="B150" s="261"/>
      <c r="C150" s="266"/>
      <c r="D150" s="266"/>
      <c r="E150" s="261"/>
      <c r="F150" s="266"/>
      <c r="G150" s="266"/>
      <c r="H150" s="261"/>
      <c r="I150" s="261"/>
      <c r="J150" s="261"/>
      <c r="K150" s="261"/>
      <c r="L150" s="261"/>
    </row>
    <row r="151" spans="1:12" x14ac:dyDescent="0.55000000000000004">
      <c r="A151" s="261"/>
      <c r="B151" s="261"/>
      <c r="C151" s="266"/>
      <c r="D151" s="266"/>
      <c r="E151" s="261"/>
      <c r="F151" s="266"/>
      <c r="G151" s="266"/>
      <c r="H151" s="261"/>
      <c r="I151" s="261"/>
      <c r="J151" s="261"/>
      <c r="K151" s="261"/>
      <c r="L151" s="261"/>
    </row>
    <row r="152" spans="1:12" x14ac:dyDescent="0.55000000000000004">
      <c r="A152" s="261" t="s">
        <v>26</v>
      </c>
      <c r="B152" s="261">
        <v>33.464817047119141</v>
      </c>
      <c r="C152" s="266">
        <f>AVERAGE(B152:B157)</f>
        <v>33.291105906168617</v>
      </c>
      <c r="D152" s="266">
        <f>STDEV(B152:B157)</f>
        <v>0.26341929994336138</v>
      </c>
      <c r="E152" s="261">
        <v>16.257122039794922</v>
      </c>
      <c r="F152" s="266">
        <f>AVERAGE(E152:E157)</f>
        <v>16.322423934936523</v>
      </c>
      <c r="G152" s="266">
        <f>STDEV(E152:E157)</f>
        <v>0.12592506145792134</v>
      </c>
      <c r="H152" s="261">
        <f>C152-F152</f>
        <v>16.968681971232094</v>
      </c>
      <c r="I152" s="261"/>
      <c r="J152" s="266">
        <f>H152-$I$2</f>
        <v>9.2065413439715318</v>
      </c>
      <c r="K152" s="261">
        <f>2^-(J152)</f>
        <v>1.6926021926730354E-3</v>
      </c>
      <c r="L152" s="261"/>
    </row>
    <row r="153" spans="1:12" x14ac:dyDescent="0.55000000000000004">
      <c r="A153" s="261"/>
      <c r="B153" s="261">
        <v>32.988014221191406</v>
      </c>
      <c r="C153" s="266"/>
      <c r="D153" s="266"/>
      <c r="E153" s="261">
        <v>16.242563247680664</v>
      </c>
      <c r="F153" s="266"/>
      <c r="G153" s="266"/>
      <c r="H153" s="261"/>
      <c r="I153" s="261"/>
      <c r="J153" s="261"/>
      <c r="K153" s="261"/>
      <c r="L153" s="261"/>
    </row>
    <row r="154" spans="1:12" x14ac:dyDescent="0.55000000000000004">
      <c r="A154" s="261"/>
      <c r="B154" s="261">
        <v>33.420486450195313</v>
      </c>
      <c r="C154" s="266"/>
      <c r="D154" s="266"/>
      <c r="E154" s="261">
        <v>16.467586517333984</v>
      </c>
      <c r="F154" s="266"/>
      <c r="G154" s="266"/>
      <c r="H154" s="261"/>
      <c r="I154" s="261"/>
      <c r="J154" s="261"/>
      <c r="K154" s="261"/>
      <c r="L154" s="261"/>
    </row>
    <row r="155" spans="1:12" x14ac:dyDescent="0.55000000000000004">
      <c r="A155" s="261"/>
      <c r="B155" s="261"/>
      <c r="C155" s="266"/>
      <c r="D155" s="266"/>
      <c r="E155" s="261"/>
      <c r="F155" s="266"/>
      <c r="G155" s="266"/>
      <c r="H155" s="261"/>
      <c r="I155" s="261"/>
      <c r="J155" s="261"/>
      <c r="K155" s="261"/>
      <c r="L155" s="261"/>
    </row>
    <row r="156" spans="1:12" x14ac:dyDescent="0.55000000000000004">
      <c r="A156" s="261"/>
      <c r="B156" s="261"/>
      <c r="C156" s="266"/>
      <c r="D156" s="266"/>
      <c r="E156" s="261"/>
      <c r="F156" s="266"/>
      <c r="G156" s="266"/>
      <c r="H156" s="261"/>
      <c r="I156" s="261"/>
      <c r="J156" s="261"/>
      <c r="K156" s="261"/>
      <c r="L156" s="261"/>
    </row>
    <row r="157" spans="1:12" x14ac:dyDescent="0.55000000000000004">
      <c r="A157" s="261"/>
      <c r="B157" s="261"/>
      <c r="C157" s="266"/>
      <c r="D157" s="266"/>
      <c r="E157" s="261"/>
      <c r="F157" s="266"/>
      <c r="G157" s="266"/>
      <c r="H157" s="261"/>
      <c r="I157" s="261"/>
      <c r="J157" s="261"/>
      <c r="K157" s="261"/>
      <c r="L157" s="261"/>
    </row>
    <row r="158" spans="1:12" x14ac:dyDescent="0.55000000000000004">
      <c r="A158" s="261" t="s">
        <v>27</v>
      </c>
      <c r="B158" s="261">
        <v>21.448480606079102</v>
      </c>
      <c r="C158" s="266">
        <f>AVERAGE(B158:B163)</f>
        <v>21.389715830485027</v>
      </c>
      <c r="D158" s="266">
        <f>STDEV(B158:B163)</f>
        <v>5.6848106431791293E-2</v>
      </c>
      <c r="E158" s="261">
        <v>16.257122039794922</v>
      </c>
      <c r="F158" s="266">
        <f>AVERAGE(E158:E163)</f>
        <v>16.322423934936523</v>
      </c>
      <c r="G158" s="266">
        <f>STDEV(E158:E163)</f>
        <v>0.12592506145792134</v>
      </c>
      <c r="H158" s="261">
        <f>C158-F158</f>
        <v>5.0672918955485038</v>
      </c>
      <c r="I158" s="261"/>
      <c r="J158" s="266">
        <f>H158-$I$2</f>
        <v>-2.6948487317120584</v>
      </c>
      <c r="K158" s="261">
        <f>2^-(J158)</f>
        <v>6.4748588001537017</v>
      </c>
      <c r="L158" s="261"/>
    </row>
    <row r="159" spans="1:12" x14ac:dyDescent="0.55000000000000004">
      <c r="A159" s="261"/>
      <c r="B159" s="261">
        <v>21.335000991821289</v>
      </c>
      <c r="C159" s="261"/>
      <c r="D159" s="261"/>
      <c r="E159" s="261">
        <v>16.242563247680664</v>
      </c>
      <c r="F159" s="261"/>
      <c r="G159" s="261"/>
      <c r="H159" s="261"/>
      <c r="I159" s="261"/>
      <c r="J159" s="261"/>
      <c r="K159" s="261"/>
      <c r="L159" s="261"/>
    </row>
    <row r="160" spans="1:12" x14ac:dyDescent="0.55000000000000004">
      <c r="A160" s="261"/>
      <c r="B160" s="261">
        <v>21.385665893554688</v>
      </c>
      <c r="C160" s="261"/>
      <c r="D160" s="261"/>
      <c r="E160" s="261">
        <v>16.467586517333984</v>
      </c>
      <c r="F160" s="261"/>
      <c r="G160" s="261"/>
      <c r="H160" s="261"/>
      <c r="I160" s="261"/>
      <c r="J160" s="261"/>
      <c r="K160" s="261"/>
      <c r="L160" s="261"/>
    </row>
    <row r="161" spans="1:12" x14ac:dyDescent="0.55000000000000004">
      <c r="A161" s="261"/>
      <c r="B161" s="261"/>
      <c r="C161" s="261"/>
      <c r="D161" s="261"/>
      <c r="E161" s="261"/>
      <c r="F161" s="261"/>
      <c r="G161" s="261"/>
      <c r="H161" s="261"/>
      <c r="I161" s="261"/>
      <c r="J161" s="261"/>
      <c r="K161" s="261"/>
      <c r="L161" s="261"/>
    </row>
    <row r="162" spans="1:12" x14ac:dyDescent="0.55000000000000004">
      <c r="A162" s="261"/>
      <c r="B162" s="261"/>
      <c r="C162" s="261"/>
      <c r="D162" s="261"/>
      <c r="E162" s="261"/>
      <c r="F162" s="261"/>
      <c r="G162" s="261"/>
      <c r="H162" s="261"/>
      <c r="I162" s="261"/>
      <c r="J162" s="261"/>
      <c r="K162" s="261"/>
      <c r="L162" s="261"/>
    </row>
    <row r="163" spans="1:12" x14ac:dyDescent="0.55000000000000004">
      <c r="A163" s="261"/>
      <c r="B163" s="261"/>
      <c r="C163" s="261"/>
      <c r="D163" s="261"/>
      <c r="E163" s="261"/>
      <c r="F163" s="261"/>
      <c r="G163" s="261"/>
      <c r="H163" s="261"/>
      <c r="I163" s="261"/>
      <c r="J163" s="261"/>
      <c r="K163" s="261"/>
      <c r="L163" s="261"/>
    </row>
    <row r="164" spans="1:12" x14ac:dyDescent="0.55000000000000004">
      <c r="A164" s="261"/>
      <c r="B164" s="261"/>
      <c r="C164" s="261"/>
      <c r="D164" s="261"/>
      <c r="E164" s="261"/>
      <c r="F164" s="261"/>
      <c r="G164" s="261"/>
      <c r="H164" s="261"/>
      <c r="I164" s="261"/>
      <c r="J164" s="261"/>
      <c r="K164" s="261"/>
      <c r="L164" s="26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64"/>
  <sheetViews>
    <sheetView topLeftCell="A155" workbookViewId="0">
      <selection activeCell="H166" sqref="H166:H192"/>
    </sheetView>
  </sheetViews>
  <sheetFormatPr defaultRowHeight="14.4" x14ac:dyDescent="0.55000000000000004"/>
  <cols>
    <col min="3" max="3" width="10.26171875" bestFit="1" customWidth="1"/>
    <col min="4" max="4" width="9.68359375" bestFit="1" customWidth="1"/>
    <col min="6" max="6" width="15.26171875" bestFit="1" customWidth="1"/>
    <col min="7" max="7" width="15.15625" bestFit="1" customWidth="1"/>
    <col min="9" max="9" width="12.26171875" bestFit="1" customWidth="1"/>
  </cols>
  <sheetData>
    <row r="1" spans="1:12" ht="16.8" x14ac:dyDescent="0.55000000000000004">
      <c r="A1" s="271" t="s">
        <v>63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  <c r="L1" s="261"/>
    </row>
    <row r="2" spans="1:12" x14ac:dyDescent="0.55000000000000004">
      <c r="A2" s="265" t="s">
        <v>1</v>
      </c>
      <c r="B2" s="261">
        <v>22.243967056274414</v>
      </c>
      <c r="C2" s="266">
        <f>AVERAGE(B2:B7)</f>
        <v>22.105450312296551</v>
      </c>
      <c r="D2" s="266">
        <f>STDEV(B2:B7)</f>
        <v>0.15236125788622853</v>
      </c>
      <c r="E2" s="261">
        <v>16.028720855712891</v>
      </c>
      <c r="F2" s="266">
        <f>AVERAGE(E2:E7)</f>
        <v>16.055013656616211</v>
      </c>
      <c r="G2" s="266">
        <f>STDEV(E2:E7)</f>
        <v>4.7322254371558577E-2</v>
      </c>
      <c r="H2" s="266">
        <f>C2-F2</f>
        <v>6.0504366556803397</v>
      </c>
      <c r="I2" s="266">
        <f>AVERAGE(H2:H158)</f>
        <v>7.7826610847755706</v>
      </c>
      <c r="J2" s="266">
        <f>H2-$I$2</f>
        <v>-1.7322244290952309</v>
      </c>
      <c r="K2" s="266">
        <f>2^-(J2)</f>
        <v>3.3223968961821901</v>
      </c>
      <c r="L2" s="261"/>
    </row>
    <row r="3" spans="1:12" x14ac:dyDescent="0.55000000000000004">
      <c r="A3" s="265"/>
      <c r="B3" s="261">
        <v>22.130126953125</v>
      </c>
      <c r="C3" s="266"/>
      <c r="D3" s="266"/>
      <c r="E3" s="261">
        <v>16.026676177978516</v>
      </c>
      <c r="F3" s="261"/>
      <c r="G3" s="266"/>
      <c r="H3" s="266"/>
      <c r="I3" s="266"/>
      <c r="J3" s="266"/>
      <c r="K3" s="266"/>
      <c r="L3" s="261"/>
    </row>
    <row r="4" spans="1:12" x14ac:dyDescent="0.55000000000000004">
      <c r="A4" s="265"/>
      <c r="B4" s="261">
        <v>21.942256927490234</v>
      </c>
      <c r="C4" s="266"/>
      <c r="D4" s="266"/>
      <c r="E4" s="261">
        <v>16.109643936157227</v>
      </c>
      <c r="F4" s="261"/>
      <c r="G4" s="266"/>
      <c r="H4" s="266"/>
      <c r="I4" s="266"/>
      <c r="J4" s="266"/>
      <c r="K4" s="266"/>
      <c r="L4" s="261"/>
    </row>
    <row r="5" spans="1:12" x14ac:dyDescent="0.55000000000000004">
      <c r="A5" s="265"/>
      <c r="B5" s="261"/>
      <c r="C5" s="266"/>
      <c r="D5" s="266"/>
      <c r="E5" s="261"/>
      <c r="F5" s="261"/>
      <c r="G5" s="266"/>
      <c r="H5" s="266"/>
      <c r="I5" s="266"/>
      <c r="J5" s="266"/>
      <c r="K5" s="266"/>
      <c r="L5" s="261"/>
    </row>
    <row r="6" spans="1:12" x14ac:dyDescent="0.55000000000000004">
      <c r="A6" s="265"/>
      <c r="B6" s="261"/>
      <c r="C6" s="266"/>
      <c r="D6" s="266"/>
      <c r="E6" s="261"/>
      <c r="F6" s="261"/>
      <c r="G6" s="266"/>
      <c r="H6" s="266"/>
      <c r="I6" s="266"/>
      <c r="J6" s="266"/>
      <c r="K6" s="266"/>
      <c r="L6" s="261"/>
    </row>
    <row r="7" spans="1:12" x14ac:dyDescent="0.55000000000000004">
      <c r="A7" s="265"/>
      <c r="B7" s="261"/>
      <c r="C7" s="266"/>
      <c r="D7" s="266"/>
      <c r="E7" s="261"/>
      <c r="F7" s="266"/>
      <c r="G7" s="266"/>
      <c r="H7" s="266"/>
      <c r="I7" s="266"/>
      <c r="J7" s="266"/>
      <c r="K7" s="266"/>
      <c r="L7" s="261"/>
    </row>
    <row r="8" spans="1:12" x14ac:dyDescent="0.55000000000000004">
      <c r="A8" s="265" t="s">
        <v>2</v>
      </c>
      <c r="B8" s="261">
        <v>21.897789001464844</v>
      </c>
      <c r="C8" s="266">
        <f>AVERAGE(B8:B13)</f>
        <v>21.921412150065105</v>
      </c>
      <c r="D8" s="266">
        <f>STDEV(B8:B13)</f>
        <v>2.9010642120582412E-2</v>
      </c>
      <c r="E8" s="261">
        <v>16.028720855712891</v>
      </c>
      <c r="F8" s="266">
        <f>AVERAGE(E8:E13)</f>
        <v>16.055013656616211</v>
      </c>
      <c r="G8" s="266">
        <f>STDEV(E8:E13)</f>
        <v>4.7322254371558577E-2</v>
      </c>
      <c r="H8" s="266">
        <f>C8-F8</f>
        <v>5.8663984934488944</v>
      </c>
      <c r="I8" s="266"/>
      <c r="J8" s="266">
        <f>H8-$I$2</f>
        <v>-1.9162625913266762</v>
      </c>
      <c r="K8" s="266">
        <f>2^-(J8)</f>
        <v>3.7744399436271072</v>
      </c>
      <c r="L8" s="261"/>
    </row>
    <row r="9" spans="1:12" x14ac:dyDescent="0.55000000000000004">
      <c r="A9" s="265"/>
      <c r="B9" s="261">
        <v>21.912654876708984</v>
      </c>
      <c r="C9" s="266"/>
      <c r="D9" s="266"/>
      <c r="E9" s="261">
        <v>16.026676177978516</v>
      </c>
      <c r="F9" s="266"/>
      <c r="G9" s="266"/>
      <c r="H9" s="266"/>
      <c r="I9" s="266"/>
      <c r="J9" s="266"/>
      <c r="K9" s="266"/>
      <c r="L9" s="261"/>
    </row>
    <row r="10" spans="1:12" x14ac:dyDescent="0.55000000000000004">
      <c r="A10" s="265"/>
      <c r="B10" s="261">
        <v>21.953792572021484</v>
      </c>
      <c r="C10" s="266"/>
      <c r="D10" s="266"/>
      <c r="E10" s="261">
        <v>16.109643936157227</v>
      </c>
      <c r="F10" s="266"/>
      <c r="G10" s="266"/>
      <c r="H10" s="266"/>
      <c r="I10" s="266"/>
      <c r="J10" s="266"/>
      <c r="K10" s="266"/>
      <c r="L10" s="261"/>
    </row>
    <row r="11" spans="1:12" x14ac:dyDescent="0.55000000000000004">
      <c r="A11" s="265"/>
      <c r="B11" s="261"/>
      <c r="C11" s="266"/>
      <c r="D11" s="266"/>
      <c r="E11" s="261"/>
      <c r="F11" s="266"/>
      <c r="G11" s="266"/>
      <c r="H11" s="266"/>
      <c r="I11" s="266"/>
      <c r="J11" s="266"/>
      <c r="K11" s="266"/>
      <c r="L11" s="261"/>
    </row>
    <row r="12" spans="1:12" x14ac:dyDescent="0.55000000000000004">
      <c r="A12" s="265"/>
      <c r="B12" s="261"/>
      <c r="C12" s="266"/>
      <c r="D12" s="266"/>
      <c r="E12" s="261"/>
      <c r="F12" s="266"/>
      <c r="G12" s="266"/>
      <c r="H12" s="266"/>
      <c r="I12" s="266"/>
      <c r="J12" s="266"/>
      <c r="K12" s="266"/>
      <c r="L12" s="261"/>
    </row>
    <row r="13" spans="1:12" x14ac:dyDescent="0.55000000000000004">
      <c r="A13" s="265"/>
      <c r="B13" s="261"/>
      <c r="C13" s="266"/>
      <c r="D13" s="266"/>
      <c r="E13" s="261"/>
      <c r="F13" s="266"/>
      <c r="G13" s="266"/>
      <c r="H13" s="266"/>
      <c r="I13" s="266"/>
      <c r="J13" s="266"/>
      <c r="K13" s="266"/>
      <c r="L13" s="261"/>
    </row>
    <row r="14" spans="1:12" x14ac:dyDescent="0.55000000000000004">
      <c r="A14" s="265" t="s">
        <v>3</v>
      </c>
      <c r="B14" s="261">
        <v>25.309316635131836</v>
      </c>
      <c r="C14" s="266">
        <f>AVERAGE(B14:B19)</f>
        <v>25.338907241821289</v>
      </c>
      <c r="D14" s="266">
        <f>STDEV(B14:B19)</f>
        <v>2.9237704016020084E-2</v>
      </c>
      <c r="E14" s="261">
        <v>16.028720855712891</v>
      </c>
      <c r="F14" s="266">
        <f>AVERAGE(E14:E19)</f>
        <v>16.055013656616211</v>
      </c>
      <c r="G14" s="266">
        <f>STDEV(E14:E19)</f>
        <v>4.7322254371558577E-2</v>
      </c>
      <c r="H14" s="266">
        <f>C14-F14</f>
        <v>9.2838935852050781</v>
      </c>
      <c r="I14" s="266"/>
      <c r="J14" s="266">
        <f>H14-$I$2</f>
        <v>1.5012325004295075</v>
      </c>
      <c r="K14" s="266">
        <f>2^-(J14)</f>
        <v>0.35325147742876462</v>
      </c>
      <c r="L14" s="261"/>
    </row>
    <row r="15" spans="1:12" x14ac:dyDescent="0.55000000000000004">
      <c r="A15" s="265"/>
      <c r="B15" s="261">
        <v>25.339626312255859</v>
      </c>
      <c r="C15" s="266"/>
      <c r="D15" s="266"/>
      <c r="E15" s="261">
        <v>16.026676177978516</v>
      </c>
      <c r="F15" s="266"/>
      <c r="G15" s="266"/>
      <c r="H15" s="266"/>
      <c r="I15" s="266"/>
      <c r="J15" s="266"/>
      <c r="K15" s="266"/>
      <c r="L15" s="261"/>
    </row>
    <row r="16" spans="1:12" x14ac:dyDescent="0.55000000000000004">
      <c r="A16" s="265"/>
      <c r="B16" s="261">
        <v>25.367778778076172</v>
      </c>
      <c r="C16" s="266"/>
      <c r="D16" s="266"/>
      <c r="E16" s="261">
        <v>16.109643936157227</v>
      </c>
      <c r="F16" s="266"/>
      <c r="G16" s="266"/>
      <c r="H16" s="266"/>
      <c r="I16" s="266"/>
      <c r="J16" s="266"/>
      <c r="K16" s="266"/>
      <c r="L16" s="261"/>
    </row>
    <row r="17" spans="1:12" x14ac:dyDescent="0.55000000000000004">
      <c r="A17" s="265"/>
      <c r="B17" s="261"/>
      <c r="C17" s="266"/>
      <c r="D17" s="266"/>
      <c r="E17" s="261"/>
      <c r="F17" s="266"/>
      <c r="G17" s="266"/>
      <c r="H17" s="266"/>
      <c r="I17" s="266"/>
      <c r="J17" s="266"/>
      <c r="K17" s="266"/>
      <c r="L17" s="261"/>
    </row>
    <row r="18" spans="1:12" x14ac:dyDescent="0.55000000000000004">
      <c r="A18" s="265"/>
      <c r="B18" s="261"/>
      <c r="C18" s="266"/>
      <c r="D18" s="266"/>
      <c r="E18" s="261"/>
      <c r="F18" s="266"/>
      <c r="G18" s="266"/>
      <c r="H18" s="266"/>
      <c r="I18" s="266"/>
      <c r="J18" s="266"/>
      <c r="K18" s="266"/>
      <c r="L18" s="261"/>
    </row>
    <row r="19" spans="1:12" x14ac:dyDescent="0.55000000000000004">
      <c r="A19" s="265"/>
      <c r="B19" s="261"/>
      <c r="C19" s="266"/>
      <c r="D19" s="266"/>
      <c r="E19" s="261"/>
      <c r="F19" s="266"/>
      <c r="G19" s="266"/>
      <c r="H19" s="266"/>
      <c r="I19" s="266"/>
      <c r="J19" s="266"/>
      <c r="K19" s="266"/>
      <c r="L19" s="261"/>
    </row>
    <row r="20" spans="1:12" x14ac:dyDescent="0.55000000000000004">
      <c r="A20" s="265" t="s">
        <v>4</v>
      </c>
      <c r="B20" s="261">
        <v>23.330703735351563</v>
      </c>
      <c r="C20" s="266">
        <f>AVERAGE(B20:B25)</f>
        <v>23.364519119262695</v>
      </c>
      <c r="D20" s="266">
        <f>STDEV(B20:B25)</f>
        <v>5.9595358682155097E-2</v>
      </c>
      <c r="E20" s="261">
        <v>16.028720855712891</v>
      </c>
      <c r="F20" s="266">
        <f>AVERAGE(E20:E25)</f>
        <v>16.055013656616211</v>
      </c>
      <c r="G20" s="266">
        <f>STDEV(E20:E25)</f>
        <v>4.7322254371558577E-2</v>
      </c>
      <c r="H20" s="266">
        <f>C20-F20</f>
        <v>7.3095054626464844</v>
      </c>
      <c r="I20" s="266"/>
      <c r="J20" s="266">
        <f>H20-$I$2</f>
        <v>-0.47315562212908624</v>
      </c>
      <c r="K20" s="266">
        <f>2^-(J20)</f>
        <v>1.3881424485331759</v>
      </c>
      <c r="L20" s="261"/>
    </row>
    <row r="21" spans="1:12" x14ac:dyDescent="0.55000000000000004">
      <c r="A21" s="265"/>
      <c r="B21" s="261">
        <v>23.329523086547852</v>
      </c>
      <c r="C21" s="266"/>
      <c r="D21" s="266"/>
      <c r="E21" s="261">
        <v>16.026676177978516</v>
      </c>
      <c r="F21" s="266"/>
      <c r="G21" s="266"/>
      <c r="H21" s="266"/>
      <c r="I21" s="266"/>
      <c r="J21" s="266"/>
      <c r="K21" s="266"/>
      <c r="L21" s="261"/>
    </row>
    <row r="22" spans="1:12" x14ac:dyDescent="0.55000000000000004">
      <c r="A22" s="265"/>
      <c r="B22" s="261">
        <v>23.433330535888672</v>
      </c>
      <c r="C22" s="266"/>
      <c r="D22" s="266"/>
      <c r="E22" s="261">
        <v>16.109643936157227</v>
      </c>
      <c r="F22" s="266"/>
      <c r="G22" s="266"/>
      <c r="H22" s="266"/>
      <c r="I22" s="266"/>
      <c r="J22" s="266"/>
      <c r="K22" s="266"/>
      <c r="L22" s="261"/>
    </row>
    <row r="23" spans="1:12" x14ac:dyDescent="0.55000000000000004">
      <c r="A23" s="265"/>
      <c r="B23" s="261"/>
      <c r="C23" s="266"/>
      <c r="D23" s="266"/>
      <c r="E23" s="261"/>
      <c r="F23" s="266"/>
      <c r="G23" s="266"/>
      <c r="H23" s="266"/>
      <c r="I23" s="266"/>
      <c r="J23" s="266"/>
      <c r="K23" s="266"/>
      <c r="L23" s="261"/>
    </row>
    <row r="24" spans="1:12" x14ac:dyDescent="0.55000000000000004">
      <c r="A24" s="265"/>
      <c r="B24" s="261"/>
      <c r="C24" s="266"/>
      <c r="D24" s="266"/>
      <c r="E24" s="261"/>
      <c r="F24" s="266"/>
      <c r="G24" s="266"/>
      <c r="H24" s="266"/>
      <c r="I24" s="266"/>
      <c r="J24" s="266"/>
      <c r="K24" s="266"/>
      <c r="L24" s="261"/>
    </row>
    <row r="25" spans="1:12" x14ac:dyDescent="0.55000000000000004">
      <c r="A25" s="265"/>
      <c r="B25" s="261"/>
      <c r="C25" s="266"/>
      <c r="D25" s="266"/>
      <c r="E25" s="261"/>
      <c r="F25" s="266"/>
      <c r="G25" s="266"/>
      <c r="H25" s="266"/>
      <c r="I25" s="266"/>
      <c r="J25" s="266"/>
      <c r="K25" s="266"/>
      <c r="L25" s="261"/>
    </row>
    <row r="26" spans="1:12" x14ac:dyDescent="0.55000000000000004">
      <c r="A26" s="265" t="s">
        <v>5</v>
      </c>
      <c r="B26" s="261">
        <v>20.942270278930664</v>
      </c>
      <c r="C26" s="266">
        <f>AVERAGE(B26:B31)</f>
        <v>20.920261383056641</v>
      </c>
      <c r="D26" s="266">
        <f>STDEV(B26:B31)</f>
        <v>1.9064253575170775E-2</v>
      </c>
      <c r="E26" s="261">
        <v>16.028720855712891</v>
      </c>
      <c r="F26" s="266">
        <f>AVERAGE(E26:E31)</f>
        <v>16.055013656616211</v>
      </c>
      <c r="G26" s="266">
        <f>STDEV(E26:E31)</f>
        <v>4.7322254371558577E-2</v>
      </c>
      <c r="H26" s="266">
        <f>C26-F26</f>
        <v>4.8652477264404297</v>
      </c>
      <c r="I26" s="266"/>
      <c r="J26" s="266">
        <f>H26-$I$2</f>
        <v>-2.9174133583351409</v>
      </c>
      <c r="K26" s="266">
        <f>2^-(J26)</f>
        <v>7.5549036602607433</v>
      </c>
      <c r="L26" s="261"/>
    </row>
    <row r="27" spans="1:12" x14ac:dyDescent="0.55000000000000004">
      <c r="A27" s="265"/>
      <c r="B27" s="261">
        <v>20.908866882324219</v>
      </c>
      <c r="C27" s="266"/>
      <c r="D27" s="266"/>
      <c r="E27" s="261">
        <v>16.026676177978516</v>
      </c>
      <c r="F27" s="266"/>
      <c r="G27" s="266"/>
      <c r="H27" s="266"/>
      <c r="I27" s="266"/>
      <c r="J27" s="266"/>
      <c r="K27" s="266"/>
      <c r="L27" s="261"/>
    </row>
    <row r="28" spans="1:12" x14ac:dyDescent="0.55000000000000004">
      <c r="A28" s="265"/>
      <c r="B28" s="261">
        <v>20.909646987915039</v>
      </c>
      <c r="C28" s="266"/>
      <c r="D28" s="266"/>
      <c r="E28" s="261">
        <v>16.109643936157227</v>
      </c>
      <c r="F28" s="266"/>
      <c r="G28" s="266"/>
      <c r="H28" s="266"/>
      <c r="I28" s="266"/>
      <c r="J28" s="266"/>
      <c r="K28" s="266"/>
      <c r="L28" s="261"/>
    </row>
    <row r="29" spans="1:12" x14ac:dyDescent="0.55000000000000004">
      <c r="A29" s="265"/>
      <c r="B29" s="261"/>
      <c r="C29" s="266"/>
      <c r="D29" s="266"/>
      <c r="E29" s="261"/>
      <c r="F29" s="266"/>
      <c r="G29" s="266"/>
      <c r="H29" s="266"/>
      <c r="I29" s="266"/>
      <c r="J29" s="266"/>
      <c r="K29" s="266"/>
      <c r="L29" s="261"/>
    </row>
    <row r="30" spans="1:12" x14ac:dyDescent="0.55000000000000004">
      <c r="A30" s="265"/>
      <c r="B30" s="261"/>
      <c r="C30" s="266"/>
      <c r="D30" s="266"/>
      <c r="E30" s="261"/>
      <c r="F30" s="266"/>
      <c r="G30" s="266"/>
      <c r="H30" s="266"/>
      <c r="I30" s="266"/>
      <c r="J30" s="266"/>
      <c r="K30" s="266"/>
      <c r="L30" s="261"/>
    </row>
    <row r="31" spans="1:12" x14ac:dyDescent="0.55000000000000004">
      <c r="A31" s="265"/>
      <c r="B31" s="261"/>
      <c r="C31" s="266"/>
      <c r="D31" s="266"/>
      <c r="E31" s="261"/>
      <c r="F31" s="266"/>
      <c r="G31" s="266"/>
      <c r="H31" s="266"/>
      <c r="I31" s="266"/>
      <c r="J31" s="266"/>
      <c r="K31" s="266"/>
      <c r="L31" s="261"/>
    </row>
    <row r="32" spans="1:12" x14ac:dyDescent="0.55000000000000004">
      <c r="A32" s="265" t="s">
        <v>6</v>
      </c>
      <c r="B32" s="261">
        <v>20.959882736206055</v>
      </c>
      <c r="C32" s="266">
        <f>AVERAGE(B32:B37)</f>
        <v>20.959638595581055</v>
      </c>
      <c r="D32" s="266">
        <f>STDEV(B32:B37)</f>
        <v>2.2278835326295002E-2</v>
      </c>
      <c r="E32" s="261">
        <v>16.028720855712891</v>
      </c>
      <c r="F32" s="266">
        <f>AVERAGE(E32:E37)</f>
        <v>16.055013656616211</v>
      </c>
      <c r="G32" s="266">
        <f>STDEV(E32:E37)</f>
        <v>4.7322254371558577E-2</v>
      </c>
      <c r="H32" s="266">
        <f>C32-F32</f>
        <v>4.9046249389648438</v>
      </c>
      <c r="I32" s="266"/>
      <c r="J32" s="266">
        <f>H32-$I$2</f>
        <v>-2.8780361458107269</v>
      </c>
      <c r="K32" s="266">
        <f>2^-(J32)</f>
        <v>7.3514872523831807</v>
      </c>
      <c r="L32" s="261"/>
    </row>
    <row r="33" spans="1:12" x14ac:dyDescent="0.55000000000000004">
      <c r="A33" s="265"/>
      <c r="B33" s="261">
        <v>20.937238693237305</v>
      </c>
      <c r="C33" s="266"/>
      <c r="D33" s="266"/>
      <c r="E33" s="261">
        <v>16.026676177978516</v>
      </c>
      <c r="F33" s="266"/>
      <c r="G33" s="266"/>
      <c r="H33" s="266"/>
      <c r="I33" s="266"/>
      <c r="J33" s="266"/>
      <c r="K33" s="266"/>
      <c r="L33" s="261"/>
    </row>
    <row r="34" spans="1:12" x14ac:dyDescent="0.55000000000000004">
      <c r="A34" s="265"/>
      <c r="B34" s="261">
        <v>20.981794357299805</v>
      </c>
      <c r="C34" s="266"/>
      <c r="D34" s="266"/>
      <c r="E34" s="261">
        <v>16.109643936157227</v>
      </c>
      <c r="F34" s="266"/>
      <c r="G34" s="266"/>
      <c r="H34" s="266"/>
      <c r="I34" s="266"/>
      <c r="J34" s="266"/>
      <c r="K34" s="266"/>
      <c r="L34" s="261"/>
    </row>
    <row r="35" spans="1:12" x14ac:dyDescent="0.55000000000000004">
      <c r="A35" s="265"/>
      <c r="B35" s="261"/>
      <c r="C35" s="266"/>
      <c r="D35" s="266"/>
      <c r="E35" s="261"/>
      <c r="F35" s="266"/>
      <c r="G35" s="266"/>
      <c r="H35" s="266"/>
      <c r="I35" s="266"/>
      <c r="J35" s="266"/>
      <c r="K35" s="266"/>
      <c r="L35" s="261"/>
    </row>
    <row r="36" spans="1:12" x14ac:dyDescent="0.55000000000000004">
      <c r="A36" s="265"/>
      <c r="B36" s="261"/>
      <c r="C36" s="266"/>
      <c r="D36" s="266"/>
      <c r="E36" s="261"/>
      <c r="F36" s="266"/>
      <c r="G36" s="266"/>
      <c r="H36" s="266"/>
      <c r="I36" s="266"/>
      <c r="J36" s="266"/>
      <c r="K36" s="266"/>
      <c r="L36" s="261"/>
    </row>
    <row r="37" spans="1:12" x14ac:dyDescent="0.55000000000000004">
      <c r="A37" s="265"/>
      <c r="B37" s="261"/>
      <c r="C37" s="266"/>
      <c r="D37" s="266"/>
      <c r="E37" s="261"/>
      <c r="F37" s="266"/>
      <c r="G37" s="266"/>
      <c r="H37" s="266"/>
      <c r="I37" s="266"/>
      <c r="J37" s="266"/>
      <c r="K37" s="266"/>
      <c r="L37" s="261"/>
    </row>
    <row r="38" spans="1:12" x14ac:dyDescent="0.55000000000000004">
      <c r="A38" s="265" t="s">
        <v>7</v>
      </c>
      <c r="B38" s="261">
        <v>25.20747184753418</v>
      </c>
      <c r="C38" s="266">
        <f>AVERAGE(B38:B43)</f>
        <v>25.189836502075195</v>
      </c>
      <c r="D38" s="266">
        <f>STDEV(B38:B43)</f>
        <v>1.5816592709857965E-2</v>
      </c>
      <c r="E38" s="261">
        <v>16.028720855712891</v>
      </c>
      <c r="F38" s="266">
        <f>AVERAGE(E38:E43)</f>
        <v>16.055013656616211</v>
      </c>
      <c r="G38" s="266">
        <f>STDEV(E38:E43)</f>
        <v>4.7322254371558577E-2</v>
      </c>
      <c r="H38" s="266">
        <f>C38-F38</f>
        <v>9.1348228454589844</v>
      </c>
      <c r="I38" s="266"/>
      <c r="J38" s="266">
        <f>H38-$I$2</f>
        <v>1.3521617606834138</v>
      </c>
      <c r="K38" s="266">
        <f>2^-(J38)</f>
        <v>0.39170467153280264</v>
      </c>
      <c r="L38" s="261"/>
    </row>
    <row r="39" spans="1:12" x14ac:dyDescent="0.55000000000000004">
      <c r="A39" s="265"/>
      <c r="B39" s="261">
        <v>25.176906585693359</v>
      </c>
      <c r="C39" s="266"/>
      <c r="D39" s="266"/>
      <c r="E39" s="261">
        <v>16.026676177978516</v>
      </c>
      <c r="F39" s="266"/>
      <c r="G39" s="266"/>
      <c r="H39" s="266"/>
      <c r="I39" s="266"/>
      <c r="J39" s="266"/>
      <c r="K39" s="266"/>
      <c r="L39" s="261"/>
    </row>
    <row r="40" spans="1:12" x14ac:dyDescent="0.55000000000000004">
      <c r="A40" s="265"/>
      <c r="B40" s="261">
        <v>25.185131072998047</v>
      </c>
      <c r="C40" s="266"/>
      <c r="D40" s="266"/>
      <c r="E40" s="261">
        <v>16.109643936157227</v>
      </c>
      <c r="F40" s="266"/>
      <c r="G40" s="266"/>
      <c r="H40" s="266"/>
      <c r="I40" s="266"/>
      <c r="J40" s="266"/>
      <c r="K40" s="266"/>
      <c r="L40" s="261"/>
    </row>
    <row r="41" spans="1:12" x14ac:dyDescent="0.55000000000000004">
      <c r="A41" s="265"/>
      <c r="B41" s="261"/>
      <c r="C41" s="266"/>
      <c r="D41" s="266"/>
      <c r="E41" s="261"/>
      <c r="F41" s="266"/>
      <c r="G41" s="266"/>
      <c r="H41" s="266"/>
      <c r="I41" s="266"/>
      <c r="J41" s="266"/>
      <c r="K41" s="266"/>
      <c r="L41" s="261"/>
    </row>
    <row r="42" spans="1:12" x14ac:dyDescent="0.55000000000000004">
      <c r="A42" s="265"/>
      <c r="B42" s="261"/>
      <c r="C42" s="266"/>
      <c r="D42" s="266"/>
      <c r="E42" s="261"/>
      <c r="F42" s="266"/>
      <c r="G42" s="266"/>
      <c r="H42" s="266"/>
      <c r="I42" s="266"/>
      <c r="J42" s="266"/>
      <c r="K42" s="266"/>
      <c r="L42" s="261"/>
    </row>
    <row r="43" spans="1:12" x14ac:dyDescent="0.55000000000000004">
      <c r="A43" s="265"/>
      <c r="B43" s="261"/>
      <c r="C43" s="266"/>
      <c r="D43" s="266"/>
      <c r="E43" s="261"/>
      <c r="F43" s="266"/>
      <c r="G43" s="266"/>
      <c r="H43" s="266"/>
      <c r="I43" s="266"/>
      <c r="J43" s="266"/>
      <c r="K43" s="266"/>
      <c r="L43" s="261"/>
    </row>
    <row r="44" spans="1:12" x14ac:dyDescent="0.55000000000000004">
      <c r="A44" s="265" t="s">
        <v>8</v>
      </c>
      <c r="B44" s="261">
        <v>26.890848159790039</v>
      </c>
      <c r="C44" s="266">
        <f>AVERAGE(B44:B49)</f>
        <v>27.106028238932293</v>
      </c>
      <c r="D44" s="266">
        <f>STDEV(B44:B49)</f>
        <v>0.30357377193192786</v>
      </c>
      <c r="E44" s="261">
        <v>16.028720855712891</v>
      </c>
      <c r="F44" s="266">
        <f>AVERAGE(E44:E49)</f>
        <v>16.055013656616211</v>
      </c>
      <c r="G44" s="266">
        <f>STDEV(E44:E49)</f>
        <v>4.7322254371558577E-2</v>
      </c>
      <c r="H44" s="266">
        <f>C44-F44</f>
        <v>11.051014582316082</v>
      </c>
      <c r="I44" s="266"/>
      <c r="J44" s="266">
        <f>H44-$I$2</f>
        <v>3.2683534975405113</v>
      </c>
      <c r="K44" s="266">
        <f>2^-(J44)</f>
        <v>0.103783320302127</v>
      </c>
      <c r="L44" s="261"/>
    </row>
    <row r="45" spans="1:12" x14ac:dyDescent="0.55000000000000004">
      <c r="A45" s="232"/>
      <c r="B45" s="261">
        <v>26.973972320556641</v>
      </c>
      <c r="C45" s="261"/>
      <c r="D45" s="261"/>
      <c r="E45" s="261">
        <v>16.026676177978516</v>
      </c>
      <c r="F45" s="261"/>
      <c r="G45" s="261"/>
      <c r="H45" s="261"/>
      <c r="I45" s="261"/>
      <c r="J45" s="261"/>
      <c r="K45" s="261"/>
      <c r="L45" s="261"/>
    </row>
    <row r="46" spans="1:12" x14ac:dyDescent="0.55000000000000004">
      <c r="A46" s="232"/>
      <c r="B46" s="261">
        <v>27.453264236450195</v>
      </c>
      <c r="C46" s="261"/>
      <c r="D46" s="261"/>
      <c r="E46" s="261">
        <v>16.109643936157227</v>
      </c>
      <c r="F46" s="261"/>
      <c r="G46" s="261"/>
      <c r="H46" s="261"/>
      <c r="I46" s="261"/>
      <c r="J46" s="261"/>
      <c r="K46" s="261"/>
      <c r="L46" s="261"/>
    </row>
    <row r="47" spans="1:12" x14ac:dyDescent="0.55000000000000004">
      <c r="A47" s="232"/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</row>
    <row r="48" spans="1:12" x14ac:dyDescent="0.55000000000000004">
      <c r="A48" s="232"/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</row>
    <row r="49" spans="1:12" x14ac:dyDescent="0.55000000000000004">
      <c r="A49" s="232"/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</row>
    <row r="50" spans="1:12" x14ac:dyDescent="0.55000000000000004">
      <c r="A50" s="232" t="s">
        <v>9</v>
      </c>
      <c r="B50" s="261">
        <v>22.90507698059082</v>
      </c>
      <c r="C50" s="266">
        <f>AVERAGE(B50:B55)</f>
        <v>22.856449762980144</v>
      </c>
      <c r="D50" s="266">
        <f>STDEV(B50:B55)</f>
        <v>5.7585315498053603E-2</v>
      </c>
      <c r="E50" s="261">
        <v>16.028720855712891</v>
      </c>
      <c r="F50" s="266">
        <f>AVERAGE(E50:E55)</f>
        <v>16.055013656616211</v>
      </c>
      <c r="G50" s="266">
        <f>STDEV(E50:E55)</f>
        <v>4.7322254371558577E-2</v>
      </c>
      <c r="H50" s="261">
        <f>C50-F50</f>
        <v>6.8014361063639335</v>
      </c>
      <c r="I50" s="261"/>
      <c r="J50" s="266">
        <f>H50-$I$2</f>
        <v>-0.98122497841163714</v>
      </c>
      <c r="K50" s="261">
        <f>2^-(J50)</f>
        <v>1.9741409215263175</v>
      </c>
      <c r="L50" s="261"/>
    </row>
    <row r="51" spans="1:12" x14ac:dyDescent="0.55000000000000004">
      <c r="A51" s="232"/>
      <c r="B51" s="261">
        <v>22.87141227722168</v>
      </c>
      <c r="C51" s="261"/>
      <c r="D51" s="261"/>
      <c r="E51" s="261">
        <v>16.026676177978516</v>
      </c>
      <c r="F51" s="261"/>
      <c r="G51" s="261"/>
      <c r="H51" s="261"/>
      <c r="I51" s="261"/>
      <c r="J51" s="261"/>
      <c r="K51" s="261"/>
      <c r="L51" s="261"/>
    </row>
    <row r="52" spans="1:12" x14ac:dyDescent="0.55000000000000004">
      <c r="A52" s="232"/>
      <c r="B52" s="261">
        <v>22.79286003112793</v>
      </c>
      <c r="C52" s="261"/>
      <c r="D52" s="261"/>
      <c r="E52" s="261">
        <v>16.109643936157227</v>
      </c>
      <c r="F52" s="261"/>
      <c r="G52" s="261"/>
      <c r="H52" s="261"/>
      <c r="I52" s="261"/>
      <c r="J52" s="261"/>
      <c r="K52" s="261"/>
      <c r="L52" s="261"/>
    </row>
    <row r="53" spans="1:12" x14ac:dyDescent="0.55000000000000004">
      <c r="A53" s="232"/>
      <c r="B53" s="261"/>
      <c r="C53" s="261"/>
      <c r="D53" s="261"/>
      <c r="E53" s="261"/>
      <c r="F53" s="261"/>
      <c r="G53" s="261"/>
      <c r="H53" s="261"/>
      <c r="I53" s="261"/>
      <c r="J53" s="261"/>
      <c r="K53" s="261"/>
      <c r="L53" s="261"/>
    </row>
    <row r="54" spans="1:12" x14ac:dyDescent="0.55000000000000004">
      <c r="A54" s="232"/>
      <c r="B54" s="261"/>
      <c r="C54" s="261"/>
      <c r="D54" s="261"/>
      <c r="E54" s="261"/>
      <c r="F54" s="261"/>
      <c r="G54" s="261"/>
      <c r="H54" s="261"/>
      <c r="I54" s="261"/>
      <c r="J54" s="261"/>
      <c r="K54" s="261"/>
      <c r="L54" s="261"/>
    </row>
    <row r="55" spans="1:12" x14ac:dyDescent="0.55000000000000004">
      <c r="A55" s="232"/>
      <c r="B55" s="261"/>
      <c r="C55" s="261"/>
      <c r="D55" s="261"/>
      <c r="E55" s="261"/>
      <c r="F55" s="261"/>
      <c r="G55" s="261"/>
      <c r="H55" s="261"/>
      <c r="I55" s="261"/>
      <c r="J55" s="261"/>
      <c r="K55" s="261"/>
      <c r="L55" s="261"/>
    </row>
    <row r="56" spans="1:12" x14ac:dyDescent="0.55000000000000004">
      <c r="A56" s="232" t="s">
        <v>10</v>
      </c>
      <c r="B56" s="261">
        <v>19.851444244384766</v>
      </c>
      <c r="C56" s="266">
        <f>AVERAGE(B56:B61)</f>
        <v>19.817048390706379</v>
      </c>
      <c r="D56" s="266">
        <f>STDEV(B56:B61)</f>
        <v>3.6862642583807254E-2</v>
      </c>
      <c r="E56" s="261">
        <v>16.028720855712891</v>
      </c>
      <c r="F56" s="266">
        <f>AVERAGE(E56:E61)</f>
        <v>16.055013656616211</v>
      </c>
      <c r="G56" s="266">
        <f>STDEV(E56:E61)</f>
        <v>4.7322254371558577E-2</v>
      </c>
      <c r="H56" s="261">
        <f>C56-F56</f>
        <v>3.7620347340901681</v>
      </c>
      <c r="I56" s="261"/>
      <c r="J56" s="266">
        <f>H56-$I$2</f>
        <v>-4.0206263506854025</v>
      </c>
      <c r="K56" s="261">
        <f>2^-(J56)</f>
        <v>16.23039662605731</v>
      </c>
      <c r="L56" s="261"/>
    </row>
    <row r="57" spans="1:12" x14ac:dyDescent="0.55000000000000004">
      <c r="A57" s="232"/>
      <c r="B57" s="261">
        <v>19.778135299682617</v>
      </c>
      <c r="C57" s="266"/>
      <c r="D57" s="266"/>
      <c r="E57" s="261">
        <v>16.026676177978516</v>
      </c>
      <c r="F57" s="266"/>
      <c r="G57" s="266"/>
      <c r="H57" s="261"/>
      <c r="I57" s="261"/>
      <c r="J57" s="261"/>
      <c r="K57" s="261"/>
      <c r="L57" s="261"/>
    </row>
    <row r="58" spans="1:12" x14ac:dyDescent="0.55000000000000004">
      <c r="A58" s="232"/>
      <c r="B58" s="261">
        <v>19.821565628051758</v>
      </c>
      <c r="C58" s="266"/>
      <c r="D58" s="266"/>
      <c r="E58" s="261">
        <v>16.109643936157227</v>
      </c>
      <c r="F58" s="266"/>
      <c r="G58" s="266"/>
      <c r="H58" s="261"/>
      <c r="I58" s="261"/>
      <c r="J58" s="261"/>
      <c r="K58" s="261"/>
      <c r="L58" s="261"/>
    </row>
    <row r="59" spans="1:12" x14ac:dyDescent="0.55000000000000004">
      <c r="A59" s="232"/>
      <c r="B59" s="261"/>
      <c r="C59" s="266"/>
      <c r="D59" s="266"/>
      <c r="E59" s="261"/>
      <c r="F59" s="266"/>
      <c r="G59" s="266"/>
      <c r="H59" s="261"/>
      <c r="I59" s="261"/>
      <c r="J59" s="261"/>
      <c r="K59" s="261"/>
      <c r="L59" s="261"/>
    </row>
    <row r="60" spans="1:12" x14ac:dyDescent="0.55000000000000004">
      <c r="A60" s="232"/>
      <c r="B60" s="261"/>
      <c r="C60" s="266"/>
      <c r="D60" s="266"/>
      <c r="E60" s="261"/>
      <c r="F60" s="266"/>
      <c r="G60" s="266"/>
      <c r="H60" s="261"/>
      <c r="I60" s="261"/>
      <c r="J60" s="261"/>
      <c r="K60" s="261"/>
      <c r="L60" s="261"/>
    </row>
    <row r="61" spans="1:12" x14ac:dyDescent="0.55000000000000004">
      <c r="A61" s="232"/>
      <c r="B61" s="261"/>
      <c r="C61" s="266"/>
      <c r="D61" s="266"/>
      <c r="E61" s="261"/>
      <c r="F61" s="266"/>
      <c r="G61" s="266"/>
      <c r="H61" s="261"/>
      <c r="I61" s="261"/>
      <c r="J61" s="261"/>
      <c r="K61" s="261"/>
      <c r="L61" s="261"/>
    </row>
    <row r="62" spans="1:12" x14ac:dyDescent="0.55000000000000004">
      <c r="A62" s="261" t="s">
        <v>11</v>
      </c>
      <c r="B62" s="261">
        <v>21.97712516784668</v>
      </c>
      <c r="C62" s="266">
        <f>AVERAGE(B62:B67)</f>
        <v>21.987988154093426</v>
      </c>
      <c r="D62" s="266">
        <f>STDEV(B62:B67)</f>
        <v>9.4089539633121239E-3</v>
      </c>
      <c r="E62" s="261">
        <v>16.028720855712891</v>
      </c>
      <c r="F62" s="266">
        <f>AVERAGE(E62:E67)</f>
        <v>16.055013656616211</v>
      </c>
      <c r="G62" s="266">
        <f>STDEV(E62:E67)</f>
        <v>4.7322254371558577E-2</v>
      </c>
      <c r="H62" s="261">
        <f>C62-F62</f>
        <v>5.9329744974772147</v>
      </c>
      <c r="I62" s="261"/>
      <c r="J62" s="266">
        <f>H62-$I$2</f>
        <v>-1.8496865872983559</v>
      </c>
      <c r="K62" s="261">
        <f>2^-(J62)</f>
        <v>3.6042187808264332</v>
      </c>
      <c r="L62" s="261"/>
    </row>
    <row r="63" spans="1:12" x14ac:dyDescent="0.55000000000000004">
      <c r="A63" s="261"/>
      <c r="B63" s="261">
        <v>21.99357795715332</v>
      </c>
      <c r="C63" s="266"/>
      <c r="D63" s="266"/>
      <c r="E63" s="261">
        <v>16.026676177978516</v>
      </c>
      <c r="F63" s="266"/>
      <c r="G63" s="266"/>
      <c r="H63" s="261"/>
      <c r="I63" s="261"/>
      <c r="J63" s="261"/>
      <c r="K63" s="261"/>
      <c r="L63" s="261"/>
    </row>
    <row r="64" spans="1:12" x14ac:dyDescent="0.55000000000000004">
      <c r="A64" s="261"/>
      <c r="B64" s="261">
        <v>21.993261337280273</v>
      </c>
      <c r="C64" s="266"/>
      <c r="D64" s="266"/>
      <c r="E64" s="261">
        <v>16.109643936157227</v>
      </c>
      <c r="F64" s="266"/>
      <c r="G64" s="266"/>
      <c r="H64" s="261"/>
      <c r="I64" s="261"/>
      <c r="J64" s="261"/>
      <c r="K64" s="261"/>
      <c r="L64" s="261"/>
    </row>
    <row r="65" spans="1:12" x14ac:dyDescent="0.55000000000000004">
      <c r="A65" s="261"/>
      <c r="B65" s="261"/>
      <c r="C65" s="266"/>
      <c r="D65" s="266"/>
      <c r="E65" s="261"/>
      <c r="F65" s="266"/>
      <c r="G65" s="266"/>
      <c r="H65" s="261"/>
      <c r="I65" s="261"/>
      <c r="J65" s="261"/>
      <c r="K65" s="261"/>
      <c r="L65" s="261"/>
    </row>
    <row r="66" spans="1:12" x14ac:dyDescent="0.55000000000000004">
      <c r="A66" s="261"/>
      <c r="B66" s="261"/>
      <c r="C66" s="266"/>
      <c r="D66" s="266"/>
      <c r="E66" s="261"/>
      <c r="F66" s="266"/>
      <c r="G66" s="266"/>
      <c r="H66" s="261"/>
      <c r="I66" s="261"/>
      <c r="J66" s="261"/>
      <c r="K66" s="261"/>
      <c r="L66" s="261"/>
    </row>
    <row r="67" spans="1:12" x14ac:dyDescent="0.55000000000000004">
      <c r="A67" s="261"/>
      <c r="B67" s="261"/>
      <c r="C67" s="266"/>
      <c r="D67" s="266"/>
      <c r="E67" s="261"/>
      <c r="F67" s="266"/>
      <c r="G67" s="266"/>
      <c r="H67" s="261"/>
      <c r="I67" s="261"/>
      <c r="J67" s="261"/>
      <c r="K67" s="261"/>
      <c r="L67" s="261"/>
    </row>
    <row r="68" spans="1:12" x14ac:dyDescent="0.55000000000000004">
      <c r="A68" s="261" t="s">
        <v>12</v>
      </c>
      <c r="B68" s="261">
        <v>23.535152435302734</v>
      </c>
      <c r="C68" s="266">
        <f>AVERAGE(B68:B73)</f>
        <v>23.560840606689453</v>
      </c>
      <c r="D68" s="266">
        <f>STDEV(B68:B73)</f>
        <v>2.2321211698608907E-2</v>
      </c>
      <c r="E68" s="261">
        <v>16.028720855712891</v>
      </c>
      <c r="F68" s="266">
        <f>AVERAGE(E68:E73)</f>
        <v>16.055013656616211</v>
      </c>
      <c r="G68" s="266">
        <f>STDEV(E68:E73)</f>
        <v>4.7322254371558577E-2</v>
      </c>
      <c r="H68" s="261">
        <f>C68-F68</f>
        <v>7.5058269500732422</v>
      </c>
      <c r="I68" s="261"/>
      <c r="J68" s="266">
        <f>H68-$I$2</f>
        <v>-0.27683413470232843</v>
      </c>
      <c r="K68" s="261">
        <f>2^-(J68)</f>
        <v>1.2115333635668535</v>
      </c>
      <c r="L68" s="261"/>
    </row>
    <row r="69" spans="1:12" x14ac:dyDescent="0.55000000000000004">
      <c r="A69" s="261"/>
      <c r="B69" s="261">
        <v>23.575508117675781</v>
      </c>
      <c r="C69" s="266"/>
      <c r="D69" s="266"/>
      <c r="E69" s="261">
        <v>16.026676177978516</v>
      </c>
      <c r="F69" s="266"/>
      <c r="G69" s="266"/>
      <c r="H69" s="261"/>
      <c r="I69" s="261"/>
      <c r="J69" s="261"/>
      <c r="K69" s="261"/>
      <c r="L69" s="261"/>
    </row>
    <row r="70" spans="1:12" x14ac:dyDescent="0.55000000000000004">
      <c r="A70" s="261"/>
      <c r="B70" s="261">
        <v>23.571861267089844</v>
      </c>
      <c r="C70" s="266"/>
      <c r="D70" s="266"/>
      <c r="E70" s="261">
        <v>16.109643936157227</v>
      </c>
      <c r="F70" s="266"/>
      <c r="G70" s="266"/>
      <c r="H70" s="261"/>
      <c r="I70" s="261"/>
      <c r="J70" s="261"/>
      <c r="K70" s="261"/>
      <c r="L70" s="261"/>
    </row>
    <row r="71" spans="1:12" x14ac:dyDescent="0.55000000000000004">
      <c r="A71" s="261"/>
      <c r="B71" s="261"/>
      <c r="C71" s="266"/>
      <c r="D71" s="266"/>
      <c r="E71" s="261"/>
      <c r="F71" s="266"/>
      <c r="G71" s="266"/>
      <c r="H71" s="261"/>
      <c r="I71" s="261"/>
      <c r="J71" s="261"/>
      <c r="K71" s="261"/>
      <c r="L71" s="261"/>
    </row>
    <row r="72" spans="1:12" x14ac:dyDescent="0.55000000000000004">
      <c r="A72" s="261"/>
      <c r="B72" s="261"/>
      <c r="C72" s="266"/>
      <c r="D72" s="266"/>
      <c r="E72" s="261"/>
      <c r="F72" s="266"/>
      <c r="G72" s="266"/>
      <c r="H72" s="261"/>
      <c r="I72" s="261"/>
      <c r="J72" s="261"/>
      <c r="K72" s="261"/>
      <c r="L72" s="261"/>
    </row>
    <row r="73" spans="1:12" x14ac:dyDescent="0.55000000000000004">
      <c r="A73" s="261"/>
      <c r="B73" s="261"/>
      <c r="C73" s="266"/>
      <c r="D73" s="266"/>
      <c r="E73" s="261"/>
      <c r="F73" s="266"/>
      <c r="G73" s="266"/>
      <c r="H73" s="261"/>
      <c r="I73" s="261"/>
      <c r="J73" s="261"/>
      <c r="K73" s="261"/>
      <c r="L73" s="261"/>
    </row>
    <row r="74" spans="1:12" x14ac:dyDescent="0.55000000000000004">
      <c r="A74" s="261" t="s">
        <v>13</v>
      </c>
      <c r="B74" s="261">
        <v>26.986625671386719</v>
      </c>
      <c r="C74" s="266">
        <f>AVERAGE(B74:B79)</f>
        <v>26.980088551839192</v>
      </c>
      <c r="D74" s="266">
        <f>STDEV(B74:B79)</f>
        <v>1.8389243579642289E-2</v>
      </c>
      <c r="E74" s="261">
        <v>16.028720855712891</v>
      </c>
      <c r="F74" s="266">
        <f>AVERAGE(E74:E79)</f>
        <v>16.055013656616211</v>
      </c>
      <c r="G74" s="266">
        <f>STDEV(E74:E79)</f>
        <v>4.7322254371558577E-2</v>
      </c>
      <c r="H74" s="261">
        <f>C74-F74</f>
        <v>10.925074895222981</v>
      </c>
      <c r="I74" s="261"/>
      <c r="J74" s="266">
        <f>H74-$I$2</f>
        <v>3.14241381044741</v>
      </c>
      <c r="K74" s="261">
        <f>2^-(J74)</f>
        <v>0.11325025387900857</v>
      </c>
      <c r="L74" s="261"/>
    </row>
    <row r="75" spans="1:12" x14ac:dyDescent="0.55000000000000004">
      <c r="A75" s="261"/>
      <c r="B75" s="261">
        <v>26.959323883056641</v>
      </c>
      <c r="C75" s="266"/>
      <c r="D75" s="266"/>
      <c r="E75" s="261">
        <v>16.026676177978516</v>
      </c>
      <c r="F75" s="266"/>
      <c r="G75" s="266"/>
      <c r="H75" s="261"/>
      <c r="I75" s="261"/>
      <c r="J75" s="261"/>
      <c r="K75" s="261"/>
      <c r="L75" s="261"/>
    </row>
    <row r="76" spans="1:12" x14ac:dyDescent="0.55000000000000004">
      <c r="A76" s="261"/>
      <c r="B76" s="261">
        <v>26.994316101074219</v>
      </c>
      <c r="C76" s="266"/>
      <c r="D76" s="266"/>
      <c r="E76" s="261">
        <v>16.109643936157227</v>
      </c>
      <c r="F76" s="266"/>
      <c r="G76" s="266"/>
      <c r="H76" s="261"/>
      <c r="I76" s="261"/>
      <c r="J76" s="261"/>
      <c r="K76" s="261"/>
      <c r="L76" s="261"/>
    </row>
    <row r="77" spans="1:12" x14ac:dyDescent="0.55000000000000004">
      <c r="A77" s="261"/>
      <c r="B77" s="261"/>
      <c r="C77" s="266"/>
      <c r="D77" s="266"/>
      <c r="E77" s="261"/>
      <c r="F77" s="266"/>
      <c r="G77" s="266"/>
      <c r="H77" s="261"/>
      <c r="I77" s="261"/>
      <c r="J77" s="261"/>
      <c r="K77" s="261"/>
      <c r="L77" s="261"/>
    </row>
    <row r="78" spans="1:12" x14ac:dyDescent="0.55000000000000004">
      <c r="A78" s="261"/>
      <c r="B78" s="261"/>
      <c r="C78" s="266"/>
      <c r="D78" s="266"/>
      <c r="E78" s="261"/>
      <c r="F78" s="266"/>
      <c r="G78" s="266"/>
      <c r="H78" s="261"/>
      <c r="I78" s="261"/>
      <c r="J78" s="261"/>
      <c r="K78" s="261"/>
      <c r="L78" s="261"/>
    </row>
    <row r="79" spans="1:12" x14ac:dyDescent="0.55000000000000004">
      <c r="A79" s="261"/>
      <c r="B79" s="261"/>
      <c r="C79" s="266"/>
      <c r="D79" s="266"/>
      <c r="E79" s="261"/>
      <c r="F79" s="266"/>
      <c r="G79" s="266"/>
      <c r="H79" s="261"/>
      <c r="I79" s="261"/>
      <c r="J79" s="261"/>
      <c r="K79" s="261"/>
      <c r="L79" s="261"/>
    </row>
    <row r="80" spans="1:12" x14ac:dyDescent="0.55000000000000004">
      <c r="A80" s="261" t="s">
        <v>14</v>
      </c>
      <c r="B80" s="261">
        <v>26.677663803100586</v>
      </c>
      <c r="C80" s="266">
        <f>AVERAGE(B80:B85)</f>
        <v>26.695430119832356</v>
      </c>
      <c r="D80" s="266">
        <f>STDEV(B80:B85)</f>
        <v>5.7927866159474373E-2</v>
      </c>
      <c r="E80" s="261">
        <v>16.028720855712891</v>
      </c>
      <c r="F80" s="266">
        <f>AVERAGE(E80:E85)</f>
        <v>16.055013656616211</v>
      </c>
      <c r="G80" s="266">
        <f>STDEV(E80:E85)</f>
        <v>4.7322254371558577E-2</v>
      </c>
      <c r="H80" s="261">
        <f>C80-F80</f>
        <v>10.640416463216145</v>
      </c>
      <c r="I80" s="261"/>
      <c r="J80" s="266">
        <f>H80-$I$2</f>
        <v>2.857755378440574</v>
      </c>
      <c r="K80" s="261">
        <f>2^-(J80)</f>
        <v>0.13795260659301253</v>
      </c>
      <c r="L80" s="261"/>
    </row>
    <row r="81" spans="1:12" x14ac:dyDescent="0.55000000000000004">
      <c r="A81" s="261"/>
      <c r="B81" s="261">
        <v>26.648466110229492</v>
      </c>
      <c r="C81" s="266"/>
      <c r="D81" s="266"/>
      <c r="E81" s="261">
        <v>16.026676177978516</v>
      </c>
      <c r="F81" s="266"/>
      <c r="G81" s="266"/>
      <c r="H81" s="261"/>
      <c r="I81" s="261"/>
      <c r="J81" s="261"/>
      <c r="K81" s="261"/>
      <c r="L81" s="261"/>
    </row>
    <row r="82" spans="1:12" x14ac:dyDescent="0.55000000000000004">
      <c r="A82" s="261"/>
      <c r="B82" s="261">
        <v>26.760160446166992</v>
      </c>
      <c r="C82" s="266"/>
      <c r="D82" s="266"/>
      <c r="E82" s="261">
        <v>16.109643936157227</v>
      </c>
      <c r="F82" s="266"/>
      <c r="G82" s="266"/>
      <c r="H82" s="261"/>
      <c r="I82" s="261"/>
      <c r="J82" s="261"/>
      <c r="K82" s="261"/>
      <c r="L82" s="261"/>
    </row>
    <row r="83" spans="1:12" x14ac:dyDescent="0.55000000000000004">
      <c r="A83" s="261"/>
      <c r="B83" s="261"/>
      <c r="C83" s="266"/>
      <c r="D83" s="266"/>
      <c r="E83" s="261"/>
      <c r="F83" s="266"/>
      <c r="G83" s="266"/>
      <c r="H83" s="261"/>
      <c r="I83" s="261"/>
      <c r="J83" s="261"/>
      <c r="K83" s="261"/>
      <c r="L83" s="261"/>
    </row>
    <row r="84" spans="1:12" x14ac:dyDescent="0.55000000000000004">
      <c r="A84" s="261"/>
      <c r="B84" s="261"/>
      <c r="C84" s="266"/>
      <c r="D84" s="266"/>
      <c r="E84" s="261"/>
      <c r="F84" s="266"/>
      <c r="G84" s="266"/>
      <c r="H84" s="261"/>
      <c r="I84" s="261"/>
      <c r="J84" s="261"/>
      <c r="K84" s="261"/>
      <c r="L84" s="261"/>
    </row>
    <row r="85" spans="1:12" x14ac:dyDescent="0.55000000000000004">
      <c r="A85" s="261"/>
      <c r="B85" s="261"/>
      <c r="C85" s="266"/>
      <c r="D85" s="266"/>
      <c r="E85" s="261"/>
      <c r="F85" s="266"/>
      <c r="G85" s="266"/>
      <c r="H85" s="261"/>
      <c r="I85" s="261"/>
      <c r="J85" s="261"/>
      <c r="K85" s="261"/>
      <c r="L85" s="261"/>
    </row>
    <row r="86" spans="1:12" x14ac:dyDescent="0.55000000000000004">
      <c r="A86" s="261" t="s">
        <v>15</v>
      </c>
      <c r="B86" s="261">
        <v>25.434726715087891</v>
      </c>
      <c r="C86" s="266">
        <f>AVERAGE(B86:B91)</f>
        <v>25.465242385864258</v>
      </c>
      <c r="D86" s="266">
        <f>STDEV(B86:B91)</f>
        <v>3.2570810488035402E-2</v>
      </c>
      <c r="E86" s="261">
        <v>16.028720855712891</v>
      </c>
      <c r="F86" s="266">
        <f>AVERAGE(E86:E91)</f>
        <v>16.055013656616211</v>
      </c>
      <c r="G86" s="266">
        <f>STDEV(E86:E91)</f>
        <v>4.7322254371558577E-2</v>
      </c>
      <c r="H86" s="261">
        <f>C86-F86</f>
        <v>9.4102287292480469</v>
      </c>
      <c r="I86" s="261"/>
      <c r="J86" s="266">
        <f>H86-$I$2</f>
        <v>1.6275676444724763</v>
      </c>
      <c r="K86" s="261">
        <f>2^-(J86)</f>
        <v>0.32363338748931758</v>
      </c>
      <c r="L86" s="261"/>
    </row>
    <row r="87" spans="1:12" x14ac:dyDescent="0.55000000000000004">
      <c r="A87" s="261"/>
      <c r="B87" s="261">
        <v>25.461462020874023</v>
      </c>
      <c r="C87" s="266"/>
      <c r="D87" s="266"/>
      <c r="E87" s="261">
        <v>16.026676177978516</v>
      </c>
      <c r="F87" s="266"/>
      <c r="G87" s="266"/>
      <c r="H87" s="261"/>
      <c r="I87" s="261"/>
      <c r="J87" s="261"/>
      <c r="K87" s="261"/>
      <c r="L87" s="261"/>
    </row>
    <row r="88" spans="1:12" x14ac:dyDescent="0.55000000000000004">
      <c r="A88" s="261"/>
      <c r="B88" s="261">
        <v>25.499538421630859</v>
      </c>
      <c r="C88" s="266"/>
      <c r="D88" s="266"/>
      <c r="E88" s="261">
        <v>16.109643936157227</v>
      </c>
      <c r="F88" s="266"/>
      <c r="G88" s="266"/>
      <c r="H88" s="261"/>
      <c r="I88" s="261"/>
      <c r="J88" s="261"/>
      <c r="K88" s="261"/>
      <c r="L88" s="261"/>
    </row>
    <row r="89" spans="1:12" x14ac:dyDescent="0.55000000000000004">
      <c r="A89" s="261"/>
      <c r="B89" s="261"/>
      <c r="C89" s="266"/>
      <c r="D89" s="266"/>
      <c r="E89" s="261"/>
      <c r="F89" s="266"/>
      <c r="G89" s="266"/>
      <c r="H89" s="261"/>
      <c r="I89" s="261"/>
      <c r="J89" s="261"/>
      <c r="K89" s="261"/>
      <c r="L89" s="261"/>
    </row>
    <row r="90" spans="1:12" x14ac:dyDescent="0.55000000000000004">
      <c r="A90" s="261"/>
      <c r="B90" s="261"/>
      <c r="C90" s="266"/>
      <c r="D90" s="266"/>
      <c r="E90" s="261"/>
      <c r="F90" s="266"/>
      <c r="G90" s="266"/>
      <c r="H90" s="261"/>
      <c r="I90" s="261"/>
      <c r="J90" s="261"/>
      <c r="K90" s="261"/>
      <c r="L90" s="261"/>
    </row>
    <row r="91" spans="1:12" x14ac:dyDescent="0.55000000000000004">
      <c r="A91" s="261"/>
      <c r="B91" s="261"/>
      <c r="C91" s="266"/>
      <c r="D91" s="266"/>
      <c r="E91" s="261"/>
      <c r="F91" s="266"/>
      <c r="G91" s="266"/>
      <c r="H91" s="261"/>
      <c r="I91" s="261"/>
      <c r="J91" s="261"/>
      <c r="K91" s="261"/>
      <c r="L91" s="261"/>
    </row>
    <row r="92" spans="1:12" x14ac:dyDescent="0.55000000000000004">
      <c r="A92" s="261" t="s">
        <v>16</v>
      </c>
      <c r="B92" s="261">
        <v>21.844057083129883</v>
      </c>
      <c r="C92" s="266">
        <f>AVERAGE(B92:B97)</f>
        <v>21.898059209187824</v>
      </c>
      <c r="D92" s="266">
        <f>STDEV(B92:B97)</f>
        <v>8.7882739869313123E-2</v>
      </c>
      <c r="E92" s="261">
        <v>16.028720855712891</v>
      </c>
      <c r="F92" s="266">
        <f>AVERAGE(E92:E97)</f>
        <v>16.055013656616211</v>
      </c>
      <c r="G92" s="266">
        <f>STDEV(E92:E97)</f>
        <v>4.7322254371558577E-2</v>
      </c>
      <c r="H92" s="261">
        <f>C92-F92</f>
        <v>5.8430455525716134</v>
      </c>
      <c r="I92" s="261"/>
      <c r="J92" s="266">
        <f>H92-$I$2</f>
        <v>-1.9396155322039572</v>
      </c>
      <c r="K92" s="261">
        <f>2^-(J92)</f>
        <v>3.8360340657349092</v>
      </c>
      <c r="L92" s="261"/>
    </row>
    <row r="93" spans="1:12" x14ac:dyDescent="0.55000000000000004">
      <c r="A93" s="261"/>
      <c r="B93" s="261">
        <v>21.850654602050781</v>
      </c>
      <c r="C93" s="266"/>
      <c r="D93" s="266"/>
      <c r="E93" s="261">
        <v>16.026676177978516</v>
      </c>
      <c r="F93" s="266"/>
      <c r="G93" s="266"/>
      <c r="H93" s="261"/>
      <c r="I93" s="261"/>
      <c r="J93" s="261"/>
      <c r="K93" s="261"/>
      <c r="L93" s="261"/>
    </row>
    <row r="94" spans="1:12" x14ac:dyDescent="0.55000000000000004">
      <c r="A94" s="261"/>
      <c r="B94" s="261">
        <v>21.999465942382813</v>
      </c>
      <c r="C94" s="266"/>
      <c r="D94" s="266"/>
      <c r="E94" s="261">
        <v>16.109643936157227</v>
      </c>
      <c r="F94" s="266"/>
      <c r="G94" s="266"/>
      <c r="H94" s="261"/>
      <c r="I94" s="261"/>
      <c r="J94" s="261"/>
      <c r="K94" s="261"/>
      <c r="L94" s="261"/>
    </row>
    <row r="95" spans="1:12" x14ac:dyDescent="0.55000000000000004">
      <c r="A95" s="261"/>
      <c r="B95" s="261"/>
      <c r="C95" s="266"/>
      <c r="D95" s="266"/>
      <c r="E95" s="261"/>
      <c r="F95" s="266"/>
      <c r="G95" s="266"/>
      <c r="H95" s="261"/>
      <c r="I95" s="261"/>
      <c r="J95" s="261"/>
      <c r="K95" s="261"/>
      <c r="L95" s="261"/>
    </row>
    <row r="96" spans="1:12" x14ac:dyDescent="0.55000000000000004">
      <c r="A96" s="261"/>
      <c r="B96" s="261"/>
      <c r="C96" s="266"/>
      <c r="D96" s="266"/>
      <c r="E96" s="261"/>
      <c r="F96" s="266"/>
      <c r="G96" s="266"/>
      <c r="H96" s="261"/>
      <c r="I96" s="261"/>
      <c r="J96" s="261"/>
      <c r="K96" s="261"/>
      <c r="L96" s="261"/>
    </row>
    <row r="97" spans="1:12" x14ac:dyDescent="0.55000000000000004">
      <c r="A97" s="261"/>
      <c r="B97" s="261"/>
      <c r="C97" s="266"/>
      <c r="D97" s="266"/>
      <c r="E97" s="261"/>
      <c r="F97" s="266"/>
      <c r="G97" s="266"/>
      <c r="H97" s="261"/>
      <c r="I97" s="261"/>
      <c r="J97" s="261"/>
      <c r="K97" s="261"/>
      <c r="L97" s="261"/>
    </row>
    <row r="98" spans="1:12" x14ac:dyDescent="0.55000000000000004">
      <c r="A98" s="261" t="s">
        <v>17</v>
      </c>
      <c r="B98" s="261">
        <v>22.475898742675781</v>
      </c>
      <c r="C98" s="266">
        <f>AVERAGE(B98:B103)</f>
        <v>22.369235992431641</v>
      </c>
      <c r="D98" s="266">
        <f>STDEV(B98:B103)</f>
        <v>0.10050997995343747</v>
      </c>
      <c r="E98" s="261">
        <v>16.028720855712891</v>
      </c>
      <c r="F98" s="266">
        <f>AVERAGE(E98:E103)</f>
        <v>16.055013656616211</v>
      </c>
      <c r="G98" s="266">
        <f>STDEV(E98:E103)</f>
        <v>4.7322254371558577E-2</v>
      </c>
      <c r="H98" s="261">
        <f>C98-F98</f>
        <v>6.3142223358154297</v>
      </c>
      <c r="I98" s="261"/>
      <c r="J98" s="266">
        <f>H98-$I$2</f>
        <v>-1.4684387489601409</v>
      </c>
      <c r="K98" s="261">
        <f>2^-(J98)</f>
        <v>2.7672226912046298</v>
      </c>
      <c r="L98" s="261"/>
    </row>
    <row r="99" spans="1:12" x14ac:dyDescent="0.55000000000000004">
      <c r="A99" s="261"/>
      <c r="B99" s="261">
        <v>22.276287078857422</v>
      </c>
      <c r="C99" s="266"/>
      <c r="D99" s="266"/>
      <c r="E99" s="261">
        <v>16.026676177978516</v>
      </c>
      <c r="F99" s="266"/>
      <c r="G99" s="266"/>
      <c r="H99" s="261"/>
      <c r="I99" s="261"/>
      <c r="J99" s="261"/>
      <c r="K99" s="261"/>
      <c r="L99" s="261"/>
    </row>
    <row r="100" spans="1:12" x14ac:dyDescent="0.55000000000000004">
      <c r="A100" s="261"/>
      <c r="B100" s="261">
        <v>22.355522155761719</v>
      </c>
      <c r="C100" s="266"/>
      <c r="D100" s="266"/>
      <c r="E100" s="261">
        <v>16.109643936157227</v>
      </c>
      <c r="F100" s="266"/>
      <c r="G100" s="266"/>
      <c r="H100" s="261"/>
      <c r="I100" s="261"/>
      <c r="J100" s="261"/>
      <c r="K100" s="261"/>
      <c r="L100" s="261"/>
    </row>
    <row r="101" spans="1:12" x14ac:dyDescent="0.55000000000000004">
      <c r="A101" s="261"/>
      <c r="B101" s="261"/>
      <c r="C101" s="266"/>
      <c r="D101" s="266"/>
      <c r="E101" s="261"/>
      <c r="F101" s="266"/>
      <c r="G101" s="266"/>
      <c r="H101" s="261"/>
      <c r="I101" s="261"/>
      <c r="J101" s="261"/>
      <c r="K101" s="261"/>
      <c r="L101" s="261"/>
    </row>
    <row r="102" spans="1:12" x14ac:dyDescent="0.55000000000000004">
      <c r="A102" s="261"/>
      <c r="B102" s="261"/>
      <c r="C102" s="266"/>
      <c r="D102" s="266"/>
      <c r="E102" s="261"/>
      <c r="F102" s="266"/>
      <c r="G102" s="266"/>
      <c r="H102" s="261"/>
      <c r="I102" s="261"/>
      <c r="J102" s="261"/>
      <c r="K102" s="261"/>
      <c r="L102" s="261"/>
    </row>
    <row r="103" spans="1:12" x14ac:dyDescent="0.55000000000000004">
      <c r="A103" s="261"/>
      <c r="B103" s="261"/>
      <c r="C103" s="266"/>
      <c r="D103" s="266"/>
      <c r="E103" s="261"/>
      <c r="F103" s="266"/>
      <c r="G103" s="266"/>
      <c r="H103" s="261"/>
      <c r="I103" s="261"/>
      <c r="J103" s="261"/>
      <c r="K103" s="261"/>
      <c r="L103" s="261"/>
    </row>
    <row r="104" spans="1:12" x14ac:dyDescent="0.55000000000000004">
      <c r="A104" s="261" t="s">
        <v>18</v>
      </c>
      <c r="B104" s="261">
        <v>20.587610244750977</v>
      </c>
      <c r="C104" s="266">
        <f>AVERAGE(B104:B109)</f>
        <v>20.566701889038086</v>
      </c>
      <c r="D104" s="266">
        <f>STDEV(B104:B109)</f>
        <v>2.1150805970767263E-2</v>
      </c>
      <c r="E104" s="261">
        <v>16.028720855712891</v>
      </c>
      <c r="F104" s="266">
        <f>AVERAGE(E104:E109)</f>
        <v>16.055013656616211</v>
      </c>
      <c r="G104" s="266">
        <f>STDEV(E104:E109)</f>
        <v>4.7322254371558577E-2</v>
      </c>
      <c r="H104" s="261">
        <f>C104-F104</f>
        <v>4.511688232421875</v>
      </c>
      <c r="I104" s="261"/>
      <c r="J104" s="266">
        <f>H104-$I$2</f>
        <v>-3.2709728523536956</v>
      </c>
      <c r="K104" s="261">
        <f>2^-(J104)</f>
        <v>9.6529697130901742</v>
      </c>
      <c r="L104" s="261"/>
    </row>
    <row r="105" spans="1:12" x14ac:dyDescent="0.55000000000000004">
      <c r="A105" s="261"/>
      <c r="B105" s="261">
        <v>20.567178726196289</v>
      </c>
      <c r="C105" s="266"/>
      <c r="D105" s="266"/>
      <c r="E105" s="261">
        <v>16.026676177978516</v>
      </c>
      <c r="F105" s="266"/>
      <c r="G105" s="266"/>
      <c r="H105" s="261"/>
      <c r="I105" s="261"/>
      <c r="J105" s="261"/>
      <c r="K105" s="261"/>
      <c r="L105" s="261"/>
    </row>
    <row r="106" spans="1:12" x14ac:dyDescent="0.55000000000000004">
      <c r="A106" s="261"/>
      <c r="B106" s="261">
        <v>20.545316696166992</v>
      </c>
      <c r="C106" s="266"/>
      <c r="D106" s="266"/>
      <c r="E106" s="261">
        <v>16.109643936157227</v>
      </c>
      <c r="F106" s="266"/>
      <c r="G106" s="266"/>
      <c r="H106" s="261"/>
      <c r="I106" s="261"/>
      <c r="J106" s="261"/>
      <c r="K106" s="261"/>
      <c r="L106" s="261"/>
    </row>
    <row r="107" spans="1:12" x14ac:dyDescent="0.55000000000000004">
      <c r="A107" s="261"/>
      <c r="B107" s="261"/>
      <c r="C107" s="266"/>
      <c r="D107" s="266"/>
      <c r="E107" s="261"/>
      <c r="F107" s="266"/>
      <c r="G107" s="266"/>
      <c r="H107" s="261"/>
      <c r="I107" s="261"/>
      <c r="J107" s="261"/>
      <c r="K107" s="261"/>
      <c r="L107" s="261"/>
    </row>
    <row r="108" spans="1:12" x14ac:dyDescent="0.55000000000000004">
      <c r="A108" s="261"/>
      <c r="B108" s="261"/>
      <c r="C108" s="266"/>
      <c r="D108" s="266"/>
      <c r="E108" s="261"/>
      <c r="F108" s="266"/>
      <c r="G108" s="266"/>
      <c r="H108" s="261"/>
      <c r="I108" s="261"/>
      <c r="J108" s="261"/>
      <c r="K108" s="261"/>
      <c r="L108" s="261"/>
    </row>
    <row r="109" spans="1:12" x14ac:dyDescent="0.55000000000000004">
      <c r="A109" s="261"/>
      <c r="B109" s="261"/>
      <c r="C109" s="266"/>
      <c r="D109" s="266"/>
      <c r="E109" s="261"/>
      <c r="F109" s="266"/>
      <c r="G109" s="266"/>
      <c r="H109" s="261"/>
      <c r="I109" s="261"/>
      <c r="J109" s="261"/>
      <c r="K109" s="261"/>
      <c r="L109" s="261"/>
    </row>
    <row r="110" spans="1:12" x14ac:dyDescent="0.55000000000000004">
      <c r="A110" s="261" t="s">
        <v>19</v>
      </c>
      <c r="B110" s="261">
        <v>21.793428421020508</v>
      </c>
      <c r="C110" s="266">
        <f>AVERAGE(B110:B115)</f>
        <v>21.793087005615234</v>
      </c>
      <c r="D110" s="266">
        <f>STDEV(B110:B115)</f>
        <v>4.8355937485906018E-3</v>
      </c>
      <c r="E110" s="261">
        <v>16.028720855712891</v>
      </c>
      <c r="F110" s="266">
        <f>AVERAGE(E110:E115)</f>
        <v>16.055013656616211</v>
      </c>
      <c r="G110" s="266">
        <f>STDEV(E110:E115)</f>
        <v>4.7322254371558577E-2</v>
      </c>
      <c r="H110" s="261">
        <f>C110-F110</f>
        <v>5.7380733489990234</v>
      </c>
      <c r="I110" s="261"/>
      <c r="J110" s="266">
        <f>H110-$I$2</f>
        <v>-2.0445877357765472</v>
      </c>
      <c r="K110" s="261">
        <f>2^-(J110)</f>
        <v>4.1255536314306678</v>
      </c>
      <c r="L110" s="261"/>
    </row>
    <row r="111" spans="1:12" x14ac:dyDescent="0.55000000000000004">
      <c r="A111" s="261"/>
      <c r="B111" s="261">
        <v>21.788089752197266</v>
      </c>
      <c r="C111" s="266"/>
      <c r="D111" s="266"/>
      <c r="E111" s="261">
        <v>16.026676177978516</v>
      </c>
      <c r="F111" s="266"/>
      <c r="G111" s="266"/>
      <c r="H111" s="261"/>
      <c r="I111" s="261"/>
      <c r="J111" s="261"/>
      <c r="K111" s="261"/>
      <c r="L111" s="261"/>
    </row>
    <row r="112" spans="1:12" x14ac:dyDescent="0.55000000000000004">
      <c r="A112" s="261"/>
      <c r="B112" s="261">
        <v>21.79774284362793</v>
      </c>
      <c r="C112" s="266"/>
      <c r="D112" s="266"/>
      <c r="E112" s="261">
        <v>16.109643936157227</v>
      </c>
      <c r="F112" s="266"/>
      <c r="G112" s="266"/>
      <c r="H112" s="261"/>
      <c r="I112" s="261"/>
      <c r="J112" s="261"/>
      <c r="K112" s="261"/>
      <c r="L112" s="261"/>
    </row>
    <row r="113" spans="1:12" x14ac:dyDescent="0.55000000000000004">
      <c r="A113" s="261"/>
      <c r="B113" s="261"/>
      <c r="C113" s="266"/>
      <c r="D113" s="266"/>
      <c r="E113" s="261"/>
      <c r="F113" s="266"/>
      <c r="G113" s="266"/>
      <c r="H113" s="261"/>
      <c r="I113" s="261"/>
      <c r="J113" s="261"/>
      <c r="K113" s="261"/>
      <c r="L113" s="261"/>
    </row>
    <row r="114" spans="1:12" x14ac:dyDescent="0.55000000000000004">
      <c r="A114" s="261"/>
      <c r="B114" s="261"/>
      <c r="C114" s="266"/>
      <c r="D114" s="266"/>
      <c r="E114" s="261"/>
      <c r="F114" s="266"/>
      <c r="G114" s="266"/>
      <c r="H114" s="261"/>
      <c r="I114" s="261"/>
      <c r="J114" s="261"/>
      <c r="K114" s="261"/>
      <c r="L114" s="261"/>
    </row>
    <row r="115" spans="1:12" x14ac:dyDescent="0.55000000000000004">
      <c r="A115" s="261"/>
      <c r="B115" s="261"/>
      <c r="C115" s="266"/>
      <c r="D115" s="266"/>
      <c r="E115" s="261"/>
      <c r="F115" s="266"/>
      <c r="G115" s="266"/>
      <c r="H115" s="261"/>
      <c r="I115" s="261"/>
      <c r="J115" s="261"/>
      <c r="K115" s="261"/>
      <c r="L115" s="261"/>
    </row>
    <row r="116" spans="1:12" x14ac:dyDescent="0.55000000000000004">
      <c r="A116" s="261" t="s">
        <v>20</v>
      </c>
      <c r="B116" s="261">
        <v>26.762105941772461</v>
      </c>
      <c r="C116" s="266">
        <f>AVERAGE(B116:B121)</f>
        <v>26.827754338582356</v>
      </c>
      <c r="D116" s="266">
        <f>STDEV(B116:B121)</f>
        <v>8.3184851768741019E-2</v>
      </c>
      <c r="E116" s="261">
        <v>16.028720855712891</v>
      </c>
      <c r="F116" s="266">
        <f>AVERAGE(E116:E121)</f>
        <v>16.055013656616211</v>
      </c>
      <c r="G116" s="266">
        <f>STDEV(E116:E121)</f>
        <v>4.7322254371558577E-2</v>
      </c>
      <c r="H116" s="261">
        <f>C116-F116</f>
        <v>10.772740681966145</v>
      </c>
      <c r="I116" s="261"/>
      <c r="J116" s="266">
        <f>H116-$I$2</f>
        <v>2.990079597190574</v>
      </c>
      <c r="K116" s="261">
        <f>2^-(J116)</f>
        <v>0.12586249940818703</v>
      </c>
      <c r="L116" s="261"/>
    </row>
    <row r="117" spans="1:12" x14ac:dyDescent="0.55000000000000004">
      <c r="A117" s="261"/>
      <c r="B117" s="261">
        <v>26.799854278564453</v>
      </c>
      <c r="C117" s="266"/>
      <c r="D117" s="266"/>
      <c r="E117" s="261">
        <v>16.026676177978516</v>
      </c>
      <c r="F117" s="266"/>
      <c r="G117" s="266"/>
      <c r="H117" s="261"/>
      <c r="I117" s="261"/>
      <c r="J117" s="261"/>
      <c r="K117" s="261"/>
      <c r="L117" s="261"/>
    </row>
    <row r="118" spans="1:12" x14ac:dyDescent="0.55000000000000004">
      <c r="A118" s="261"/>
      <c r="B118" s="261">
        <v>26.921302795410156</v>
      </c>
      <c r="C118" s="266"/>
      <c r="D118" s="266"/>
      <c r="E118" s="261">
        <v>16.109643936157227</v>
      </c>
      <c r="F118" s="266"/>
      <c r="G118" s="266"/>
      <c r="H118" s="261"/>
      <c r="I118" s="261"/>
      <c r="J118" s="261"/>
      <c r="K118" s="261"/>
      <c r="L118" s="261"/>
    </row>
    <row r="119" spans="1:12" x14ac:dyDescent="0.55000000000000004">
      <c r="A119" s="261"/>
      <c r="B119" s="261"/>
      <c r="C119" s="266"/>
      <c r="D119" s="266"/>
      <c r="E119" s="261"/>
      <c r="F119" s="266"/>
      <c r="G119" s="266"/>
      <c r="H119" s="261"/>
      <c r="I119" s="261"/>
      <c r="J119" s="261"/>
      <c r="K119" s="261"/>
      <c r="L119" s="261"/>
    </row>
    <row r="120" spans="1:12" x14ac:dyDescent="0.55000000000000004">
      <c r="A120" s="261"/>
      <c r="B120" s="261"/>
      <c r="C120" s="266"/>
      <c r="D120" s="266"/>
      <c r="E120" s="261"/>
      <c r="F120" s="266"/>
      <c r="G120" s="266"/>
      <c r="H120" s="261"/>
      <c r="I120" s="261"/>
      <c r="J120" s="261"/>
      <c r="K120" s="261"/>
      <c r="L120" s="261"/>
    </row>
    <row r="121" spans="1:12" x14ac:dyDescent="0.55000000000000004">
      <c r="A121" s="261"/>
      <c r="B121" s="261"/>
      <c r="C121" s="266"/>
      <c r="D121" s="266"/>
      <c r="E121" s="261"/>
      <c r="F121" s="266"/>
      <c r="G121" s="266"/>
      <c r="H121" s="261"/>
      <c r="I121" s="261"/>
      <c r="J121" s="261"/>
      <c r="K121" s="261"/>
      <c r="L121" s="261"/>
    </row>
    <row r="122" spans="1:12" x14ac:dyDescent="0.55000000000000004">
      <c r="A122" s="261" t="s">
        <v>21</v>
      </c>
      <c r="B122" s="261">
        <v>29.634143829345703</v>
      </c>
      <c r="C122" s="266">
        <f>AVERAGE(B122:B127)</f>
        <v>29.840291341145832</v>
      </c>
      <c r="D122" s="266">
        <f>STDEV(B122:B127)</f>
        <v>0.22091432618081311</v>
      </c>
      <c r="E122" s="261">
        <v>16.028720855712891</v>
      </c>
      <c r="F122" s="266">
        <f>AVERAGE(E122:E127)</f>
        <v>16.055013656616211</v>
      </c>
      <c r="G122" s="266">
        <f>STDEV(E122:E127)</f>
        <v>4.7322254371558577E-2</v>
      </c>
      <c r="H122" s="261">
        <f>C122-F122</f>
        <v>13.785277684529621</v>
      </c>
      <c r="I122" s="261"/>
      <c r="J122" s="266">
        <f>H122-$I$2</f>
        <v>6.0026165997540506</v>
      </c>
      <c r="K122" s="261">
        <f>2^-(J122)</f>
        <v>1.5596686796833738E-2</v>
      </c>
      <c r="L122" s="261"/>
    </row>
    <row r="123" spans="1:12" x14ac:dyDescent="0.55000000000000004">
      <c r="A123" s="261"/>
      <c r="B123" s="261">
        <v>30.073482513427734</v>
      </c>
      <c r="C123" s="266"/>
      <c r="D123" s="266"/>
      <c r="E123" s="261">
        <v>16.026676177978516</v>
      </c>
      <c r="F123" s="266"/>
      <c r="G123" s="266"/>
      <c r="H123" s="261"/>
      <c r="I123" s="261"/>
      <c r="J123" s="261"/>
      <c r="K123" s="261"/>
      <c r="L123" s="261"/>
    </row>
    <row r="124" spans="1:12" x14ac:dyDescent="0.55000000000000004">
      <c r="A124" s="261"/>
      <c r="B124" s="261">
        <v>29.813247680664063</v>
      </c>
      <c r="C124" s="266"/>
      <c r="D124" s="266"/>
      <c r="E124" s="261">
        <v>16.109643936157227</v>
      </c>
      <c r="F124" s="266"/>
      <c r="G124" s="266"/>
      <c r="H124" s="261"/>
      <c r="I124" s="261"/>
      <c r="J124" s="261"/>
      <c r="K124" s="261"/>
      <c r="L124" s="261"/>
    </row>
    <row r="125" spans="1:12" x14ac:dyDescent="0.55000000000000004">
      <c r="A125" s="261"/>
      <c r="B125" s="261"/>
      <c r="C125" s="266"/>
      <c r="D125" s="266"/>
      <c r="E125" s="261"/>
      <c r="F125" s="266"/>
      <c r="G125" s="266"/>
      <c r="H125" s="261"/>
      <c r="I125" s="261"/>
      <c r="J125" s="261"/>
      <c r="K125" s="261"/>
      <c r="L125" s="261"/>
    </row>
    <row r="126" spans="1:12" x14ac:dyDescent="0.55000000000000004">
      <c r="A126" s="261"/>
      <c r="B126" s="261"/>
      <c r="C126" s="266"/>
      <c r="D126" s="266"/>
      <c r="E126" s="261"/>
      <c r="F126" s="266"/>
      <c r="G126" s="266"/>
      <c r="H126" s="261"/>
      <c r="I126" s="261"/>
      <c r="J126" s="261"/>
      <c r="K126" s="261"/>
      <c r="L126" s="261"/>
    </row>
    <row r="127" spans="1:12" x14ac:dyDescent="0.55000000000000004">
      <c r="A127" s="261"/>
      <c r="B127" s="261"/>
      <c r="C127" s="266"/>
      <c r="D127" s="266"/>
      <c r="E127" s="261"/>
      <c r="F127" s="266"/>
      <c r="G127" s="266"/>
      <c r="H127" s="261"/>
      <c r="I127" s="261"/>
      <c r="J127" s="261"/>
      <c r="K127" s="261"/>
      <c r="L127" s="261"/>
    </row>
    <row r="128" spans="1:12" x14ac:dyDescent="0.55000000000000004">
      <c r="A128" s="261" t="s">
        <v>22</v>
      </c>
      <c r="B128" s="261">
        <v>20.18037223815918</v>
      </c>
      <c r="C128" s="266">
        <f>AVERAGE(B128:B133)</f>
        <v>20.165997187296551</v>
      </c>
      <c r="D128" s="266">
        <f>STDEV(B128:B133)</f>
        <v>1.3322277553694967E-2</v>
      </c>
      <c r="E128" s="261">
        <v>16.028720855712891</v>
      </c>
      <c r="F128" s="266">
        <f>AVERAGE(E128:E133)</f>
        <v>16.055013656616211</v>
      </c>
      <c r="G128" s="266">
        <f>STDEV(E128:E133)</f>
        <v>4.7322254371558577E-2</v>
      </c>
      <c r="H128" s="261">
        <f>C128-F128</f>
        <v>4.1109835306803397</v>
      </c>
      <c r="I128" s="261"/>
      <c r="J128" s="266">
        <f>H128-$I$2</f>
        <v>-3.6716775540952309</v>
      </c>
      <c r="K128" s="261">
        <f>2^-(J128)</f>
        <v>12.743393042439713</v>
      </c>
      <c r="L128" s="261"/>
    </row>
    <row r="129" spans="1:12" x14ac:dyDescent="0.55000000000000004">
      <c r="A129" s="261"/>
      <c r="B129" s="261">
        <v>20.15406608581543</v>
      </c>
      <c r="C129" s="266"/>
      <c r="D129" s="266"/>
      <c r="E129" s="261">
        <v>16.026676177978516</v>
      </c>
      <c r="F129" s="266"/>
      <c r="G129" s="266"/>
      <c r="H129" s="261"/>
      <c r="I129" s="261"/>
      <c r="J129" s="261"/>
      <c r="K129" s="261"/>
      <c r="L129" s="261"/>
    </row>
    <row r="130" spans="1:12" x14ac:dyDescent="0.55000000000000004">
      <c r="A130" s="261"/>
      <c r="B130" s="261">
        <v>20.163553237915039</v>
      </c>
      <c r="C130" s="266"/>
      <c r="D130" s="266"/>
      <c r="E130" s="261">
        <v>16.109643936157227</v>
      </c>
      <c r="F130" s="266"/>
      <c r="G130" s="266"/>
      <c r="H130" s="261"/>
      <c r="I130" s="261"/>
      <c r="J130" s="261"/>
      <c r="K130" s="261"/>
      <c r="L130" s="261"/>
    </row>
    <row r="131" spans="1:12" x14ac:dyDescent="0.55000000000000004">
      <c r="A131" s="261"/>
      <c r="B131" s="261"/>
      <c r="C131" s="266"/>
      <c r="D131" s="266"/>
      <c r="E131" s="261"/>
      <c r="F131" s="266"/>
      <c r="G131" s="266"/>
      <c r="H131" s="261"/>
      <c r="I131" s="261"/>
      <c r="J131" s="261"/>
      <c r="K131" s="261"/>
      <c r="L131" s="261"/>
    </row>
    <row r="132" spans="1:12" x14ac:dyDescent="0.55000000000000004">
      <c r="A132" s="261"/>
      <c r="B132" s="261"/>
      <c r="C132" s="266"/>
      <c r="D132" s="266"/>
      <c r="E132" s="261"/>
      <c r="F132" s="266"/>
      <c r="G132" s="266"/>
      <c r="H132" s="261"/>
      <c r="I132" s="261"/>
      <c r="J132" s="261"/>
      <c r="K132" s="261"/>
      <c r="L132" s="261"/>
    </row>
    <row r="133" spans="1:12" x14ac:dyDescent="0.55000000000000004">
      <c r="A133" s="261"/>
      <c r="B133" s="261"/>
      <c r="C133" s="266"/>
      <c r="D133" s="266"/>
      <c r="E133" s="261"/>
      <c r="F133" s="266"/>
      <c r="G133" s="266"/>
      <c r="H133" s="261"/>
      <c r="I133" s="261"/>
      <c r="J133" s="261"/>
      <c r="K133" s="261"/>
      <c r="L133" s="261"/>
    </row>
    <row r="134" spans="1:12" x14ac:dyDescent="0.55000000000000004">
      <c r="A134" s="261" t="s">
        <v>23</v>
      </c>
      <c r="B134" s="261">
        <v>21.883338928222656</v>
      </c>
      <c r="C134" s="266">
        <f>AVERAGE(B134:B139)</f>
        <v>21.906490325927734</v>
      </c>
      <c r="D134" s="266">
        <f>STDEV(B134:B139)</f>
        <v>2.0229770393971079E-2</v>
      </c>
      <c r="E134" s="261">
        <v>16.028720855712891</v>
      </c>
      <c r="F134" s="266">
        <f>AVERAGE(E134:E139)</f>
        <v>16.055013656616211</v>
      </c>
      <c r="G134" s="266">
        <f>STDEV(E134:E139)</f>
        <v>4.7322254371558577E-2</v>
      </c>
      <c r="H134" s="261">
        <f>C134-F134</f>
        <v>5.8514766693115234</v>
      </c>
      <c r="I134" s="261"/>
      <c r="J134" s="266">
        <f>H134-$I$2</f>
        <v>-1.9311844154640472</v>
      </c>
      <c r="K134" s="261">
        <f>2^-(J134)</f>
        <v>3.8136816417047008</v>
      </c>
      <c r="L134" s="261"/>
    </row>
    <row r="135" spans="1:12" x14ac:dyDescent="0.55000000000000004">
      <c r="A135" s="261"/>
      <c r="B135" s="261">
        <v>21.920759201049805</v>
      </c>
      <c r="C135" s="266"/>
      <c r="D135" s="266"/>
      <c r="E135" s="261">
        <v>16.026676177978516</v>
      </c>
      <c r="F135" s="266"/>
      <c r="G135" s="266"/>
      <c r="H135" s="261"/>
      <c r="I135" s="261"/>
      <c r="J135" s="261"/>
      <c r="K135" s="261"/>
      <c r="L135" s="261"/>
    </row>
    <row r="136" spans="1:12" x14ac:dyDescent="0.55000000000000004">
      <c r="A136" s="261"/>
      <c r="B136" s="261">
        <v>21.915372848510742</v>
      </c>
      <c r="C136" s="266"/>
      <c r="D136" s="266"/>
      <c r="E136" s="261">
        <v>16.109643936157227</v>
      </c>
      <c r="F136" s="266"/>
      <c r="G136" s="266"/>
      <c r="H136" s="261"/>
      <c r="I136" s="261"/>
      <c r="J136" s="261"/>
      <c r="K136" s="261"/>
      <c r="L136" s="261"/>
    </row>
    <row r="137" spans="1:12" x14ac:dyDescent="0.55000000000000004">
      <c r="A137" s="261"/>
      <c r="B137" s="261"/>
      <c r="C137" s="266"/>
      <c r="D137" s="266"/>
      <c r="E137" s="261"/>
      <c r="F137" s="266"/>
      <c r="G137" s="266"/>
      <c r="H137" s="261"/>
      <c r="I137" s="261"/>
      <c r="J137" s="261"/>
      <c r="K137" s="261"/>
      <c r="L137" s="261"/>
    </row>
    <row r="138" spans="1:12" x14ac:dyDescent="0.55000000000000004">
      <c r="A138" s="261"/>
      <c r="B138" s="261"/>
      <c r="C138" s="266"/>
      <c r="D138" s="266"/>
      <c r="E138" s="261"/>
      <c r="F138" s="266"/>
      <c r="G138" s="266"/>
      <c r="H138" s="261"/>
      <c r="I138" s="261"/>
      <c r="J138" s="261"/>
      <c r="K138" s="261"/>
      <c r="L138" s="261"/>
    </row>
    <row r="139" spans="1:12" x14ac:dyDescent="0.55000000000000004">
      <c r="A139" s="261"/>
      <c r="B139" s="261"/>
      <c r="C139" s="266"/>
      <c r="D139" s="266"/>
      <c r="E139" s="261"/>
      <c r="F139" s="266"/>
      <c r="G139" s="266"/>
      <c r="H139" s="261"/>
      <c r="I139" s="261"/>
      <c r="J139" s="261"/>
      <c r="K139" s="261"/>
      <c r="L139" s="261"/>
    </row>
    <row r="140" spans="1:12" x14ac:dyDescent="0.55000000000000004">
      <c r="A140" s="261" t="s">
        <v>24</v>
      </c>
      <c r="B140" s="261">
        <v>22.999855041503906</v>
      </c>
      <c r="C140" s="266">
        <f>AVERAGE(B140:B145)</f>
        <v>23.049849192301433</v>
      </c>
      <c r="D140" s="266">
        <f>STDEV(B140:B145)</f>
        <v>5.2488340345484254E-2</v>
      </c>
      <c r="E140" s="261">
        <v>16.028720855712891</v>
      </c>
      <c r="F140" s="266">
        <f>AVERAGE(E140:E145)</f>
        <v>16.055013656616211</v>
      </c>
      <c r="G140" s="266">
        <f>STDEV(E140:E145)</f>
        <v>4.7322254371558577E-2</v>
      </c>
      <c r="H140" s="261">
        <f>C140-F140</f>
        <v>6.9948355356852225</v>
      </c>
      <c r="I140" s="261"/>
      <c r="J140" s="266">
        <f>H140-$I$2</f>
        <v>-0.78782554909034808</v>
      </c>
      <c r="K140" s="261">
        <f>2^-(J140)</f>
        <v>1.7264703394632896</v>
      </c>
      <c r="L140" s="261"/>
    </row>
    <row r="141" spans="1:12" x14ac:dyDescent="0.55000000000000004">
      <c r="A141" s="261"/>
      <c r="B141" s="261">
        <v>23.045173645019531</v>
      </c>
      <c r="C141" s="266"/>
      <c r="D141" s="266"/>
      <c r="E141" s="261">
        <v>16.026676177978516</v>
      </c>
      <c r="F141" s="266"/>
      <c r="G141" s="266"/>
      <c r="H141" s="261"/>
      <c r="I141" s="261"/>
      <c r="J141" s="261"/>
      <c r="K141" s="261"/>
      <c r="L141" s="261"/>
    </row>
    <row r="142" spans="1:12" x14ac:dyDescent="0.55000000000000004">
      <c r="A142" s="261"/>
      <c r="B142" s="261">
        <v>23.104518890380859</v>
      </c>
      <c r="C142" s="266"/>
      <c r="D142" s="266"/>
      <c r="E142" s="261">
        <v>16.109643936157227</v>
      </c>
      <c r="F142" s="266"/>
      <c r="G142" s="266"/>
      <c r="H142" s="261"/>
      <c r="I142" s="261"/>
      <c r="J142" s="261"/>
      <c r="K142" s="261"/>
      <c r="L142" s="261"/>
    </row>
    <row r="143" spans="1:12" x14ac:dyDescent="0.55000000000000004">
      <c r="A143" s="261"/>
      <c r="B143" s="261"/>
      <c r="C143" s="266"/>
      <c r="D143" s="266"/>
      <c r="E143" s="261"/>
      <c r="F143" s="266"/>
      <c r="G143" s="266"/>
      <c r="H143" s="261"/>
      <c r="I143" s="261"/>
      <c r="J143" s="261"/>
      <c r="K143" s="261"/>
      <c r="L143" s="261"/>
    </row>
    <row r="144" spans="1:12" x14ac:dyDescent="0.55000000000000004">
      <c r="A144" s="261"/>
      <c r="B144" s="261"/>
      <c r="C144" s="266"/>
      <c r="D144" s="266"/>
      <c r="E144" s="261"/>
      <c r="F144" s="266"/>
      <c r="G144" s="266"/>
      <c r="H144" s="261"/>
      <c r="I144" s="261"/>
      <c r="J144" s="261"/>
      <c r="K144" s="261"/>
      <c r="L144" s="261"/>
    </row>
    <row r="145" spans="1:12" x14ac:dyDescent="0.55000000000000004">
      <c r="A145" s="261"/>
      <c r="B145" s="261"/>
      <c r="C145" s="266"/>
      <c r="D145" s="266"/>
      <c r="E145" s="261"/>
      <c r="F145" s="266"/>
      <c r="G145" s="266"/>
      <c r="H145" s="261"/>
      <c r="I145" s="261"/>
      <c r="J145" s="261"/>
      <c r="K145" s="261"/>
      <c r="L145" s="261"/>
    </row>
    <row r="146" spans="1:12" x14ac:dyDescent="0.55000000000000004">
      <c r="A146" s="261" t="s">
        <v>25</v>
      </c>
      <c r="B146" s="261">
        <v>26.927064895629883</v>
      </c>
      <c r="C146" s="266">
        <f>AVERAGE(B146:B151)</f>
        <v>26.783621470133465</v>
      </c>
      <c r="D146" s="266">
        <f>STDEV(B146:B151)</f>
        <v>0.12433653726191946</v>
      </c>
      <c r="E146" s="261">
        <v>16.028720855712891</v>
      </c>
      <c r="F146" s="266">
        <f>AVERAGE(E146:E151)</f>
        <v>16.055013656616211</v>
      </c>
      <c r="G146" s="266">
        <f>STDEV(E146:E151)</f>
        <v>4.7322254371558577E-2</v>
      </c>
      <c r="H146" s="261">
        <f>C146-F146</f>
        <v>10.728607813517254</v>
      </c>
      <c r="I146" s="261"/>
      <c r="J146" s="266">
        <f>H146-$I$2</f>
        <v>2.9459467287416832</v>
      </c>
      <c r="K146" s="261">
        <f>2^-(J146)</f>
        <v>0.12977220054488625</v>
      </c>
      <c r="L146" s="261"/>
    </row>
    <row r="147" spans="1:12" x14ac:dyDescent="0.55000000000000004">
      <c r="A147" s="261"/>
      <c r="B147" s="261">
        <v>26.71714973449707</v>
      </c>
      <c r="C147" s="266"/>
      <c r="D147" s="266"/>
      <c r="E147" s="261">
        <v>16.026676177978516</v>
      </c>
      <c r="F147" s="266"/>
      <c r="G147" s="266"/>
      <c r="H147" s="261"/>
      <c r="I147" s="261"/>
      <c r="J147" s="261"/>
      <c r="K147" s="261"/>
      <c r="L147" s="261"/>
    </row>
    <row r="148" spans="1:12" x14ac:dyDescent="0.55000000000000004">
      <c r="A148" s="261"/>
      <c r="B148" s="261">
        <v>26.706649780273438</v>
      </c>
      <c r="C148" s="266"/>
      <c r="D148" s="266"/>
      <c r="E148" s="261">
        <v>16.109643936157227</v>
      </c>
      <c r="F148" s="266"/>
      <c r="G148" s="266"/>
      <c r="H148" s="261"/>
      <c r="I148" s="261"/>
      <c r="J148" s="261"/>
      <c r="K148" s="261"/>
      <c r="L148" s="261"/>
    </row>
    <row r="149" spans="1:12" x14ac:dyDescent="0.55000000000000004">
      <c r="A149" s="261"/>
      <c r="B149" s="261"/>
      <c r="C149" s="266"/>
      <c r="D149" s="266"/>
      <c r="E149" s="261"/>
      <c r="F149" s="266"/>
      <c r="G149" s="266"/>
      <c r="H149" s="261"/>
      <c r="I149" s="261"/>
      <c r="J149" s="261"/>
      <c r="K149" s="261"/>
      <c r="L149" s="261"/>
    </row>
    <row r="150" spans="1:12" x14ac:dyDescent="0.55000000000000004">
      <c r="A150" s="261"/>
      <c r="B150" s="261"/>
      <c r="C150" s="266"/>
      <c r="D150" s="266"/>
      <c r="E150" s="261"/>
      <c r="F150" s="266"/>
      <c r="G150" s="266"/>
      <c r="H150" s="261"/>
      <c r="I150" s="261"/>
      <c r="J150" s="261"/>
      <c r="K150" s="261"/>
      <c r="L150" s="261"/>
    </row>
    <row r="151" spans="1:12" x14ac:dyDescent="0.55000000000000004">
      <c r="A151" s="261"/>
      <c r="B151" s="261"/>
      <c r="C151" s="266"/>
      <c r="D151" s="266"/>
      <c r="E151" s="261"/>
      <c r="F151" s="266"/>
      <c r="G151" s="266"/>
      <c r="H151" s="261"/>
      <c r="I151" s="261"/>
      <c r="J151" s="261"/>
      <c r="K151" s="261"/>
      <c r="L151" s="261"/>
    </row>
    <row r="152" spans="1:12" x14ac:dyDescent="0.55000000000000004">
      <c r="A152" s="261" t="s">
        <v>26</v>
      </c>
      <c r="B152" s="261">
        <v>32.760562896728516</v>
      </c>
      <c r="C152" s="266">
        <f>AVERAGE(B152:B157)</f>
        <v>32.541208902994789</v>
      </c>
      <c r="D152" s="266">
        <f>STDEV(B152:B157)</f>
        <v>0.20627536429807791</v>
      </c>
      <c r="E152" s="261">
        <v>16.028720855712891</v>
      </c>
      <c r="F152" s="266">
        <f>AVERAGE(E152:E157)</f>
        <v>16.055013656616211</v>
      </c>
      <c r="G152" s="266">
        <f>STDEV(E152:E157)</f>
        <v>4.7322254371558577E-2</v>
      </c>
      <c r="H152" s="261">
        <f>C152-F152</f>
        <v>16.486195246378578</v>
      </c>
      <c r="I152" s="261"/>
      <c r="J152" s="266">
        <f>H152-$I$2</f>
        <v>8.7035341616030077</v>
      </c>
      <c r="K152" s="261">
        <f>2^-(J152)</f>
        <v>2.3986956584216876E-3</v>
      </c>
      <c r="L152" s="261"/>
    </row>
    <row r="153" spans="1:12" x14ac:dyDescent="0.55000000000000004">
      <c r="A153" s="261"/>
      <c r="B153" s="261">
        <v>32.511920928955078</v>
      </c>
      <c r="C153" s="266"/>
      <c r="D153" s="266"/>
      <c r="E153" s="261">
        <v>16.026676177978516</v>
      </c>
      <c r="F153" s="266"/>
      <c r="G153" s="266"/>
      <c r="H153" s="261"/>
      <c r="I153" s="261"/>
      <c r="J153" s="261"/>
      <c r="K153" s="261"/>
      <c r="L153" s="261"/>
    </row>
    <row r="154" spans="1:12" x14ac:dyDescent="0.55000000000000004">
      <c r="A154" s="261"/>
      <c r="B154" s="261">
        <v>32.351142883300781</v>
      </c>
      <c r="C154" s="266"/>
      <c r="D154" s="266"/>
      <c r="E154" s="261">
        <v>16.109643936157227</v>
      </c>
      <c r="F154" s="266"/>
      <c r="G154" s="266"/>
      <c r="H154" s="261"/>
      <c r="I154" s="261"/>
      <c r="J154" s="261"/>
      <c r="K154" s="261"/>
      <c r="L154" s="261"/>
    </row>
    <row r="155" spans="1:12" x14ac:dyDescent="0.55000000000000004">
      <c r="A155" s="261"/>
      <c r="B155" s="261"/>
      <c r="C155" s="266"/>
      <c r="D155" s="266"/>
      <c r="E155" s="261"/>
      <c r="F155" s="266"/>
      <c r="G155" s="266"/>
      <c r="H155" s="261"/>
      <c r="I155" s="261"/>
      <c r="J155" s="261"/>
      <c r="K155" s="261"/>
      <c r="L155" s="261"/>
    </row>
    <row r="156" spans="1:12" x14ac:dyDescent="0.55000000000000004">
      <c r="A156" s="261"/>
      <c r="B156" s="261"/>
      <c r="C156" s="266"/>
      <c r="D156" s="266"/>
      <c r="E156" s="261"/>
      <c r="F156" s="266"/>
      <c r="G156" s="266"/>
      <c r="H156" s="261"/>
      <c r="I156" s="261"/>
      <c r="J156" s="261"/>
      <c r="K156" s="261"/>
      <c r="L156" s="261"/>
    </row>
    <row r="157" spans="1:12" x14ac:dyDescent="0.55000000000000004">
      <c r="A157" s="261"/>
      <c r="B157" s="261"/>
      <c r="C157" s="266"/>
      <c r="D157" s="266"/>
      <c r="E157" s="261"/>
      <c r="F157" s="266"/>
      <c r="G157" s="266"/>
      <c r="H157" s="261"/>
      <c r="I157" s="261"/>
      <c r="J157" s="261"/>
      <c r="K157" s="261"/>
      <c r="L157" s="261"/>
    </row>
    <row r="158" spans="1:12" x14ac:dyDescent="0.55000000000000004">
      <c r="A158" s="261" t="s">
        <v>27</v>
      </c>
      <c r="B158" s="261">
        <v>21.61518669128418</v>
      </c>
      <c r="C158" s="266">
        <f>AVERAGE(B158:B163)</f>
        <v>21.605779647827148</v>
      </c>
      <c r="D158" s="266">
        <f>STDEV(B158:B163)</f>
        <v>2.1513014653947827E-2</v>
      </c>
      <c r="E158" s="261">
        <v>16.028720855712891</v>
      </c>
      <c r="F158" s="266">
        <f>AVERAGE(E158:E163)</f>
        <v>16.055013656616211</v>
      </c>
      <c r="G158" s="266">
        <f>STDEV(E158:E163)</f>
        <v>4.7322254371558577E-2</v>
      </c>
      <c r="H158" s="261">
        <f>C158-F158</f>
        <v>5.5507659912109375</v>
      </c>
      <c r="I158" s="261"/>
      <c r="J158" s="266">
        <f>H158-$I$2</f>
        <v>-2.2318950935646331</v>
      </c>
      <c r="K158" s="261">
        <f>2^-(J158)</f>
        <v>4.6975062904472127</v>
      </c>
      <c r="L158" s="261"/>
    </row>
    <row r="159" spans="1:12" x14ac:dyDescent="0.55000000000000004">
      <c r="A159" s="261"/>
      <c r="B159" s="261">
        <v>21.581165313720703</v>
      </c>
      <c r="C159" s="261"/>
      <c r="D159" s="261"/>
      <c r="E159" s="261">
        <v>16.026676177978516</v>
      </c>
      <c r="F159" s="261"/>
      <c r="G159" s="261"/>
      <c r="H159" s="261"/>
      <c r="I159" s="261"/>
      <c r="J159" s="261"/>
      <c r="K159" s="261"/>
      <c r="L159" s="261"/>
    </row>
    <row r="160" spans="1:12" x14ac:dyDescent="0.55000000000000004">
      <c r="A160" s="261"/>
      <c r="B160" s="261">
        <v>21.620986938476563</v>
      </c>
      <c r="C160" s="261"/>
      <c r="D160" s="261"/>
      <c r="E160" s="261">
        <v>16.109643936157227</v>
      </c>
      <c r="F160" s="261"/>
      <c r="G160" s="261"/>
      <c r="H160" s="261"/>
      <c r="I160" s="261"/>
      <c r="J160" s="261"/>
      <c r="K160" s="261"/>
      <c r="L160" s="261"/>
    </row>
    <row r="161" spans="1:12" x14ac:dyDescent="0.55000000000000004">
      <c r="A161" s="261"/>
      <c r="B161" s="261"/>
      <c r="C161" s="261"/>
      <c r="D161" s="261"/>
      <c r="E161" s="261"/>
      <c r="F161" s="261"/>
      <c r="G161" s="261"/>
      <c r="H161" s="261"/>
      <c r="I161" s="261"/>
      <c r="J161" s="261"/>
      <c r="K161" s="261"/>
      <c r="L161" s="261"/>
    </row>
    <row r="162" spans="1:12" x14ac:dyDescent="0.55000000000000004">
      <c r="A162" s="261"/>
      <c r="B162" s="261"/>
      <c r="C162" s="261"/>
      <c r="D162" s="261"/>
      <c r="E162" s="261"/>
      <c r="F162" s="261"/>
      <c r="G162" s="261"/>
      <c r="H162" s="261"/>
      <c r="I162" s="261"/>
      <c r="J162" s="261"/>
      <c r="K162" s="261"/>
      <c r="L162" s="261"/>
    </row>
    <row r="163" spans="1:12" x14ac:dyDescent="0.55000000000000004">
      <c r="A163" s="261"/>
      <c r="B163" s="261"/>
      <c r="C163" s="261"/>
      <c r="D163" s="261"/>
      <c r="E163" s="261"/>
      <c r="F163" s="261"/>
      <c r="G163" s="261"/>
      <c r="H163" s="261"/>
      <c r="I163" s="261"/>
      <c r="J163" s="261"/>
      <c r="K163" s="261"/>
      <c r="L163" s="261"/>
    </row>
    <row r="164" spans="1:12" x14ac:dyDescent="0.55000000000000004">
      <c r="A164" s="261"/>
      <c r="B164" s="261"/>
      <c r="C164" s="261"/>
      <c r="D164" s="261"/>
      <c r="E164" s="261"/>
      <c r="F164" s="261"/>
      <c r="G164" s="261"/>
      <c r="H164" s="261"/>
      <c r="I164" s="261"/>
      <c r="J164" s="261"/>
      <c r="K164" s="261"/>
      <c r="L164" s="26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61"/>
  <sheetViews>
    <sheetView topLeftCell="A175" workbookViewId="0">
      <selection activeCell="I193" sqref="I167:I193"/>
    </sheetView>
  </sheetViews>
  <sheetFormatPr defaultRowHeight="14.4" x14ac:dyDescent="0.55000000000000004"/>
  <sheetData>
    <row r="1" spans="1:11" ht="16.8" x14ac:dyDescent="0.55000000000000004">
      <c r="A1" s="271" t="s">
        <v>65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</row>
    <row r="2" spans="1:11" x14ac:dyDescent="0.55000000000000004">
      <c r="A2" s="265" t="s">
        <v>1</v>
      </c>
      <c r="B2" s="261">
        <v>21.738956451416016</v>
      </c>
      <c r="C2" s="266">
        <f>AVERAGE(B2:B7)</f>
        <v>21.571666717529297</v>
      </c>
      <c r="D2" s="266">
        <f>STDEV(B2:B7)</f>
        <v>0.18203221607233291</v>
      </c>
      <c r="E2" s="261">
        <v>16.267478942871094</v>
      </c>
      <c r="F2" s="266">
        <f>AVERAGE(E2:E7)</f>
        <v>16.256550470987957</v>
      </c>
      <c r="G2" s="266">
        <f>STDEV(E2:E7)</f>
        <v>2.8327807584437838E-2</v>
      </c>
      <c r="H2" s="266">
        <f>C2-F2</f>
        <v>5.31511624654134</v>
      </c>
      <c r="I2" s="266">
        <f>AVERAGE(H2:H158)</f>
        <v>7.9882298928719955</v>
      </c>
      <c r="J2" s="266">
        <f>H2-$I$2</f>
        <v>-2.6731136463306555</v>
      </c>
      <c r="K2" s="266">
        <f>2^-(J2)</f>
        <v>6.3780422140969586</v>
      </c>
    </row>
    <row r="3" spans="1:11" x14ac:dyDescent="0.55000000000000004">
      <c r="A3" s="265"/>
      <c r="B3" s="261">
        <v>21.598232269287109</v>
      </c>
      <c r="C3" s="266"/>
      <c r="D3" s="266"/>
      <c r="E3" s="261">
        <v>16.224386215209961</v>
      </c>
      <c r="F3" s="261"/>
      <c r="G3" s="266"/>
      <c r="H3" s="266"/>
      <c r="I3" s="266"/>
      <c r="J3" s="266"/>
      <c r="K3" s="266"/>
    </row>
    <row r="4" spans="1:11" x14ac:dyDescent="0.55000000000000004">
      <c r="A4" s="265"/>
      <c r="B4" s="261">
        <v>21.377811431884766</v>
      </c>
      <c r="C4" s="266"/>
      <c r="D4" s="266"/>
      <c r="E4" s="261">
        <v>16.277786254882813</v>
      </c>
      <c r="F4" s="261"/>
      <c r="G4" s="266"/>
      <c r="H4" s="266"/>
      <c r="I4" s="266"/>
      <c r="J4" s="266"/>
      <c r="K4" s="266"/>
    </row>
    <row r="5" spans="1:11" x14ac:dyDescent="0.55000000000000004">
      <c r="A5" s="265"/>
      <c r="B5" s="261"/>
      <c r="C5" s="266"/>
      <c r="D5" s="266"/>
      <c r="E5" s="261"/>
      <c r="F5" s="261"/>
      <c r="G5" s="266"/>
      <c r="H5" s="266"/>
      <c r="I5" s="266"/>
      <c r="J5" s="266"/>
      <c r="K5" s="266"/>
    </row>
    <row r="6" spans="1:11" x14ac:dyDescent="0.55000000000000004">
      <c r="A6" s="265"/>
      <c r="B6" s="261"/>
      <c r="C6" s="266"/>
      <c r="D6" s="266"/>
      <c r="E6" s="261"/>
      <c r="F6" s="261"/>
      <c r="G6" s="266"/>
      <c r="H6" s="266"/>
      <c r="I6" s="266"/>
      <c r="J6" s="266"/>
      <c r="K6" s="266"/>
    </row>
    <row r="7" spans="1:11" x14ac:dyDescent="0.55000000000000004">
      <c r="A7" s="265"/>
      <c r="B7" s="261"/>
      <c r="C7" s="266"/>
      <c r="D7" s="266"/>
      <c r="E7" s="261"/>
      <c r="F7" s="266"/>
      <c r="G7" s="266"/>
      <c r="H7" s="266"/>
      <c r="I7" s="266"/>
      <c r="J7" s="266"/>
      <c r="K7" s="266"/>
    </row>
    <row r="8" spans="1:11" x14ac:dyDescent="0.55000000000000004">
      <c r="A8" s="265" t="s">
        <v>2</v>
      </c>
      <c r="B8" s="261">
        <v>20.765985488891602</v>
      </c>
      <c r="C8" s="266">
        <f>AVERAGE(B8:B13)</f>
        <v>20.798553466796875</v>
      </c>
      <c r="D8" s="266">
        <f>STDEV(B8:B13)</f>
        <v>5.8732087060262624E-2</v>
      </c>
      <c r="E8" s="261">
        <v>16.267478942871094</v>
      </c>
      <c r="F8" s="266">
        <f>AVERAGE(E8:E13)</f>
        <v>16.256550470987957</v>
      </c>
      <c r="G8" s="266">
        <f>STDEV(E8:E13)</f>
        <v>2.8327807584437838E-2</v>
      </c>
      <c r="H8" s="266">
        <f>C8-F8</f>
        <v>4.5420029958089181</v>
      </c>
      <c r="I8" s="266"/>
      <c r="J8" s="266">
        <f>H8-$I$2</f>
        <v>-3.4462268970630774</v>
      </c>
      <c r="K8" s="266">
        <f>2^-(J8)</f>
        <v>10.899778383823804</v>
      </c>
    </row>
    <row r="9" spans="1:11" x14ac:dyDescent="0.55000000000000004">
      <c r="A9" s="265"/>
      <c r="B9" s="261">
        <v>20.763320922851563</v>
      </c>
      <c r="C9" s="266"/>
      <c r="D9" s="266"/>
      <c r="E9" s="261">
        <v>16.224386215209961</v>
      </c>
      <c r="F9" s="266"/>
      <c r="G9" s="266"/>
      <c r="H9" s="266"/>
      <c r="I9" s="266"/>
      <c r="J9" s="266"/>
      <c r="K9" s="266"/>
    </row>
    <row r="10" spans="1:11" x14ac:dyDescent="0.55000000000000004">
      <c r="A10" s="265"/>
      <c r="B10" s="261">
        <v>20.866353988647461</v>
      </c>
      <c r="C10" s="266"/>
      <c r="D10" s="266"/>
      <c r="E10" s="261">
        <v>16.277786254882813</v>
      </c>
      <c r="F10" s="266"/>
      <c r="G10" s="266"/>
      <c r="H10" s="266"/>
      <c r="I10" s="266"/>
      <c r="J10" s="266"/>
      <c r="K10" s="266"/>
    </row>
    <row r="11" spans="1:11" x14ac:dyDescent="0.55000000000000004">
      <c r="A11" s="265"/>
      <c r="B11" s="261"/>
      <c r="C11" s="266"/>
      <c r="D11" s="266"/>
      <c r="E11" s="261"/>
      <c r="F11" s="266"/>
      <c r="G11" s="266"/>
      <c r="H11" s="266"/>
      <c r="I11" s="266"/>
      <c r="J11" s="266"/>
      <c r="K11" s="266"/>
    </row>
    <row r="12" spans="1:11" x14ac:dyDescent="0.55000000000000004">
      <c r="A12" s="265"/>
      <c r="B12" s="261"/>
      <c r="C12" s="266"/>
      <c r="D12" s="266"/>
      <c r="E12" s="261"/>
      <c r="F12" s="266"/>
      <c r="G12" s="266"/>
      <c r="H12" s="266"/>
      <c r="I12" s="266"/>
      <c r="J12" s="266"/>
      <c r="K12" s="266"/>
    </row>
    <row r="13" spans="1:11" x14ac:dyDescent="0.55000000000000004">
      <c r="A13" s="265"/>
      <c r="B13" s="261"/>
      <c r="C13" s="266"/>
      <c r="D13" s="266"/>
      <c r="E13" s="261"/>
      <c r="F13" s="266"/>
      <c r="G13" s="266"/>
      <c r="H13" s="266"/>
      <c r="I13" s="266"/>
      <c r="J13" s="266"/>
      <c r="K13" s="266"/>
    </row>
    <row r="14" spans="1:11" x14ac:dyDescent="0.55000000000000004">
      <c r="A14" s="265" t="s">
        <v>3</v>
      </c>
      <c r="B14" s="261">
        <v>25.381053924560547</v>
      </c>
      <c r="C14" s="266">
        <f>AVERAGE(B14:B19)</f>
        <v>25.389827728271484</v>
      </c>
      <c r="D14" s="266">
        <f>STDEV(B14:B19)</f>
        <v>3.8924412035825501E-2</v>
      </c>
      <c r="E14" s="261">
        <v>16.267478942871094</v>
      </c>
      <c r="F14" s="266">
        <f>AVERAGE(E14:E19)</f>
        <v>16.256550470987957</v>
      </c>
      <c r="G14" s="266">
        <f>STDEV(E14:E19)</f>
        <v>2.8327807584437838E-2</v>
      </c>
      <c r="H14" s="266">
        <f>C14-F14</f>
        <v>9.1332772572835275</v>
      </c>
      <c r="I14" s="266"/>
      <c r="J14" s="266">
        <f>H14-$I$2</f>
        <v>1.145047364411532</v>
      </c>
      <c r="K14" s="266">
        <f>2^-(J14)</f>
        <v>0.45217484340689978</v>
      </c>
    </row>
    <row r="15" spans="1:11" x14ac:dyDescent="0.55000000000000004">
      <c r="A15" s="265"/>
      <c r="B15" s="261">
        <v>25.356039047241211</v>
      </c>
      <c r="C15" s="266"/>
      <c r="D15" s="266"/>
      <c r="E15" s="261">
        <v>16.224386215209961</v>
      </c>
      <c r="F15" s="266"/>
      <c r="G15" s="266"/>
      <c r="H15" s="266"/>
      <c r="I15" s="266"/>
      <c r="J15" s="266"/>
      <c r="K15" s="266"/>
    </row>
    <row r="16" spans="1:11" x14ac:dyDescent="0.55000000000000004">
      <c r="A16" s="265"/>
      <c r="B16" s="261">
        <v>25.432390213012695</v>
      </c>
      <c r="C16" s="266"/>
      <c r="D16" s="266"/>
      <c r="E16" s="261">
        <v>16.277786254882813</v>
      </c>
      <c r="F16" s="266"/>
      <c r="G16" s="266"/>
      <c r="H16" s="266"/>
      <c r="I16" s="266"/>
      <c r="J16" s="266"/>
      <c r="K16" s="266"/>
    </row>
    <row r="17" spans="1:11" x14ac:dyDescent="0.55000000000000004">
      <c r="A17" s="265"/>
      <c r="B17" s="261"/>
      <c r="C17" s="266"/>
      <c r="D17" s="266"/>
      <c r="E17" s="261"/>
      <c r="F17" s="266"/>
      <c r="G17" s="266"/>
      <c r="H17" s="266"/>
      <c r="I17" s="266"/>
      <c r="J17" s="266"/>
      <c r="K17" s="266"/>
    </row>
    <row r="18" spans="1:11" x14ac:dyDescent="0.55000000000000004">
      <c r="A18" s="265"/>
      <c r="B18" s="261"/>
      <c r="C18" s="266"/>
      <c r="D18" s="266"/>
      <c r="E18" s="261"/>
      <c r="F18" s="266"/>
      <c r="G18" s="266"/>
      <c r="H18" s="266"/>
      <c r="I18" s="266"/>
      <c r="J18" s="266"/>
      <c r="K18" s="266"/>
    </row>
    <row r="19" spans="1:11" x14ac:dyDescent="0.55000000000000004">
      <c r="A19" s="265"/>
      <c r="B19" s="261"/>
      <c r="C19" s="266"/>
      <c r="D19" s="266"/>
      <c r="E19" s="261"/>
      <c r="F19" s="266"/>
      <c r="G19" s="266"/>
      <c r="H19" s="266"/>
      <c r="I19" s="266"/>
      <c r="J19" s="266"/>
      <c r="K19" s="266"/>
    </row>
    <row r="20" spans="1:11" x14ac:dyDescent="0.55000000000000004">
      <c r="A20" s="265" t="s">
        <v>4</v>
      </c>
      <c r="B20" s="261">
        <v>26.5499267578125</v>
      </c>
      <c r="C20" s="266">
        <f>AVERAGE(B20:B25)</f>
        <v>26.552910486857098</v>
      </c>
      <c r="D20" s="266">
        <f>STDEV(B20:B25)</f>
        <v>0.10668927816976602</v>
      </c>
      <c r="E20" s="261">
        <v>16.267478942871094</v>
      </c>
      <c r="F20" s="266">
        <f>AVERAGE(E20:E25)</f>
        <v>16.256550470987957</v>
      </c>
      <c r="G20" s="266">
        <f>STDEV(E20:E25)</f>
        <v>2.8327807584437838E-2</v>
      </c>
      <c r="H20" s="266">
        <f>C20-F20</f>
        <v>10.296360015869141</v>
      </c>
      <c r="I20" s="266"/>
      <c r="J20" s="266">
        <f>H20-$I$2</f>
        <v>2.3081301229971452</v>
      </c>
      <c r="K20" s="266">
        <f>2^-(J20)</f>
        <v>0.2019219813514046</v>
      </c>
    </row>
    <row r="21" spans="1:11" x14ac:dyDescent="0.55000000000000004">
      <c r="A21" s="265"/>
      <c r="B21" s="261">
        <v>26.447744369506836</v>
      </c>
      <c r="C21" s="266"/>
      <c r="D21" s="266"/>
      <c r="E21" s="261">
        <v>16.224386215209961</v>
      </c>
      <c r="F21" s="266"/>
      <c r="G21" s="266"/>
      <c r="H21" s="266"/>
      <c r="I21" s="266"/>
      <c r="J21" s="266"/>
      <c r="K21" s="266"/>
    </row>
    <row r="22" spans="1:11" x14ac:dyDescent="0.55000000000000004">
      <c r="A22" s="265"/>
      <c r="B22" s="261">
        <v>26.661060333251953</v>
      </c>
      <c r="C22" s="266"/>
      <c r="D22" s="266"/>
      <c r="E22" s="261">
        <v>16.277786254882813</v>
      </c>
      <c r="F22" s="266"/>
      <c r="G22" s="266"/>
      <c r="H22" s="266"/>
      <c r="I22" s="266"/>
      <c r="J22" s="266"/>
      <c r="K22" s="266"/>
    </row>
    <row r="23" spans="1:11" x14ac:dyDescent="0.55000000000000004">
      <c r="A23" s="265"/>
      <c r="B23" s="261"/>
      <c r="C23" s="266"/>
      <c r="D23" s="266"/>
      <c r="E23" s="261"/>
      <c r="F23" s="266"/>
      <c r="G23" s="266"/>
      <c r="H23" s="266"/>
      <c r="I23" s="266"/>
      <c r="J23" s="266"/>
      <c r="K23" s="266"/>
    </row>
    <row r="24" spans="1:11" x14ac:dyDescent="0.55000000000000004">
      <c r="A24" s="265"/>
      <c r="B24" s="261"/>
      <c r="C24" s="266"/>
      <c r="D24" s="266"/>
      <c r="E24" s="261"/>
      <c r="F24" s="266"/>
      <c r="G24" s="266"/>
      <c r="H24" s="266"/>
      <c r="I24" s="266"/>
      <c r="J24" s="266"/>
      <c r="K24" s="266"/>
    </row>
    <row r="25" spans="1:11" x14ac:dyDescent="0.55000000000000004">
      <c r="A25" s="265"/>
      <c r="B25" s="261"/>
      <c r="C25" s="266"/>
      <c r="D25" s="266"/>
      <c r="E25" s="261"/>
      <c r="F25" s="266"/>
      <c r="G25" s="266"/>
      <c r="H25" s="266"/>
      <c r="I25" s="266"/>
      <c r="J25" s="266"/>
      <c r="K25" s="266"/>
    </row>
    <row r="26" spans="1:11" x14ac:dyDescent="0.55000000000000004">
      <c r="A26" s="265" t="s">
        <v>5</v>
      </c>
      <c r="B26" s="261">
        <v>20.783367156982422</v>
      </c>
      <c r="C26" s="266">
        <f>AVERAGE(B26:B31)</f>
        <v>20.744121551513672</v>
      </c>
      <c r="D26" s="266">
        <f>STDEV(B26:B31)</f>
        <v>3.4087263523483791E-2</v>
      </c>
      <c r="E26" s="261">
        <v>16.267478942871094</v>
      </c>
      <c r="F26" s="266">
        <f>AVERAGE(E26:E31)</f>
        <v>16.256550470987957</v>
      </c>
      <c r="G26" s="266">
        <f>STDEV(E26:E31)</f>
        <v>2.8327807584437838E-2</v>
      </c>
      <c r="H26" s="266">
        <f>C26-F26</f>
        <v>4.487571080525715</v>
      </c>
      <c r="I26" s="266"/>
      <c r="J26" s="266">
        <f>H26-$I$2</f>
        <v>-3.5006588123462805</v>
      </c>
      <c r="K26" s="266">
        <f>2^-(J26)</f>
        <v>11.318876128143689</v>
      </c>
    </row>
    <row r="27" spans="1:11" x14ac:dyDescent="0.55000000000000004">
      <c r="A27" s="265"/>
      <c r="B27" s="261">
        <v>20.727102279663086</v>
      </c>
      <c r="C27" s="266"/>
      <c r="D27" s="266"/>
      <c r="E27" s="261">
        <v>16.224386215209961</v>
      </c>
      <c r="F27" s="266"/>
      <c r="G27" s="266"/>
      <c r="H27" s="266"/>
      <c r="I27" s="266"/>
      <c r="J27" s="266"/>
      <c r="K27" s="266"/>
    </row>
    <row r="28" spans="1:11" x14ac:dyDescent="0.55000000000000004">
      <c r="A28" s="265"/>
      <c r="B28" s="261">
        <v>20.721895217895508</v>
      </c>
      <c r="C28" s="266"/>
      <c r="D28" s="266"/>
      <c r="E28" s="261">
        <v>16.277786254882813</v>
      </c>
      <c r="F28" s="266"/>
      <c r="G28" s="266"/>
      <c r="H28" s="266"/>
      <c r="I28" s="266"/>
      <c r="J28" s="266"/>
      <c r="K28" s="266"/>
    </row>
    <row r="29" spans="1:11" x14ac:dyDescent="0.55000000000000004">
      <c r="A29" s="265"/>
      <c r="B29" s="261"/>
      <c r="C29" s="266"/>
      <c r="D29" s="266"/>
      <c r="E29" s="261"/>
      <c r="F29" s="266"/>
      <c r="G29" s="266"/>
      <c r="H29" s="266"/>
      <c r="I29" s="266"/>
      <c r="J29" s="266"/>
      <c r="K29" s="266"/>
    </row>
    <row r="30" spans="1:11" x14ac:dyDescent="0.55000000000000004">
      <c r="A30" s="265"/>
      <c r="B30" s="261"/>
      <c r="C30" s="266"/>
      <c r="D30" s="266"/>
      <c r="E30" s="261"/>
      <c r="F30" s="266"/>
      <c r="G30" s="266"/>
      <c r="H30" s="266"/>
      <c r="I30" s="266"/>
      <c r="J30" s="266"/>
      <c r="K30" s="266"/>
    </row>
    <row r="31" spans="1:11" x14ac:dyDescent="0.55000000000000004">
      <c r="A31" s="265"/>
      <c r="B31" s="261"/>
      <c r="C31" s="266"/>
      <c r="D31" s="266"/>
      <c r="E31" s="261"/>
      <c r="F31" s="266"/>
      <c r="G31" s="266"/>
      <c r="H31" s="266"/>
      <c r="I31" s="266"/>
      <c r="J31" s="266"/>
      <c r="K31" s="266"/>
    </row>
    <row r="32" spans="1:11" x14ac:dyDescent="0.55000000000000004">
      <c r="A32" s="265" t="s">
        <v>6</v>
      </c>
      <c r="B32" s="261">
        <v>21.102256774902344</v>
      </c>
      <c r="C32" s="266">
        <f>AVERAGE(B32:B37)</f>
        <v>21.107858022054035</v>
      </c>
      <c r="D32" s="266">
        <f>STDEV(B32:B37)</f>
        <v>2.1580757052974565E-2</v>
      </c>
      <c r="E32" s="261">
        <v>16.267478942871094</v>
      </c>
      <c r="F32" s="266">
        <f>AVERAGE(E32:E37)</f>
        <v>16.256550470987957</v>
      </c>
      <c r="G32" s="266">
        <f>STDEV(E32:E37)</f>
        <v>2.8327807584437838E-2</v>
      </c>
      <c r="H32" s="266">
        <f>C32-F32</f>
        <v>4.8513075510660784</v>
      </c>
      <c r="I32" s="266"/>
      <c r="J32" s="266">
        <f>H32-$I$2</f>
        <v>-3.1369223418059171</v>
      </c>
      <c r="K32" s="266">
        <f>2^-(J32)</f>
        <v>8.7964556812449963</v>
      </c>
    </row>
    <row r="33" spans="1:11" x14ac:dyDescent="0.55000000000000004">
      <c r="A33" s="265"/>
      <c r="B33" s="261">
        <v>21.089630126953125</v>
      </c>
      <c r="C33" s="266"/>
      <c r="D33" s="266"/>
      <c r="E33" s="261">
        <v>16.224386215209961</v>
      </c>
      <c r="F33" s="266"/>
      <c r="G33" s="266"/>
      <c r="H33" s="266"/>
      <c r="I33" s="266"/>
      <c r="J33" s="266"/>
      <c r="K33" s="266"/>
    </row>
    <row r="34" spans="1:11" x14ac:dyDescent="0.55000000000000004">
      <c r="A34" s="265"/>
      <c r="B34" s="261">
        <v>21.131687164306641</v>
      </c>
      <c r="C34" s="266"/>
      <c r="D34" s="266"/>
      <c r="E34" s="261">
        <v>16.277786254882813</v>
      </c>
      <c r="F34" s="266"/>
      <c r="G34" s="266"/>
      <c r="H34" s="266"/>
      <c r="I34" s="266"/>
      <c r="J34" s="266"/>
      <c r="K34" s="266"/>
    </row>
    <row r="35" spans="1:11" x14ac:dyDescent="0.55000000000000004">
      <c r="A35" s="265"/>
      <c r="B35" s="261"/>
      <c r="C35" s="266"/>
      <c r="D35" s="266"/>
      <c r="E35" s="261"/>
      <c r="F35" s="266"/>
      <c r="G35" s="266"/>
      <c r="H35" s="266"/>
      <c r="I35" s="266"/>
      <c r="J35" s="266"/>
      <c r="K35" s="266"/>
    </row>
    <row r="36" spans="1:11" x14ac:dyDescent="0.55000000000000004">
      <c r="A36" s="265"/>
      <c r="B36" s="261"/>
      <c r="C36" s="266"/>
      <c r="D36" s="266"/>
      <c r="E36" s="261"/>
      <c r="F36" s="266"/>
      <c r="G36" s="266"/>
      <c r="H36" s="266"/>
      <c r="I36" s="266"/>
      <c r="J36" s="266"/>
      <c r="K36" s="266"/>
    </row>
    <row r="37" spans="1:11" x14ac:dyDescent="0.55000000000000004">
      <c r="A37" s="265"/>
      <c r="B37" s="261"/>
      <c r="C37" s="266"/>
      <c r="D37" s="266"/>
      <c r="E37" s="261"/>
      <c r="F37" s="266"/>
      <c r="G37" s="266"/>
      <c r="H37" s="266"/>
      <c r="I37" s="266"/>
      <c r="J37" s="266"/>
      <c r="K37" s="266"/>
    </row>
    <row r="38" spans="1:11" x14ac:dyDescent="0.55000000000000004">
      <c r="A38" s="265" t="s">
        <v>7</v>
      </c>
      <c r="B38" s="261">
        <v>27.560672760009766</v>
      </c>
      <c r="C38" s="266">
        <f>AVERAGE(B38:B43)</f>
        <v>27.610851923624676</v>
      </c>
      <c r="D38" s="266">
        <f>STDEV(B38:B43)</f>
        <v>0.1012644130850241</v>
      </c>
      <c r="E38" s="261">
        <v>16.267478942871094</v>
      </c>
      <c r="F38" s="266">
        <f>AVERAGE(E38:E43)</f>
        <v>16.256550470987957</v>
      </c>
      <c r="G38" s="266">
        <f>STDEV(E38:E43)</f>
        <v>2.8327807584437838E-2</v>
      </c>
      <c r="H38" s="266">
        <f>C38-F38</f>
        <v>11.354301452636719</v>
      </c>
      <c r="I38" s="266"/>
      <c r="J38" s="266">
        <f>H38-$I$2</f>
        <v>3.3660715597647233</v>
      </c>
      <c r="K38" s="266">
        <f>2^-(J38)</f>
        <v>9.6986545991816706E-2</v>
      </c>
    </row>
    <row r="39" spans="1:11" x14ac:dyDescent="0.55000000000000004">
      <c r="A39" s="265"/>
      <c r="B39" s="261">
        <v>27.727407455444336</v>
      </c>
      <c r="C39" s="266"/>
      <c r="D39" s="266"/>
      <c r="E39" s="261">
        <v>16.224386215209961</v>
      </c>
      <c r="F39" s="266"/>
      <c r="G39" s="266"/>
      <c r="H39" s="266"/>
      <c r="I39" s="266"/>
      <c r="J39" s="266"/>
      <c r="K39" s="266"/>
    </row>
    <row r="40" spans="1:11" x14ac:dyDescent="0.55000000000000004">
      <c r="A40" s="265"/>
      <c r="B40" s="261">
        <v>27.544475555419922</v>
      </c>
      <c r="C40" s="266"/>
      <c r="D40" s="266"/>
      <c r="E40" s="261">
        <v>16.277786254882813</v>
      </c>
      <c r="F40" s="266"/>
      <c r="G40" s="266"/>
      <c r="H40" s="266"/>
      <c r="I40" s="266"/>
      <c r="J40" s="266"/>
      <c r="K40" s="266"/>
    </row>
    <row r="41" spans="1:11" x14ac:dyDescent="0.55000000000000004">
      <c r="A41" s="265"/>
      <c r="B41" s="261"/>
      <c r="C41" s="266"/>
      <c r="D41" s="266"/>
      <c r="E41" s="261"/>
      <c r="F41" s="266"/>
      <c r="G41" s="266"/>
      <c r="H41" s="266"/>
      <c r="I41" s="266"/>
      <c r="J41" s="266"/>
      <c r="K41" s="266"/>
    </row>
    <row r="42" spans="1:11" x14ac:dyDescent="0.55000000000000004">
      <c r="A42" s="265"/>
      <c r="B42" s="261"/>
      <c r="C42" s="266"/>
      <c r="D42" s="266"/>
      <c r="E42" s="261"/>
      <c r="F42" s="266"/>
      <c r="G42" s="266"/>
      <c r="H42" s="266"/>
      <c r="I42" s="266"/>
      <c r="J42" s="266"/>
      <c r="K42" s="266"/>
    </row>
    <row r="43" spans="1:11" x14ac:dyDescent="0.55000000000000004">
      <c r="A43" s="265"/>
      <c r="B43" s="261"/>
      <c r="C43" s="266"/>
      <c r="D43" s="266"/>
      <c r="E43" s="261"/>
      <c r="F43" s="266"/>
      <c r="G43" s="266"/>
      <c r="H43" s="266"/>
      <c r="I43" s="266"/>
      <c r="J43" s="266"/>
      <c r="K43" s="266"/>
    </row>
    <row r="44" spans="1:11" x14ac:dyDescent="0.55000000000000004">
      <c r="A44" s="265" t="s">
        <v>8</v>
      </c>
      <c r="B44" s="261">
        <v>26.675388336181641</v>
      </c>
      <c r="C44" s="266">
        <f>AVERAGE(B44:B49)</f>
        <v>26.823438008626301</v>
      </c>
      <c r="D44" s="266">
        <f>STDEV(B44:B49)</f>
        <v>0.28508093643237692</v>
      </c>
      <c r="E44" s="261">
        <v>16.267478942871094</v>
      </c>
      <c r="F44" s="266">
        <f>AVERAGE(E44:E49)</f>
        <v>16.256550470987957</v>
      </c>
      <c r="G44" s="266">
        <f>STDEV(E44:E49)</f>
        <v>2.8327807584437838E-2</v>
      </c>
      <c r="H44" s="266">
        <f>C44-F44</f>
        <v>10.566887537638344</v>
      </c>
      <c r="I44" s="266"/>
      <c r="J44" s="266">
        <f>H44-$I$2</f>
        <v>2.5786576447663485</v>
      </c>
      <c r="K44" s="266">
        <f>2^-(J44)</f>
        <v>0.16739662605814468</v>
      </c>
    </row>
    <row r="45" spans="1:11" x14ac:dyDescent="0.55000000000000004">
      <c r="A45" s="232"/>
      <c r="B45" s="261">
        <v>26.642841339111328</v>
      </c>
      <c r="C45" s="261"/>
      <c r="D45" s="261"/>
      <c r="E45" s="261">
        <v>16.224386215209961</v>
      </c>
      <c r="F45" s="261"/>
      <c r="G45" s="261"/>
      <c r="H45" s="261"/>
      <c r="I45" s="261"/>
      <c r="J45" s="261"/>
      <c r="K45" s="261"/>
    </row>
    <row r="46" spans="1:11" x14ac:dyDescent="0.55000000000000004">
      <c r="A46" s="232"/>
      <c r="B46" s="261">
        <v>27.152084350585938</v>
      </c>
      <c r="C46" s="261"/>
      <c r="D46" s="261"/>
      <c r="E46" s="261">
        <v>16.277786254882813</v>
      </c>
      <c r="F46" s="261"/>
      <c r="G46" s="261"/>
      <c r="H46" s="261"/>
      <c r="I46" s="261"/>
      <c r="J46" s="261"/>
      <c r="K46" s="261"/>
    </row>
    <row r="47" spans="1:11" x14ac:dyDescent="0.55000000000000004">
      <c r="A47" s="232"/>
      <c r="B47" s="261"/>
      <c r="C47" s="261"/>
      <c r="D47" s="261"/>
      <c r="E47" s="261"/>
      <c r="F47" s="261"/>
      <c r="G47" s="261"/>
      <c r="H47" s="261"/>
      <c r="I47" s="261"/>
      <c r="J47" s="261"/>
      <c r="K47" s="261"/>
    </row>
    <row r="48" spans="1:11" x14ac:dyDescent="0.55000000000000004">
      <c r="A48" s="232"/>
      <c r="B48" s="261"/>
      <c r="C48" s="261"/>
      <c r="D48" s="261"/>
      <c r="E48" s="261"/>
      <c r="F48" s="261"/>
      <c r="G48" s="261"/>
      <c r="H48" s="261"/>
      <c r="I48" s="261"/>
      <c r="J48" s="261"/>
      <c r="K48" s="261"/>
    </row>
    <row r="49" spans="1:11" x14ac:dyDescent="0.55000000000000004">
      <c r="A49" s="232"/>
      <c r="B49" s="261"/>
      <c r="C49" s="261"/>
      <c r="D49" s="261"/>
      <c r="E49" s="261"/>
      <c r="F49" s="261"/>
      <c r="G49" s="261"/>
      <c r="H49" s="261"/>
      <c r="I49" s="261"/>
      <c r="J49" s="261"/>
      <c r="K49" s="261"/>
    </row>
    <row r="50" spans="1:11" x14ac:dyDescent="0.55000000000000004">
      <c r="A50" s="232" t="s">
        <v>9</v>
      </c>
      <c r="B50" s="261">
        <v>23.015569686889648</v>
      </c>
      <c r="C50" s="266">
        <f>AVERAGE(B50:B55)</f>
        <v>22.919788360595703</v>
      </c>
      <c r="D50" s="266">
        <f>STDEV(B50:B55)</f>
        <v>8.3476375115735246E-2</v>
      </c>
      <c r="E50" s="261">
        <v>16.267478942871094</v>
      </c>
      <c r="F50" s="266">
        <f>AVERAGE(E50:E55)</f>
        <v>16.256550470987957</v>
      </c>
      <c r="G50" s="266">
        <f>STDEV(E50:E55)</f>
        <v>2.8327807584437838E-2</v>
      </c>
      <c r="H50" s="261">
        <f>C50-F50</f>
        <v>6.6632378896077462</v>
      </c>
      <c r="I50" s="261"/>
      <c r="J50" s="266">
        <f>H50-$I$2</f>
        <v>-1.3249920032642493</v>
      </c>
      <c r="K50" s="261">
        <f>2^-(J50)</f>
        <v>2.5053149904621312</v>
      </c>
    </row>
    <row r="51" spans="1:11" x14ac:dyDescent="0.55000000000000004">
      <c r="A51" s="232"/>
      <c r="B51" s="261">
        <v>22.881265640258789</v>
      </c>
      <c r="C51" s="261"/>
      <c r="D51" s="261"/>
      <c r="E51" s="261">
        <v>16.224386215209961</v>
      </c>
      <c r="F51" s="261"/>
      <c r="G51" s="261"/>
      <c r="H51" s="261"/>
      <c r="I51" s="261"/>
      <c r="J51" s="261"/>
      <c r="K51" s="261"/>
    </row>
    <row r="52" spans="1:11" x14ac:dyDescent="0.55000000000000004">
      <c r="A52" s="232"/>
      <c r="B52" s="261">
        <v>22.862529754638672</v>
      </c>
      <c r="C52" s="261"/>
      <c r="D52" s="261"/>
      <c r="E52" s="261">
        <v>16.277786254882813</v>
      </c>
      <c r="F52" s="261"/>
      <c r="G52" s="261"/>
      <c r="H52" s="261"/>
      <c r="I52" s="261"/>
      <c r="J52" s="261"/>
      <c r="K52" s="261"/>
    </row>
    <row r="53" spans="1:11" x14ac:dyDescent="0.55000000000000004">
      <c r="A53" s="232"/>
      <c r="B53" s="261"/>
      <c r="C53" s="261"/>
      <c r="D53" s="261"/>
      <c r="E53" s="261"/>
      <c r="F53" s="261"/>
      <c r="G53" s="261"/>
      <c r="H53" s="261"/>
      <c r="I53" s="261"/>
      <c r="J53" s="261"/>
      <c r="K53" s="261"/>
    </row>
    <row r="54" spans="1:11" x14ac:dyDescent="0.55000000000000004">
      <c r="A54" s="232"/>
      <c r="B54" s="261"/>
      <c r="C54" s="261"/>
      <c r="D54" s="261"/>
      <c r="E54" s="261"/>
      <c r="F54" s="261"/>
      <c r="G54" s="261"/>
      <c r="H54" s="261"/>
      <c r="I54" s="261"/>
      <c r="J54" s="261"/>
      <c r="K54" s="261"/>
    </row>
    <row r="55" spans="1:11" x14ac:dyDescent="0.55000000000000004">
      <c r="A55" s="232"/>
      <c r="B55" s="261"/>
      <c r="C55" s="261"/>
      <c r="D55" s="261"/>
      <c r="E55" s="261"/>
      <c r="F55" s="261"/>
      <c r="G55" s="261"/>
      <c r="H55" s="261"/>
      <c r="I55" s="261"/>
      <c r="J55" s="261"/>
      <c r="K55" s="261"/>
    </row>
    <row r="56" spans="1:11" x14ac:dyDescent="0.55000000000000004">
      <c r="A56" s="232" t="s">
        <v>10</v>
      </c>
      <c r="B56" s="261">
        <v>20.047515869140625</v>
      </c>
      <c r="C56" s="266">
        <f>AVERAGE(B56:B61)</f>
        <v>19.990347544352215</v>
      </c>
      <c r="D56" s="266">
        <f>STDEV(B56:B61)</f>
        <v>5.1236426372101636E-2</v>
      </c>
      <c r="E56" s="261">
        <v>16.267478942871094</v>
      </c>
      <c r="F56" s="266">
        <f>AVERAGE(E56:E61)</f>
        <v>16.256550470987957</v>
      </c>
      <c r="G56" s="266">
        <f>STDEV(E56:E61)</f>
        <v>2.8327807584437838E-2</v>
      </c>
      <c r="H56" s="261">
        <f>C56-F56</f>
        <v>3.7337970733642578</v>
      </c>
      <c r="I56" s="261"/>
      <c r="J56" s="266">
        <f>H56-$I$2</f>
        <v>-4.2544328195077377</v>
      </c>
      <c r="K56" s="261">
        <f>2^-(J56)</f>
        <v>19.085867004032089</v>
      </c>
    </row>
    <row r="57" spans="1:11" x14ac:dyDescent="0.55000000000000004">
      <c r="A57" s="232"/>
      <c r="B57" s="261">
        <v>19.948572158813477</v>
      </c>
      <c r="C57" s="266"/>
      <c r="D57" s="266"/>
      <c r="E57" s="261">
        <v>16.224386215209961</v>
      </c>
      <c r="F57" s="266"/>
      <c r="G57" s="266"/>
      <c r="H57" s="261"/>
      <c r="I57" s="261"/>
      <c r="J57" s="261"/>
      <c r="K57" s="261"/>
    </row>
    <row r="58" spans="1:11" x14ac:dyDescent="0.55000000000000004">
      <c r="A58" s="232"/>
      <c r="B58" s="261">
        <v>19.974954605102539</v>
      </c>
      <c r="C58" s="266"/>
      <c r="D58" s="266"/>
      <c r="E58" s="261">
        <v>16.277786254882813</v>
      </c>
      <c r="F58" s="266"/>
      <c r="G58" s="266"/>
      <c r="H58" s="261"/>
      <c r="I58" s="261"/>
      <c r="J58" s="261"/>
      <c r="K58" s="261"/>
    </row>
    <row r="59" spans="1:11" x14ac:dyDescent="0.55000000000000004">
      <c r="A59" s="232"/>
      <c r="B59" s="261"/>
      <c r="C59" s="266"/>
      <c r="D59" s="266"/>
      <c r="E59" s="261"/>
      <c r="F59" s="266"/>
      <c r="G59" s="266"/>
      <c r="H59" s="261"/>
      <c r="I59" s="261"/>
      <c r="J59" s="261"/>
      <c r="K59" s="261"/>
    </row>
    <row r="60" spans="1:11" x14ac:dyDescent="0.55000000000000004">
      <c r="A60" s="232"/>
      <c r="B60" s="261"/>
      <c r="C60" s="266"/>
      <c r="D60" s="266"/>
      <c r="E60" s="261"/>
      <c r="F60" s="266"/>
      <c r="G60" s="266"/>
      <c r="H60" s="261"/>
      <c r="I60" s="261"/>
      <c r="J60" s="261"/>
      <c r="K60" s="261"/>
    </row>
    <row r="61" spans="1:11" x14ac:dyDescent="0.55000000000000004">
      <c r="A61" s="232"/>
      <c r="B61" s="261"/>
      <c r="C61" s="266"/>
      <c r="D61" s="266"/>
      <c r="E61" s="261"/>
      <c r="F61" s="266"/>
      <c r="G61" s="266"/>
      <c r="H61" s="261"/>
      <c r="I61" s="261"/>
      <c r="J61" s="261"/>
      <c r="K61" s="261"/>
    </row>
    <row r="62" spans="1:11" x14ac:dyDescent="0.55000000000000004">
      <c r="A62" s="261" t="s">
        <v>11</v>
      </c>
      <c r="B62" s="261">
        <v>23.21461296081543</v>
      </c>
      <c r="C62" s="266">
        <f>AVERAGE(B62:B67)</f>
        <v>23.231173833211262</v>
      </c>
      <c r="D62" s="266">
        <f>STDEV(B62:B67)</f>
        <v>1.6497033255674778E-2</v>
      </c>
      <c r="E62" s="261">
        <v>16.267478942871094</v>
      </c>
      <c r="F62" s="266">
        <f>AVERAGE(E62:E67)</f>
        <v>16.256550470987957</v>
      </c>
      <c r="G62" s="266">
        <f>STDEV(E62:E67)</f>
        <v>2.8327807584437838E-2</v>
      </c>
      <c r="H62" s="261">
        <f>C62-F62</f>
        <v>6.9746233622233049</v>
      </c>
      <c r="I62" s="261"/>
      <c r="J62" s="266">
        <f>H62-$I$2</f>
        <v>-1.0136065306486906</v>
      </c>
      <c r="K62" s="261">
        <f>2^-(J62)</f>
        <v>2.0189518869665797</v>
      </c>
    </row>
    <row r="63" spans="1:11" x14ac:dyDescent="0.55000000000000004">
      <c r="A63" s="261"/>
      <c r="B63" s="261">
        <v>23.231302261352539</v>
      </c>
      <c r="C63" s="266"/>
      <c r="D63" s="266"/>
      <c r="E63" s="261">
        <v>16.224386215209961</v>
      </c>
      <c r="F63" s="266"/>
      <c r="G63" s="266"/>
      <c r="H63" s="261"/>
      <c r="I63" s="261"/>
      <c r="J63" s="261"/>
      <c r="K63" s="261"/>
    </row>
    <row r="64" spans="1:11" x14ac:dyDescent="0.55000000000000004">
      <c r="A64" s="261"/>
      <c r="B64" s="261">
        <v>23.24760627746582</v>
      </c>
      <c r="C64" s="266"/>
      <c r="D64" s="266"/>
      <c r="E64" s="261">
        <v>16.277786254882813</v>
      </c>
      <c r="F64" s="266"/>
      <c r="G64" s="266"/>
      <c r="H64" s="261"/>
      <c r="I64" s="261"/>
      <c r="J64" s="261"/>
      <c r="K64" s="261"/>
    </row>
    <row r="65" spans="1:11" x14ac:dyDescent="0.55000000000000004">
      <c r="A65" s="261"/>
      <c r="B65" s="261"/>
      <c r="C65" s="266"/>
      <c r="D65" s="266"/>
      <c r="E65" s="261"/>
      <c r="F65" s="266"/>
      <c r="G65" s="266"/>
      <c r="H65" s="261"/>
      <c r="I65" s="261"/>
      <c r="J65" s="261"/>
      <c r="K65" s="261"/>
    </row>
    <row r="66" spans="1:11" x14ac:dyDescent="0.55000000000000004">
      <c r="A66" s="261"/>
      <c r="B66" s="261"/>
      <c r="C66" s="266"/>
      <c r="D66" s="266"/>
      <c r="E66" s="261"/>
      <c r="F66" s="266"/>
      <c r="G66" s="266"/>
      <c r="H66" s="261"/>
      <c r="I66" s="261"/>
      <c r="J66" s="261"/>
      <c r="K66" s="261"/>
    </row>
    <row r="67" spans="1:11" x14ac:dyDescent="0.55000000000000004">
      <c r="A67" s="261"/>
      <c r="B67" s="261"/>
      <c r="C67" s="266"/>
      <c r="D67" s="266"/>
      <c r="E67" s="261"/>
      <c r="F67" s="266"/>
      <c r="G67" s="266"/>
      <c r="H67" s="261"/>
      <c r="I67" s="261"/>
      <c r="J67" s="261"/>
      <c r="K67" s="261"/>
    </row>
    <row r="68" spans="1:11" x14ac:dyDescent="0.55000000000000004">
      <c r="A68" s="261" t="s">
        <v>12</v>
      </c>
      <c r="B68" s="261">
        <v>24.677995681762695</v>
      </c>
      <c r="C68" s="266">
        <f>AVERAGE(B68:B73)</f>
        <v>24.69548225402832</v>
      </c>
      <c r="D68" s="266">
        <f>STDEV(B68:B73)</f>
        <v>1.6684967786493775E-2</v>
      </c>
      <c r="E68" s="261">
        <v>16.267478942871094</v>
      </c>
      <c r="F68" s="266">
        <f>AVERAGE(E68:E73)</f>
        <v>16.256550470987957</v>
      </c>
      <c r="G68" s="266">
        <f>STDEV(E68:E73)</f>
        <v>2.8327807584437838E-2</v>
      </c>
      <c r="H68" s="261">
        <f>C68-F68</f>
        <v>8.4389317830403634</v>
      </c>
      <c r="I68" s="261"/>
      <c r="J68" s="266">
        <f>H68-$I$2</f>
        <v>0.45070189016836792</v>
      </c>
      <c r="K68" s="261">
        <f>2^-(J68)</f>
        <v>0.73168678609212534</v>
      </c>
    </row>
    <row r="69" spans="1:11" x14ac:dyDescent="0.55000000000000004">
      <c r="A69" s="261"/>
      <c r="B69" s="261">
        <v>24.71122932434082</v>
      </c>
      <c r="C69" s="266"/>
      <c r="D69" s="266"/>
      <c r="E69" s="261">
        <v>16.224386215209961</v>
      </c>
      <c r="F69" s="266"/>
      <c r="G69" s="266"/>
      <c r="H69" s="261"/>
      <c r="I69" s="261"/>
      <c r="J69" s="261"/>
      <c r="K69" s="261"/>
    </row>
    <row r="70" spans="1:11" x14ac:dyDescent="0.55000000000000004">
      <c r="A70" s="261"/>
      <c r="B70" s="261">
        <v>24.697221755981445</v>
      </c>
      <c r="C70" s="266"/>
      <c r="D70" s="266"/>
      <c r="E70" s="261">
        <v>16.277786254882813</v>
      </c>
      <c r="F70" s="266"/>
      <c r="G70" s="266"/>
      <c r="H70" s="261"/>
      <c r="I70" s="261"/>
      <c r="J70" s="261"/>
      <c r="K70" s="261"/>
    </row>
    <row r="71" spans="1:11" x14ac:dyDescent="0.55000000000000004">
      <c r="A71" s="261"/>
      <c r="B71" s="261"/>
      <c r="C71" s="266"/>
      <c r="D71" s="266"/>
      <c r="E71" s="261"/>
      <c r="F71" s="266"/>
      <c r="G71" s="266"/>
      <c r="H71" s="261"/>
      <c r="I71" s="261"/>
      <c r="J71" s="261"/>
      <c r="K71" s="261"/>
    </row>
    <row r="72" spans="1:11" x14ac:dyDescent="0.55000000000000004">
      <c r="A72" s="261"/>
      <c r="B72" s="261"/>
      <c r="C72" s="266"/>
      <c r="D72" s="266"/>
      <c r="E72" s="261"/>
      <c r="F72" s="266"/>
      <c r="G72" s="266"/>
      <c r="H72" s="261"/>
      <c r="I72" s="261"/>
      <c r="J72" s="261"/>
      <c r="K72" s="261"/>
    </row>
    <row r="73" spans="1:11" x14ac:dyDescent="0.55000000000000004">
      <c r="A73" s="261"/>
      <c r="B73" s="261"/>
      <c r="C73" s="266"/>
      <c r="D73" s="266"/>
      <c r="E73" s="261"/>
      <c r="F73" s="266"/>
      <c r="G73" s="266"/>
      <c r="H73" s="261"/>
      <c r="I73" s="261"/>
      <c r="J73" s="261"/>
      <c r="K73" s="261"/>
    </row>
    <row r="74" spans="1:11" x14ac:dyDescent="0.55000000000000004">
      <c r="A74" s="261" t="s">
        <v>13</v>
      </c>
      <c r="B74" s="261">
        <v>31.580196380615234</v>
      </c>
      <c r="C74" s="266">
        <f>AVERAGE(B74:B79)</f>
        <v>31.698756535847981</v>
      </c>
      <c r="D74" s="266">
        <f>STDEV(B74:B79)</f>
        <v>0.15987188001023037</v>
      </c>
      <c r="E74" s="261">
        <v>16.267478942871094</v>
      </c>
      <c r="F74" s="266">
        <f>AVERAGE(E74:E79)</f>
        <v>16.256550470987957</v>
      </c>
      <c r="G74" s="266">
        <f>STDEV(E74:E79)</f>
        <v>2.8327807584437838E-2</v>
      </c>
      <c r="H74" s="261">
        <f>C74-F74</f>
        <v>15.442206064860024</v>
      </c>
      <c r="I74" s="261"/>
      <c r="J74" s="266">
        <f>H74-$I$2</f>
        <v>7.4539761719880282</v>
      </c>
      <c r="K74" s="261">
        <f>2^-(J74)</f>
        <v>5.7033442390959531E-3</v>
      </c>
    </row>
    <row r="75" spans="1:11" x14ac:dyDescent="0.55000000000000004">
      <c r="A75" s="261"/>
      <c r="B75" s="261">
        <v>31.880578994750977</v>
      </c>
      <c r="C75" s="266"/>
      <c r="D75" s="266"/>
      <c r="E75" s="261">
        <v>16.224386215209961</v>
      </c>
      <c r="F75" s="266"/>
      <c r="G75" s="266"/>
      <c r="H75" s="261"/>
      <c r="I75" s="261"/>
      <c r="J75" s="261"/>
      <c r="K75" s="261"/>
    </row>
    <row r="76" spans="1:11" x14ac:dyDescent="0.55000000000000004">
      <c r="A76" s="261"/>
      <c r="B76" s="261">
        <v>31.635494232177734</v>
      </c>
      <c r="C76" s="266"/>
      <c r="D76" s="266"/>
      <c r="E76" s="261">
        <v>16.277786254882813</v>
      </c>
      <c r="F76" s="266"/>
      <c r="G76" s="266"/>
      <c r="H76" s="261"/>
      <c r="I76" s="261"/>
      <c r="J76" s="261"/>
      <c r="K76" s="261"/>
    </row>
    <row r="77" spans="1:11" x14ac:dyDescent="0.55000000000000004">
      <c r="A77" s="261"/>
      <c r="B77" s="261"/>
      <c r="C77" s="266"/>
      <c r="D77" s="266"/>
      <c r="E77" s="261"/>
      <c r="F77" s="266"/>
      <c r="G77" s="266"/>
      <c r="H77" s="261"/>
      <c r="I77" s="261"/>
      <c r="J77" s="261"/>
      <c r="K77" s="261"/>
    </row>
    <row r="78" spans="1:11" x14ac:dyDescent="0.55000000000000004">
      <c r="A78" s="261"/>
      <c r="B78" s="261"/>
      <c r="C78" s="266"/>
      <c r="D78" s="266"/>
      <c r="E78" s="261"/>
      <c r="F78" s="266"/>
      <c r="G78" s="266"/>
      <c r="H78" s="261"/>
      <c r="I78" s="261"/>
      <c r="J78" s="261"/>
      <c r="K78" s="261"/>
    </row>
    <row r="79" spans="1:11" x14ac:dyDescent="0.55000000000000004">
      <c r="A79" s="261"/>
      <c r="B79" s="261"/>
      <c r="C79" s="266"/>
      <c r="D79" s="266"/>
      <c r="E79" s="261"/>
      <c r="F79" s="266"/>
      <c r="G79" s="266"/>
      <c r="H79" s="261"/>
      <c r="I79" s="261"/>
      <c r="J79" s="261"/>
      <c r="K79" s="261"/>
    </row>
    <row r="80" spans="1:11" x14ac:dyDescent="0.55000000000000004">
      <c r="A80" s="261" t="s">
        <v>14</v>
      </c>
      <c r="B80" s="261">
        <v>27.985433578491211</v>
      </c>
      <c r="C80" s="266">
        <f>AVERAGE(B80:B85)</f>
        <v>27.905879338582356</v>
      </c>
      <c r="D80" s="266">
        <f>STDEV(B80:B85)</f>
        <v>0.12584971917749677</v>
      </c>
      <c r="E80" s="261">
        <v>16.267478942871094</v>
      </c>
      <c r="F80" s="266">
        <f>AVERAGE(E80:E85)</f>
        <v>16.256550470987957</v>
      </c>
      <c r="G80" s="266">
        <f>STDEV(E80:E85)</f>
        <v>2.8327807584437838E-2</v>
      </c>
      <c r="H80" s="261">
        <f>C80-F80</f>
        <v>11.649328867594399</v>
      </c>
      <c r="I80" s="261"/>
      <c r="J80" s="266">
        <f>H80-$I$2</f>
        <v>3.6610989747224032</v>
      </c>
      <c r="K80" s="261">
        <f>2^-(J80)</f>
        <v>7.9049548091960409E-2</v>
      </c>
    </row>
    <row r="81" spans="1:11" x14ac:dyDescent="0.55000000000000004">
      <c r="A81" s="261"/>
      <c r="B81" s="261">
        <v>27.760786056518555</v>
      </c>
      <c r="C81" s="266"/>
      <c r="D81" s="266"/>
      <c r="E81" s="261">
        <v>16.224386215209961</v>
      </c>
      <c r="F81" s="266"/>
      <c r="G81" s="266"/>
      <c r="H81" s="261"/>
      <c r="I81" s="261"/>
      <c r="J81" s="261"/>
      <c r="K81" s="261"/>
    </row>
    <row r="82" spans="1:11" x14ac:dyDescent="0.55000000000000004">
      <c r="A82" s="261"/>
      <c r="B82" s="261">
        <v>27.971418380737305</v>
      </c>
      <c r="C82" s="266"/>
      <c r="D82" s="266"/>
      <c r="E82" s="261">
        <v>16.277786254882813</v>
      </c>
      <c r="F82" s="266"/>
      <c r="G82" s="266"/>
      <c r="H82" s="261"/>
      <c r="I82" s="261"/>
      <c r="J82" s="261"/>
      <c r="K82" s="261"/>
    </row>
    <row r="83" spans="1:11" x14ac:dyDescent="0.55000000000000004">
      <c r="A83" s="261"/>
      <c r="B83" s="261"/>
      <c r="C83" s="266"/>
      <c r="D83" s="266"/>
      <c r="E83" s="261"/>
      <c r="F83" s="266"/>
      <c r="G83" s="266"/>
      <c r="H83" s="261"/>
      <c r="I83" s="261"/>
      <c r="J83" s="261"/>
      <c r="K83" s="261"/>
    </row>
    <row r="84" spans="1:11" x14ac:dyDescent="0.55000000000000004">
      <c r="A84" s="261"/>
      <c r="B84" s="261"/>
      <c r="C84" s="266"/>
      <c r="D84" s="266"/>
      <c r="E84" s="261"/>
      <c r="F84" s="266"/>
      <c r="G84" s="266"/>
      <c r="H84" s="261"/>
      <c r="I84" s="261"/>
      <c r="J84" s="261"/>
      <c r="K84" s="261"/>
    </row>
    <row r="85" spans="1:11" x14ac:dyDescent="0.55000000000000004">
      <c r="A85" s="261"/>
      <c r="B85" s="261"/>
      <c r="C85" s="266"/>
      <c r="D85" s="266"/>
      <c r="E85" s="261"/>
      <c r="F85" s="266"/>
      <c r="G85" s="266"/>
      <c r="H85" s="261"/>
      <c r="I85" s="261"/>
      <c r="J85" s="261"/>
      <c r="K85" s="261"/>
    </row>
    <row r="86" spans="1:11" x14ac:dyDescent="0.55000000000000004">
      <c r="A86" s="261" t="s">
        <v>15</v>
      </c>
      <c r="B86" s="261">
        <v>24.139751434326172</v>
      </c>
      <c r="C86" s="266">
        <f>AVERAGE(B86:B91)</f>
        <v>24.499379475911457</v>
      </c>
      <c r="D86" s="266">
        <f>STDEV(B86:B91)</f>
        <v>0.31449913438556676</v>
      </c>
      <c r="E86" s="261">
        <v>16.267478942871094</v>
      </c>
      <c r="F86" s="266">
        <f>AVERAGE(E86:E91)</f>
        <v>16.256550470987957</v>
      </c>
      <c r="G86" s="266">
        <f>STDEV(E86:E91)</f>
        <v>2.8327807584437838E-2</v>
      </c>
      <c r="H86" s="261">
        <f>C86-F86</f>
        <v>8.2428290049235002</v>
      </c>
      <c r="I86" s="261"/>
      <c r="J86" s="266">
        <f>H86-$I$2</f>
        <v>0.25459911205150476</v>
      </c>
      <c r="K86" s="261">
        <f>2^-(J86)</f>
        <v>0.83822002215455615</v>
      </c>
    </row>
    <row r="87" spans="1:11" x14ac:dyDescent="0.55000000000000004">
      <c r="A87" s="261"/>
      <c r="B87" s="261">
        <v>24.63548469543457</v>
      </c>
      <c r="C87" s="266"/>
      <c r="D87" s="266"/>
      <c r="E87" s="261">
        <v>16.224386215209961</v>
      </c>
      <c r="F87" s="266"/>
      <c r="G87" s="266"/>
      <c r="H87" s="261"/>
      <c r="I87" s="261"/>
      <c r="J87" s="261"/>
      <c r="K87" s="261"/>
    </row>
    <row r="88" spans="1:11" x14ac:dyDescent="0.55000000000000004">
      <c r="A88" s="261"/>
      <c r="B88" s="261">
        <v>24.722902297973633</v>
      </c>
      <c r="C88" s="266"/>
      <c r="D88" s="266"/>
      <c r="E88" s="261">
        <v>16.277786254882813</v>
      </c>
      <c r="F88" s="266"/>
      <c r="G88" s="266"/>
      <c r="H88" s="261"/>
      <c r="I88" s="261"/>
      <c r="J88" s="261"/>
      <c r="K88" s="261"/>
    </row>
    <row r="89" spans="1:11" x14ac:dyDescent="0.55000000000000004">
      <c r="A89" s="261"/>
      <c r="B89" s="261"/>
      <c r="C89" s="266"/>
      <c r="D89" s="266"/>
      <c r="E89" s="261"/>
      <c r="F89" s="266"/>
      <c r="G89" s="266"/>
      <c r="H89" s="261"/>
      <c r="I89" s="261"/>
      <c r="J89" s="261"/>
      <c r="K89" s="261"/>
    </row>
    <row r="90" spans="1:11" x14ac:dyDescent="0.55000000000000004">
      <c r="A90" s="261"/>
      <c r="B90" s="261"/>
      <c r="C90" s="266"/>
      <c r="D90" s="266"/>
      <c r="E90" s="261"/>
      <c r="F90" s="266"/>
      <c r="G90" s="266"/>
      <c r="H90" s="261"/>
      <c r="I90" s="261"/>
      <c r="J90" s="261"/>
      <c r="K90" s="261"/>
    </row>
    <row r="91" spans="1:11" x14ac:dyDescent="0.55000000000000004">
      <c r="A91" s="261"/>
      <c r="B91" s="261"/>
      <c r="C91" s="266"/>
      <c r="D91" s="266"/>
      <c r="E91" s="261"/>
      <c r="F91" s="266"/>
      <c r="G91" s="266"/>
      <c r="H91" s="261"/>
      <c r="I91" s="261"/>
      <c r="J91" s="261"/>
      <c r="K91" s="261"/>
    </row>
    <row r="92" spans="1:11" x14ac:dyDescent="0.55000000000000004">
      <c r="A92" s="261" t="s">
        <v>16</v>
      </c>
      <c r="B92" s="261">
        <v>21.759981155395508</v>
      </c>
      <c r="C92" s="266">
        <f>AVERAGE(B92:B97)</f>
        <v>21.787510553995769</v>
      </c>
      <c r="D92" s="266">
        <f>STDEV(B92:B97)</f>
        <v>4.6298455090281555E-2</v>
      </c>
      <c r="E92" s="261">
        <v>16.267478942871094</v>
      </c>
      <c r="F92" s="266">
        <f>AVERAGE(E92:E97)</f>
        <v>16.256550470987957</v>
      </c>
      <c r="G92" s="266">
        <f>STDEV(E92:E97)</f>
        <v>2.8327807584437838E-2</v>
      </c>
      <c r="H92" s="261">
        <f>C92-F92</f>
        <v>5.5309600830078125</v>
      </c>
      <c r="I92" s="261"/>
      <c r="J92" s="266">
        <f>H92-$I$2</f>
        <v>-2.457269809864183</v>
      </c>
      <c r="K92" s="261">
        <f>2^-(J92)</f>
        <v>5.4917646875417638</v>
      </c>
    </row>
    <row r="93" spans="1:11" x14ac:dyDescent="0.55000000000000004">
      <c r="A93" s="261"/>
      <c r="B93" s="261">
        <v>21.761587142944336</v>
      </c>
      <c r="C93" s="266"/>
      <c r="D93" s="266"/>
      <c r="E93" s="261">
        <v>16.224386215209961</v>
      </c>
      <c r="F93" s="266"/>
      <c r="G93" s="266"/>
      <c r="H93" s="261"/>
      <c r="I93" s="261"/>
      <c r="J93" s="261"/>
      <c r="K93" s="261"/>
    </row>
    <row r="94" spans="1:11" x14ac:dyDescent="0.55000000000000004">
      <c r="A94" s="261"/>
      <c r="B94" s="261">
        <v>21.840963363647461</v>
      </c>
      <c r="C94" s="266"/>
      <c r="D94" s="266"/>
      <c r="E94" s="261">
        <v>16.277786254882813</v>
      </c>
      <c r="F94" s="266"/>
      <c r="G94" s="266"/>
      <c r="H94" s="261"/>
      <c r="I94" s="261"/>
      <c r="J94" s="261"/>
      <c r="K94" s="261"/>
    </row>
    <row r="95" spans="1:11" x14ac:dyDescent="0.55000000000000004">
      <c r="A95" s="261"/>
      <c r="B95" s="261"/>
      <c r="C95" s="266"/>
      <c r="D95" s="266"/>
      <c r="E95" s="261"/>
      <c r="F95" s="266"/>
      <c r="G95" s="266"/>
      <c r="H95" s="261"/>
      <c r="I95" s="261"/>
      <c r="J95" s="261"/>
      <c r="K95" s="261"/>
    </row>
    <row r="96" spans="1:11" x14ac:dyDescent="0.55000000000000004">
      <c r="A96" s="261"/>
      <c r="B96" s="261"/>
      <c r="C96" s="266"/>
      <c r="D96" s="266"/>
      <c r="E96" s="261"/>
      <c r="F96" s="266"/>
      <c r="G96" s="266"/>
      <c r="H96" s="261"/>
      <c r="I96" s="261"/>
      <c r="J96" s="261"/>
      <c r="K96" s="261"/>
    </row>
    <row r="97" spans="1:11" x14ac:dyDescent="0.55000000000000004">
      <c r="A97" s="261"/>
      <c r="B97" s="261"/>
      <c r="C97" s="266"/>
      <c r="D97" s="266"/>
      <c r="E97" s="261"/>
      <c r="F97" s="266"/>
      <c r="G97" s="266"/>
      <c r="H97" s="261"/>
      <c r="I97" s="261"/>
      <c r="J97" s="261"/>
      <c r="K97" s="261"/>
    </row>
    <row r="98" spans="1:11" x14ac:dyDescent="0.55000000000000004">
      <c r="A98" s="261" t="s">
        <v>17</v>
      </c>
      <c r="B98" s="261">
        <v>22.769941329956055</v>
      </c>
      <c r="C98" s="266">
        <f>AVERAGE(B98:B103)</f>
        <v>22.698272705078125</v>
      </c>
      <c r="D98" s="266">
        <f>STDEV(B98:B103)</f>
        <v>7.1955468519675422E-2</v>
      </c>
      <c r="E98" s="261">
        <v>16.267478942871094</v>
      </c>
      <c r="F98" s="266">
        <f>AVERAGE(E98:E103)</f>
        <v>16.256550470987957</v>
      </c>
      <c r="G98" s="266">
        <f>STDEV(E98:E103)</f>
        <v>2.8327807584437838E-2</v>
      </c>
      <c r="H98" s="261">
        <f>C98-F98</f>
        <v>6.4417222340901681</v>
      </c>
      <c r="I98" s="261"/>
      <c r="J98" s="266">
        <f>H98-$I$2</f>
        <v>-1.5465076587818274</v>
      </c>
      <c r="K98" s="261">
        <f>2^-(J98)</f>
        <v>2.9210917208206766</v>
      </c>
    </row>
    <row r="99" spans="1:11" x14ac:dyDescent="0.55000000000000004">
      <c r="A99" s="261"/>
      <c r="B99" s="261">
        <v>22.626033782958984</v>
      </c>
      <c r="C99" s="266"/>
      <c r="D99" s="266"/>
      <c r="E99" s="261">
        <v>16.224386215209961</v>
      </c>
      <c r="F99" s="266"/>
      <c r="G99" s="266"/>
      <c r="H99" s="261"/>
      <c r="I99" s="261"/>
      <c r="J99" s="261"/>
      <c r="K99" s="261"/>
    </row>
    <row r="100" spans="1:11" x14ac:dyDescent="0.55000000000000004">
      <c r="A100" s="261"/>
      <c r="B100" s="261">
        <v>22.698843002319336</v>
      </c>
      <c r="C100" s="266"/>
      <c r="D100" s="266"/>
      <c r="E100" s="261">
        <v>16.277786254882813</v>
      </c>
      <c r="F100" s="266"/>
      <c r="G100" s="266"/>
      <c r="H100" s="261"/>
      <c r="I100" s="261"/>
      <c r="J100" s="261"/>
      <c r="K100" s="261"/>
    </row>
    <row r="101" spans="1:11" x14ac:dyDescent="0.55000000000000004">
      <c r="A101" s="261"/>
      <c r="B101" s="261"/>
      <c r="C101" s="266"/>
      <c r="D101" s="266"/>
      <c r="E101" s="261"/>
      <c r="F101" s="266"/>
      <c r="G101" s="266"/>
      <c r="H101" s="261"/>
      <c r="I101" s="261"/>
      <c r="J101" s="261"/>
      <c r="K101" s="261"/>
    </row>
    <row r="102" spans="1:11" x14ac:dyDescent="0.55000000000000004">
      <c r="A102" s="261"/>
      <c r="B102" s="261"/>
      <c r="C102" s="266"/>
      <c r="D102" s="266"/>
      <c r="E102" s="261"/>
      <c r="F102" s="266"/>
      <c r="G102" s="266"/>
      <c r="H102" s="261"/>
      <c r="I102" s="261"/>
      <c r="J102" s="261"/>
      <c r="K102" s="261"/>
    </row>
    <row r="103" spans="1:11" x14ac:dyDescent="0.55000000000000004">
      <c r="A103" s="261"/>
      <c r="B103" s="261"/>
      <c r="C103" s="266"/>
      <c r="D103" s="266"/>
      <c r="E103" s="261"/>
      <c r="F103" s="266"/>
      <c r="G103" s="266"/>
      <c r="H103" s="261"/>
      <c r="I103" s="261"/>
      <c r="J103" s="261"/>
      <c r="K103" s="261"/>
    </row>
    <row r="104" spans="1:11" x14ac:dyDescent="0.55000000000000004">
      <c r="A104" s="261" t="s">
        <v>18</v>
      </c>
      <c r="B104" s="261">
        <v>20.91240119934082</v>
      </c>
      <c r="C104" s="266">
        <f>AVERAGE(B104:B109)</f>
        <v>20.886079788208008</v>
      </c>
      <c r="D104" s="266">
        <f>STDEV(B104:B109)</f>
        <v>2.3920129164956998E-2</v>
      </c>
      <c r="E104" s="261">
        <v>16.267478942871094</v>
      </c>
      <c r="F104" s="266">
        <f>AVERAGE(E104:E109)</f>
        <v>16.256550470987957</v>
      </c>
      <c r="G104" s="266">
        <f>STDEV(E104:E109)</f>
        <v>2.8327807584437838E-2</v>
      </c>
      <c r="H104" s="261">
        <f>C104-F104</f>
        <v>4.6295293172200509</v>
      </c>
      <c r="I104" s="261"/>
      <c r="J104" s="266">
        <f>H104-$I$2</f>
        <v>-3.3587005756519446</v>
      </c>
      <c r="K104" s="261">
        <f>2^-(J104)</f>
        <v>10.258163569126337</v>
      </c>
    </row>
    <row r="105" spans="1:11" x14ac:dyDescent="0.55000000000000004">
      <c r="A105" s="261"/>
      <c r="B105" s="261">
        <v>20.880168914794922</v>
      </c>
      <c r="C105" s="266"/>
      <c r="D105" s="266"/>
      <c r="E105" s="261">
        <v>16.224386215209961</v>
      </c>
      <c r="F105" s="266"/>
      <c r="G105" s="266"/>
      <c r="H105" s="261"/>
      <c r="I105" s="261"/>
      <c r="J105" s="261"/>
      <c r="K105" s="261"/>
    </row>
    <row r="106" spans="1:11" x14ac:dyDescent="0.55000000000000004">
      <c r="A106" s="261"/>
      <c r="B106" s="261">
        <v>20.865669250488281</v>
      </c>
      <c r="C106" s="266"/>
      <c r="D106" s="266"/>
      <c r="E106" s="261">
        <v>16.277786254882813</v>
      </c>
      <c r="F106" s="266"/>
      <c r="G106" s="266"/>
      <c r="H106" s="261"/>
      <c r="I106" s="261"/>
      <c r="J106" s="261"/>
      <c r="K106" s="261"/>
    </row>
    <row r="107" spans="1:11" x14ac:dyDescent="0.55000000000000004">
      <c r="A107" s="261"/>
      <c r="B107" s="261"/>
      <c r="C107" s="266"/>
      <c r="D107" s="266"/>
      <c r="E107" s="261"/>
      <c r="F107" s="266"/>
      <c r="G107" s="266"/>
      <c r="H107" s="261"/>
      <c r="I107" s="261"/>
      <c r="J107" s="261"/>
      <c r="K107" s="261"/>
    </row>
    <row r="108" spans="1:11" x14ac:dyDescent="0.55000000000000004">
      <c r="A108" s="261"/>
      <c r="B108" s="261"/>
      <c r="C108" s="266"/>
      <c r="D108" s="266"/>
      <c r="E108" s="261"/>
      <c r="F108" s="266"/>
      <c r="G108" s="266"/>
      <c r="H108" s="261"/>
      <c r="I108" s="261"/>
      <c r="J108" s="261"/>
      <c r="K108" s="261"/>
    </row>
    <row r="109" spans="1:11" x14ac:dyDescent="0.55000000000000004">
      <c r="A109" s="261"/>
      <c r="B109" s="261"/>
      <c r="C109" s="266"/>
      <c r="D109" s="266"/>
      <c r="E109" s="261"/>
      <c r="F109" s="266"/>
      <c r="G109" s="266"/>
      <c r="H109" s="261"/>
      <c r="I109" s="261"/>
      <c r="J109" s="261"/>
      <c r="K109" s="261"/>
    </row>
    <row r="110" spans="1:11" x14ac:dyDescent="0.55000000000000004">
      <c r="A110" s="261" t="s">
        <v>19</v>
      </c>
      <c r="B110" s="261">
        <v>22.812271118164063</v>
      </c>
      <c r="C110" s="266">
        <f>AVERAGE(B110:B115)</f>
        <v>22.808853785196941</v>
      </c>
      <c r="D110" s="266">
        <f>STDEV(B110:B115)</f>
        <v>1.8225328936507173E-2</v>
      </c>
      <c r="E110" s="261">
        <v>16.267478942871094</v>
      </c>
      <c r="F110" s="266">
        <f>AVERAGE(E110:E115)</f>
        <v>16.256550470987957</v>
      </c>
      <c r="G110" s="266">
        <f>STDEV(E110:E115)</f>
        <v>2.8327807584437838E-2</v>
      </c>
      <c r="H110" s="261">
        <f>C110-F110</f>
        <v>6.5523033142089844</v>
      </c>
      <c r="I110" s="261"/>
      <c r="J110" s="266">
        <f>H110-$I$2</f>
        <v>-1.4359265786630111</v>
      </c>
      <c r="K110" s="261">
        <f>2^-(J110)</f>
        <v>2.7055587678608011</v>
      </c>
    </row>
    <row r="111" spans="1:11" x14ac:dyDescent="0.55000000000000004">
      <c r="A111" s="261"/>
      <c r="B111" s="261">
        <v>22.825128555297852</v>
      </c>
      <c r="C111" s="266"/>
      <c r="D111" s="266"/>
      <c r="E111" s="261">
        <v>16.224386215209961</v>
      </c>
      <c r="F111" s="266"/>
      <c r="G111" s="266"/>
      <c r="H111" s="261"/>
      <c r="I111" s="261"/>
      <c r="J111" s="261"/>
      <c r="K111" s="261"/>
    </row>
    <row r="112" spans="1:11" x14ac:dyDescent="0.55000000000000004">
      <c r="A112" s="261"/>
      <c r="B112" s="261">
        <v>22.789161682128906</v>
      </c>
      <c r="C112" s="266"/>
      <c r="D112" s="266"/>
      <c r="E112" s="261">
        <v>16.277786254882813</v>
      </c>
      <c r="F112" s="266"/>
      <c r="G112" s="266"/>
      <c r="H112" s="261"/>
      <c r="I112" s="261"/>
      <c r="J112" s="261"/>
      <c r="K112" s="261"/>
    </row>
    <row r="113" spans="1:11" x14ac:dyDescent="0.55000000000000004">
      <c r="A113" s="261"/>
      <c r="B113" s="261"/>
      <c r="C113" s="266"/>
      <c r="D113" s="266"/>
      <c r="E113" s="261"/>
      <c r="F113" s="266"/>
      <c r="G113" s="266"/>
      <c r="H113" s="261"/>
      <c r="I113" s="261"/>
      <c r="J113" s="261"/>
      <c r="K113" s="261"/>
    </row>
    <row r="114" spans="1:11" x14ac:dyDescent="0.55000000000000004">
      <c r="A114" s="261"/>
      <c r="B114" s="261"/>
      <c r="C114" s="266"/>
      <c r="D114" s="266"/>
      <c r="E114" s="261"/>
      <c r="F114" s="266"/>
      <c r="G114" s="266"/>
      <c r="H114" s="261"/>
      <c r="I114" s="261"/>
      <c r="J114" s="261"/>
      <c r="K114" s="261"/>
    </row>
    <row r="115" spans="1:11" x14ac:dyDescent="0.55000000000000004">
      <c r="A115" s="261"/>
      <c r="B115" s="261"/>
      <c r="C115" s="266"/>
      <c r="D115" s="266"/>
      <c r="E115" s="261"/>
      <c r="F115" s="266"/>
      <c r="G115" s="266"/>
      <c r="H115" s="261"/>
      <c r="I115" s="261"/>
      <c r="J115" s="261"/>
      <c r="K115" s="261"/>
    </row>
    <row r="116" spans="1:11" x14ac:dyDescent="0.55000000000000004">
      <c r="A116" s="261" t="s">
        <v>20</v>
      </c>
      <c r="B116" s="261">
        <v>28.237634658813477</v>
      </c>
      <c r="C116" s="266">
        <f>AVERAGE(B116:B121)</f>
        <v>28.391722997029621</v>
      </c>
      <c r="D116" s="266">
        <f>STDEV(B116:B121)</f>
        <v>0.14981141512477811</v>
      </c>
      <c r="E116" s="261">
        <v>16.267478942871094</v>
      </c>
      <c r="F116" s="266">
        <f>AVERAGE(E116:E121)</f>
        <v>16.256550470987957</v>
      </c>
      <c r="G116" s="266">
        <f>STDEV(E116:E121)</f>
        <v>2.8327807584437838E-2</v>
      </c>
      <c r="H116" s="261">
        <f>C116-F116</f>
        <v>12.135172526041664</v>
      </c>
      <c r="I116" s="261"/>
      <c r="J116" s="266">
        <f>H116-$I$2</f>
        <v>4.1469426331696688</v>
      </c>
      <c r="K116" s="261">
        <f>2^-(J116)</f>
        <v>5.6447651404895514E-2</v>
      </c>
    </row>
    <row r="117" spans="1:11" x14ac:dyDescent="0.55000000000000004">
      <c r="A117" s="261"/>
      <c r="B117" s="261">
        <v>28.400678634643555</v>
      </c>
      <c r="C117" s="266"/>
      <c r="D117" s="266"/>
      <c r="E117" s="261">
        <v>16.224386215209961</v>
      </c>
      <c r="F117" s="266"/>
      <c r="G117" s="266"/>
      <c r="H117" s="261"/>
      <c r="I117" s="261"/>
      <c r="J117" s="261"/>
      <c r="K117" s="261"/>
    </row>
    <row r="118" spans="1:11" x14ac:dyDescent="0.55000000000000004">
      <c r="A118" s="261"/>
      <c r="B118" s="261">
        <v>28.536855697631836</v>
      </c>
      <c r="C118" s="266"/>
      <c r="D118" s="266"/>
      <c r="E118" s="261">
        <v>16.277786254882813</v>
      </c>
      <c r="F118" s="266"/>
      <c r="G118" s="266"/>
      <c r="H118" s="261"/>
      <c r="I118" s="261"/>
      <c r="J118" s="261"/>
      <c r="K118" s="261"/>
    </row>
    <row r="119" spans="1:11" x14ac:dyDescent="0.55000000000000004">
      <c r="A119" s="261"/>
      <c r="B119" s="261"/>
      <c r="C119" s="266"/>
      <c r="D119" s="266"/>
      <c r="E119" s="261"/>
      <c r="F119" s="266"/>
      <c r="G119" s="266"/>
      <c r="H119" s="261"/>
      <c r="I119" s="261"/>
      <c r="J119" s="261"/>
      <c r="K119" s="261"/>
    </row>
    <row r="120" spans="1:11" x14ac:dyDescent="0.55000000000000004">
      <c r="A120" s="261"/>
      <c r="B120" s="261"/>
      <c r="C120" s="266"/>
      <c r="D120" s="266"/>
      <c r="E120" s="261"/>
      <c r="F120" s="266"/>
      <c r="G120" s="266"/>
      <c r="H120" s="261"/>
      <c r="I120" s="261"/>
      <c r="J120" s="261"/>
      <c r="K120" s="261"/>
    </row>
    <row r="121" spans="1:11" x14ac:dyDescent="0.55000000000000004">
      <c r="A121" s="261"/>
      <c r="B121" s="261"/>
      <c r="C121" s="266"/>
      <c r="D121" s="266"/>
      <c r="E121" s="261"/>
      <c r="F121" s="266"/>
      <c r="G121" s="266"/>
      <c r="H121" s="261"/>
      <c r="I121" s="261"/>
      <c r="J121" s="261"/>
      <c r="K121" s="261"/>
    </row>
    <row r="122" spans="1:11" x14ac:dyDescent="0.55000000000000004">
      <c r="A122" s="261" t="s">
        <v>21</v>
      </c>
      <c r="B122" s="261">
        <v>27.059413909912109</v>
      </c>
      <c r="C122" s="266">
        <f>AVERAGE(B122:B127)</f>
        <v>27.101746877034504</v>
      </c>
      <c r="D122" s="266">
        <f>STDEV(B122:B127)</f>
        <v>0.16749828947483292</v>
      </c>
      <c r="E122" s="261">
        <v>16.267478942871094</v>
      </c>
      <c r="F122" s="266">
        <f>AVERAGE(E122:E127)</f>
        <v>16.256550470987957</v>
      </c>
      <c r="G122" s="266">
        <f>STDEV(E122:E127)</f>
        <v>2.8327807584437838E-2</v>
      </c>
      <c r="H122" s="261">
        <f>C122-F122</f>
        <v>10.845196406046547</v>
      </c>
      <c r="I122" s="261"/>
      <c r="J122" s="266">
        <f>H122-$I$2</f>
        <v>2.8569665131745516</v>
      </c>
      <c r="K122" s="261">
        <f>2^-(J122)</f>
        <v>0.13802805966871901</v>
      </c>
    </row>
    <row r="123" spans="1:11" x14ac:dyDescent="0.55000000000000004">
      <c r="A123" s="261"/>
      <c r="B123" s="261">
        <v>27.286350250244141</v>
      </c>
      <c r="C123" s="266"/>
      <c r="D123" s="266"/>
      <c r="E123" s="261">
        <v>16.224386215209961</v>
      </c>
      <c r="F123" s="266"/>
      <c r="G123" s="266"/>
      <c r="H123" s="261"/>
      <c r="I123" s="261"/>
      <c r="J123" s="261"/>
      <c r="K123" s="261"/>
    </row>
    <row r="124" spans="1:11" x14ac:dyDescent="0.55000000000000004">
      <c r="A124" s="261"/>
      <c r="B124" s="261">
        <v>26.959476470947266</v>
      </c>
      <c r="C124" s="266"/>
      <c r="D124" s="266"/>
      <c r="E124" s="261">
        <v>16.277786254882813</v>
      </c>
      <c r="F124" s="266"/>
      <c r="G124" s="266"/>
      <c r="H124" s="261"/>
      <c r="I124" s="261"/>
      <c r="J124" s="261"/>
      <c r="K124" s="261"/>
    </row>
    <row r="125" spans="1:11" x14ac:dyDescent="0.55000000000000004">
      <c r="A125" s="261"/>
      <c r="B125" s="261"/>
      <c r="C125" s="266"/>
      <c r="D125" s="266"/>
      <c r="E125" s="261"/>
      <c r="F125" s="266"/>
      <c r="G125" s="266"/>
      <c r="H125" s="261"/>
      <c r="I125" s="261"/>
      <c r="J125" s="261"/>
      <c r="K125" s="261"/>
    </row>
    <row r="126" spans="1:11" x14ac:dyDescent="0.55000000000000004">
      <c r="A126" s="261"/>
      <c r="B126" s="261"/>
      <c r="C126" s="266"/>
      <c r="D126" s="266"/>
      <c r="E126" s="261"/>
      <c r="F126" s="266"/>
      <c r="G126" s="266"/>
      <c r="H126" s="261"/>
      <c r="I126" s="261"/>
      <c r="J126" s="261"/>
      <c r="K126" s="261"/>
    </row>
    <row r="127" spans="1:11" x14ac:dyDescent="0.55000000000000004">
      <c r="A127" s="261"/>
      <c r="B127" s="261"/>
      <c r="C127" s="266"/>
      <c r="D127" s="266"/>
      <c r="E127" s="261"/>
      <c r="F127" s="266"/>
      <c r="G127" s="266"/>
      <c r="H127" s="261"/>
      <c r="I127" s="261"/>
      <c r="J127" s="261"/>
      <c r="K127" s="261"/>
    </row>
    <row r="128" spans="1:11" x14ac:dyDescent="0.55000000000000004">
      <c r="A128" s="261" t="s">
        <v>22</v>
      </c>
      <c r="B128" s="261">
        <v>20.593738555908203</v>
      </c>
      <c r="C128" s="266">
        <f>AVERAGE(B128:B133)</f>
        <v>20.581450780232746</v>
      </c>
      <c r="D128" s="266">
        <f>STDEV(B128:B133)</f>
        <v>1.1430239293814613E-2</v>
      </c>
      <c r="E128" s="261">
        <v>16.267478942871094</v>
      </c>
      <c r="F128" s="266">
        <f>AVERAGE(E128:E133)</f>
        <v>16.256550470987957</v>
      </c>
      <c r="G128" s="266">
        <f>STDEV(E128:E133)</f>
        <v>2.8327807584437838E-2</v>
      </c>
      <c r="H128" s="261">
        <f>C128-F128</f>
        <v>4.3249003092447893</v>
      </c>
      <c r="I128" s="261"/>
      <c r="J128" s="266">
        <f>H128-$I$2</f>
        <v>-3.6633295836272062</v>
      </c>
      <c r="K128" s="261">
        <f>2^-(J128)</f>
        <v>12.669867954201345</v>
      </c>
    </row>
    <row r="129" spans="1:11" x14ac:dyDescent="0.55000000000000004">
      <c r="A129" s="261"/>
      <c r="B129" s="261">
        <v>20.571134567260742</v>
      </c>
      <c r="C129" s="266"/>
      <c r="D129" s="266"/>
      <c r="E129" s="261">
        <v>16.224386215209961</v>
      </c>
      <c r="F129" s="266"/>
      <c r="G129" s="266"/>
      <c r="H129" s="261"/>
      <c r="I129" s="261"/>
      <c r="J129" s="261"/>
      <c r="K129" s="261"/>
    </row>
    <row r="130" spans="1:11" x14ac:dyDescent="0.55000000000000004">
      <c r="A130" s="261"/>
      <c r="B130" s="261">
        <v>20.579479217529297</v>
      </c>
      <c r="C130" s="266"/>
      <c r="D130" s="266"/>
      <c r="E130" s="261">
        <v>16.277786254882813</v>
      </c>
      <c r="F130" s="266"/>
      <c r="G130" s="266"/>
      <c r="H130" s="261"/>
      <c r="I130" s="261"/>
      <c r="J130" s="261"/>
      <c r="K130" s="261"/>
    </row>
    <row r="131" spans="1:11" x14ac:dyDescent="0.55000000000000004">
      <c r="A131" s="261"/>
      <c r="B131" s="261"/>
      <c r="C131" s="266"/>
      <c r="D131" s="266"/>
      <c r="E131" s="261"/>
      <c r="F131" s="266"/>
      <c r="G131" s="266"/>
      <c r="H131" s="261"/>
      <c r="I131" s="261"/>
      <c r="J131" s="261"/>
      <c r="K131" s="261"/>
    </row>
    <row r="132" spans="1:11" x14ac:dyDescent="0.55000000000000004">
      <c r="A132" s="261"/>
      <c r="B132" s="261"/>
      <c r="C132" s="266"/>
      <c r="D132" s="266"/>
      <c r="E132" s="261"/>
      <c r="F132" s="266"/>
      <c r="G132" s="266"/>
      <c r="H132" s="261"/>
      <c r="I132" s="261"/>
      <c r="J132" s="261"/>
      <c r="K132" s="261"/>
    </row>
    <row r="133" spans="1:11" x14ac:dyDescent="0.55000000000000004">
      <c r="A133" s="261"/>
      <c r="B133" s="261"/>
      <c r="C133" s="266"/>
      <c r="D133" s="266"/>
      <c r="E133" s="261"/>
      <c r="F133" s="266"/>
      <c r="G133" s="266"/>
      <c r="H133" s="261"/>
      <c r="I133" s="261"/>
      <c r="J133" s="261"/>
      <c r="K133" s="261"/>
    </row>
    <row r="134" spans="1:11" x14ac:dyDescent="0.55000000000000004">
      <c r="A134" s="261" t="s">
        <v>23</v>
      </c>
      <c r="B134" s="261">
        <v>22.858573913574219</v>
      </c>
      <c r="C134" s="266">
        <f>AVERAGE(B134:B139)</f>
        <v>22.869151433308918</v>
      </c>
      <c r="D134" s="266">
        <f>STDEV(B134:B139)</f>
        <v>9.8827340660819808E-3</v>
      </c>
      <c r="E134" s="261">
        <v>16.267478942871094</v>
      </c>
      <c r="F134" s="266">
        <f>AVERAGE(E134:E139)</f>
        <v>16.256550470987957</v>
      </c>
      <c r="G134" s="266">
        <f>STDEV(E134:E139)</f>
        <v>2.8327807584437838E-2</v>
      </c>
      <c r="H134" s="261">
        <f>C134-F134</f>
        <v>6.6126009623209612</v>
      </c>
      <c r="I134" s="261"/>
      <c r="J134" s="266">
        <f>H134-$I$2</f>
        <v>-1.3756289305510343</v>
      </c>
      <c r="K134" s="261">
        <f>2^-(J134)</f>
        <v>2.5948100479968126</v>
      </c>
    </row>
    <row r="135" spans="1:11" x14ac:dyDescent="0.55000000000000004">
      <c r="A135" s="261"/>
      <c r="B135" s="261">
        <v>22.870731353759766</v>
      </c>
      <c r="C135" s="266"/>
      <c r="D135" s="266"/>
      <c r="E135" s="261">
        <v>16.224386215209961</v>
      </c>
      <c r="F135" s="266"/>
      <c r="G135" s="266"/>
      <c r="H135" s="261"/>
      <c r="I135" s="261"/>
      <c r="J135" s="261"/>
      <c r="K135" s="261"/>
    </row>
    <row r="136" spans="1:11" x14ac:dyDescent="0.55000000000000004">
      <c r="A136" s="261"/>
      <c r="B136" s="261">
        <v>22.878149032592773</v>
      </c>
      <c r="C136" s="266"/>
      <c r="D136" s="266"/>
      <c r="E136" s="261">
        <v>16.277786254882813</v>
      </c>
      <c r="F136" s="266"/>
      <c r="G136" s="266"/>
      <c r="H136" s="261"/>
      <c r="I136" s="261"/>
      <c r="J136" s="261"/>
      <c r="K136" s="261"/>
    </row>
    <row r="137" spans="1:11" x14ac:dyDescent="0.55000000000000004">
      <c r="A137" s="261"/>
      <c r="B137" s="261"/>
      <c r="C137" s="266"/>
      <c r="D137" s="266"/>
      <c r="E137" s="261"/>
      <c r="F137" s="266"/>
      <c r="G137" s="266"/>
      <c r="H137" s="261"/>
      <c r="I137" s="261"/>
      <c r="J137" s="261"/>
      <c r="K137" s="261"/>
    </row>
    <row r="138" spans="1:11" x14ac:dyDescent="0.55000000000000004">
      <c r="A138" s="261"/>
      <c r="B138" s="261"/>
      <c r="C138" s="266"/>
      <c r="D138" s="266"/>
      <c r="E138" s="261"/>
      <c r="F138" s="266"/>
      <c r="G138" s="266"/>
      <c r="H138" s="261"/>
      <c r="I138" s="261"/>
      <c r="J138" s="261"/>
      <c r="K138" s="261"/>
    </row>
    <row r="139" spans="1:11" x14ac:dyDescent="0.55000000000000004">
      <c r="A139" s="261"/>
      <c r="B139" s="261"/>
      <c r="C139" s="266"/>
      <c r="D139" s="266"/>
      <c r="E139" s="261"/>
      <c r="F139" s="266"/>
      <c r="G139" s="266"/>
      <c r="H139" s="261"/>
      <c r="I139" s="261"/>
      <c r="J139" s="261"/>
      <c r="K139" s="261"/>
    </row>
    <row r="140" spans="1:11" x14ac:dyDescent="0.55000000000000004">
      <c r="A140" s="261" t="s">
        <v>24</v>
      </c>
      <c r="B140" s="261">
        <v>23.071193695068359</v>
      </c>
      <c r="C140" s="266">
        <f>AVERAGE(B140:B145)</f>
        <v>23.068965911865234</v>
      </c>
      <c r="D140" s="266">
        <f>STDEV(B140:B145)</f>
        <v>8.1657620308272991E-3</v>
      </c>
      <c r="E140" s="261">
        <v>16.267478942871094</v>
      </c>
      <c r="F140" s="266">
        <f>AVERAGE(E140:E145)</f>
        <v>16.256550470987957</v>
      </c>
      <c r="G140" s="266">
        <f>STDEV(E140:E145)</f>
        <v>2.8327807584437838E-2</v>
      </c>
      <c r="H140" s="261">
        <f>C140-F140</f>
        <v>6.8124154408772775</v>
      </c>
      <c r="I140" s="261"/>
      <c r="J140" s="266">
        <f>H140-$I$2</f>
        <v>-1.175814451994718</v>
      </c>
      <c r="K140" s="261">
        <f>2^-(J140)</f>
        <v>2.2592038495558011</v>
      </c>
    </row>
    <row r="141" spans="1:11" x14ac:dyDescent="0.55000000000000004">
      <c r="A141" s="261"/>
      <c r="B141" s="261">
        <v>23.059917449951172</v>
      </c>
      <c r="C141" s="266"/>
      <c r="D141" s="266"/>
      <c r="E141" s="261">
        <v>16.224386215209961</v>
      </c>
      <c r="F141" s="266"/>
      <c r="G141" s="266"/>
      <c r="H141" s="261"/>
      <c r="I141" s="261"/>
      <c r="J141" s="261"/>
      <c r="K141" s="261"/>
    </row>
    <row r="142" spans="1:11" x14ac:dyDescent="0.55000000000000004">
      <c r="A142" s="261"/>
      <c r="B142" s="261">
        <v>23.075786590576172</v>
      </c>
      <c r="C142" s="266"/>
      <c r="D142" s="266"/>
      <c r="E142" s="261">
        <v>16.277786254882813</v>
      </c>
      <c r="F142" s="266"/>
      <c r="G142" s="266"/>
      <c r="H142" s="261"/>
      <c r="I142" s="261"/>
      <c r="J142" s="261"/>
      <c r="K142" s="261"/>
    </row>
    <row r="143" spans="1:11" x14ac:dyDescent="0.55000000000000004">
      <c r="A143" s="261"/>
      <c r="B143" s="261"/>
      <c r="C143" s="266"/>
      <c r="D143" s="266"/>
      <c r="E143" s="261"/>
      <c r="F143" s="266"/>
      <c r="G143" s="266"/>
      <c r="H143" s="261"/>
      <c r="I143" s="261"/>
      <c r="J143" s="261"/>
      <c r="K143" s="261"/>
    </row>
    <row r="144" spans="1:11" x14ac:dyDescent="0.55000000000000004">
      <c r="A144" s="261"/>
      <c r="B144" s="261"/>
      <c r="C144" s="266"/>
      <c r="D144" s="266"/>
      <c r="E144" s="261"/>
      <c r="F144" s="266"/>
      <c r="G144" s="266"/>
      <c r="H144" s="261"/>
      <c r="I144" s="261"/>
      <c r="J144" s="261"/>
      <c r="K144" s="261"/>
    </row>
    <row r="145" spans="1:11" x14ac:dyDescent="0.55000000000000004">
      <c r="A145" s="261"/>
      <c r="B145" s="261"/>
      <c r="C145" s="266"/>
      <c r="D145" s="266"/>
      <c r="E145" s="261"/>
      <c r="F145" s="266"/>
      <c r="G145" s="266"/>
      <c r="H145" s="261"/>
      <c r="I145" s="261"/>
      <c r="J145" s="261"/>
      <c r="K145" s="261"/>
    </row>
    <row r="146" spans="1:11" x14ac:dyDescent="0.55000000000000004">
      <c r="A146" s="261" t="s">
        <v>25</v>
      </c>
      <c r="B146" s="261">
        <v>26.201766967773438</v>
      </c>
      <c r="C146" s="266">
        <f>AVERAGE(B146:B151)</f>
        <v>26.239146550496418</v>
      </c>
      <c r="D146" s="266">
        <f>STDEV(B146:B151)</f>
        <v>0.17065238020326631</v>
      </c>
      <c r="E146" s="261">
        <v>16.267478942871094</v>
      </c>
      <c r="F146" s="266">
        <f>AVERAGE(E146:E151)</f>
        <v>16.256550470987957</v>
      </c>
      <c r="G146" s="266">
        <f>STDEV(E146:E151)</f>
        <v>2.8327807584437838E-2</v>
      </c>
      <c r="H146" s="261">
        <f>C146-F146</f>
        <v>9.9825960795084612</v>
      </c>
      <c r="I146" s="261"/>
      <c r="J146" s="266">
        <f>H146-$I$2</f>
        <v>1.9943661866364657</v>
      </c>
      <c r="K146" s="261">
        <f>2^-(J146)</f>
        <v>0.25097817413437462</v>
      </c>
    </row>
    <row r="147" spans="1:11" x14ac:dyDescent="0.55000000000000004">
      <c r="A147" s="261"/>
      <c r="B147" s="261">
        <v>26.090282440185547</v>
      </c>
      <c r="C147" s="266"/>
      <c r="D147" s="266"/>
      <c r="E147" s="261">
        <v>16.224386215209961</v>
      </c>
      <c r="F147" s="266"/>
      <c r="G147" s="266"/>
      <c r="H147" s="261"/>
      <c r="I147" s="261"/>
      <c r="J147" s="261"/>
      <c r="K147" s="261"/>
    </row>
    <row r="148" spans="1:11" x14ac:dyDescent="0.55000000000000004">
      <c r="A148" s="261"/>
      <c r="B148" s="261">
        <v>26.425390243530273</v>
      </c>
      <c r="C148" s="266"/>
      <c r="D148" s="266"/>
      <c r="E148" s="261">
        <v>16.277786254882813</v>
      </c>
      <c r="F148" s="266"/>
      <c r="G148" s="266"/>
      <c r="H148" s="261"/>
      <c r="I148" s="261"/>
      <c r="J148" s="261"/>
      <c r="K148" s="261"/>
    </row>
    <row r="149" spans="1:11" x14ac:dyDescent="0.55000000000000004">
      <c r="A149" s="261"/>
      <c r="B149" s="261"/>
      <c r="C149" s="266"/>
      <c r="D149" s="266"/>
      <c r="E149" s="261"/>
      <c r="F149" s="266"/>
      <c r="G149" s="266"/>
      <c r="H149" s="261"/>
      <c r="I149" s="261"/>
      <c r="J149" s="261"/>
      <c r="K149" s="261"/>
    </row>
    <row r="150" spans="1:11" x14ac:dyDescent="0.55000000000000004">
      <c r="A150" s="261"/>
      <c r="B150" s="261"/>
      <c r="C150" s="266"/>
      <c r="D150" s="266"/>
      <c r="E150" s="261"/>
      <c r="F150" s="266"/>
      <c r="G150" s="266"/>
      <c r="H150" s="261"/>
      <c r="I150" s="261"/>
      <c r="J150" s="261"/>
      <c r="K150" s="261"/>
    </row>
    <row r="151" spans="1:11" x14ac:dyDescent="0.55000000000000004">
      <c r="A151" s="261"/>
      <c r="B151" s="261"/>
      <c r="C151" s="266"/>
      <c r="D151" s="266"/>
      <c r="E151" s="261"/>
      <c r="F151" s="266"/>
      <c r="G151" s="266"/>
      <c r="H151" s="261"/>
      <c r="I151" s="261"/>
      <c r="J151" s="261"/>
      <c r="K151" s="261"/>
    </row>
    <row r="152" spans="1:11" x14ac:dyDescent="0.55000000000000004">
      <c r="A152" s="261" t="s">
        <v>26</v>
      </c>
      <c r="B152" s="261">
        <v>30.402082443237305</v>
      </c>
      <c r="C152" s="266">
        <f>AVERAGE(B152:B157)</f>
        <v>30.335125605265301</v>
      </c>
      <c r="D152" s="266">
        <f>STDEV(B152:B157)</f>
        <v>9.6247027801678445E-2</v>
      </c>
      <c r="E152" s="261">
        <v>16.267478942871094</v>
      </c>
      <c r="F152" s="266">
        <f>AVERAGE(E152:E157)</f>
        <v>16.256550470987957</v>
      </c>
      <c r="G152" s="266">
        <f>STDEV(E152:E157)</f>
        <v>2.8327807584437838E-2</v>
      </c>
      <c r="H152" s="261">
        <f>C152-F152</f>
        <v>14.078575134277344</v>
      </c>
      <c r="I152" s="261"/>
      <c r="J152" s="266">
        <f>H152-$I$2</f>
        <v>6.0903452414053483</v>
      </c>
      <c r="K152" s="261">
        <f>2^-(J152)</f>
        <v>1.4676530396882497E-2</v>
      </c>
    </row>
    <row r="153" spans="1:11" x14ac:dyDescent="0.55000000000000004">
      <c r="A153" s="261"/>
      <c r="B153" s="261">
        <v>30.224828720092773</v>
      </c>
      <c r="C153" s="266"/>
      <c r="D153" s="266"/>
      <c r="E153" s="261">
        <v>16.224386215209961</v>
      </c>
      <c r="F153" s="266"/>
      <c r="G153" s="266"/>
      <c r="H153" s="261"/>
      <c r="I153" s="261"/>
      <c r="J153" s="261"/>
      <c r="K153" s="261"/>
    </row>
    <row r="154" spans="1:11" x14ac:dyDescent="0.55000000000000004">
      <c r="A154" s="261"/>
      <c r="B154" s="261">
        <v>30.37846565246582</v>
      </c>
      <c r="C154" s="266"/>
      <c r="D154" s="266"/>
      <c r="E154" s="261">
        <v>16.277786254882813</v>
      </c>
      <c r="F154" s="266"/>
      <c r="G154" s="266"/>
      <c r="H154" s="261"/>
      <c r="I154" s="261"/>
      <c r="J154" s="261"/>
      <c r="K154" s="261"/>
    </row>
    <row r="155" spans="1:11" x14ac:dyDescent="0.55000000000000004">
      <c r="A155" s="261"/>
      <c r="B155" s="261"/>
      <c r="C155" s="266"/>
      <c r="D155" s="266"/>
      <c r="E155" s="261"/>
      <c r="F155" s="266"/>
      <c r="G155" s="266"/>
      <c r="H155" s="261"/>
      <c r="I155" s="261"/>
      <c r="J155" s="261"/>
      <c r="K155" s="261"/>
    </row>
    <row r="156" spans="1:11" x14ac:dyDescent="0.55000000000000004">
      <c r="A156" s="261"/>
      <c r="B156" s="261"/>
      <c r="C156" s="266"/>
      <c r="D156" s="266"/>
      <c r="E156" s="261"/>
      <c r="F156" s="266"/>
      <c r="G156" s="266"/>
      <c r="H156" s="261"/>
      <c r="I156" s="261"/>
      <c r="J156" s="261"/>
      <c r="K156" s="261"/>
    </row>
    <row r="157" spans="1:11" x14ac:dyDescent="0.55000000000000004">
      <c r="A157" s="261"/>
      <c r="B157" s="261"/>
      <c r="C157" s="266"/>
      <c r="D157" s="266"/>
      <c r="E157" s="261"/>
      <c r="F157" s="266"/>
      <c r="G157" s="266"/>
      <c r="H157" s="261"/>
      <c r="I157" s="261"/>
      <c r="J157" s="261"/>
      <c r="K157" s="261"/>
    </row>
    <row r="158" spans="1:11" x14ac:dyDescent="0.55000000000000004">
      <c r="A158" s="261" t="s">
        <v>27</v>
      </c>
      <c r="B158" s="261">
        <v>22.392484664916992</v>
      </c>
      <c r="C158" s="266">
        <f>AVERAGE(B158:B163)</f>
        <v>22.301007588704426</v>
      </c>
      <c r="D158" s="266">
        <f>STDEV(B158:B163)</f>
        <v>8.5423349448172675E-2</v>
      </c>
      <c r="E158" s="261">
        <v>16.267478942871094</v>
      </c>
      <c r="F158" s="266">
        <f>AVERAGE(E158:E163)</f>
        <v>16.256550470987957</v>
      </c>
      <c r="G158" s="266">
        <f>STDEV(E158:E163)</f>
        <v>2.8327807584437838E-2</v>
      </c>
      <c r="H158" s="261">
        <f>C158-F158</f>
        <v>6.044457117716469</v>
      </c>
      <c r="I158" s="261"/>
      <c r="J158" s="266">
        <f>H158-$I$2</f>
        <v>-1.9437727751555265</v>
      </c>
      <c r="K158" s="261">
        <f>2^-(J158)</f>
        <v>3.847103851082379</v>
      </c>
    </row>
    <row r="159" spans="1:11" x14ac:dyDescent="0.55000000000000004">
      <c r="A159" s="261"/>
      <c r="B159" s="261">
        <v>22.22331428527832</v>
      </c>
      <c r="C159" s="261"/>
      <c r="D159" s="261"/>
      <c r="E159" s="261">
        <v>16.224386215209961</v>
      </c>
      <c r="F159" s="261"/>
      <c r="G159" s="261"/>
      <c r="H159" s="261"/>
      <c r="I159" s="261"/>
      <c r="J159" s="261"/>
      <c r="K159" s="261"/>
    </row>
    <row r="160" spans="1:11" x14ac:dyDescent="0.55000000000000004">
      <c r="A160" s="261"/>
      <c r="B160" s="261">
        <v>22.287223815917969</v>
      </c>
      <c r="C160" s="261"/>
      <c r="D160" s="261"/>
      <c r="E160" s="261">
        <v>16.277786254882813</v>
      </c>
      <c r="F160" s="261"/>
      <c r="G160" s="261"/>
      <c r="H160" s="261"/>
      <c r="I160" s="261"/>
      <c r="J160" s="261"/>
      <c r="K160" s="261"/>
    </row>
    <row r="161" spans="1:11" x14ac:dyDescent="0.55000000000000004">
      <c r="A161" s="261"/>
      <c r="B161" s="261"/>
      <c r="C161" s="261"/>
      <c r="D161" s="261"/>
      <c r="E161" s="261"/>
      <c r="F161" s="261"/>
      <c r="G161" s="261"/>
      <c r="H161" s="261"/>
      <c r="I161" s="261"/>
      <c r="J161" s="261"/>
      <c r="K161" s="26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64"/>
  <sheetViews>
    <sheetView topLeftCell="A157" workbookViewId="0">
      <selection activeCell="H168" sqref="H168:H194"/>
    </sheetView>
  </sheetViews>
  <sheetFormatPr defaultRowHeight="14.4" x14ac:dyDescent="0.55000000000000004"/>
  <cols>
    <col min="2" max="5" width="12" bestFit="1" customWidth="1"/>
    <col min="6" max="6" width="15.26171875" bestFit="1" customWidth="1"/>
    <col min="7" max="7" width="15.15625" bestFit="1" customWidth="1"/>
    <col min="8" max="8" width="12" bestFit="1" customWidth="1"/>
    <col min="9" max="9" width="12.26171875" bestFit="1" customWidth="1"/>
    <col min="10" max="10" width="12.68359375" bestFit="1" customWidth="1"/>
    <col min="11" max="11" width="9.41796875" customWidth="1"/>
  </cols>
  <sheetData>
    <row r="1" spans="1:14" ht="16.8" x14ac:dyDescent="0.55000000000000004">
      <c r="A1" s="271" t="s">
        <v>38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  <c r="M1" s="1"/>
      <c r="N1" s="233"/>
    </row>
    <row r="2" spans="1:14" x14ac:dyDescent="0.55000000000000004">
      <c r="A2" s="265" t="s">
        <v>1</v>
      </c>
      <c r="B2" s="261">
        <v>22.747756958007813</v>
      </c>
      <c r="C2" s="266">
        <f>AVERAGE(B2:B7)</f>
        <v>22.299182891845703</v>
      </c>
      <c r="D2" s="266">
        <f>STDEV(B2:B7)</f>
        <v>0.29251955376248284</v>
      </c>
      <c r="E2" s="261">
        <v>16.680110931396484</v>
      </c>
      <c r="F2" s="266">
        <f>AVERAGE(E2:E7)</f>
        <v>16.437702814737957</v>
      </c>
      <c r="G2" s="266">
        <f>STDEV(E2:E7)</f>
        <v>0.13469454835093034</v>
      </c>
      <c r="H2" s="266">
        <f>C2-F2</f>
        <v>5.8614800771077462</v>
      </c>
      <c r="I2" s="266">
        <f>AVERAGE(H2:H158)</f>
        <v>6.6711982373838037</v>
      </c>
      <c r="J2" s="266">
        <f>H2-$I$2</f>
        <v>-0.80971816027605747</v>
      </c>
      <c r="K2" s="266">
        <f>2^-(J2)</f>
        <v>1.7528689749913442</v>
      </c>
      <c r="M2" s="232"/>
      <c r="N2" s="261"/>
    </row>
    <row r="3" spans="1:14" x14ac:dyDescent="0.55000000000000004">
      <c r="A3" s="265"/>
      <c r="B3" s="261">
        <v>22.408285140991211</v>
      </c>
      <c r="C3" s="266"/>
      <c r="D3" s="266"/>
      <c r="E3" s="261">
        <v>16.399471282958984</v>
      </c>
      <c r="F3" s="261"/>
      <c r="G3" s="266"/>
      <c r="H3" s="266"/>
      <c r="I3" s="266"/>
      <c r="J3" s="266"/>
      <c r="K3" s="266"/>
      <c r="M3" s="232"/>
      <c r="N3" s="261"/>
    </row>
    <row r="4" spans="1:14" x14ac:dyDescent="0.55000000000000004">
      <c r="A4" s="265"/>
      <c r="B4" s="261">
        <v>22.239381790161133</v>
      </c>
      <c r="C4" s="266"/>
      <c r="D4" s="266"/>
      <c r="E4" s="261">
        <v>16.329675674438477</v>
      </c>
      <c r="F4" s="261"/>
      <c r="G4" s="266"/>
      <c r="H4" s="266"/>
      <c r="I4" s="266"/>
      <c r="J4" s="266"/>
      <c r="K4" s="266"/>
      <c r="M4" s="232"/>
      <c r="N4" s="261"/>
    </row>
    <row r="5" spans="1:14" x14ac:dyDescent="0.55000000000000004">
      <c r="A5" s="265"/>
      <c r="B5" s="261">
        <v>22.078817367553711</v>
      </c>
      <c r="C5" s="266"/>
      <c r="D5" s="266"/>
      <c r="E5" s="261">
        <v>16.308782577514648</v>
      </c>
      <c r="F5" s="261"/>
      <c r="G5" s="266"/>
      <c r="H5" s="266"/>
      <c r="I5" s="266"/>
      <c r="J5" s="266"/>
      <c r="K5" s="266"/>
      <c r="M5" s="232"/>
      <c r="N5" s="261"/>
    </row>
    <row r="6" spans="1:14" x14ac:dyDescent="0.55000000000000004">
      <c r="A6" s="265"/>
      <c r="B6" s="261">
        <v>22.021673202514648</v>
      </c>
      <c r="C6" s="266"/>
      <c r="D6" s="266"/>
      <c r="E6" s="261">
        <v>16.425256729125977</v>
      </c>
      <c r="F6" s="261"/>
      <c r="G6" s="266"/>
      <c r="H6" s="266"/>
      <c r="I6" s="266"/>
      <c r="J6" s="266"/>
      <c r="K6" s="266"/>
      <c r="M6" s="232"/>
      <c r="N6" s="261"/>
    </row>
    <row r="7" spans="1:14" x14ac:dyDescent="0.55000000000000004">
      <c r="A7" s="265"/>
      <c r="B7" s="261"/>
      <c r="C7" s="266"/>
      <c r="D7" s="266"/>
      <c r="E7" s="261">
        <v>16.482919692993164</v>
      </c>
      <c r="F7" s="266"/>
      <c r="G7" s="266"/>
      <c r="H7" s="266"/>
      <c r="I7" s="266"/>
      <c r="J7" s="266"/>
      <c r="K7" s="266"/>
      <c r="M7" s="232"/>
      <c r="N7" s="261"/>
    </row>
    <row r="8" spans="1:14" x14ac:dyDescent="0.55000000000000004">
      <c r="A8" s="265" t="s">
        <v>2</v>
      </c>
      <c r="B8" s="261">
        <v>20.097131729125977</v>
      </c>
      <c r="C8" s="266">
        <f>AVERAGE(B8:B13)</f>
        <v>20.200224558512371</v>
      </c>
      <c r="D8" s="266">
        <f>STDEV(B8:B13)</f>
        <v>0.24354330028821505</v>
      </c>
      <c r="E8" s="261">
        <v>16.680110931396484</v>
      </c>
      <c r="F8" s="266">
        <f>AVERAGE(E8:E13)</f>
        <v>16.437702814737957</v>
      </c>
      <c r="G8" s="266">
        <f>STDEV(E8:E13)</f>
        <v>0.13469454835093034</v>
      </c>
      <c r="H8" s="266">
        <f>C8-F8</f>
        <v>3.7625217437744141</v>
      </c>
      <c r="I8" s="266"/>
      <c r="J8" s="266">
        <f>H8-$I$2</f>
        <v>-2.9086764936093896</v>
      </c>
      <c r="K8" s="266">
        <f>2^-(J8)</f>
        <v>7.5092899249976233</v>
      </c>
      <c r="M8" s="232"/>
      <c r="N8" s="261"/>
    </row>
    <row r="9" spans="1:14" x14ac:dyDescent="0.55000000000000004">
      <c r="A9" s="265"/>
      <c r="B9" s="261">
        <v>20.539430618286133</v>
      </c>
      <c r="C9" s="266"/>
      <c r="D9" s="266"/>
      <c r="E9" s="261">
        <v>16.399471282958984</v>
      </c>
      <c r="F9" s="266"/>
      <c r="G9" s="266"/>
      <c r="H9" s="266"/>
      <c r="I9" s="266"/>
      <c r="J9" s="266"/>
      <c r="K9" s="266"/>
      <c r="M9" s="232"/>
      <c r="N9" s="261"/>
    </row>
    <row r="10" spans="1:14" x14ac:dyDescent="0.55000000000000004">
      <c r="A10" s="265"/>
      <c r="B10" s="261">
        <v>20.481422424316406</v>
      </c>
      <c r="C10" s="266"/>
      <c r="D10" s="266"/>
      <c r="E10" s="261">
        <v>16.329675674438477</v>
      </c>
      <c r="F10" s="266"/>
      <c r="G10" s="266"/>
      <c r="H10" s="266"/>
      <c r="I10" s="266"/>
      <c r="J10" s="266"/>
      <c r="K10" s="266"/>
      <c r="M10" s="232"/>
      <c r="N10" s="261"/>
    </row>
    <row r="11" spans="1:14" x14ac:dyDescent="0.55000000000000004">
      <c r="A11" s="265"/>
      <c r="B11" s="261">
        <v>19.986188888549805</v>
      </c>
      <c r="C11" s="266"/>
      <c r="D11" s="266"/>
      <c r="E11" s="261">
        <v>16.308782577514648</v>
      </c>
      <c r="F11" s="266"/>
      <c r="G11" s="266"/>
      <c r="H11" s="266"/>
      <c r="I11" s="266"/>
      <c r="J11" s="266"/>
      <c r="K11" s="266"/>
      <c r="M11" s="232"/>
      <c r="N11" s="261"/>
    </row>
    <row r="12" spans="1:14" x14ac:dyDescent="0.55000000000000004">
      <c r="A12" s="265"/>
      <c r="B12" s="261">
        <v>20.046810150146484</v>
      </c>
      <c r="C12" s="266"/>
      <c r="D12" s="266"/>
      <c r="E12" s="261">
        <v>16.425256729125977</v>
      </c>
      <c r="F12" s="266"/>
      <c r="G12" s="266"/>
      <c r="H12" s="266"/>
      <c r="I12" s="266"/>
      <c r="J12" s="266"/>
      <c r="K12" s="266"/>
      <c r="M12" s="261"/>
      <c r="N12" s="261"/>
    </row>
    <row r="13" spans="1:14" x14ac:dyDescent="0.55000000000000004">
      <c r="A13" s="265"/>
      <c r="B13" s="261">
        <v>20.050363540649414</v>
      </c>
      <c r="C13" s="266"/>
      <c r="D13" s="266"/>
      <c r="E13" s="261">
        <v>16.482919692993164</v>
      </c>
      <c r="F13" s="266"/>
      <c r="G13" s="266"/>
      <c r="H13" s="266"/>
      <c r="I13" s="266"/>
      <c r="J13" s="266"/>
      <c r="K13" s="266"/>
      <c r="M13" s="261"/>
      <c r="N13" s="261"/>
    </row>
    <row r="14" spans="1:14" x14ac:dyDescent="0.55000000000000004">
      <c r="A14" s="265" t="s">
        <v>3</v>
      </c>
      <c r="B14" s="261">
        <v>24.671625137329102</v>
      </c>
      <c r="C14" s="266">
        <f>AVERAGE(B14:B19)</f>
        <v>24.717547098795574</v>
      </c>
      <c r="D14" s="266">
        <f>STDEV(B14:B19)</f>
        <v>2.8033917383531722E-2</v>
      </c>
      <c r="E14" s="261">
        <v>16.680110931396484</v>
      </c>
      <c r="F14" s="266">
        <f>AVERAGE(E14:E19)</f>
        <v>16.437702814737957</v>
      </c>
      <c r="G14" s="266">
        <f>STDEV(E14:E19)</f>
        <v>0.13469454835093034</v>
      </c>
      <c r="H14" s="266">
        <f>C14-F14</f>
        <v>8.2798442840576172</v>
      </c>
      <c r="I14" s="266"/>
      <c r="J14" s="266">
        <f>H14-$I$2</f>
        <v>1.6086460466738135</v>
      </c>
      <c r="K14" s="266">
        <f>2^-(J14)</f>
        <v>0.32790594270381718</v>
      </c>
      <c r="M14" s="261"/>
      <c r="N14" s="261"/>
    </row>
    <row r="15" spans="1:14" x14ac:dyDescent="0.55000000000000004">
      <c r="A15" s="265"/>
      <c r="B15" s="261">
        <v>24.703756332397461</v>
      </c>
      <c r="C15" s="266"/>
      <c r="D15" s="266"/>
      <c r="E15" s="261">
        <v>16.399471282958984</v>
      </c>
      <c r="F15" s="266"/>
      <c r="G15" s="266"/>
      <c r="H15" s="266"/>
      <c r="I15" s="266"/>
      <c r="J15" s="266"/>
      <c r="K15" s="266"/>
      <c r="M15" s="261"/>
      <c r="N15" s="261"/>
    </row>
    <row r="16" spans="1:14" x14ac:dyDescent="0.55000000000000004">
      <c r="A16" s="265"/>
      <c r="B16" s="261">
        <v>24.748516082763672</v>
      </c>
      <c r="C16" s="266"/>
      <c r="D16" s="266"/>
      <c r="E16" s="261">
        <v>16.329675674438477</v>
      </c>
      <c r="F16" s="266"/>
      <c r="G16" s="266"/>
      <c r="H16" s="266"/>
      <c r="I16" s="266"/>
      <c r="J16" s="266"/>
      <c r="K16" s="266"/>
      <c r="M16" s="261"/>
      <c r="N16" s="261"/>
    </row>
    <row r="17" spans="1:14" x14ac:dyDescent="0.55000000000000004">
      <c r="A17" s="265"/>
      <c r="B17" s="261">
        <v>24.741928100585938</v>
      </c>
      <c r="C17" s="266"/>
      <c r="D17" s="266"/>
      <c r="E17" s="261">
        <v>16.308782577514648</v>
      </c>
      <c r="F17" s="266"/>
      <c r="G17" s="266"/>
      <c r="H17" s="266"/>
      <c r="I17" s="266"/>
      <c r="J17" s="266"/>
      <c r="K17" s="266"/>
      <c r="M17" s="261"/>
      <c r="N17" s="261"/>
    </row>
    <row r="18" spans="1:14" x14ac:dyDescent="0.55000000000000004">
      <c r="A18" s="265"/>
      <c r="B18" s="261">
        <v>24.725536346435547</v>
      </c>
      <c r="C18" s="266"/>
      <c r="D18" s="266"/>
      <c r="E18" s="261">
        <v>16.425256729125977</v>
      </c>
      <c r="F18" s="266"/>
      <c r="G18" s="266"/>
      <c r="H18" s="266"/>
      <c r="I18" s="266"/>
      <c r="J18" s="266"/>
      <c r="K18" s="266"/>
      <c r="M18" s="261"/>
      <c r="N18" s="261"/>
    </row>
    <row r="19" spans="1:14" x14ac:dyDescent="0.55000000000000004">
      <c r="A19" s="265"/>
      <c r="B19" s="261">
        <v>24.713920593261719</v>
      </c>
      <c r="C19" s="266"/>
      <c r="D19" s="266"/>
      <c r="E19" s="261">
        <v>16.482919692993164</v>
      </c>
      <c r="F19" s="266"/>
      <c r="G19" s="266"/>
      <c r="H19" s="266"/>
      <c r="I19" s="266"/>
      <c r="J19" s="266"/>
      <c r="K19" s="266"/>
      <c r="M19" s="261"/>
      <c r="N19" s="261"/>
    </row>
    <row r="20" spans="1:14" x14ac:dyDescent="0.55000000000000004">
      <c r="A20" s="265" t="s">
        <v>4</v>
      </c>
      <c r="B20" s="261">
        <v>23.634513854980469</v>
      </c>
      <c r="C20" s="266">
        <f>AVERAGE(B20:B25)</f>
        <v>23.456429290771485</v>
      </c>
      <c r="D20" s="266">
        <f>STDEV(B20:B25)</f>
        <v>0.3267048554964827</v>
      </c>
      <c r="E20" s="261">
        <v>16.680110931396484</v>
      </c>
      <c r="F20" s="266">
        <f>AVERAGE(E20:E25)</f>
        <v>16.437702814737957</v>
      </c>
      <c r="G20" s="266">
        <f>STDEV(E20:E25)</f>
        <v>0.13469454835093034</v>
      </c>
      <c r="H20" s="266">
        <f>C20-F20</f>
        <v>7.0187264760335282</v>
      </c>
      <c r="I20" s="266"/>
      <c r="J20" s="266">
        <f>H20-$I$2</f>
        <v>0.34752823864972449</v>
      </c>
      <c r="K20" s="266">
        <f>2^-(J20)</f>
        <v>0.78592947362986909</v>
      </c>
      <c r="M20" s="261"/>
      <c r="N20" s="261"/>
    </row>
    <row r="21" spans="1:14" x14ac:dyDescent="0.55000000000000004">
      <c r="A21" s="265"/>
      <c r="B21" s="261">
        <v>23.935161590576172</v>
      </c>
      <c r="C21" s="266"/>
      <c r="D21" s="266"/>
      <c r="E21" s="261">
        <v>16.399471282958984</v>
      </c>
      <c r="F21" s="266"/>
      <c r="G21" s="266"/>
      <c r="H21" s="266"/>
      <c r="I21" s="266"/>
      <c r="J21" s="266"/>
      <c r="K21" s="266"/>
      <c r="M21" s="261"/>
      <c r="N21" s="261"/>
    </row>
    <row r="22" spans="1:14" x14ac:dyDescent="0.55000000000000004">
      <c r="A22" s="265"/>
      <c r="B22" s="261">
        <v>23.172952651977539</v>
      </c>
      <c r="C22" s="266"/>
      <c r="D22" s="266"/>
      <c r="E22" s="261">
        <v>16.329675674438477</v>
      </c>
      <c r="F22" s="266"/>
      <c r="G22" s="266"/>
      <c r="H22" s="266"/>
      <c r="I22" s="266"/>
      <c r="J22" s="266"/>
      <c r="K22" s="266"/>
      <c r="M22" s="261"/>
      <c r="N22" s="261"/>
    </row>
    <row r="23" spans="1:14" x14ac:dyDescent="0.55000000000000004">
      <c r="A23" s="265"/>
      <c r="B23" s="261">
        <v>23.180330276489258</v>
      </c>
      <c r="C23" s="266"/>
      <c r="D23" s="266"/>
      <c r="E23" s="261">
        <v>16.308782577514648</v>
      </c>
      <c r="F23" s="266"/>
      <c r="G23" s="266"/>
      <c r="H23" s="266"/>
      <c r="I23" s="266"/>
      <c r="J23" s="266"/>
      <c r="K23" s="266"/>
      <c r="M23" s="261"/>
      <c r="N23" s="261"/>
    </row>
    <row r="24" spans="1:14" x14ac:dyDescent="0.55000000000000004">
      <c r="A24" s="265"/>
      <c r="B24" s="261">
        <v>23.359188079833984</v>
      </c>
      <c r="C24" s="266"/>
      <c r="D24" s="266"/>
      <c r="E24" s="261">
        <v>16.425256729125977</v>
      </c>
      <c r="F24" s="266"/>
      <c r="G24" s="266"/>
      <c r="H24" s="266"/>
      <c r="I24" s="266"/>
      <c r="J24" s="266"/>
      <c r="K24" s="266"/>
      <c r="M24" s="261"/>
      <c r="N24" s="261"/>
    </row>
    <row r="25" spans="1:14" x14ac:dyDescent="0.55000000000000004">
      <c r="A25" s="265"/>
      <c r="B25" s="261"/>
      <c r="C25" s="266"/>
      <c r="D25" s="266"/>
      <c r="E25" s="261">
        <v>16.482919692993164</v>
      </c>
      <c r="F25" s="266"/>
      <c r="G25" s="266"/>
      <c r="H25" s="266"/>
      <c r="I25" s="266"/>
      <c r="J25" s="266"/>
      <c r="K25" s="266"/>
      <c r="M25" s="261"/>
      <c r="N25" s="261"/>
    </row>
    <row r="26" spans="1:14" x14ac:dyDescent="0.55000000000000004">
      <c r="A26" s="265" t="s">
        <v>5</v>
      </c>
      <c r="B26" s="261">
        <v>20.474685668945313</v>
      </c>
      <c r="C26" s="266">
        <f>AVERAGE(B26:B31)</f>
        <v>20.208821932474773</v>
      </c>
      <c r="D26" s="266">
        <f>STDEV(B26:B31)</f>
        <v>0.13614168275156893</v>
      </c>
      <c r="E26" s="261">
        <v>16.680110931396484</v>
      </c>
      <c r="F26" s="266">
        <f>AVERAGE(E26:E31)</f>
        <v>16.437702814737957</v>
      </c>
      <c r="G26" s="266">
        <f>STDEV(E26:E31)</f>
        <v>0.13469454835093034</v>
      </c>
      <c r="H26" s="266">
        <f>C26-F26</f>
        <v>3.7711191177368164</v>
      </c>
      <c r="I26" s="266"/>
      <c r="J26" s="266">
        <f>H26-$I$2</f>
        <v>-2.9000791196469873</v>
      </c>
      <c r="K26" s="266">
        <f>2^-(J26)</f>
        <v>7.4646732953994723</v>
      </c>
      <c r="M26" s="261"/>
      <c r="N26" s="261"/>
    </row>
    <row r="27" spans="1:14" x14ac:dyDescent="0.55000000000000004">
      <c r="A27" s="265"/>
      <c r="B27" s="261">
        <v>20.134855270385742</v>
      </c>
      <c r="C27" s="266"/>
      <c r="D27" s="266"/>
      <c r="E27" s="261">
        <v>16.399471282958984</v>
      </c>
      <c r="F27" s="266"/>
      <c r="G27" s="266"/>
      <c r="H27" s="266"/>
      <c r="I27" s="266"/>
      <c r="J27" s="266"/>
      <c r="K27" s="266"/>
      <c r="M27" s="261"/>
      <c r="N27" s="261"/>
    </row>
    <row r="28" spans="1:14" x14ac:dyDescent="0.55000000000000004">
      <c r="A28" s="265"/>
      <c r="B28" s="261">
        <v>20.176488876342773</v>
      </c>
      <c r="C28" s="266"/>
      <c r="D28" s="266"/>
      <c r="E28" s="261">
        <v>16.329675674438477</v>
      </c>
      <c r="F28" s="266"/>
      <c r="G28" s="266"/>
      <c r="H28" s="266"/>
      <c r="I28" s="266"/>
      <c r="J28" s="266"/>
      <c r="K28" s="266"/>
      <c r="M28" s="261"/>
      <c r="N28" s="261"/>
    </row>
    <row r="29" spans="1:14" x14ac:dyDescent="0.55000000000000004">
      <c r="A29" s="265"/>
      <c r="B29" s="261">
        <v>20.223749160766602</v>
      </c>
      <c r="C29" s="266"/>
      <c r="D29" s="266"/>
      <c r="E29" s="261">
        <v>16.308782577514648</v>
      </c>
      <c r="F29" s="266"/>
      <c r="G29" s="266"/>
      <c r="H29" s="266"/>
      <c r="I29" s="266"/>
      <c r="J29" s="266"/>
      <c r="K29" s="266"/>
    </row>
    <row r="30" spans="1:14" x14ac:dyDescent="0.55000000000000004">
      <c r="A30" s="265"/>
      <c r="B30" s="261">
        <v>20.125205993652344</v>
      </c>
      <c r="C30" s="266"/>
      <c r="D30" s="266"/>
      <c r="E30" s="261">
        <v>16.425256729125977</v>
      </c>
      <c r="F30" s="266"/>
      <c r="G30" s="266"/>
      <c r="H30" s="266"/>
      <c r="I30" s="266"/>
      <c r="J30" s="266"/>
      <c r="K30" s="266"/>
    </row>
    <row r="31" spans="1:14" x14ac:dyDescent="0.55000000000000004">
      <c r="A31" s="265"/>
      <c r="B31" s="261">
        <v>20.117946624755859</v>
      </c>
      <c r="C31" s="266"/>
      <c r="D31" s="266"/>
      <c r="E31" s="261">
        <v>16.482919692993164</v>
      </c>
      <c r="F31" s="266"/>
      <c r="G31" s="266"/>
      <c r="H31" s="266"/>
      <c r="I31" s="266"/>
      <c r="J31" s="266"/>
      <c r="K31" s="266"/>
    </row>
    <row r="32" spans="1:14" x14ac:dyDescent="0.55000000000000004">
      <c r="A32" s="265" t="s">
        <v>6</v>
      </c>
      <c r="B32" s="261">
        <v>20.865636825561523</v>
      </c>
      <c r="C32" s="266">
        <f>AVERAGE(B32:B37)</f>
        <v>20.775098164876301</v>
      </c>
      <c r="D32" s="266">
        <f>STDEV(B32:B37)</f>
        <v>0.19359455838303974</v>
      </c>
      <c r="E32" s="261">
        <v>16.680110931396484</v>
      </c>
      <c r="F32" s="266">
        <f>AVERAGE(E32:E37)</f>
        <v>16.437702814737957</v>
      </c>
      <c r="G32" s="266">
        <f>STDEV(E32:E37)</f>
        <v>0.13469454835093034</v>
      </c>
      <c r="H32" s="266">
        <f>C32-F32</f>
        <v>4.337395350138344</v>
      </c>
      <c r="I32" s="266"/>
      <c r="J32" s="266">
        <f>H32-$I$2</f>
        <v>-2.3338028872454597</v>
      </c>
      <c r="K32" s="266">
        <f>2^-(J32)</f>
        <v>5.0413247324039103</v>
      </c>
    </row>
    <row r="33" spans="1:11" x14ac:dyDescent="0.55000000000000004">
      <c r="A33" s="265"/>
      <c r="B33" s="261">
        <v>20.902763366699219</v>
      </c>
      <c r="C33" s="266"/>
      <c r="D33" s="266"/>
      <c r="E33" s="261">
        <v>16.399471282958984</v>
      </c>
      <c r="F33" s="266"/>
      <c r="G33" s="266"/>
      <c r="H33" s="266"/>
      <c r="I33" s="266"/>
      <c r="J33" s="266"/>
      <c r="K33" s="266"/>
    </row>
    <row r="34" spans="1:11" x14ac:dyDescent="0.55000000000000004">
      <c r="A34" s="265"/>
      <c r="B34" s="261">
        <v>21.056550979614258</v>
      </c>
      <c r="C34" s="266"/>
      <c r="D34" s="266"/>
      <c r="E34" s="261">
        <v>16.329675674438477</v>
      </c>
      <c r="F34" s="266"/>
      <c r="G34" s="266"/>
      <c r="H34" s="266"/>
      <c r="I34" s="266"/>
      <c r="J34" s="266"/>
      <c r="K34" s="266"/>
    </row>
    <row r="35" spans="1:11" x14ac:dyDescent="0.55000000000000004">
      <c r="A35" s="265"/>
      <c r="B35" s="261">
        <v>20.613151550292969</v>
      </c>
      <c r="C35" s="266"/>
      <c r="D35" s="266"/>
      <c r="E35" s="261">
        <v>16.308782577514648</v>
      </c>
      <c r="F35" s="266"/>
      <c r="G35" s="266"/>
      <c r="H35" s="266"/>
      <c r="I35" s="266"/>
      <c r="J35" s="266"/>
      <c r="K35" s="266"/>
    </row>
    <row r="36" spans="1:11" x14ac:dyDescent="0.55000000000000004">
      <c r="A36" s="265"/>
      <c r="B36" s="261">
        <v>20.620943069458008</v>
      </c>
      <c r="C36" s="266"/>
      <c r="D36" s="266"/>
      <c r="E36" s="261">
        <v>16.425256729125977</v>
      </c>
      <c r="F36" s="266"/>
      <c r="G36" s="266"/>
      <c r="H36" s="266"/>
      <c r="I36" s="266"/>
      <c r="J36" s="266"/>
      <c r="K36" s="266"/>
    </row>
    <row r="37" spans="1:11" x14ac:dyDescent="0.55000000000000004">
      <c r="A37" s="265"/>
      <c r="B37" s="261">
        <v>20.591543197631836</v>
      </c>
      <c r="C37" s="266"/>
      <c r="D37" s="266"/>
      <c r="E37" s="261">
        <v>16.482919692993164</v>
      </c>
      <c r="F37" s="266"/>
      <c r="G37" s="266"/>
      <c r="H37" s="266"/>
      <c r="I37" s="266"/>
      <c r="J37" s="266"/>
      <c r="K37" s="266"/>
    </row>
    <row r="38" spans="1:11" x14ac:dyDescent="0.55000000000000004">
      <c r="A38" s="265" t="s">
        <v>7</v>
      </c>
      <c r="B38" s="261">
        <v>24.149490356445313</v>
      </c>
      <c r="C38" s="266">
        <f>AVERAGE(B38:B43)</f>
        <v>23.58599630991618</v>
      </c>
      <c r="D38" s="266">
        <f>STDEV(B38:B43)</f>
        <v>0.32069313727724397</v>
      </c>
      <c r="E38" s="261">
        <v>16.680110931396484</v>
      </c>
      <c r="F38" s="266">
        <f>AVERAGE(E38:E43)</f>
        <v>16.437702814737957</v>
      </c>
      <c r="G38" s="266">
        <f>STDEV(E38:E43)</f>
        <v>0.13469454835093034</v>
      </c>
      <c r="H38" s="266">
        <f>C38-F38</f>
        <v>7.1482934951782227</v>
      </c>
      <c r="I38" s="266"/>
      <c r="J38" s="266">
        <f>H38-$I$2</f>
        <v>0.47709525779441897</v>
      </c>
      <c r="K38" s="266">
        <f>2^-(J38)</f>
        <v>0.7184226509310746</v>
      </c>
    </row>
    <row r="39" spans="1:11" x14ac:dyDescent="0.55000000000000004">
      <c r="A39" s="265"/>
      <c r="B39" s="261">
        <v>23.725246429443359</v>
      </c>
      <c r="C39" s="266"/>
      <c r="D39" s="266"/>
      <c r="E39" s="261">
        <v>16.399471282958984</v>
      </c>
      <c r="F39" s="266"/>
      <c r="G39" s="266"/>
      <c r="H39" s="266"/>
      <c r="I39" s="266"/>
      <c r="J39" s="266"/>
      <c r="K39" s="266"/>
    </row>
    <row r="40" spans="1:11" x14ac:dyDescent="0.55000000000000004">
      <c r="A40" s="265"/>
      <c r="B40" s="261">
        <v>23.6077880859375</v>
      </c>
      <c r="C40" s="266"/>
      <c r="D40" s="266"/>
      <c r="E40" s="261">
        <v>16.329675674438477</v>
      </c>
      <c r="F40" s="266"/>
      <c r="G40" s="266"/>
      <c r="H40" s="266"/>
      <c r="I40" s="266"/>
      <c r="J40" s="266"/>
      <c r="K40" s="266"/>
    </row>
    <row r="41" spans="1:11" x14ac:dyDescent="0.55000000000000004">
      <c r="A41" s="265"/>
      <c r="B41" s="261">
        <v>23.312288284301758</v>
      </c>
      <c r="C41" s="266"/>
      <c r="D41" s="266"/>
      <c r="E41" s="261">
        <v>16.308782577514648</v>
      </c>
      <c r="F41" s="266"/>
      <c r="G41" s="266"/>
      <c r="H41" s="266"/>
      <c r="I41" s="266"/>
      <c r="J41" s="266"/>
      <c r="K41" s="266"/>
    </row>
    <row r="42" spans="1:11" x14ac:dyDescent="0.55000000000000004">
      <c r="A42" s="265"/>
      <c r="B42" s="261">
        <v>23.37263298034668</v>
      </c>
      <c r="C42" s="266"/>
      <c r="D42" s="266"/>
      <c r="E42" s="261">
        <v>16.425256729125977</v>
      </c>
      <c r="F42" s="266"/>
      <c r="G42" s="266"/>
      <c r="H42" s="266"/>
      <c r="I42" s="266"/>
      <c r="J42" s="266"/>
      <c r="K42" s="266"/>
    </row>
    <row r="43" spans="1:11" x14ac:dyDescent="0.55000000000000004">
      <c r="A43" s="265"/>
      <c r="B43" s="261">
        <v>23.348531723022461</v>
      </c>
      <c r="C43" s="266"/>
      <c r="D43" s="266"/>
      <c r="E43" s="261">
        <v>16.482919692993164</v>
      </c>
      <c r="F43" s="266"/>
      <c r="G43" s="266"/>
      <c r="H43" s="266"/>
      <c r="I43" s="266"/>
      <c r="J43" s="266"/>
      <c r="K43" s="266"/>
    </row>
    <row r="44" spans="1:11" x14ac:dyDescent="0.55000000000000004">
      <c r="A44" s="265" t="s">
        <v>8</v>
      </c>
      <c r="B44" s="261">
        <v>25.212968826293945</v>
      </c>
      <c r="C44" s="266">
        <f>AVERAGE(B44:B49)</f>
        <v>25.589367548624676</v>
      </c>
      <c r="D44" s="266">
        <f>STDEV(B44:B49)</f>
        <v>0.63686070854628252</v>
      </c>
      <c r="E44" s="261">
        <v>16.680110931396484</v>
      </c>
      <c r="F44" s="266">
        <f>AVERAGE(E44:E49)</f>
        <v>16.437702814737957</v>
      </c>
      <c r="G44" s="266">
        <f>STDEV(E44:E49)</f>
        <v>0.13469454835093034</v>
      </c>
      <c r="H44" s="266">
        <f>C44-F44</f>
        <v>9.1516647338867188</v>
      </c>
      <c r="I44" s="266"/>
      <c r="J44" s="266">
        <f>H44-$I$2</f>
        <v>2.4804664965029151</v>
      </c>
      <c r="K44" s="266">
        <f>2^-(J44)</f>
        <v>0.17918645656092311</v>
      </c>
    </row>
    <row r="45" spans="1:11" x14ac:dyDescent="0.55000000000000004">
      <c r="A45" s="232"/>
      <c r="B45" s="261">
        <v>24.950746536254883</v>
      </c>
      <c r="C45" s="261"/>
      <c r="D45" s="261"/>
      <c r="E45" s="261">
        <v>16.399471282958984</v>
      </c>
      <c r="F45" s="261"/>
      <c r="G45" s="261"/>
      <c r="H45" s="261"/>
      <c r="I45" s="261"/>
      <c r="J45" s="261"/>
      <c r="K45" s="261"/>
    </row>
    <row r="46" spans="1:11" x14ac:dyDescent="0.55000000000000004">
      <c r="A46" s="232"/>
      <c r="B46" s="261">
        <v>24.950962066650391</v>
      </c>
      <c r="C46" s="261"/>
      <c r="D46" s="261"/>
      <c r="E46" s="261">
        <v>16.329675674438477</v>
      </c>
      <c r="F46" s="261"/>
      <c r="G46" s="261"/>
      <c r="H46" s="261"/>
      <c r="I46" s="261"/>
      <c r="J46" s="261"/>
      <c r="K46" s="261"/>
    </row>
    <row r="47" spans="1:11" x14ac:dyDescent="0.55000000000000004">
      <c r="A47" s="232"/>
      <c r="B47" s="261">
        <v>26.067998886108398</v>
      </c>
      <c r="C47" s="261"/>
      <c r="D47" s="261"/>
      <c r="E47" s="261">
        <v>16.308782577514648</v>
      </c>
      <c r="F47" s="261"/>
      <c r="G47" s="261"/>
      <c r="H47" s="261"/>
      <c r="I47" s="261"/>
      <c r="J47" s="261"/>
      <c r="K47" s="261"/>
    </row>
    <row r="48" spans="1:11" x14ac:dyDescent="0.55000000000000004">
      <c r="A48" s="232"/>
      <c r="B48" s="261">
        <v>25.901332855224609</v>
      </c>
      <c r="C48" s="261"/>
      <c r="D48" s="261"/>
      <c r="E48" s="261">
        <v>16.425256729125977</v>
      </c>
      <c r="F48" s="261"/>
      <c r="G48" s="261"/>
      <c r="H48" s="261"/>
      <c r="I48" s="261"/>
      <c r="J48" s="261"/>
      <c r="K48" s="261"/>
    </row>
    <row r="49" spans="1:11" x14ac:dyDescent="0.55000000000000004">
      <c r="A49" s="232"/>
      <c r="B49" s="261">
        <v>26.45219612121582</v>
      </c>
      <c r="C49" s="261"/>
      <c r="D49" s="261"/>
      <c r="E49" s="261">
        <v>16.482919692993164</v>
      </c>
      <c r="F49" s="261"/>
      <c r="G49" s="261"/>
      <c r="H49" s="261"/>
      <c r="I49" s="261"/>
      <c r="J49" s="261"/>
      <c r="K49" s="261"/>
    </row>
    <row r="50" spans="1:11" x14ac:dyDescent="0.55000000000000004">
      <c r="A50" s="232" t="s">
        <v>9</v>
      </c>
      <c r="B50" s="261">
        <v>21.423307418823242</v>
      </c>
      <c r="C50" s="266">
        <f>AVERAGE(B50:B55)</f>
        <v>21.144583384195965</v>
      </c>
      <c r="D50" s="266">
        <f>STDEV(B50:B55)</f>
        <v>0.14818059270161085</v>
      </c>
      <c r="E50" s="261">
        <v>16.680110931396484</v>
      </c>
      <c r="F50" s="266">
        <f>AVERAGE(E50:E55)</f>
        <v>16.437702814737957</v>
      </c>
      <c r="G50" s="266">
        <f>STDEV(E50:E55)</f>
        <v>0.13469454835093034</v>
      </c>
      <c r="H50" s="261">
        <f>C50-F50</f>
        <v>4.7068805694580078</v>
      </c>
      <c r="I50" s="261"/>
      <c r="J50" s="266">
        <f>H50-$I$2</f>
        <v>-1.9643176679257959</v>
      </c>
      <c r="K50" s="261">
        <f>2^-(J50)</f>
        <v>3.9022809972185599</v>
      </c>
    </row>
    <row r="51" spans="1:11" x14ac:dyDescent="0.55000000000000004">
      <c r="A51" s="232"/>
      <c r="B51" s="261">
        <v>21.137500762939453</v>
      </c>
      <c r="C51" s="261"/>
      <c r="D51" s="261"/>
      <c r="E51" s="261">
        <v>16.399471282958984</v>
      </c>
      <c r="F51" s="261"/>
      <c r="G51" s="261"/>
      <c r="H51" s="261"/>
      <c r="I51" s="261"/>
      <c r="J51" s="261"/>
      <c r="K51" s="261"/>
    </row>
    <row r="52" spans="1:11" x14ac:dyDescent="0.55000000000000004">
      <c r="A52" s="232"/>
      <c r="B52" s="261">
        <v>21.136045455932617</v>
      </c>
      <c r="C52" s="261"/>
      <c r="D52" s="261"/>
      <c r="E52" s="261">
        <v>16.329675674438477</v>
      </c>
      <c r="F52" s="261"/>
      <c r="G52" s="261"/>
      <c r="H52" s="261"/>
      <c r="I52" s="261"/>
      <c r="J52" s="261"/>
      <c r="K52" s="261"/>
    </row>
    <row r="53" spans="1:11" x14ac:dyDescent="0.55000000000000004">
      <c r="A53" s="232"/>
      <c r="B53" s="261">
        <v>21.132736206054688</v>
      </c>
      <c r="C53" s="261"/>
      <c r="D53" s="261"/>
      <c r="E53" s="261">
        <v>16.308782577514648</v>
      </c>
      <c r="F53" s="261"/>
      <c r="G53" s="261"/>
      <c r="H53" s="261"/>
      <c r="I53" s="261"/>
      <c r="J53" s="261"/>
      <c r="K53" s="261"/>
    </row>
    <row r="54" spans="1:11" x14ac:dyDescent="0.55000000000000004">
      <c r="A54" s="232"/>
      <c r="B54" s="261">
        <v>21.030618667602539</v>
      </c>
      <c r="C54" s="261"/>
      <c r="D54" s="261"/>
      <c r="E54" s="261">
        <v>16.425256729125977</v>
      </c>
      <c r="F54" s="261"/>
      <c r="G54" s="261"/>
      <c r="H54" s="261"/>
      <c r="I54" s="261"/>
      <c r="J54" s="261"/>
      <c r="K54" s="261"/>
    </row>
    <row r="55" spans="1:11" x14ac:dyDescent="0.55000000000000004">
      <c r="A55" s="232"/>
      <c r="B55" s="261">
        <v>21.007291793823242</v>
      </c>
      <c r="C55" s="261"/>
      <c r="D55" s="261"/>
      <c r="E55" s="261">
        <v>16.482919692993164</v>
      </c>
      <c r="F55" s="261"/>
      <c r="G55" s="261"/>
      <c r="H55" s="261"/>
      <c r="I55" s="261"/>
      <c r="J55" s="261"/>
      <c r="K55" s="261"/>
    </row>
    <row r="56" spans="1:11" x14ac:dyDescent="0.55000000000000004">
      <c r="A56" s="232" t="s">
        <v>10</v>
      </c>
      <c r="B56" s="261">
        <v>18.864416122436523</v>
      </c>
      <c r="C56" s="266">
        <f>AVERAGE(B56:B61)</f>
        <v>18.485305468241375</v>
      </c>
      <c r="D56" s="266">
        <f>STDEV(B56:B61)</f>
        <v>0.20849145736238112</v>
      </c>
      <c r="E56" s="261">
        <v>16.680110931396484</v>
      </c>
      <c r="F56" s="266">
        <f>AVERAGE(E56:E61)</f>
        <v>16.437702814737957</v>
      </c>
      <c r="G56" s="266">
        <f>STDEV(E56:E61)</f>
        <v>0.13469454835093034</v>
      </c>
      <c r="H56" s="261">
        <f>C56-F56</f>
        <v>2.047602653503418</v>
      </c>
      <c r="I56" s="261"/>
      <c r="J56" s="266">
        <f>H56-$I$2</f>
        <v>-4.6235955838803857</v>
      </c>
      <c r="K56" s="261">
        <f>2^-(J56)</f>
        <v>24.651364231050163</v>
      </c>
    </row>
    <row r="57" spans="1:11" x14ac:dyDescent="0.55000000000000004">
      <c r="A57" s="232"/>
      <c r="B57" s="261">
        <v>18.544307708740234</v>
      </c>
      <c r="C57" s="266"/>
      <c r="D57" s="266"/>
      <c r="E57" s="261">
        <v>16.399471282958984</v>
      </c>
      <c r="F57" s="266"/>
      <c r="G57" s="266"/>
      <c r="H57" s="261"/>
      <c r="I57" s="261"/>
      <c r="J57" s="261"/>
      <c r="K57" s="261"/>
    </row>
    <row r="58" spans="1:11" x14ac:dyDescent="0.55000000000000004">
      <c r="A58" s="232"/>
      <c r="B58" s="261">
        <v>18.500604629516602</v>
      </c>
      <c r="C58" s="266"/>
      <c r="D58" s="266"/>
      <c r="E58" s="261">
        <v>16.329675674438477</v>
      </c>
      <c r="F58" s="266"/>
      <c r="G58" s="266"/>
      <c r="H58" s="261"/>
      <c r="I58" s="261"/>
      <c r="J58" s="261"/>
      <c r="K58" s="261"/>
    </row>
    <row r="59" spans="1:11" x14ac:dyDescent="0.55000000000000004">
      <c r="A59" s="232"/>
      <c r="B59" s="261">
        <v>18.364091873168945</v>
      </c>
      <c r="C59" s="266"/>
      <c r="D59" s="266"/>
      <c r="E59" s="261">
        <v>16.308782577514648</v>
      </c>
      <c r="F59" s="266"/>
      <c r="G59" s="266"/>
      <c r="H59" s="261"/>
      <c r="I59" s="261"/>
      <c r="J59" s="261"/>
      <c r="K59" s="261"/>
    </row>
    <row r="60" spans="1:11" x14ac:dyDescent="0.55000000000000004">
      <c r="A60" s="232"/>
      <c r="B60" s="261">
        <v>18.315170288085938</v>
      </c>
      <c r="C60" s="266"/>
      <c r="D60" s="266"/>
      <c r="E60" s="261">
        <v>16.425256729125977</v>
      </c>
      <c r="F60" s="266"/>
      <c r="G60" s="266"/>
      <c r="H60" s="261"/>
      <c r="I60" s="261"/>
      <c r="J60" s="261"/>
      <c r="K60" s="261"/>
    </row>
    <row r="61" spans="1:11" x14ac:dyDescent="0.55000000000000004">
      <c r="A61" s="232"/>
      <c r="B61" s="261">
        <v>18.3232421875</v>
      </c>
      <c r="C61" s="266"/>
      <c r="D61" s="266"/>
      <c r="E61" s="261">
        <v>16.482919692993164</v>
      </c>
      <c r="F61" s="266"/>
      <c r="G61" s="266"/>
      <c r="H61" s="261"/>
      <c r="I61" s="261"/>
      <c r="J61" s="261"/>
      <c r="K61" s="261"/>
    </row>
    <row r="62" spans="1:11" x14ac:dyDescent="0.55000000000000004">
      <c r="A62" s="261" t="s">
        <v>11</v>
      </c>
      <c r="B62" s="261">
        <v>22.693174362182617</v>
      </c>
      <c r="C62" s="266">
        <f>AVERAGE(B62:B67)</f>
        <v>22.296742121378582</v>
      </c>
      <c r="D62" s="266">
        <f>STDEV(B62:B67)</f>
        <v>0.20335893716890294</v>
      </c>
      <c r="E62" s="261">
        <v>16.680110931396484</v>
      </c>
      <c r="F62" s="266">
        <f>AVERAGE(E62:E67)</f>
        <v>16.437702814737957</v>
      </c>
      <c r="G62" s="266">
        <f>STDEV(E62:E67)</f>
        <v>0.13469454835093034</v>
      </c>
      <c r="H62" s="261">
        <f>C62-F62</f>
        <v>5.859039306640625</v>
      </c>
      <c r="I62" s="261"/>
      <c r="J62" s="266">
        <f>H62-$I$2</f>
        <v>-0.81215893074317869</v>
      </c>
      <c r="K62" s="261">
        <f>2^-(J62)</f>
        <v>1.7558370117783757</v>
      </c>
    </row>
    <row r="63" spans="1:11" x14ac:dyDescent="0.55000000000000004">
      <c r="A63" s="261"/>
      <c r="B63" s="261">
        <v>22.284563064575195</v>
      </c>
      <c r="C63" s="266"/>
      <c r="D63" s="266"/>
      <c r="E63" s="261">
        <v>16.399471282958984</v>
      </c>
      <c r="F63" s="266"/>
      <c r="G63" s="266"/>
      <c r="H63" s="261"/>
      <c r="I63" s="261"/>
      <c r="J63" s="261"/>
      <c r="K63" s="261"/>
    </row>
    <row r="64" spans="1:11" x14ac:dyDescent="0.55000000000000004">
      <c r="A64" s="261"/>
      <c r="B64" s="261">
        <v>22.29261589050293</v>
      </c>
      <c r="C64" s="266"/>
      <c r="D64" s="266"/>
      <c r="E64" s="261">
        <v>16.329675674438477</v>
      </c>
      <c r="F64" s="266"/>
      <c r="G64" s="266"/>
      <c r="H64" s="261"/>
      <c r="I64" s="261"/>
      <c r="J64" s="261"/>
      <c r="K64" s="261"/>
    </row>
    <row r="65" spans="1:11" x14ac:dyDescent="0.55000000000000004">
      <c r="A65" s="261"/>
      <c r="B65" s="261">
        <v>22.154689788818359</v>
      </c>
      <c r="C65" s="266"/>
      <c r="D65" s="266"/>
      <c r="E65" s="261">
        <v>16.308782577514648</v>
      </c>
      <c r="F65" s="266"/>
      <c r="G65" s="266"/>
      <c r="H65" s="261"/>
      <c r="I65" s="261"/>
      <c r="J65" s="261"/>
      <c r="K65" s="261"/>
    </row>
    <row r="66" spans="1:11" x14ac:dyDescent="0.55000000000000004">
      <c r="A66" s="261"/>
      <c r="B66" s="261">
        <v>22.199289321899414</v>
      </c>
      <c r="C66" s="266"/>
      <c r="D66" s="266"/>
      <c r="E66" s="261">
        <v>16.425256729125977</v>
      </c>
      <c r="F66" s="266"/>
      <c r="G66" s="266"/>
      <c r="H66" s="261"/>
      <c r="I66" s="261"/>
      <c r="J66" s="261"/>
      <c r="K66" s="261"/>
    </row>
    <row r="67" spans="1:11" x14ac:dyDescent="0.55000000000000004">
      <c r="A67" s="261"/>
      <c r="B67" s="261">
        <v>22.156120300292969</v>
      </c>
      <c r="C67" s="266"/>
      <c r="D67" s="266"/>
      <c r="E67" s="261">
        <v>16.482919692993164</v>
      </c>
      <c r="F67" s="266"/>
      <c r="G67" s="266"/>
      <c r="H67" s="261"/>
      <c r="I67" s="261"/>
      <c r="J67" s="261"/>
      <c r="K67" s="261"/>
    </row>
    <row r="68" spans="1:11" x14ac:dyDescent="0.55000000000000004">
      <c r="A68" s="261" t="s">
        <v>12</v>
      </c>
      <c r="B68" s="261">
        <v>23.933048248291016</v>
      </c>
      <c r="C68" s="266">
        <f>AVERAGE(B68:B73)</f>
        <v>23.58145809173584</v>
      </c>
      <c r="D68" s="266">
        <f>STDEV(B68:B73)</f>
        <v>0.23041637151368577</v>
      </c>
      <c r="E68" s="261">
        <v>16.680110931396484</v>
      </c>
      <c r="F68" s="266">
        <f>AVERAGE(E68:E73)</f>
        <v>16.437702814737957</v>
      </c>
      <c r="G68" s="266">
        <f>STDEV(E68:E73)</f>
        <v>0.13469454835093034</v>
      </c>
      <c r="H68" s="261">
        <f>C68-F68</f>
        <v>7.1437552769978829</v>
      </c>
      <c r="I68" s="261"/>
      <c r="J68" s="266">
        <f>H68-$I$2</f>
        <v>0.47255703961407924</v>
      </c>
      <c r="K68" s="261">
        <f>2^-(J68)</f>
        <v>0.72068611757031054</v>
      </c>
    </row>
    <row r="69" spans="1:11" x14ac:dyDescent="0.55000000000000004">
      <c r="A69" s="261"/>
      <c r="B69" s="261">
        <v>23.66276741027832</v>
      </c>
      <c r="C69" s="266"/>
      <c r="D69" s="266"/>
      <c r="E69" s="261">
        <v>16.399471282958984</v>
      </c>
      <c r="F69" s="266"/>
      <c r="G69" s="266"/>
      <c r="H69" s="261"/>
      <c r="I69" s="261"/>
      <c r="J69" s="261"/>
      <c r="K69" s="261"/>
    </row>
    <row r="70" spans="1:11" x14ac:dyDescent="0.55000000000000004">
      <c r="A70" s="261"/>
      <c r="B70" s="261">
        <v>23.724935531616211</v>
      </c>
      <c r="C70" s="266"/>
      <c r="D70" s="266"/>
      <c r="E70" s="261">
        <v>16.329675674438477</v>
      </c>
      <c r="F70" s="266"/>
      <c r="G70" s="266"/>
      <c r="H70" s="261"/>
      <c r="I70" s="261"/>
      <c r="J70" s="261"/>
      <c r="K70" s="261"/>
    </row>
    <row r="71" spans="1:11" x14ac:dyDescent="0.55000000000000004">
      <c r="A71" s="261"/>
      <c r="B71" s="261">
        <v>23.346546173095703</v>
      </c>
      <c r="C71" s="266"/>
      <c r="D71" s="266"/>
      <c r="E71" s="261">
        <v>16.308782577514648</v>
      </c>
      <c r="F71" s="266"/>
      <c r="G71" s="266"/>
      <c r="H71" s="261"/>
      <c r="I71" s="261"/>
      <c r="J71" s="261"/>
      <c r="K71" s="261"/>
    </row>
    <row r="72" spans="1:11" x14ac:dyDescent="0.55000000000000004">
      <c r="A72" s="261"/>
      <c r="B72" s="261">
        <v>23.38661003112793</v>
      </c>
      <c r="C72" s="266"/>
      <c r="D72" s="266"/>
      <c r="E72" s="261">
        <v>16.425256729125977</v>
      </c>
      <c r="F72" s="266"/>
      <c r="G72" s="266"/>
      <c r="H72" s="261"/>
      <c r="I72" s="261"/>
      <c r="J72" s="261"/>
      <c r="K72" s="261"/>
    </row>
    <row r="73" spans="1:11" x14ac:dyDescent="0.55000000000000004">
      <c r="A73" s="261"/>
      <c r="B73" s="261">
        <v>23.434841156005859</v>
      </c>
      <c r="C73" s="266"/>
      <c r="D73" s="266"/>
      <c r="E73" s="261">
        <v>16.482919692993164</v>
      </c>
      <c r="F73" s="266"/>
      <c r="G73" s="266"/>
      <c r="H73" s="261"/>
      <c r="I73" s="261"/>
      <c r="J73" s="261"/>
      <c r="K73" s="261"/>
    </row>
    <row r="74" spans="1:11" x14ac:dyDescent="0.55000000000000004">
      <c r="A74" s="261" t="s">
        <v>13</v>
      </c>
      <c r="B74" s="261">
        <v>26.633285522460938</v>
      </c>
      <c r="C74" s="266">
        <f>AVERAGE(B74:B79)</f>
        <v>26.589503288269043</v>
      </c>
      <c r="D74" s="266">
        <f>STDEV(B74:B79)</f>
        <v>6.4818810378990926E-2</v>
      </c>
      <c r="E74" s="261">
        <v>16.680110931396484</v>
      </c>
      <c r="F74" s="266">
        <f>AVERAGE(E74:E79)</f>
        <v>16.437702814737957</v>
      </c>
      <c r="G74" s="266">
        <f>STDEV(E74:E79)</f>
        <v>0.13469454835093034</v>
      </c>
      <c r="H74" s="261">
        <f>C74-F74</f>
        <v>10.151800473531086</v>
      </c>
      <c r="I74" s="261"/>
      <c r="J74" s="266">
        <f>H74-$I$2</f>
        <v>3.4806022361472824</v>
      </c>
      <c r="K74" s="261">
        <f>2^-(J74)</f>
        <v>8.9584799069504423E-2</v>
      </c>
    </row>
    <row r="75" spans="1:11" x14ac:dyDescent="0.55000000000000004">
      <c r="A75" s="261"/>
      <c r="B75" s="261">
        <v>26.626499176025391</v>
      </c>
      <c r="C75" s="266"/>
      <c r="D75" s="266"/>
      <c r="E75" s="261">
        <v>16.399471282958984</v>
      </c>
      <c r="F75" s="266"/>
      <c r="G75" s="266"/>
      <c r="H75" s="261"/>
      <c r="I75" s="261"/>
      <c r="J75" s="261"/>
      <c r="K75" s="261"/>
    </row>
    <row r="76" spans="1:11" x14ac:dyDescent="0.55000000000000004">
      <c r="A76" s="261"/>
      <c r="B76" s="261">
        <v>26.525327682495117</v>
      </c>
      <c r="C76" s="266"/>
      <c r="D76" s="266"/>
      <c r="E76" s="261">
        <v>16.329675674438477</v>
      </c>
      <c r="F76" s="266"/>
      <c r="G76" s="266"/>
      <c r="H76" s="261"/>
      <c r="I76" s="261"/>
      <c r="J76" s="261"/>
      <c r="K76" s="261"/>
    </row>
    <row r="77" spans="1:11" x14ac:dyDescent="0.55000000000000004">
      <c r="A77" s="261"/>
      <c r="B77" s="261">
        <v>26.652534484863281</v>
      </c>
      <c r="C77" s="266"/>
      <c r="D77" s="266"/>
      <c r="E77" s="261">
        <v>16.308782577514648</v>
      </c>
      <c r="F77" s="266"/>
      <c r="G77" s="266"/>
      <c r="H77" s="261"/>
      <c r="I77" s="261"/>
      <c r="J77" s="261"/>
      <c r="K77" s="261"/>
    </row>
    <row r="78" spans="1:11" x14ac:dyDescent="0.55000000000000004">
      <c r="A78" s="261"/>
      <c r="B78" s="261">
        <v>26.606517791748047</v>
      </c>
      <c r="C78" s="266"/>
      <c r="D78" s="266"/>
      <c r="E78" s="261">
        <v>16.425256729125977</v>
      </c>
      <c r="F78" s="266"/>
      <c r="G78" s="266"/>
      <c r="H78" s="261"/>
      <c r="I78" s="261"/>
      <c r="J78" s="261"/>
      <c r="K78" s="261"/>
    </row>
    <row r="79" spans="1:11" x14ac:dyDescent="0.55000000000000004">
      <c r="A79" s="261"/>
      <c r="B79" s="261">
        <v>26.492855072021484</v>
      </c>
      <c r="C79" s="266"/>
      <c r="D79" s="266"/>
      <c r="E79" s="261">
        <v>16.482919692993164</v>
      </c>
      <c r="F79" s="266"/>
      <c r="G79" s="266"/>
      <c r="H79" s="261"/>
      <c r="I79" s="261"/>
      <c r="J79" s="261"/>
      <c r="K79" s="261"/>
    </row>
    <row r="80" spans="1:11" x14ac:dyDescent="0.55000000000000004">
      <c r="A80" s="261" t="s">
        <v>14</v>
      </c>
      <c r="B80" s="261">
        <v>24.500492095947266</v>
      </c>
      <c r="C80" s="266">
        <f>AVERAGE(B80:B85)</f>
        <v>24.01064904530843</v>
      </c>
      <c r="D80" s="266">
        <f>STDEV(B80:B85)</f>
        <v>0.28389206164771752</v>
      </c>
      <c r="E80" s="261">
        <v>16.680110931396484</v>
      </c>
      <c r="F80" s="266">
        <f>AVERAGE(E80:E85)</f>
        <v>16.437702814737957</v>
      </c>
      <c r="G80" s="266">
        <f>STDEV(E80:E85)</f>
        <v>0.13469454835093034</v>
      </c>
      <c r="H80" s="261">
        <f>C80-F80</f>
        <v>7.5729462305704729</v>
      </c>
      <c r="I80" s="261"/>
      <c r="J80" s="266">
        <f>H80-$I$2</f>
        <v>0.90174799318666921</v>
      </c>
      <c r="K80" s="261">
        <f>2^-(J80)</f>
        <v>0.53523783522214097</v>
      </c>
    </row>
    <row r="81" spans="1:11" x14ac:dyDescent="0.55000000000000004">
      <c r="A81" s="261"/>
      <c r="B81" s="261">
        <v>24.067022323608398</v>
      </c>
      <c r="C81" s="266"/>
      <c r="D81" s="266"/>
      <c r="E81" s="261">
        <v>16.399471282958984</v>
      </c>
      <c r="F81" s="266"/>
      <c r="G81" s="266"/>
      <c r="H81" s="261"/>
      <c r="I81" s="261"/>
      <c r="J81" s="261"/>
      <c r="K81" s="261"/>
    </row>
    <row r="82" spans="1:11" x14ac:dyDescent="0.55000000000000004">
      <c r="A82" s="261"/>
      <c r="B82" s="261">
        <v>24.123723983764648</v>
      </c>
      <c r="C82" s="266"/>
      <c r="D82" s="266"/>
      <c r="E82" s="261">
        <v>16.329675674438477</v>
      </c>
      <c r="F82" s="266"/>
      <c r="G82" s="266"/>
      <c r="H82" s="261"/>
      <c r="I82" s="261"/>
      <c r="J82" s="261"/>
      <c r="K82" s="261"/>
    </row>
    <row r="83" spans="1:11" x14ac:dyDescent="0.55000000000000004">
      <c r="A83" s="261"/>
      <c r="B83" s="261">
        <v>23.757665634155273</v>
      </c>
      <c r="C83" s="266"/>
      <c r="D83" s="266"/>
      <c r="E83" s="261">
        <v>16.308782577514648</v>
      </c>
      <c r="F83" s="266"/>
      <c r="G83" s="266"/>
      <c r="H83" s="261"/>
      <c r="I83" s="261"/>
      <c r="J83" s="261"/>
      <c r="K83" s="261"/>
    </row>
    <row r="84" spans="1:11" x14ac:dyDescent="0.55000000000000004">
      <c r="A84" s="261"/>
      <c r="B84" s="261">
        <v>23.823616027832031</v>
      </c>
      <c r="C84" s="266"/>
      <c r="D84" s="266"/>
      <c r="E84" s="261">
        <v>16.425256729125977</v>
      </c>
      <c r="F84" s="266"/>
      <c r="G84" s="266"/>
      <c r="H84" s="261"/>
      <c r="I84" s="261"/>
      <c r="J84" s="261"/>
      <c r="K84" s="261"/>
    </row>
    <row r="85" spans="1:11" x14ac:dyDescent="0.55000000000000004">
      <c r="A85" s="261"/>
      <c r="B85" s="261">
        <v>23.791374206542969</v>
      </c>
      <c r="C85" s="266"/>
      <c r="D85" s="266"/>
      <c r="E85" s="261">
        <v>16.482919692993164</v>
      </c>
      <c r="F85" s="266"/>
      <c r="G85" s="266"/>
      <c r="H85" s="261"/>
      <c r="I85" s="261"/>
      <c r="J85" s="261"/>
      <c r="K85" s="261"/>
    </row>
    <row r="86" spans="1:11" x14ac:dyDescent="0.55000000000000004">
      <c r="A86" s="261" t="s">
        <v>15</v>
      </c>
      <c r="B86" s="261">
        <v>24.524379730224609</v>
      </c>
      <c r="C86" s="266">
        <f>AVERAGE(B86:B91)</f>
        <v>24.139903386433918</v>
      </c>
      <c r="D86" s="266">
        <f>STDEV(B86:B91)</f>
        <v>0.50580556779307306</v>
      </c>
      <c r="E86" s="261">
        <v>16.680110931396484</v>
      </c>
      <c r="F86" s="266">
        <f>AVERAGE(E86:E91)</f>
        <v>16.437702814737957</v>
      </c>
      <c r="G86" s="266">
        <f>STDEV(E86:E91)</f>
        <v>0.13469454835093034</v>
      </c>
      <c r="H86" s="261">
        <f>C86-F86</f>
        <v>7.7022005716959612</v>
      </c>
      <c r="I86" s="261"/>
      <c r="J86" s="266">
        <f>H86-$I$2</f>
        <v>1.0310023343121575</v>
      </c>
      <c r="K86" s="261">
        <f>2^-(J86)</f>
        <v>0.48937003338665075</v>
      </c>
    </row>
    <row r="87" spans="1:11" x14ac:dyDescent="0.55000000000000004">
      <c r="A87" s="261"/>
      <c r="B87" s="261">
        <v>24.641021728515625</v>
      </c>
      <c r="C87" s="266"/>
      <c r="D87" s="266"/>
      <c r="E87" s="261">
        <v>16.399471282958984</v>
      </c>
      <c r="F87" s="266"/>
      <c r="G87" s="266"/>
      <c r="H87" s="261"/>
      <c r="I87" s="261"/>
      <c r="J87" s="261"/>
      <c r="K87" s="261"/>
    </row>
    <row r="88" spans="1:11" x14ac:dyDescent="0.55000000000000004">
      <c r="A88" s="261"/>
      <c r="B88" s="261">
        <v>24.631965637207031</v>
      </c>
      <c r="C88" s="266"/>
      <c r="D88" s="266"/>
      <c r="E88" s="261">
        <v>16.329675674438477</v>
      </c>
      <c r="F88" s="266"/>
      <c r="G88" s="266"/>
      <c r="H88" s="261"/>
      <c r="I88" s="261"/>
      <c r="J88" s="261"/>
      <c r="K88" s="261"/>
    </row>
    <row r="89" spans="1:11" x14ac:dyDescent="0.55000000000000004">
      <c r="A89" s="261"/>
      <c r="B89" s="261">
        <v>23.636985778808594</v>
      </c>
      <c r="C89" s="266"/>
      <c r="D89" s="266"/>
      <c r="E89" s="261">
        <v>16.308782577514648</v>
      </c>
      <c r="F89" s="266"/>
      <c r="G89" s="266"/>
      <c r="H89" s="261"/>
      <c r="I89" s="261"/>
      <c r="J89" s="261"/>
      <c r="K89" s="261"/>
    </row>
    <row r="90" spans="1:11" x14ac:dyDescent="0.55000000000000004">
      <c r="A90" s="261"/>
      <c r="B90" s="261">
        <v>23.666347503662109</v>
      </c>
      <c r="C90" s="266"/>
      <c r="D90" s="266"/>
      <c r="E90" s="261">
        <v>16.425256729125977</v>
      </c>
      <c r="F90" s="266"/>
      <c r="G90" s="266"/>
      <c r="H90" s="261"/>
      <c r="I90" s="261"/>
      <c r="J90" s="261"/>
      <c r="K90" s="261"/>
    </row>
    <row r="91" spans="1:11" x14ac:dyDescent="0.55000000000000004">
      <c r="A91" s="261"/>
      <c r="B91" s="261">
        <v>23.738719940185547</v>
      </c>
      <c r="C91" s="266"/>
      <c r="D91" s="266"/>
      <c r="E91" s="261">
        <v>16.482919692993164</v>
      </c>
      <c r="F91" s="266"/>
      <c r="G91" s="266"/>
      <c r="H91" s="261"/>
      <c r="I91" s="261"/>
      <c r="J91" s="261"/>
      <c r="K91" s="261"/>
    </row>
    <row r="92" spans="1:11" x14ac:dyDescent="0.55000000000000004">
      <c r="A92" s="261" t="s">
        <v>16</v>
      </c>
      <c r="B92" s="261">
        <v>20.872039794921875</v>
      </c>
      <c r="C92" s="266">
        <f>AVERAGE(B92:B97)</f>
        <v>20.459238052368164</v>
      </c>
      <c r="D92" s="266">
        <f>STDEV(B92:B97)</f>
        <v>0.3603144517387265</v>
      </c>
      <c r="E92" s="261">
        <v>16.680110931396484</v>
      </c>
      <c r="F92" s="266">
        <f>AVERAGE(E92:E97)</f>
        <v>16.437702814737957</v>
      </c>
      <c r="G92" s="266">
        <f>STDEV(E92:E97)</f>
        <v>0.13469454835093034</v>
      </c>
      <c r="H92" s="261">
        <f>C92-F92</f>
        <v>4.0215352376302071</v>
      </c>
      <c r="I92" s="261"/>
      <c r="J92" s="266">
        <f>H92-$I$2</f>
        <v>-2.6496629997535965</v>
      </c>
      <c r="K92" s="261">
        <f>2^-(J92)</f>
        <v>6.2752067815704011</v>
      </c>
    </row>
    <row r="93" spans="1:11" x14ac:dyDescent="0.55000000000000004">
      <c r="A93" s="261"/>
      <c r="B93" s="261">
        <v>20.718109130859375</v>
      </c>
      <c r="C93" s="266"/>
      <c r="D93" s="266"/>
      <c r="E93" s="261">
        <v>16.399471282958984</v>
      </c>
      <c r="F93" s="266"/>
      <c r="G93" s="266"/>
      <c r="H93" s="261"/>
      <c r="I93" s="261"/>
      <c r="J93" s="261"/>
      <c r="K93" s="261"/>
    </row>
    <row r="94" spans="1:11" x14ac:dyDescent="0.55000000000000004">
      <c r="A94" s="261"/>
      <c r="B94" s="261">
        <v>20.757829666137695</v>
      </c>
      <c r="C94" s="266"/>
      <c r="D94" s="266"/>
      <c r="E94" s="261">
        <v>16.329675674438477</v>
      </c>
      <c r="F94" s="266"/>
      <c r="G94" s="266"/>
      <c r="H94" s="261"/>
      <c r="I94" s="261"/>
      <c r="J94" s="261"/>
      <c r="K94" s="261"/>
    </row>
    <row r="95" spans="1:11" x14ac:dyDescent="0.55000000000000004">
      <c r="A95" s="261"/>
      <c r="B95" s="261">
        <v>20.077314376831055</v>
      </c>
      <c r="C95" s="266"/>
      <c r="D95" s="266"/>
      <c r="E95" s="261">
        <v>16.308782577514648</v>
      </c>
      <c r="F95" s="266"/>
      <c r="G95" s="266"/>
      <c r="H95" s="261"/>
      <c r="I95" s="261"/>
      <c r="J95" s="261"/>
      <c r="K95" s="261"/>
    </row>
    <row r="96" spans="1:11" x14ac:dyDescent="0.55000000000000004">
      <c r="A96" s="261"/>
      <c r="B96" s="261">
        <v>20.122535705566406</v>
      </c>
      <c r="C96" s="266"/>
      <c r="D96" s="266"/>
      <c r="E96" s="261">
        <v>16.425256729125977</v>
      </c>
      <c r="F96" s="266"/>
      <c r="G96" s="266"/>
      <c r="H96" s="261"/>
      <c r="I96" s="261"/>
      <c r="J96" s="261"/>
      <c r="K96" s="261"/>
    </row>
    <row r="97" spans="1:11" x14ac:dyDescent="0.55000000000000004">
      <c r="A97" s="261"/>
      <c r="B97" s="261">
        <v>20.207599639892578</v>
      </c>
      <c r="C97" s="266"/>
      <c r="D97" s="266"/>
      <c r="E97" s="261">
        <v>16.482919692993164</v>
      </c>
      <c r="F97" s="266"/>
      <c r="G97" s="266"/>
      <c r="H97" s="261"/>
      <c r="I97" s="261"/>
      <c r="J97" s="261"/>
      <c r="K97" s="261"/>
    </row>
    <row r="98" spans="1:11" x14ac:dyDescent="0.55000000000000004">
      <c r="A98" s="261" t="s">
        <v>17</v>
      </c>
      <c r="B98" s="261">
        <v>23.65400505065918</v>
      </c>
      <c r="C98" s="266">
        <f>AVERAGE(B98:B103)</f>
        <v>23.267438888549805</v>
      </c>
      <c r="D98" s="266">
        <f>STDEV(B98:B103)</f>
        <v>0.30623941378313352</v>
      </c>
      <c r="E98" s="261">
        <v>16.680110931396484</v>
      </c>
      <c r="F98" s="266">
        <f>AVERAGE(E98:E103)</f>
        <v>16.437702814737957</v>
      </c>
      <c r="G98" s="266">
        <f>STDEV(E98:E103)</f>
        <v>0.13469454835093034</v>
      </c>
      <c r="H98" s="261">
        <f>C98-F98</f>
        <v>6.8297360738118478</v>
      </c>
      <c r="I98" s="261"/>
      <c r="J98" s="266">
        <f>H98-$I$2</f>
        <v>0.15853783642804409</v>
      </c>
      <c r="K98" s="261">
        <f>2^-(J98)</f>
        <v>0.89593263379343835</v>
      </c>
    </row>
    <row r="99" spans="1:11" x14ac:dyDescent="0.55000000000000004">
      <c r="A99" s="261"/>
      <c r="B99" s="261">
        <v>23.460647583007813</v>
      </c>
      <c r="C99" s="266"/>
      <c r="D99" s="266"/>
      <c r="E99" s="261">
        <v>16.399471282958984</v>
      </c>
      <c r="F99" s="266"/>
      <c r="G99" s="266"/>
      <c r="H99" s="261"/>
      <c r="I99" s="261"/>
      <c r="J99" s="261"/>
      <c r="K99" s="261"/>
    </row>
    <row r="100" spans="1:11" x14ac:dyDescent="0.55000000000000004">
      <c r="A100" s="261"/>
      <c r="B100" s="261">
        <v>23.493732452392578</v>
      </c>
      <c r="C100" s="266"/>
      <c r="D100" s="266"/>
      <c r="E100" s="261">
        <v>16.329675674438477</v>
      </c>
      <c r="F100" s="266"/>
      <c r="G100" s="266"/>
      <c r="H100" s="261"/>
      <c r="I100" s="261"/>
      <c r="J100" s="261"/>
      <c r="K100" s="261"/>
    </row>
    <row r="101" spans="1:11" x14ac:dyDescent="0.55000000000000004">
      <c r="A101" s="261"/>
      <c r="B101" s="261">
        <v>23.095672607421875</v>
      </c>
      <c r="C101" s="266"/>
      <c r="D101" s="266"/>
      <c r="E101" s="261">
        <v>16.308782577514648</v>
      </c>
      <c r="F101" s="266"/>
      <c r="G101" s="266"/>
      <c r="H101" s="261"/>
      <c r="I101" s="261"/>
      <c r="J101" s="261"/>
      <c r="K101" s="261"/>
    </row>
    <row r="102" spans="1:11" x14ac:dyDescent="0.55000000000000004">
      <c r="A102" s="261"/>
      <c r="B102" s="261">
        <v>22.938714981079102</v>
      </c>
      <c r="C102" s="266"/>
      <c r="D102" s="266"/>
      <c r="E102" s="261">
        <v>16.425256729125977</v>
      </c>
      <c r="F102" s="266"/>
      <c r="G102" s="266"/>
      <c r="H102" s="261"/>
      <c r="I102" s="261"/>
      <c r="J102" s="261"/>
      <c r="K102" s="261"/>
    </row>
    <row r="103" spans="1:11" x14ac:dyDescent="0.55000000000000004">
      <c r="A103" s="261"/>
      <c r="B103" s="261">
        <v>22.961860656738281</v>
      </c>
      <c r="C103" s="266"/>
      <c r="D103" s="266"/>
      <c r="E103" s="261">
        <v>16.482919692993164</v>
      </c>
      <c r="F103" s="266"/>
      <c r="G103" s="266"/>
      <c r="H103" s="261"/>
      <c r="I103" s="261"/>
      <c r="J103" s="261"/>
      <c r="K103" s="261"/>
    </row>
    <row r="104" spans="1:11" x14ac:dyDescent="0.55000000000000004">
      <c r="A104" s="261" t="s">
        <v>18</v>
      </c>
      <c r="B104" s="261">
        <v>20.563558578491211</v>
      </c>
      <c r="C104" s="266">
        <f>AVERAGE(B104:B109)</f>
        <v>20.042616208394367</v>
      </c>
      <c r="D104" s="266">
        <f>STDEV(B104:B109)</f>
        <v>0.32265812658431209</v>
      </c>
      <c r="E104" s="261">
        <v>16.680110931396484</v>
      </c>
      <c r="F104" s="266">
        <f>AVERAGE(E104:E109)</f>
        <v>16.437702814737957</v>
      </c>
      <c r="G104" s="266">
        <f>STDEV(E104:E109)</f>
        <v>0.13469454835093034</v>
      </c>
      <c r="H104" s="261">
        <f>C104-F104</f>
        <v>3.6049133936564104</v>
      </c>
      <c r="I104" s="261"/>
      <c r="J104" s="266">
        <f>H104-$I$2</f>
        <v>-3.0662848437273933</v>
      </c>
      <c r="K104" s="261">
        <f>2^-(J104)</f>
        <v>8.3761358653090205</v>
      </c>
    </row>
    <row r="105" spans="1:11" x14ac:dyDescent="0.55000000000000004">
      <c r="A105" s="261"/>
      <c r="B105" s="261">
        <v>20.115455627441406</v>
      </c>
      <c r="C105" s="266"/>
      <c r="D105" s="266"/>
      <c r="E105" s="261">
        <v>16.399471282958984</v>
      </c>
      <c r="F105" s="266"/>
      <c r="G105" s="266"/>
      <c r="H105" s="261"/>
      <c r="I105" s="261"/>
      <c r="J105" s="261"/>
      <c r="K105" s="261"/>
    </row>
    <row r="106" spans="1:11" x14ac:dyDescent="0.55000000000000004">
      <c r="A106" s="261"/>
      <c r="B106" s="261">
        <v>20.235820770263672</v>
      </c>
      <c r="C106" s="266"/>
      <c r="D106" s="266"/>
      <c r="E106" s="261">
        <v>16.329675674438477</v>
      </c>
      <c r="F106" s="266"/>
      <c r="G106" s="266"/>
      <c r="H106" s="261"/>
      <c r="I106" s="261"/>
      <c r="J106" s="261"/>
      <c r="K106" s="261"/>
    </row>
    <row r="107" spans="1:11" x14ac:dyDescent="0.55000000000000004">
      <c r="A107" s="261"/>
      <c r="B107" s="261">
        <v>19.783622741699219</v>
      </c>
      <c r="C107" s="266"/>
      <c r="D107" s="266"/>
      <c r="E107" s="261">
        <v>16.308782577514648</v>
      </c>
      <c r="F107" s="266"/>
      <c r="G107" s="266"/>
      <c r="H107" s="261"/>
      <c r="I107" s="261"/>
      <c r="J107" s="261"/>
      <c r="K107" s="261"/>
    </row>
    <row r="108" spans="1:11" x14ac:dyDescent="0.55000000000000004">
      <c r="A108" s="261"/>
      <c r="B108" s="261">
        <v>19.773099899291992</v>
      </c>
      <c r="C108" s="266"/>
      <c r="D108" s="266"/>
      <c r="E108" s="261">
        <v>16.425256729125977</v>
      </c>
      <c r="F108" s="266"/>
      <c r="G108" s="266"/>
      <c r="H108" s="261"/>
      <c r="I108" s="261"/>
      <c r="J108" s="261"/>
      <c r="K108" s="261"/>
    </row>
    <row r="109" spans="1:11" x14ac:dyDescent="0.55000000000000004">
      <c r="A109" s="261"/>
      <c r="B109" s="261">
        <v>19.784139633178711</v>
      </c>
      <c r="C109" s="266"/>
      <c r="D109" s="266"/>
      <c r="E109" s="261">
        <v>16.482919692993164</v>
      </c>
      <c r="F109" s="266"/>
      <c r="G109" s="266"/>
      <c r="H109" s="261"/>
      <c r="I109" s="261"/>
      <c r="J109" s="261"/>
      <c r="K109" s="261"/>
    </row>
    <row r="110" spans="1:11" x14ac:dyDescent="0.55000000000000004">
      <c r="A110" s="261" t="s">
        <v>19</v>
      </c>
      <c r="B110" s="261">
        <v>22.970890045166016</v>
      </c>
      <c r="C110" s="266">
        <f>AVERAGE(B110:B115)</f>
        <v>22.541952451070149</v>
      </c>
      <c r="D110" s="266">
        <f>STDEV(B110:B115)</f>
        <v>0.21196953021555343</v>
      </c>
      <c r="E110" s="261">
        <v>16.680110931396484</v>
      </c>
      <c r="F110" s="266">
        <f>AVERAGE(E110:E115)</f>
        <v>16.437702814737957</v>
      </c>
      <c r="G110" s="266">
        <f>STDEV(E110:E115)</f>
        <v>0.13469454835093034</v>
      </c>
      <c r="H110" s="261">
        <f>C110-F110</f>
        <v>6.1042496363321916</v>
      </c>
      <c r="I110" s="261"/>
      <c r="J110" s="266">
        <f>H110-$I$2</f>
        <v>-0.56694860105161204</v>
      </c>
      <c r="K110" s="261">
        <f>2^-(J110)</f>
        <v>1.4813870196512426</v>
      </c>
    </row>
    <row r="111" spans="1:11" x14ac:dyDescent="0.55000000000000004">
      <c r="A111" s="261"/>
      <c r="B111" s="261">
        <v>22.489101409912109</v>
      </c>
      <c r="C111" s="266"/>
      <c r="D111" s="266"/>
      <c r="E111" s="261">
        <v>16.399471282958984</v>
      </c>
      <c r="F111" s="266"/>
      <c r="G111" s="266"/>
      <c r="H111" s="261"/>
      <c r="I111" s="261"/>
      <c r="J111" s="261"/>
      <c r="K111" s="261"/>
    </row>
    <row r="112" spans="1:11" x14ac:dyDescent="0.55000000000000004">
      <c r="A112" s="261"/>
      <c r="B112" s="261">
        <v>22.406084060668945</v>
      </c>
      <c r="C112" s="266"/>
      <c r="D112" s="266"/>
      <c r="E112" s="261">
        <v>16.329675674438477</v>
      </c>
      <c r="F112" s="266"/>
      <c r="G112" s="266"/>
      <c r="H112" s="261"/>
      <c r="I112" s="261"/>
      <c r="J112" s="261"/>
      <c r="K112" s="261"/>
    </row>
    <row r="113" spans="1:11" x14ac:dyDescent="0.55000000000000004">
      <c r="A113" s="261"/>
      <c r="B113" s="261">
        <v>22.462343215942383</v>
      </c>
      <c r="C113" s="266"/>
      <c r="D113" s="266"/>
      <c r="E113" s="261">
        <v>16.308782577514648</v>
      </c>
      <c r="F113" s="266"/>
      <c r="G113" s="266"/>
      <c r="H113" s="261"/>
      <c r="I113" s="261"/>
      <c r="J113" s="261"/>
      <c r="K113" s="261"/>
    </row>
    <row r="114" spans="1:11" x14ac:dyDescent="0.55000000000000004">
      <c r="A114" s="261"/>
      <c r="B114" s="261">
        <v>22.471115112304688</v>
      </c>
      <c r="C114" s="266"/>
      <c r="D114" s="266"/>
      <c r="E114" s="261">
        <v>16.425256729125977</v>
      </c>
      <c r="F114" s="266"/>
      <c r="G114" s="266"/>
      <c r="H114" s="261"/>
      <c r="I114" s="261"/>
      <c r="J114" s="261"/>
      <c r="K114" s="261"/>
    </row>
    <row r="115" spans="1:11" x14ac:dyDescent="0.55000000000000004">
      <c r="A115" s="261"/>
      <c r="B115" s="261">
        <v>22.452180862426758</v>
      </c>
      <c r="C115" s="266"/>
      <c r="D115" s="266"/>
      <c r="E115" s="261">
        <v>16.482919692993164</v>
      </c>
      <c r="F115" s="266"/>
      <c r="G115" s="266"/>
      <c r="H115" s="261"/>
      <c r="I115" s="261"/>
      <c r="J115" s="261"/>
      <c r="K115" s="261"/>
    </row>
    <row r="116" spans="1:11" x14ac:dyDescent="0.55000000000000004">
      <c r="A116" s="261" t="s">
        <v>20</v>
      </c>
      <c r="B116" s="261">
        <v>27.735036849975586</v>
      </c>
      <c r="C116" s="266">
        <f>AVERAGE(B116:B121)</f>
        <v>27.556964238484699</v>
      </c>
      <c r="D116" s="266">
        <f>STDEV(B116:B121)</f>
        <v>0.1421635409110461</v>
      </c>
      <c r="E116" s="261">
        <v>16.680110931396484</v>
      </c>
      <c r="F116" s="266">
        <f>AVERAGE(E116:E121)</f>
        <v>16.437702814737957</v>
      </c>
      <c r="G116" s="266">
        <f>STDEV(E116:E121)</f>
        <v>0.13469454835093034</v>
      </c>
      <c r="H116" s="261">
        <f>C116-F116</f>
        <v>11.119261423746742</v>
      </c>
      <c r="I116" s="261"/>
      <c r="J116" s="266">
        <f>H116-$I$2</f>
        <v>4.4480631863629387</v>
      </c>
      <c r="K116" s="261">
        <f>2^-(J116)</f>
        <v>4.5814142075655685E-2</v>
      </c>
    </row>
    <row r="117" spans="1:11" x14ac:dyDescent="0.55000000000000004">
      <c r="A117" s="261"/>
      <c r="B117" s="261">
        <v>27.531421661376953</v>
      </c>
      <c r="C117" s="266"/>
      <c r="D117" s="266"/>
      <c r="E117" s="261">
        <v>16.399471282958984</v>
      </c>
      <c r="F117" s="266"/>
      <c r="G117" s="266"/>
      <c r="H117" s="261"/>
      <c r="I117" s="261"/>
      <c r="J117" s="261"/>
      <c r="K117" s="261"/>
    </row>
    <row r="118" spans="1:11" x14ac:dyDescent="0.55000000000000004">
      <c r="A118" s="261"/>
      <c r="B118" s="261">
        <v>27.684398651123047</v>
      </c>
      <c r="C118" s="266"/>
      <c r="D118" s="266"/>
      <c r="E118" s="261">
        <v>16.329675674438477</v>
      </c>
      <c r="F118" s="266"/>
      <c r="G118" s="266"/>
      <c r="H118" s="261"/>
      <c r="I118" s="261"/>
      <c r="J118" s="261"/>
      <c r="K118" s="261"/>
    </row>
    <row r="119" spans="1:11" x14ac:dyDescent="0.55000000000000004">
      <c r="A119" s="261"/>
      <c r="B119" s="261">
        <v>27.466854095458984</v>
      </c>
      <c r="C119" s="266"/>
      <c r="D119" s="266"/>
      <c r="E119" s="261">
        <v>16.308782577514648</v>
      </c>
      <c r="F119" s="266"/>
      <c r="G119" s="266"/>
      <c r="H119" s="261"/>
      <c r="I119" s="261"/>
      <c r="J119" s="261"/>
      <c r="K119" s="261"/>
    </row>
    <row r="120" spans="1:11" x14ac:dyDescent="0.55000000000000004">
      <c r="A120" s="261"/>
      <c r="B120" s="261">
        <v>27.347345352172852</v>
      </c>
      <c r="C120" s="266"/>
      <c r="D120" s="266"/>
      <c r="E120" s="261">
        <v>16.425256729125977</v>
      </c>
      <c r="F120" s="266"/>
      <c r="G120" s="266"/>
      <c r="H120" s="261"/>
      <c r="I120" s="261"/>
      <c r="J120" s="261"/>
      <c r="K120" s="261"/>
    </row>
    <row r="121" spans="1:11" x14ac:dyDescent="0.55000000000000004">
      <c r="A121" s="261"/>
      <c r="B121" s="261">
        <v>27.576728820800781</v>
      </c>
      <c r="C121" s="266"/>
      <c r="D121" s="266"/>
      <c r="E121" s="261">
        <v>16.482919692993164</v>
      </c>
      <c r="F121" s="266"/>
      <c r="G121" s="266"/>
      <c r="H121" s="261"/>
      <c r="I121" s="261"/>
      <c r="J121" s="261"/>
      <c r="K121" s="261"/>
    </row>
    <row r="122" spans="1:11" x14ac:dyDescent="0.55000000000000004">
      <c r="A122" s="261" t="s">
        <v>21</v>
      </c>
      <c r="B122" s="261">
        <v>26.851909637451172</v>
      </c>
      <c r="C122" s="266">
        <f>AVERAGE(B122:B127)</f>
        <v>26.402041117350262</v>
      </c>
      <c r="D122" s="266">
        <f>STDEV(B122:B127)</f>
        <v>0.25496725553792937</v>
      </c>
      <c r="E122" s="261">
        <v>16.680110931396484</v>
      </c>
      <c r="F122" s="266">
        <f>AVERAGE(E122:E127)</f>
        <v>16.437702814737957</v>
      </c>
      <c r="G122" s="266">
        <f>STDEV(E122:E127)</f>
        <v>0.13469454835093034</v>
      </c>
      <c r="H122" s="261">
        <f>C122-F122</f>
        <v>9.9643383026123047</v>
      </c>
      <c r="I122" s="261"/>
      <c r="J122" s="266">
        <f>H122-$I$2</f>
        <v>3.293140065228501</v>
      </c>
      <c r="K122" s="261">
        <f>2^-(J122)</f>
        <v>0.10201547603210308</v>
      </c>
    </row>
    <row r="123" spans="1:11" x14ac:dyDescent="0.55000000000000004">
      <c r="A123" s="261"/>
      <c r="B123" s="261">
        <v>26.51824951171875</v>
      </c>
      <c r="C123" s="266"/>
      <c r="D123" s="266"/>
      <c r="E123" s="261">
        <v>16.399471282958984</v>
      </c>
      <c r="F123" s="266"/>
      <c r="G123" s="266"/>
      <c r="H123" s="261"/>
      <c r="I123" s="261"/>
      <c r="J123" s="261"/>
      <c r="K123" s="261"/>
    </row>
    <row r="124" spans="1:11" x14ac:dyDescent="0.55000000000000004">
      <c r="A124" s="261"/>
      <c r="B124" s="261">
        <v>26.365074157714844</v>
      </c>
      <c r="C124" s="266"/>
      <c r="D124" s="266"/>
      <c r="E124" s="261">
        <v>16.329675674438477</v>
      </c>
      <c r="F124" s="266"/>
      <c r="G124" s="266"/>
      <c r="H124" s="261"/>
      <c r="I124" s="261"/>
      <c r="J124" s="261"/>
      <c r="K124" s="261"/>
    </row>
    <row r="125" spans="1:11" x14ac:dyDescent="0.55000000000000004">
      <c r="A125" s="261"/>
      <c r="B125" s="261">
        <v>26.308139801025391</v>
      </c>
      <c r="C125" s="266"/>
      <c r="D125" s="266"/>
      <c r="E125" s="261">
        <v>16.308782577514648</v>
      </c>
      <c r="F125" s="266"/>
      <c r="G125" s="266"/>
      <c r="H125" s="261"/>
      <c r="I125" s="261"/>
      <c r="J125" s="261"/>
      <c r="K125" s="261"/>
    </row>
    <row r="126" spans="1:11" x14ac:dyDescent="0.55000000000000004">
      <c r="A126" s="261"/>
      <c r="B126" s="261">
        <v>26.138240814208984</v>
      </c>
      <c r="C126" s="266"/>
      <c r="D126" s="266"/>
      <c r="E126" s="261">
        <v>16.425256729125977</v>
      </c>
      <c r="F126" s="266"/>
      <c r="G126" s="266"/>
      <c r="H126" s="261"/>
      <c r="I126" s="261"/>
      <c r="J126" s="261"/>
      <c r="K126" s="261"/>
    </row>
    <row r="127" spans="1:11" x14ac:dyDescent="0.55000000000000004">
      <c r="A127" s="261"/>
      <c r="B127" s="261">
        <v>26.230632781982422</v>
      </c>
      <c r="C127" s="266"/>
      <c r="D127" s="266"/>
      <c r="E127" s="261">
        <v>16.482919692993164</v>
      </c>
      <c r="F127" s="266"/>
      <c r="G127" s="266"/>
      <c r="H127" s="261"/>
      <c r="I127" s="261"/>
      <c r="J127" s="261"/>
      <c r="K127" s="261"/>
    </row>
    <row r="128" spans="1:11" x14ac:dyDescent="0.55000000000000004">
      <c r="A128" s="261" t="s">
        <v>22</v>
      </c>
      <c r="B128" s="261">
        <v>20.091562271118164</v>
      </c>
      <c r="C128" s="266">
        <f>AVERAGE(B128:B133)</f>
        <v>19.880728085835774</v>
      </c>
      <c r="D128" s="266">
        <f>STDEV(B128:B133)</f>
        <v>0.11448809896907146</v>
      </c>
      <c r="E128" s="261">
        <v>16.680110931396484</v>
      </c>
      <c r="F128" s="266">
        <f>AVERAGE(E128:E133)</f>
        <v>16.437702814737957</v>
      </c>
      <c r="G128" s="266">
        <f>STDEV(E128:E133)</f>
        <v>0.13469454835093034</v>
      </c>
      <c r="H128" s="261">
        <f>C128-F128</f>
        <v>3.4430252710978166</v>
      </c>
      <c r="I128" s="261"/>
      <c r="J128" s="266">
        <f>H128-$I$2</f>
        <v>-3.228172966285987</v>
      </c>
      <c r="K128" s="261">
        <f>2^-(J128)</f>
        <v>9.370804858446899</v>
      </c>
    </row>
    <row r="129" spans="1:11" x14ac:dyDescent="0.55000000000000004">
      <c r="A129" s="261"/>
      <c r="B129" s="261">
        <v>19.781360626220703</v>
      </c>
      <c r="C129" s="266"/>
      <c r="D129" s="266"/>
      <c r="E129" s="261">
        <v>16.399471282958984</v>
      </c>
      <c r="F129" s="266"/>
      <c r="G129" s="266"/>
      <c r="H129" s="261"/>
      <c r="I129" s="261"/>
      <c r="J129" s="261"/>
      <c r="K129" s="261"/>
    </row>
    <row r="130" spans="1:11" x14ac:dyDescent="0.55000000000000004">
      <c r="A130" s="261"/>
      <c r="B130" s="261">
        <v>19.787273406982422</v>
      </c>
      <c r="C130" s="266"/>
      <c r="D130" s="266"/>
      <c r="E130" s="261">
        <v>16.329675674438477</v>
      </c>
      <c r="F130" s="266"/>
      <c r="G130" s="266"/>
      <c r="H130" s="261"/>
      <c r="I130" s="261"/>
      <c r="J130" s="261"/>
      <c r="K130" s="261"/>
    </row>
    <row r="131" spans="1:11" x14ac:dyDescent="0.55000000000000004">
      <c r="A131" s="261"/>
      <c r="B131" s="261">
        <v>19.914194107055664</v>
      </c>
      <c r="C131" s="266"/>
      <c r="D131" s="266"/>
      <c r="E131" s="261">
        <v>16.308782577514648</v>
      </c>
      <c r="F131" s="266"/>
      <c r="G131" s="266"/>
      <c r="H131" s="261"/>
      <c r="I131" s="261"/>
      <c r="J131" s="261"/>
      <c r="K131" s="261"/>
    </row>
    <row r="132" spans="1:11" x14ac:dyDescent="0.55000000000000004">
      <c r="A132" s="261"/>
      <c r="B132" s="261">
        <v>19.850870132446289</v>
      </c>
      <c r="C132" s="266"/>
      <c r="D132" s="266"/>
      <c r="E132" s="261">
        <v>16.425256729125977</v>
      </c>
      <c r="F132" s="266"/>
      <c r="G132" s="266"/>
      <c r="H132" s="261"/>
      <c r="I132" s="261"/>
      <c r="J132" s="261"/>
      <c r="K132" s="261"/>
    </row>
    <row r="133" spans="1:11" x14ac:dyDescent="0.55000000000000004">
      <c r="A133" s="261"/>
      <c r="B133" s="261">
        <v>19.859107971191406</v>
      </c>
      <c r="C133" s="266"/>
      <c r="D133" s="266"/>
      <c r="E133" s="261">
        <v>16.482919692993164</v>
      </c>
      <c r="F133" s="266"/>
      <c r="G133" s="266"/>
      <c r="H133" s="261"/>
      <c r="I133" s="261"/>
      <c r="J133" s="261"/>
      <c r="K133" s="261"/>
    </row>
    <row r="134" spans="1:11" x14ac:dyDescent="0.55000000000000004">
      <c r="A134" s="261" t="s">
        <v>23</v>
      </c>
      <c r="B134" s="261">
        <v>21.983131408691406</v>
      </c>
      <c r="C134" s="266">
        <f>AVERAGE(B134:B139)</f>
        <v>21.839763005574543</v>
      </c>
      <c r="D134" s="266">
        <f>STDEV(B134:B139)</f>
        <v>0.12864907486226851</v>
      </c>
      <c r="E134" s="261">
        <v>16.680110931396484</v>
      </c>
      <c r="F134" s="266">
        <f>AVERAGE(E134:E139)</f>
        <v>16.437702814737957</v>
      </c>
      <c r="G134" s="266">
        <f>STDEV(E134:E139)</f>
        <v>0.13469454835093034</v>
      </c>
      <c r="H134" s="261">
        <f>C134-F134</f>
        <v>5.4020601908365862</v>
      </c>
      <c r="I134" s="261"/>
      <c r="J134" s="266">
        <f>H134-$I$2</f>
        <v>-1.2691380465472175</v>
      </c>
      <c r="K134" s="261">
        <f>2^-(J134)</f>
        <v>2.4101752403701142</v>
      </c>
    </row>
    <row r="135" spans="1:11" x14ac:dyDescent="0.55000000000000004">
      <c r="A135" s="261"/>
      <c r="B135" s="261">
        <v>21.935449600219727</v>
      </c>
      <c r="C135" s="266"/>
      <c r="D135" s="266"/>
      <c r="E135" s="261">
        <v>16.399471282958984</v>
      </c>
      <c r="F135" s="266"/>
      <c r="G135" s="266"/>
      <c r="H135" s="261"/>
      <c r="I135" s="261"/>
      <c r="J135" s="261"/>
      <c r="K135" s="261"/>
    </row>
    <row r="136" spans="1:11" x14ac:dyDescent="0.55000000000000004">
      <c r="A136" s="261"/>
      <c r="B136" s="261">
        <v>21.946262359619141</v>
      </c>
      <c r="C136" s="266"/>
      <c r="D136" s="266"/>
      <c r="E136" s="261">
        <v>16.329675674438477</v>
      </c>
      <c r="F136" s="266"/>
      <c r="G136" s="266"/>
      <c r="H136" s="261"/>
      <c r="I136" s="261"/>
      <c r="J136" s="261"/>
      <c r="K136" s="261"/>
    </row>
    <row r="137" spans="1:11" x14ac:dyDescent="0.55000000000000004">
      <c r="A137" s="261"/>
      <c r="B137" s="261">
        <v>21.702390670776367</v>
      </c>
      <c r="C137" s="266"/>
      <c r="D137" s="266"/>
      <c r="E137" s="261">
        <v>16.308782577514648</v>
      </c>
      <c r="F137" s="266"/>
      <c r="G137" s="266"/>
      <c r="H137" s="261"/>
      <c r="I137" s="261"/>
      <c r="J137" s="261"/>
      <c r="K137" s="261"/>
    </row>
    <row r="138" spans="1:11" x14ac:dyDescent="0.55000000000000004">
      <c r="A138" s="261"/>
      <c r="B138" s="261">
        <v>21.71159553527832</v>
      </c>
      <c r="C138" s="266"/>
      <c r="D138" s="266"/>
      <c r="E138" s="261">
        <v>16.425256729125977</v>
      </c>
      <c r="F138" s="266"/>
      <c r="G138" s="266"/>
      <c r="H138" s="261"/>
      <c r="I138" s="261"/>
      <c r="J138" s="261"/>
      <c r="K138" s="261"/>
    </row>
    <row r="139" spans="1:11" x14ac:dyDescent="0.55000000000000004">
      <c r="A139" s="261"/>
      <c r="B139" s="261">
        <v>21.759748458862305</v>
      </c>
      <c r="C139" s="266"/>
      <c r="D139" s="266"/>
      <c r="E139" s="261">
        <v>16.482919692993164</v>
      </c>
      <c r="F139" s="266"/>
      <c r="G139" s="266"/>
      <c r="H139" s="261"/>
      <c r="I139" s="261"/>
      <c r="J139" s="261"/>
      <c r="K139" s="261"/>
    </row>
    <row r="140" spans="1:11" x14ac:dyDescent="0.55000000000000004">
      <c r="A140" s="261" t="s">
        <v>24</v>
      </c>
      <c r="B140" s="261">
        <v>21.968042373657227</v>
      </c>
      <c r="C140" s="266">
        <f>AVERAGE(B140:B145)</f>
        <v>21.781353632609051</v>
      </c>
      <c r="D140" s="266">
        <f>STDEV(B140:B145)</f>
        <v>0.16463597277277736</v>
      </c>
      <c r="E140" s="261">
        <v>16.680110931396484</v>
      </c>
      <c r="F140" s="266">
        <f>AVERAGE(E140:E145)</f>
        <v>16.437702814737957</v>
      </c>
      <c r="G140" s="266">
        <f>STDEV(E140:E145)</f>
        <v>0.13469454835093034</v>
      </c>
      <c r="H140" s="261">
        <f>C140-F140</f>
        <v>5.3436508178710938</v>
      </c>
      <c r="I140" s="261"/>
      <c r="J140" s="266">
        <f>H140-$I$2</f>
        <v>-1.3275474195127099</v>
      </c>
      <c r="K140" s="261">
        <f>2^-(J140)</f>
        <v>2.5097565361639056</v>
      </c>
    </row>
    <row r="141" spans="1:11" x14ac:dyDescent="0.55000000000000004">
      <c r="A141" s="261"/>
      <c r="B141" s="261">
        <v>21.847383499145508</v>
      </c>
      <c r="C141" s="266"/>
      <c r="D141" s="266"/>
      <c r="E141" s="261">
        <v>16.399471282958984</v>
      </c>
      <c r="F141" s="266"/>
      <c r="G141" s="266"/>
      <c r="H141" s="261"/>
      <c r="I141" s="261"/>
      <c r="J141" s="261"/>
      <c r="K141" s="261"/>
    </row>
    <row r="142" spans="1:11" x14ac:dyDescent="0.55000000000000004">
      <c r="A142" s="261"/>
      <c r="B142" s="261">
        <v>21.916097640991211</v>
      </c>
      <c r="C142" s="266"/>
      <c r="D142" s="266"/>
      <c r="E142" s="261">
        <v>16.329675674438477</v>
      </c>
      <c r="F142" s="266"/>
      <c r="G142" s="266"/>
      <c r="H142" s="261"/>
      <c r="I142" s="261"/>
      <c r="J142" s="261"/>
      <c r="K142" s="261"/>
    </row>
    <row r="143" spans="1:11" x14ac:dyDescent="0.55000000000000004">
      <c r="A143" s="261"/>
      <c r="B143" s="261">
        <v>21.552839279174805</v>
      </c>
      <c r="C143" s="266"/>
      <c r="D143" s="266"/>
      <c r="E143" s="261">
        <v>16.308782577514648</v>
      </c>
      <c r="F143" s="266"/>
      <c r="G143" s="266"/>
      <c r="H143" s="261"/>
      <c r="I143" s="261"/>
      <c r="J143" s="261"/>
      <c r="K143" s="261"/>
    </row>
    <row r="144" spans="1:11" x14ac:dyDescent="0.55000000000000004">
      <c r="A144" s="261"/>
      <c r="B144" s="261">
        <v>21.783443450927734</v>
      </c>
      <c r="C144" s="266"/>
      <c r="D144" s="266"/>
      <c r="E144" s="261">
        <v>16.425256729125977</v>
      </c>
      <c r="F144" s="266"/>
      <c r="G144" s="266"/>
      <c r="H144" s="261"/>
      <c r="I144" s="261"/>
      <c r="J144" s="261"/>
      <c r="K144" s="261"/>
    </row>
    <row r="145" spans="1:11" x14ac:dyDescent="0.55000000000000004">
      <c r="A145" s="261"/>
      <c r="B145" s="261">
        <v>21.620315551757813</v>
      </c>
      <c r="C145" s="266"/>
      <c r="D145" s="266"/>
      <c r="E145" s="261">
        <v>16.482919692993164</v>
      </c>
      <c r="F145" s="266"/>
      <c r="G145" s="266"/>
      <c r="H145" s="261"/>
      <c r="I145" s="261"/>
      <c r="J145" s="261"/>
      <c r="K145" s="261"/>
    </row>
    <row r="146" spans="1:11" x14ac:dyDescent="0.55000000000000004">
      <c r="A146" s="261" t="s">
        <v>25</v>
      </c>
      <c r="B146" s="261">
        <v>25.97265625</v>
      </c>
      <c r="C146" s="266">
        <f>AVERAGE(B146:B151)</f>
        <v>25.431196848551433</v>
      </c>
      <c r="D146" s="266">
        <f>STDEV(B146:B151)</f>
        <v>0.43420276322697904</v>
      </c>
      <c r="E146" s="261">
        <v>16.680110931396484</v>
      </c>
      <c r="F146" s="266">
        <f>AVERAGE(E146:E151)</f>
        <v>16.437702814737957</v>
      </c>
      <c r="G146" s="266">
        <f>STDEV(E146:E151)</f>
        <v>0.13469454835093034</v>
      </c>
      <c r="H146" s="261">
        <f>C146-F146</f>
        <v>8.9934940338134766</v>
      </c>
      <c r="I146" s="261"/>
      <c r="J146" s="266">
        <f>H146-$I$2</f>
        <v>2.3222957964296729</v>
      </c>
      <c r="K146" s="261">
        <f>2^-(J146)</f>
        <v>0.19994903223791746</v>
      </c>
    </row>
    <row r="147" spans="1:11" x14ac:dyDescent="0.55000000000000004">
      <c r="A147" s="261"/>
      <c r="B147" s="261">
        <v>25.984817504882813</v>
      </c>
      <c r="C147" s="266"/>
      <c r="D147" s="266"/>
      <c r="E147" s="261">
        <v>16.399471282958984</v>
      </c>
      <c r="F147" s="266"/>
      <c r="G147" s="266"/>
      <c r="H147" s="261"/>
      <c r="I147" s="261"/>
      <c r="J147" s="261"/>
      <c r="K147" s="261"/>
    </row>
    <row r="148" spans="1:11" x14ac:dyDescent="0.55000000000000004">
      <c r="A148" s="261"/>
      <c r="B148" s="261">
        <v>25.328073501586914</v>
      </c>
      <c r="C148" s="266"/>
      <c r="D148" s="266"/>
      <c r="E148" s="261">
        <v>16.329675674438477</v>
      </c>
      <c r="F148" s="266"/>
      <c r="G148" s="266"/>
      <c r="H148" s="261"/>
      <c r="I148" s="261"/>
      <c r="J148" s="261"/>
      <c r="K148" s="261"/>
    </row>
    <row r="149" spans="1:11" x14ac:dyDescent="0.55000000000000004">
      <c r="A149" s="261"/>
      <c r="B149" s="261">
        <v>25.053361892700195</v>
      </c>
      <c r="C149" s="266"/>
      <c r="D149" s="266"/>
      <c r="E149" s="261">
        <v>16.308782577514648</v>
      </c>
      <c r="F149" s="266"/>
      <c r="G149" s="266"/>
      <c r="H149" s="261"/>
      <c r="I149" s="261"/>
      <c r="J149" s="261"/>
      <c r="K149" s="261"/>
    </row>
    <row r="150" spans="1:11" x14ac:dyDescent="0.55000000000000004">
      <c r="A150" s="261"/>
      <c r="B150" s="261">
        <v>25.101556777954102</v>
      </c>
      <c r="C150" s="266"/>
      <c r="D150" s="266"/>
      <c r="E150" s="261">
        <v>16.425256729125977</v>
      </c>
      <c r="F150" s="266"/>
      <c r="G150" s="266"/>
      <c r="H150" s="261"/>
      <c r="I150" s="261"/>
      <c r="J150" s="261"/>
      <c r="K150" s="261"/>
    </row>
    <row r="151" spans="1:11" x14ac:dyDescent="0.55000000000000004">
      <c r="A151" s="261"/>
      <c r="B151" s="261">
        <v>25.14671516418457</v>
      </c>
      <c r="C151" s="266"/>
      <c r="D151" s="266"/>
      <c r="E151" s="261">
        <v>16.482919692993164</v>
      </c>
      <c r="F151" s="266"/>
      <c r="G151" s="266"/>
      <c r="H151" s="261"/>
      <c r="I151" s="261"/>
      <c r="J151" s="261"/>
      <c r="K151" s="261"/>
    </row>
    <row r="152" spans="1:11" x14ac:dyDescent="0.55000000000000004">
      <c r="A152" s="261" t="s">
        <v>26</v>
      </c>
      <c r="B152" s="261">
        <v>31.528148651123047</v>
      </c>
      <c r="C152" s="266">
        <f>AVERAGE(B152:B157)</f>
        <v>32.248132069905601</v>
      </c>
      <c r="D152" s="266">
        <f>STDEV(B152:B157)</f>
        <v>0.51862155286358069</v>
      </c>
      <c r="E152" s="261">
        <v>16.680110931396484</v>
      </c>
      <c r="F152" s="266">
        <f>AVERAGE(E152:E157)</f>
        <v>16.437702814737957</v>
      </c>
      <c r="G152" s="266">
        <f>STDEV(E152:E157)</f>
        <v>0.13469454835093034</v>
      </c>
      <c r="H152" s="261">
        <f>C152-F152</f>
        <v>15.810429255167644</v>
      </c>
      <c r="I152" s="261"/>
      <c r="J152" s="266">
        <f>H152-$I$2</f>
        <v>9.1392310177838407</v>
      </c>
      <c r="K152" s="261">
        <f>2^-(J152)</f>
        <v>1.7734433753327694E-3</v>
      </c>
    </row>
    <row r="153" spans="1:11" x14ac:dyDescent="0.55000000000000004">
      <c r="A153" s="261"/>
      <c r="B153" s="261">
        <v>32.433177947998047</v>
      </c>
      <c r="C153" s="266"/>
      <c r="D153" s="266"/>
      <c r="E153" s="261">
        <v>16.399471282958984</v>
      </c>
      <c r="F153" s="266"/>
      <c r="G153" s="266"/>
      <c r="H153" s="261"/>
      <c r="I153" s="261"/>
      <c r="J153" s="261"/>
      <c r="K153" s="261"/>
    </row>
    <row r="154" spans="1:11" x14ac:dyDescent="0.55000000000000004">
      <c r="A154" s="261"/>
      <c r="B154" s="261">
        <v>32.078483581542969</v>
      </c>
      <c r="C154" s="266"/>
      <c r="D154" s="266"/>
      <c r="E154" s="261">
        <v>16.329675674438477</v>
      </c>
      <c r="F154" s="266"/>
      <c r="G154" s="266"/>
      <c r="H154" s="261"/>
      <c r="I154" s="261"/>
      <c r="J154" s="261"/>
      <c r="K154" s="261"/>
    </row>
    <row r="155" spans="1:11" x14ac:dyDescent="0.55000000000000004">
      <c r="A155" s="261"/>
      <c r="B155" s="261">
        <v>31.924922943115234</v>
      </c>
      <c r="C155" s="266"/>
      <c r="D155" s="266"/>
      <c r="E155" s="261">
        <v>16.308782577514648</v>
      </c>
      <c r="F155" s="266"/>
      <c r="G155" s="266"/>
      <c r="H155" s="261"/>
      <c r="I155" s="261"/>
      <c r="J155" s="261"/>
      <c r="K155" s="261"/>
    </row>
    <row r="156" spans="1:11" x14ac:dyDescent="0.55000000000000004">
      <c r="A156" s="261"/>
      <c r="B156" s="261">
        <v>32.506298065185547</v>
      </c>
      <c r="C156" s="266"/>
      <c r="D156" s="266"/>
      <c r="E156" s="261">
        <v>16.425256729125977</v>
      </c>
      <c r="F156" s="266"/>
      <c r="G156" s="266"/>
      <c r="H156" s="261"/>
      <c r="I156" s="261"/>
      <c r="J156" s="261"/>
      <c r="K156" s="261"/>
    </row>
    <row r="157" spans="1:11" x14ac:dyDescent="0.55000000000000004">
      <c r="A157" s="261"/>
      <c r="B157" s="261">
        <v>33.01776123046875</v>
      </c>
      <c r="C157" s="266"/>
      <c r="D157" s="266"/>
      <c r="E157" s="261">
        <v>16.482919692993164</v>
      </c>
      <c r="F157" s="266"/>
      <c r="G157" s="266"/>
      <c r="H157" s="261"/>
      <c r="I157" s="261"/>
      <c r="J157" s="261"/>
      <c r="K157" s="261"/>
    </row>
    <row r="158" spans="1:11" x14ac:dyDescent="0.55000000000000004">
      <c r="A158" s="261" t="s">
        <v>27</v>
      </c>
      <c r="B158" s="261">
        <v>21.366609573364258</v>
      </c>
      <c r="C158" s="266">
        <f>AVERAGE(B158:B163)</f>
        <v>21.408091227213543</v>
      </c>
      <c r="D158" s="266">
        <f>STDEV(B158:B163)</f>
        <v>0.14933843085195181</v>
      </c>
      <c r="E158" s="261">
        <v>16.680110931396484</v>
      </c>
      <c r="F158" s="266">
        <f>AVERAGE(E158:E163)</f>
        <v>16.437702814737957</v>
      </c>
      <c r="G158" s="266">
        <f>STDEV(E158:E163)</f>
        <v>0.13469454835093034</v>
      </c>
      <c r="H158" s="261">
        <f>C158-F158</f>
        <v>4.9703884124755859</v>
      </c>
      <c r="I158" s="261"/>
      <c r="J158" s="266">
        <f>H158-$I$2</f>
        <v>-1.7008098249082177</v>
      </c>
      <c r="K158" s="261">
        <f>2^-(J158)</f>
        <v>3.2508338569555697</v>
      </c>
    </row>
    <row r="159" spans="1:11" x14ac:dyDescent="0.55000000000000004">
      <c r="A159" s="261"/>
      <c r="B159" s="261">
        <v>21.42034912109375</v>
      </c>
      <c r="C159" s="261"/>
      <c r="D159" s="261"/>
      <c r="E159" s="261">
        <v>16.399471282958984</v>
      </c>
      <c r="F159" s="261"/>
      <c r="G159" s="261"/>
      <c r="H159" s="261"/>
      <c r="I159" s="261"/>
      <c r="J159" s="261"/>
      <c r="K159" s="261"/>
    </row>
    <row r="160" spans="1:11" x14ac:dyDescent="0.55000000000000004">
      <c r="A160" s="261"/>
      <c r="B160" s="261">
        <v>21.513614654541016</v>
      </c>
      <c r="C160" s="261"/>
      <c r="D160" s="261"/>
      <c r="E160" s="261">
        <v>16.329675674438477</v>
      </c>
      <c r="F160" s="261"/>
      <c r="G160" s="261"/>
      <c r="H160" s="261"/>
      <c r="I160" s="261"/>
      <c r="J160" s="261"/>
      <c r="K160" s="261"/>
    </row>
    <row r="161" spans="1:11" x14ac:dyDescent="0.55000000000000004">
      <c r="A161" s="261"/>
      <c r="B161" s="261">
        <v>21.634994506835938</v>
      </c>
      <c r="C161" s="261"/>
      <c r="D161" s="261"/>
      <c r="E161" s="261">
        <v>16.308782577514648</v>
      </c>
      <c r="F161" s="261"/>
      <c r="G161" s="261"/>
      <c r="H161" s="261"/>
      <c r="I161" s="261"/>
      <c r="J161" s="261"/>
      <c r="K161" s="261"/>
    </row>
    <row r="162" spans="1:11" x14ac:dyDescent="0.55000000000000004">
      <c r="A162" s="261"/>
      <c r="B162" s="261">
        <v>21.233549118041992</v>
      </c>
      <c r="C162" s="261"/>
      <c r="D162" s="261"/>
      <c r="E162" s="261">
        <v>16.425256729125977</v>
      </c>
      <c r="F162" s="261"/>
      <c r="G162" s="261"/>
      <c r="H162" s="261"/>
      <c r="I162" s="261"/>
      <c r="J162" s="261"/>
      <c r="K162" s="261"/>
    </row>
    <row r="163" spans="1:11" x14ac:dyDescent="0.55000000000000004">
      <c r="A163" s="261"/>
      <c r="B163" s="261">
        <v>21.279430389404297</v>
      </c>
      <c r="C163" s="261"/>
      <c r="D163" s="261"/>
      <c r="E163" s="261">
        <v>16.482919692993164</v>
      </c>
      <c r="F163" s="261"/>
      <c r="G163" s="261"/>
      <c r="H163" s="261"/>
      <c r="I163" s="261"/>
      <c r="J163" s="261"/>
      <c r="K163" s="261"/>
    </row>
    <row r="164" spans="1:11" x14ac:dyDescent="0.55000000000000004">
      <c r="A164" s="261"/>
      <c r="B164" s="261"/>
      <c r="C164" s="261"/>
      <c r="D164" s="261"/>
      <c r="F164" s="261"/>
      <c r="G164" s="261"/>
      <c r="H164" s="261"/>
      <c r="I164" s="261"/>
      <c r="J164" s="261"/>
      <c r="K164" s="26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64"/>
  <sheetViews>
    <sheetView topLeftCell="A155" workbookViewId="0">
      <selection activeCell="H166" sqref="H166:H192"/>
    </sheetView>
  </sheetViews>
  <sheetFormatPr defaultRowHeight="14.4" x14ac:dyDescent="0.55000000000000004"/>
  <cols>
    <col min="3" max="3" width="10.26171875" bestFit="1" customWidth="1"/>
    <col min="5" max="5" width="7.83984375" bestFit="1" customWidth="1"/>
    <col min="6" max="6" width="15.26171875" bestFit="1" customWidth="1"/>
    <col min="7" max="7" width="15.15625" bestFit="1" customWidth="1"/>
    <col min="9" max="9" width="12.26171875" bestFit="1" customWidth="1"/>
  </cols>
  <sheetData>
    <row r="1" spans="1:12" ht="16.8" x14ac:dyDescent="0.55000000000000004">
      <c r="A1" s="271" t="s">
        <v>64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  <c r="L1" s="261"/>
    </row>
    <row r="2" spans="1:12" x14ac:dyDescent="0.55000000000000004">
      <c r="A2" s="265" t="s">
        <v>1</v>
      </c>
      <c r="B2" s="261">
        <v>21.966171264648438</v>
      </c>
      <c r="C2" s="266">
        <f>AVERAGE(B2:B7)</f>
        <v>21.975246429443359</v>
      </c>
      <c r="D2" s="266">
        <f>STDEV(B2:B7)</f>
        <v>1.2834221133749364E-2</v>
      </c>
      <c r="E2" s="261">
        <v>15.840913772583008</v>
      </c>
      <c r="F2" s="266">
        <f>AVERAGE(E2:E7)</f>
        <v>15.848686854044596</v>
      </c>
      <c r="G2" s="266">
        <f>STDEV(E2:E7)</f>
        <v>2.1850055032090775E-2</v>
      </c>
      <c r="H2" s="266">
        <f>C2-F2</f>
        <v>6.1265595753987636</v>
      </c>
      <c r="I2" s="266">
        <f>AVERAGE(H2:H158)</f>
        <v>8.0636384516586492</v>
      </c>
      <c r="J2" s="266">
        <f>H2-$I$2</f>
        <v>-1.9370788762598856</v>
      </c>
      <c r="K2" s="266">
        <f>2^-(J2)</f>
        <v>3.8292951855668571</v>
      </c>
      <c r="L2" s="261"/>
    </row>
    <row r="3" spans="1:12" x14ac:dyDescent="0.55000000000000004">
      <c r="A3" s="265"/>
      <c r="B3" s="261">
        <v>21.984321594238281</v>
      </c>
      <c r="C3" s="266"/>
      <c r="D3" s="266"/>
      <c r="E3" s="261">
        <v>15.831786155700684</v>
      </c>
      <c r="F3" s="261"/>
      <c r="G3" s="266"/>
      <c r="H3" s="266"/>
      <c r="I3" s="266"/>
      <c r="J3" s="266"/>
      <c r="K3" s="266"/>
      <c r="L3" s="261"/>
    </row>
    <row r="4" spans="1:12" x14ac:dyDescent="0.55000000000000004">
      <c r="A4" s="265"/>
      <c r="B4" s="261"/>
      <c r="C4" s="266"/>
      <c r="D4" s="266"/>
      <c r="E4" s="261">
        <v>15.873360633850098</v>
      </c>
      <c r="F4" s="261"/>
      <c r="G4" s="266"/>
      <c r="H4" s="266"/>
      <c r="I4" s="266"/>
      <c r="J4" s="266"/>
      <c r="K4" s="266"/>
      <c r="L4" s="261"/>
    </row>
    <row r="5" spans="1:12" x14ac:dyDescent="0.55000000000000004">
      <c r="A5" s="265"/>
      <c r="B5" s="261"/>
      <c r="C5" s="266"/>
      <c r="D5" s="266"/>
      <c r="E5" s="261"/>
      <c r="F5" s="261"/>
      <c r="G5" s="266"/>
      <c r="H5" s="266"/>
      <c r="I5" s="266"/>
      <c r="J5" s="266"/>
      <c r="K5" s="266"/>
      <c r="L5" s="261"/>
    </row>
    <row r="6" spans="1:12" x14ac:dyDescent="0.55000000000000004">
      <c r="A6" s="265"/>
      <c r="B6" s="261"/>
      <c r="C6" s="266"/>
      <c r="D6" s="266"/>
      <c r="E6" s="261"/>
      <c r="F6" s="261"/>
      <c r="G6" s="266"/>
      <c r="H6" s="266"/>
      <c r="I6" s="266"/>
      <c r="J6" s="266"/>
      <c r="K6" s="266"/>
      <c r="L6" s="261"/>
    </row>
    <row r="7" spans="1:12" x14ac:dyDescent="0.55000000000000004">
      <c r="A7" s="265"/>
      <c r="B7" s="261"/>
      <c r="C7" s="266"/>
      <c r="D7" s="266"/>
      <c r="E7" s="261"/>
      <c r="F7" s="266"/>
      <c r="G7" s="266"/>
      <c r="H7" s="266"/>
      <c r="I7" s="266"/>
      <c r="J7" s="266"/>
      <c r="K7" s="266"/>
      <c r="L7" s="261"/>
    </row>
    <row r="8" spans="1:12" x14ac:dyDescent="0.55000000000000004">
      <c r="A8" s="265" t="s">
        <v>2</v>
      </c>
      <c r="B8" s="261">
        <v>19.928125381469727</v>
      </c>
      <c r="C8" s="266">
        <f>AVERAGE(B8:B13)</f>
        <v>19.925944010416668</v>
      </c>
      <c r="D8" s="266">
        <f>STDEV(B8:B13)</f>
        <v>9.9138995719519757E-3</v>
      </c>
      <c r="E8" s="261">
        <v>15.840913772583008</v>
      </c>
      <c r="F8" s="266">
        <f>AVERAGE(E8:E13)</f>
        <v>15.848686854044596</v>
      </c>
      <c r="G8" s="266">
        <f>STDEV(E8:E13)</f>
        <v>2.1850055032090775E-2</v>
      </c>
      <c r="H8" s="266">
        <f>C8-F8</f>
        <v>4.0772571563720721</v>
      </c>
      <c r="I8" s="266"/>
      <c r="J8" s="266">
        <f>H8-$I$2</f>
        <v>-3.9863812952865771</v>
      </c>
      <c r="K8" s="266">
        <f>2^-(J8)</f>
        <v>15.849674367337888</v>
      </c>
      <c r="L8" s="261"/>
    </row>
    <row r="9" spans="1:12" x14ac:dyDescent="0.55000000000000004">
      <c r="A9" s="265"/>
      <c r="B9" s="261">
        <v>19.915121078491211</v>
      </c>
      <c r="C9" s="266"/>
      <c r="D9" s="266"/>
      <c r="E9" s="261">
        <v>15.831786155700684</v>
      </c>
      <c r="F9" s="266"/>
      <c r="G9" s="266"/>
      <c r="H9" s="266"/>
      <c r="I9" s="266"/>
      <c r="J9" s="266"/>
      <c r="K9" s="266"/>
      <c r="L9" s="261"/>
    </row>
    <row r="10" spans="1:12" x14ac:dyDescent="0.55000000000000004">
      <c r="A10" s="265"/>
      <c r="B10" s="261">
        <v>19.934585571289063</v>
      </c>
      <c r="C10" s="266"/>
      <c r="D10" s="266"/>
      <c r="E10" s="261">
        <v>15.873360633850098</v>
      </c>
      <c r="F10" s="266"/>
      <c r="G10" s="266"/>
      <c r="H10" s="266"/>
      <c r="I10" s="266"/>
      <c r="J10" s="266"/>
      <c r="K10" s="266"/>
      <c r="L10" s="261"/>
    </row>
    <row r="11" spans="1:12" x14ac:dyDescent="0.55000000000000004">
      <c r="A11" s="265"/>
      <c r="B11" s="261"/>
      <c r="C11" s="266"/>
      <c r="D11" s="266"/>
      <c r="E11" s="261"/>
      <c r="F11" s="266"/>
      <c r="G11" s="266"/>
      <c r="H11" s="266"/>
      <c r="I11" s="266"/>
      <c r="J11" s="266"/>
      <c r="K11" s="266"/>
      <c r="L11" s="261"/>
    </row>
    <row r="12" spans="1:12" x14ac:dyDescent="0.55000000000000004">
      <c r="A12" s="265"/>
      <c r="B12" s="261"/>
      <c r="C12" s="266"/>
      <c r="D12" s="266"/>
      <c r="E12" s="261"/>
      <c r="F12" s="266"/>
      <c r="G12" s="266"/>
      <c r="H12" s="266"/>
      <c r="I12" s="266"/>
      <c r="J12" s="266"/>
      <c r="K12" s="266"/>
      <c r="L12" s="261"/>
    </row>
    <row r="13" spans="1:12" x14ac:dyDescent="0.55000000000000004">
      <c r="A13" s="265"/>
      <c r="B13" s="261"/>
      <c r="C13" s="266"/>
      <c r="D13" s="266"/>
      <c r="E13" s="261"/>
      <c r="F13" s="266"/>
      <c r="G13" s="266"/>
      <c r="H13" s="266"/>
      <c r="I13" s="266"/>
      <c r="J13" s="266"/>
      <c r="K13" s="266"/>
      <c r="L13" s="261"/>
    </row>
    <row r="14" spans="1:12" x14ac:dyDescent="0.55000000000000004">
      <c r="A14" s="265" t="s">
        <v>3</v>
      </c>
      <c r="B14" s="261">
        <v>25.052671432495117</v>
      </c>
      <c r="C14" s="266">
        <f>AVERAGE(B14:B19)</f>
        <v>25.054541269938152</v>
      </c>
      <c r="D14" s="266">
        <f>STDEV(B14:B19)</f>
        <v>9.0298598805281394E-3</v>
      </c>
      <c r="E14" s="261">
        <v>15.840913772583008</v>
      </c>
      <c r="F14" s="266">
        <f>AVERAGE(E14:E19)</f>
        <v>15.848686854044596</v>
      </c>
      <c r="G14" s="266">
        <f>STDEV(E14:E19)</f>
        <v>2.1850055032090775E-2</v>
      </c>
      <c r="H14" s="266">
        <f>C14-F14</f>
        <v>9.2058544158935565</v>
      </c>
      <c r="I14" s="266"/>
      <c r="J14" s="266">
        <f>H14-$I$2</f>
        <v>1.1422159642349072</v>
      </c>
      <c r="K14" s="266">
        <f>2^-(J14)</f>
        <v>0.45306314276976412</v>
      </c>
      <c r="L14" s="261"/>
    </row>
    <row r="15" spans="1:12" x14ac:dyDescent="0.55000000000000004">
      <c r="A15" s="265"/>
      <c r="B15" s="261">
        <v>25.064359664916992</v>
      </c>
      <c r="C15" s="266"/>
      <c r="D15" s="266"/>
      <c r="E15" s="261">
        <v>15.831786155700684</v>
      </c>
      <c r="F15" s="266"/>
      <c r="G15" s="266"/>
      <c r="H15" s="266"/>
      <c r="I15" s="266"/>
      <c r="J15" s="266"/>
      <c r="K15" s="266"/>
      <c r="L15" s="261"/>
    </row>
    <row r="16" spans="1:12" x14ac:dyDescent="0.55000000000000004">
      <c r="A16" s="265"/>
      <c r="B16" s="261">
        <v>25.046592712402344</v>
      </c>
      <c r="C16" s="266"/>
      <c r="D16" s="266"/>
      <c r="E16" s="261">
        <v>15.873360633850098</v>
      </c>
      <c r="F16" s="266"/>
      <c r="G16" s="266"/>
      <c r="H16" s="266"/>
      <c r="I16" s="266"/>
      <c r="J16" s="266"/>
      <c r="K16" s="266"/>
      <c r="L16" s="261"/>
    </row>
    <row r="17" spans="1:12" x14ac:dyDescent="0.55000000000000004">
      <c r="A17" s="265"/>
      <c r="B17" s="261"/>
      <c r="C17" s="266"/>
      <c r="D17" s="266"/>
      <c r="E17" s="261"/>
      <c r="F17" s="266"/>
      <c r="G17" s="266"/>
      <c r="H17" s="266"/>
      <c r="I17" s="266"/>
      <c r="J17" s="266"/>
      <c r="K17" s="266"/>
      <c r="L17" s="261"/>
    </row>
    <row r="18" spans="1:12" x14ac:dyDescent="0.55000000000000004">
      <c r="A18" s="265"/>
      <c r="B18" s="261"/>
      <c r="C18" s="266"/>
      <c r="D18" s="266"/>
      <c r="E18" s="261"/>
      <c r="F18" s="266"/>
      <c r="G18" s="266"/>
      <c r="H18" s="266"/>
      <c r="I18" s="266"/>
      <c r="J18" s="266"/>
      <c r="K18" s="266"/>
      <c r="L18" s="261"/>
    </row>
    <row r="19" spans="1:12" x14ac:dyDescent="0.55000000000000004">
      <c r="A19" s="265"/>
      <c r="B19" s="261"/>
      <c r="C19" s="266"/>
      <c r="D19" s="266"/>
      <c r="E19" s="261"/>
      <c r="F19" s="266"/>
      <c r="G19" s="266"/>
      <c r="H19" s="266"/>
      <c r="I19" s="266"/>
      <c r="J19" s="266"/>
      <c r="K19" s="266"/>
      <c r="L19" s="261"/>
    </row>
    <row r="20" spans="1:12" x14ac:dyDescent="0.55000000000000004">
      <c r="A20" s="265" t="s">
        <v>4</v>
      </c>
      <c r="B20" s="261">
        <v>27.292474746704102</v>
      </c>
      <c r="C20" s="266">
        <f>AVERAGE(B20:B25)</f>
        <v>27.294769287109375</v>
      </c>
      <c r="D20" s="266">
        <f>STDEV(B20:B25)</f>
        <v>9.2538432840957238E-3</v>
      </c>
      <c r="E20" s="261">
        <v>15.840913772583008</v>
      </c>
      <c r="F20" s="266">
        <f>AVERAGE(E20:E25)</f>
        <v>15.848686854044596</v>
      </c>
      <c r="G20" s="266">
        <f>STDEV(E20:E25)</f>
        <v>2.1850055032090775E-2</v>
      </c>
      <c r="H20" s="266">
        <f>C20-F20</f>
        <v>11.446082433064779</v>
      </c>
      <c r="I20" s="266"/>
      <c r="J20" s="266">
        <f>H20-$I$2</f>
        <v>3.38244398140613</v>
      </c>
      <c r="K20" s="266">
        <f>2^-(J20)</f>
        <v>9.589211619127487E-2</v>
      </c>
      <c r="L20" s="261"/>
    </row>
    <row r="21" spans="1:12" x14ac:dyDescent="0.55000000000000004">
      <c r="A21" s="265"/>
      <c r="B21" s="261">
        <v>27.28687858581543</v>
      </c>
      <c r="C21" s="266"/>
      <c r="D21" s="266"/>
      <c r="E21" s="261">
        <v>15.831786155700684</v>
      </c>
      <c r="F21" s="266"/>
      <c r="G21" s="266"/>
      <c r="H21" s="266"/>
      <c r="I21" s="266"/>
      <c r="J21" s="266"/>
      <c r="K21" s="266"/>
      <c r="L21" s="261"/>
    </row>
    <row r="22" spans="1:12" x14ac:dyDescent="0.55000000000000004">
      <c r="A22" s="265"/>
      <c r="B22" s="261">
        <v>27.304954528808594</v>
      </c>
      <c r="C22" s="266"/>
      <c r="D22" s="266"/>
      <c r="E22" s="261">
        <v>15.873360633850098</v>
      </c>
      <c r="F22" s="266"/>
      <c r="G22" s="266"/>
      <c r="H22" s="266"/>
      <c r="I22" s="266"/>
      <c r="J22" s="266"/>
      <c r="K22" s="266"/>
      <c r="L22" s="261"/>
    </row>
    <row r="23" spans="1:12" x14ac:dyDescent="0.55000000000000004">
      <c r="A23" s="265"/>
      <c r="B23" s="261"/>
      <c r="C23" s="266"/>
      <c r="D23" s="266"/>
      <c r="E23" s="261"/>
      <c r="F23" s="266"/>
      <c r="G23" s="266"/>
      <c r="H23" s="266"/>
      <c r="I23" s="266"/>
      <c r="J23" s="266"/>
      <c r="K23" s="266"/>
      <c r="L23" s="261"/>
    </row>
    <row r="24" spans="1:12" x14ac:dyDescent="0.55000000000000004">
      <c r="A24" s="265"/>
      <c r="B24" s="261"/>
      <c r="C24" s="266"/>
      <c r="D24" s="266"/>
      <c r="E24" s="261"/>
      <c r="F24" s="266"/>
      <c r="G24" s="266"/>
      <c r="H24" s="266"/>
      <c r="I24" s="266"/>
      <c r="J24" s="266"/>
      <c r="K24" s="266"/>
      <c r="L24" s="261"/>
    </row>
    <row r="25" spans="1:12" x14ac:dyDescent="0.55000000000000004">
      <c r="A25" s="265"/>
      <c r="B25" s="261"/>
      <c r="C25" s="266"/>
      <c r="D25" s="266"/>
      <c r="E25" s="261"/>
      <c r="F25" s="266"/>
      <c r="G25" s="266"/>
      <c r="H25" s="266"/>
      <c r="I25" s="266"/>
      <c r="J25" s="266"/>
      <c r="K25" s="266"/>
      <c r="L25" s="261"/>
    </row>
    <row r="26" spans="1:12" x14ac:dyDescent="0.55000000000000004">
      <c r="A26" s="265" t="s">
        <v>5</v>
      </c>
      <c r="B26" s="261">
        <v>22.537715911865234</v>
      </c>
      <c r="C26" s="266">
        <f>AVERAGE(B26:B31)</f>
        <v>22.529691696166992</v>
      </c>
      <c r="D26" s="266">
        <f>STDEV(B26:B31)</f>
        <v>1.3466258624575896E-2</v>
      </c>
      <c r="E26" s="261">
        <v>15.840913772583008</v>
      </c>
      <c r="F26" s="266">
        <f>AVERAGE(E26:E31)</f>
        <v>15.848686854044596</v>
      </c>
      <c r="G26" s="266">
        <f>STDEV(E26:E31)</f>
        <v>2.1850055032090775E-2</v>
      </c>
      <c r="H26" s="266">
        <f>C26-F26</f>
        <v>6.6810048421223964</v>
      </c>
      <c r="I26" s="266"/>
      <c r="J26" s="266">
        <f>H26-$I$2</f>
        <v>-1.3826336095362528</v>
      </c>
      <c r="K26" s="266">
        <f>2^-(J26)</f>
        <v>2.6074391946034465</v>
      </c>
      <c r="L26" s="261"/>
    </row>
    <row r="27" spans="1:12" x14ac:dyDescent="0.55000000000000004">
      <c r="A27" s="265"/>
      <c r="B27" s="261">
        <v>22.514144897460938</v>
      </c>
      <c r="C27" s="266"/>
      <c r="D27" s="266"/>
      <c r="E27" s="261">
        <v>15.831786155700684</v>
      </c>
      <c r="F27" s="266"/>
      <c r="G27" s="266"/>
      <c r="H27" s="266"/>
      <c r="I27" s="266"/>
      <c r="J27" s="266"/>
      <c r="K27" s="266"/>
      <c r="L27" s="261"/>
    </row>
    <row r="28" spans="1:12" x14ac:dyDescent="0.55000000000000004">
      <c r="A28" s="265"/>
      <c r="B28" s="261">
        <v>22.537214279174805</v>
      </c>
      <c r="C28" s="266"/>
      <c r="D28" s="266"/>
      <c r="E28" s="261">
        <v>15.873360633850098</v>
      </c>
      <c r="F28" s="266"/>
      <c r="G28" s="266"/>
      <c r="H28" s="266"/>
      <c r="I28" s="266"/>
      <c r="J28" s="266"/>
      <c r="K28" s="266"/>
      <c r="L28" s="261"/>
    </row>
    <row r="29" spans="1:12" x14ac:dyDescent="0.55000000000000004">
      <c r="A29" s="265"/>
      <c r="B29" s="261"/>
      <c r="C29" s="266"/>
      <c r="D29" s="266"/>
      <c r="E29" s="261"/>
      <c r="F29" s="266"/>
      <c r="G29" s="266"/>
      <c r="H29" s="266"/>
      <c r="I29" s="266"/>
      <c r="J29" s="266"/>
      <c r="K29" s="266"/>
      <c r="L29" s="261"/>
    </row>
    <row r="30" spans="1:12" x14ac:dyDescent="0.55000000000000004">
      <c r="A30" s="265"/>
      <c r="B30" s="261"/>
      <c r="C30" s="266"/>
      <c r="D30" s="266"/>
      <c r="E30" s="261"/>
      <c r="F30" s="266"/>
      <c r="G30" s="266"/>
      <c r="H30" s="266"/>
      <c r="I30" s="266"/>
      <c r="J30" s="266"/>
      <c r="K30" s="266"/>
      <c r="L30" s="261"/>
    </row>
    <row r="31" spans="1:12" x14ac:dyDescent="0.55000000000000004">
      <c r="A31" s="265"/>
      <c r="B31" s="261"/>
      <c r="C31" s="266"/>
      <c r="D31" s="266"/>
      <c r="E31" s="261"/>
      <c r="F31" s="266"/>
      <c r="G31" s="266"/>
      <c r="H31" s="266"/>
      <c r="I31" s="266"/>
      <c r="J31" s="266"/>
      <c r="K31" s="266"/>
      <c r="L31" s="261"/>
    </row>
    <row r="32" spans="1:12" x14ac:dyDescent="0.55000000000000004">
      <c r="A32" s="265" t="s">
        <v>6</v>
      </c>
      <c r="B32" s="261">
        <v>21.118484497070313</v>
      </c>
      <c r="C32" s="266">
        <f>AVERAGE(B32:B37)</f>
        <v>21.114328384399414</v>
      </c>
      <c r="D32" s="266">
        <f>STDEV(B32:B37)</f>
        <v>4.7042460282242529E-2</v>
      </c>
      <c r="E32" s="261">
        <v>15.840913772583008</v>
      </c>
      <c r="F32" s="266">
        <f>AVERAGE(E32:E37)</f>
        <v>15.848686854044596</v>
      </c>
      <c r="G32" s="266">
        <f>STDEV(E32:E37)</f>
        <v>2.1850055032090775E-2</v>
      </c>
      <c r="H32" s="266">
        <f>C32-F32</f>
        <v>5.2656415303548183</v>
      </c>
      <c r="I32" s="266"/>
      <c r="J32" s="266">
        <f>H32-$I$2</f>
        <v>-2.7979969213038309</v>
      </c>
      <c r="K32" s="266">
        <f>2^-(J32)</f>
        <v>6.9547416393582218</v>
      </c>
      <c r="L32" s="261"/>
    </row>
    <row r="33" spans="1:12" x14ac:dyDescent="0.55000000000000004">
      <c r="A33" s="265"/>
      <c r="B33" s="261">
        <v>21.065345764160156</v>
      </c>
      <c r="C33" s="266"/>
      <c r="D33" s="266"/>
      <c r="E33" s="261">
        <v>15.831786155700684</v>
      </c>
      <c r="F33" s="266"/>
      <c r="G33" s="266"/>
      <c r="H33" s="266"/>
      <c r="I33" s="266"/>
      <c r="J33" s="266"/>
      <c r="K33" s="266"/>
      <c r="L33" s="261"/>
    </row>
    <row r="34" spans="1:12" x14ac:dyDescent="0.55000000000000004">
      <c r="A34" s="265"/>
      <c r="B34" s="261">
        <v>21.159154891967773</v>
      </c>
      <c r="C34" s="266"/>
      <c r="D34" s="266"/>
      <c r="E34" s="261">
        <v>15.873360633850098</v>
      </c>
      <c r="F34" s="266"/>
      <c r="G34" s="266"/>
      <c r="H34" s="266"/>
      <c r="I34" s="266"/>
      <c r="J34" s="266"/>
      <c r="K34" s="266"/>
      <c r="L34" s="261"/>
    </row>
    <row r="35" spans="1:12" x14ac:dyDescent="0.55000000000000004">
      <c r="A35" s="265"/>
      <c r="B35" s="261"/>
      <c r="C35" s="266"/>
      <c r="D35" s="266"/>
      <c r="E35" s="261"/>
      <c r="F35" s="266"/>
      <c r="G35" s="266"/>
      <c r="H35" s="266"/>
      <c r="I35" s="266"/>
      <c r="J35" s="266"/>
      <c r="K35" s="266"/>
      <c r="L35" s="261"/>
    </row>
    <row r="36" spans="1:12" x14ac:dyDescent="0.55000000000000004">
      <c r="A36" s="265"/>
      <c r="B36" s="261"/>
      <c r="C36" s="266"/>
      <c r="D36" s="266"/>
      <c r="E36" s="261"/>
      <c r="F36" s="266"/>
      <c r="G36" s="266"/>
      <c r="H36" s="266"/>
      <c r="I36" s="266"/>
      <c r="J36" s="266"/>
      <c r="K36" s="266"/>
      <c r="L36" s="261"/>
    </row>
    <row r="37" spans="1:12" x14ac:dyDescent="0.55000000000000004">
      <c r="A37" s="265"/>
      <c r="B37" s="261"/>
      <c r="C37" s="266"/>
      <c r="D37" s="266"/>
      <c r="E37" s="261"/>
      <c r="F37" s="266"/>
      <c r="G37" s="266"/>
      <c r="H37" s="266"/>
      <c r="I37" s="266"/>
      <c r="J37" s="266"/>
      <c r="K37" s="266"/>
      <c r="L37" s="261"/>
    </row>
    <row r="38" spans="1:12" x14ac:dyDescent="0.55000000000000004">
      <c r="A38" s="265" t="s">
        <v>7</v>
      </c>
      <c r="B38" s="261">
        <v>23.926301956176758</v>
      </c>
      <c r="C38" s="266">
        <f>AVERAGE(B38:B43)</f>
        <v>23.961601893107098</v>
      </c>
      <c r="D38" s="266">
        <f>STDEV(B38:B43)</f>
        <v>6.3827546576266173E-2</v>
      </c>
      <c r="E38" s="261">
        <v>15.840913772583008</v>
      </c>
      <c r="F38" s="266">
        <f>AVERAGE(E38:E43)</f>
        <v>15.848686854044596</v>
      </c>
      <c r="G38" s="266">
        <f>STDEV(E38:E43)</f>
        <v>2.1850055032090775E-2</v>
      </c>
      <c r="H38" s="266">
        <f>C38-F38</f>
        <v>8.1129150390625018</v>
      </c>
      <c r="I38" s="266"/>
      <c r="J38" s="266">
        <f>H38-$I$2</f>
        <v>4.9276587403852545E-2</v>
      </c>
      <c r="K38" s="266">
        <f>2^-(J38)</f>
        <v>0.96642080118657414</v>
      </c>
      <c r="L38" s="261"/>
    </row>
    <row r="39" spans="1:12" x14ac:dyDescent="0.55000000000000004">
      <c r="A39" s="265"/>
      <c r="B39" s="261">
        <v>24.035282135009766</v>
      </c>
      <c r="C39" s="266"/>
      <c r="D39" s="266"/>
      <c r="E39" s="261">
        <v>15.831786155700684</v>
      </c>
      <c r="F39" s="266"/>
      <c r="G39" s="266"/>
      <c r="H39" s="266"/>
      <c r="I39" s="266"/>
      <c r="J39" s="266"/>
      <c r="K39" s="266"/>
      <c r="L39" s="261"/>
    </row>
    <row r="40" spans="1:12" x14ac:dyDescent="0.55000000000000004">
      <c r="A40" s="265"/>
      <c r="B40" s="261">
        <v>23.923221588134766</v>
      </c>
      <c r="C40" s="266"/>
      <c r="D40" s="266"/>
      <c r="E40" s="261">
        <v>15.873360633850098</v>
      </c>
      <c r="F40" s="266"/>
      <c r="G40" s="266"/>
      <c r="H40" s="266"/>
      <c r="I40" s="266"/>
      <c r="J40" s="266"/>
      <c r="K40" s="266"/>
      <c r="L40" s="261"/>
    </row>
    <row r="41" spans="1:12" x14ac:dyDescent="0.55000000000000004">
      <c r="A41" s="265"/>
      <c r="B41" s="261"/>
      <c r="C41" s="266"/>
      <c r="D41" s="266"/>
      <c r="E41" s="261"/>
      <c r="F41" s="266"/>
      <c r="G41" s="266"/>
      <c r="H41" s="266"/>
      <c r="I41" s="266"/>
      <c r="J41" s="266"/>
      <c r="K41" s="266"/>
      <c r="L41" s="261"/>
    </row>
    <row r="42" spans="1:12" x14ac:dyDescent="0.55000000000000004">
      <c r="A42" s="265"/>
      <c r="B42" s="261"/>
      <c r="C42" s="266"/>
      <c r="D42" s="266"/>
      <c r="E42" s="261"/>
      <c r="F42" s="266"/>
      <c r="G42" s="266"/>
      <c r="H42" s="266"/>
      <c r="I42" s="266"/>
      <c r="J42" s="266"/>
      <c r="K42" s="266"/>
      <c r="L42" s="261"/>
    </row>
    <row r="43" spans="1:12" x14ac:dyDescent="0.55000000000000004">
      <c r="A43" s="265"/>
      <c r="B43" s="261"/>
      <c r="C43" s="266"/>
      <c r="D43" s="266"/>
      <c r="E43" s="261"/>
      <c r="F43" s="266"/>
      <c r="G43" s="266"/>
      <c r="H43" s="266"/>
      <c r="I43" s="266"/>
      <c r="J43" s="266"/>
      <c r="K43" s="266"/>
      <c r="L43" s="261"/>
    </row>
    <row r="44" spans="1:12" x14ac:dyDescent="0.55000000000000004">
      <c r="A44" s="265" t="s">
        <v>8</v>
      </c>
      <c r="B44" s="261">
        <v>26.071754455566406</v>
      </c>
      <c r="C44" s="266">
        <f>AVERAGE(B44:B49)</f>
        <v>26.201733271280926</v>
      </c>
      <c r="D44" s="266">
        <f>STDEV(B44:B49)</f>
        <v>0.26956788423099165</v>
      </c>
      <c r="E44" s="261">
        <v>15.840913772583008</v>
      </c>
      <c r="F44" s="266">
        <f>AVERAGE(E44:E49)</f>
        <v>15.848686854044596</v>
      </c>
      <c r="G44" s="266">
        <f>STDEV(E44:E49)</f>
        <v>2.1850055032090775E-2</v>
      </c>
      <c r="H44" s="266">
        <f>C44-F44</f>
        <v>10.35304641723633</v>
      </c>
      <c r="I44" s="266"/>
      <c r="J44" s="266">
        <f>H44-$I$2</f>
        <v>2.2894079655776807</v>
      </c>
      <c r="K44" s="266">
        <f>2^-(J44)</f>
        <v>0.20455944186034711</v>
      </c>
      <c r="L44" s="261"/>
    </row>
    <row r="45" spans="1:12" x14ac:dyDescent="0.55000000000000004">
      <c r="A45" s="232"/>
      <c r="B45" s="261">
        <v>26.021781921386719</v>
      </c>
      <c r="C45" s="261"/>
      <c r="D45" s="261"/>
      <c r="E45" s="261">
        <v>15.831786155700684</v>
      </c>
      <c r="F45" s="261"/>
      <c r="G45" s="261"/>
      <c r="H45" s="261"/>
      <c r="I45" s="261"/>
      <c r="J45" s="261"/>
      <c r="K45" s="261"/>
      <c r="L45" s="261"/>
    </row>
    <row r="46" spans="1:12" x14ac:dyDescent="0.55000000000000004">
      <c r="A46" s="232"/>
      <c r="B46" s="261">
        <v>26.511663436889648</v>
      </c>
      <c r="C46" s="261"/>
      <c r="D46" s="261"/>
      <c r="E46" s="261">
        <v>15.873360633850098</v>
      </c>
      <c r="F46" s="261"/>
      <c r="G46" s="261"/>
      <c r="H46" s="261"/>
      <c r="I46" s="261"/>
      <c r="J46" s="261"/>
      <c r="K46" s="261"/>
      <c r="L46" s="261"/>
    </row>
    <row r="47" spans="1:12" x14ac:dyDescent="0.55000000000000004">
      <c r="A47" s="232"/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</row>
    <row r="48" spans="1:12" x14ac:dyDescent="0.55000000000000004">
      <c r="A48" s="232"/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</row>
    <row r="49" spans="1:12" x14ac:dyDescent="0.55000000000000004">
      <c r="A49" s="232"/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</row>
    <row r="50" spans="1:12" x14ac:dyDescent="0.55000000000000004">
      <c r="A50" s="232" t="s">
        <v>9</v>
      </c>
      <c r="B50" s="261">
        <v>21.786506652832031</v>
      </c>
      <c r="C50" s="266">
        <f>AVERAGE(B50:B55)</f>
        <v>21.760851542154949</v>
      </c>
      <c r="D50" s="266">
        <f>STDEV(B50:B55)</f>
        <v>5.1570782333412092E-2</v>
      </c>
      <c r="E50" s="261">
        <v>15.840913772583008</v>
      </c>
      <c r="F50" s="266">
        <f>AVERAGE(E50:E55)</f>
        <v>15.848686854044596</v>
      </c>
      <c r="G50" s="266">
        <f>STDEV(E50:E55)</f>
        <v>2.1850055032090775E-2</v>
      </c>
      <c r="H50" s="261">
        <f>C50-F50</f>
        <v>5.9121646881103533</v>
      </c>
      <c r="I50" s="261"/>
      <c r="J50" s="266">
        <f>H50-$I$2</f>
        <v>-2.1514737635482959</v>
      </c>
      <c r="K50" s="261">
        <f>2^-(J50)</f>
        <v>4.4428140612237605</v>
      </c>
      <c r="L50" s="261"/>
    </row>
    <row r="51" spans="1:12" x14ac:dyDescent="0.55000000000000004">
      <c r="A51" s="232"/>
      <c r="B51" s="261">
        <v>21.794563293457031</v>
      </c>
      <c r="C51" s="261"/>
      <c r="D51" s="261"/>
      <c r="E51" s="261">
        <v>15.831786155700684</v>
      </c>
      <c r="F51" s="261"/>
      <c r="G51" s="261"/>
      <c r="H51" s="261"/>
      <c r="I51" s="261"/>
      <c r="J51" s="261"/>
      <c r="K51" s="261"/>
      <c r="L51" s="261"/>
    </row>
    <row r="52" spans="1:12" x14ac:dyDescent="0.55000000000000004">
      <c r="A52" s="232"/>
      <c r="B52" s="261">
        <v>21.701484680175781</v>
      </c>
      <c r="C52" s="261"/>
      <c r="D52" s="261"/>
      <c r="E52" s="261">
        <v>15.873360633850098</v>
      </c>
      <c r="F52" s="261"/>
      <c r="G52" s="261"/>
      <c r="H52" s="261"/>
      <c r="I52" s="261"/>
      <c r="J52" s="261"/>
      <c r="K52" s="261"/>
      <c r="L52" s="261"/>
    </row>
    <row r="53" spans="1:12" x14ac:dyDescent="0.55000000000000004">
      <c r="A53" s="232"/>
      <c r="B53" s="261"/>
      <c r="C53" s="261"/>
      <c r="D53" s="261"/>
      <c r="E53" s="261"/>
      <c r="F53" s="261"/>
      <c r="G53" s="261"/>
      <c r="H53" s="261"/>
      <c r="I53" s="261"/>
      <c r="J53" s="261"/>
      <c r="K53" s="261"/>
      <c r="L53" s="261"/>
    </row>
    <row r="54" spans="1:12" x14ac:dyDescent="0.55000000000000004">
      <c r="A54" s="232"/>
      <c r="B54" s="261"/>
      <c r="C54" s="261"/>
      <c r="D54" s="261"/>
      <c r="E54" s="261"/>
      <c r="F54" s="261"/>
      <c r="G54" s="261"/>
      <c r="H54" s="261"/>
      <c r="I54" s="261"/>
      <c r="J54" s="261"/>
      <c r="K54" s="261"/>
      <c r="L54" s="261"/>
    </row>
    <row r="55" spans="1:12" x14ac:dyDescent="0.55000000000000004">
      <c r="A55" s="232"/>
      <c r="B55" s="261"/>
      <c r="C55" s="261"/>
      <c r="D55" s="261"/>
      <c r="E55" s="261"/>
      <c r="F55" s="261"/>
      <c r="G55" s="261"/>
      <c r="H55" s="261"/>
      <c r="I55" s="261"/>
      <c r="J55" s="261"/>
      <c r="K55" s="261"/>
      <c r="L55" s="261"/>
    </row>
    <row r="56" spans="1:12" x14ac:dyDescent="0.55000000000000004">
      <c r="A56" s="232" t="s">
        <v>10</v>
      </c>
      <c r="B56" s="261">
        <v>21.730236053466797</v>
      </c>
      <c r="C56" s="266">
        <f>AVERAGE(B56:B61)</f>
        <v>21.657257715861004</v>
      </c>
      <c r="D56" s="266">
        <f>STDEV(B56:B61)</f>
        <v>6.5373111418644811E-2</v>
      </c>
      <c r="E56" s="261">
        <v>15.840913772583008</v>
      </c>
      <c r="F56" s="266">
        <f>AVERAGE(E56:E61)</f>
        <v>15.848686854044596</v>
      </c>
      <c r="G56" s="266">
        <f>STDEV(E56:E61)</f>
        <v>2.1850055032090775E-2</v>
      </c>
      <c r="H56" s="261">
        <f>C56-F56</f>
        <v>5.808570861816408</v>
      </c>
      <c r="I56" s="261"/>
      <c r="J56" s="266">
        <f>H56-$I$2</f>
        <v>-2.2550675898422412</v>
      </c>
      <c r="K56" s="261">
        <f>2^-(J56)</f>
        <v>4.773566607092679</v>
      </c>
      <c r="L56" s="261"/>
    </row>
    <row r="57" spans="1:12" x14ac:dyDescent="0.55000000000000004">
      <c r="A57" s="232"/>
      <c r="B57" s="261">
        <v>21.604057312011719</v>
      </c>
      <c r="C57" s="266"/>
      <c r="D57" s="266"/>
      <c r="E57" s="261">
        <v>15.831786155700684</v>
      </c>
      <c r="F57" s="266"/>
      <c r="G57" s="266"/>
      <c r="H57" s="261"/>
      <c r="I57" s="261"/>
      <c r="J57" s="261"/>
      <c r="K57" s="261"/>
      <c r="L57" s="261"/>
    </row>
    <row r="58" spans="1:12" x14ac:dyDescent="0.55000000000000004">
      <c r="A58" s="232"/>
      <c r="B58" s="261">
        <v>21.637479782104492</v>
      </c>
      <c r="C58" s="266"/>
      <c r="D58" s="266"/>
      <c r="E58" s="261">
        <v>15.873360633850098</v>
      </c>
      <c r="F58" s="266"/>
      <c r="G58" s="266"/>
      <c r="H58" s="261"/>
      <c r="I58" s="261"/>
      <c r="J58" s="261"/>
      <c r="K58" s="261"/>
      <c r="L58" s="261"/>
    </row>
    <row r="59" spans="1:12" x14ac:dyDescent="0.55000000000000004">
      <c r="A59" s="232"/>
      <c r="B59" s="261"/>
      <c r="C59" s="266"/>
      <c r="D59" s="266"/>
      <c r="E59" s="261"/>
      <c r="F59" s="266"/>
      <c r="G59" s="266"/>
      <c r="H59" s="261"/>
      <c r="I59" s="261"/>
      <c r="J59" s="261"/>
      <c r="K59" s="261"/>
      <c r="L59" s="261"/>
    </row>
    <row r="60" spans="1:12" x14ac:dyDescent="0.55000000000000004">
      <c r="A60" s="232"/>
      <c r="B60" s="261"/>
      <c r="C60" s="266"/>
      <c r="D60" s="266"/>
      <c r="E60" s="261"/>
      <c r="F60" s="266"/>
      <c r="G60" s="266"/>
      <c r="H60" s="261"/>
      <c r="I60" s="261"/>
      <c r="J60" s="261"/>
      <c r="K60" s="261"/>
      <c r="L60" s="261"/>
    </row>
    <row r="61" spans="1:12" x14ac:dyDescent="0.55000000000000004">
      <c r="A61" s="232"/>
      <c r="B61" s="261"/>
      <c r="C61" s="266"/>
      <c r="D61" s="266"/>
      <c r="E61" s="261"/>
      <c r="F61" s="266"/>
      <c r="G61" s="266"/>
      <c r="H61" s="261"/>
      <c r="I61" s="261"/>
      <c r="J61" s="261"/>
      <c r="K61" s="261"/>
      <c r="L61" s="261"/>
    </row>
    <row r="62" spans="1:12" x14ac:dyDescent="0.55000000000000004">
      <c r="A62" s="261" t="s">
        <v>11</v>
      </c>
      <c r="B62" s="261">
        <v>21.424531936645508</v>
      </c>
      <c r="C62" s="266">
        <f>AVERAGE(B62:B67)</f>
        <v>21.427452087402344</v>
      </c>
      <c r="D62" s="266">
        <f>STDEV(B62:B67)</f>
        <v>4.8251928382974122E-3</v>
      </c>
      <c r="E62" s="261">
        <v>15.840913772583008</v>
      </c>
      <c r="F62" s="266">
        <f>AVERAGE(E62:E67)</f>
        <v>15.848686854044596</v>
      </c>
      <c r="G62" s="266">
        <f>STDEV(E62:E67)</f>
        <v>2.1850055032090775E-2</v>
      </c>
      <c r="H62" s="261">
        <f>C62-F62</f>
        <v>5.578765233357748</v>
      </c>
      <c r="I62" s="261"/>
      <c r="J62" s="266">
        <f>H62-$I$2</f>
        <v>-2.4848732183009012</v>
      </c>
      <c r="K62" s="261">
        <f>2^-(J62)</f>
        <v>5.5978515106581463</v>
      </c>
      <c r="L62" s="261"/>
    </row>
    <row r="63" spans="1:12" x14ac:dyDescent="0.55000000000000004">
      <c r="A63" s="261"/>
      <c r="B63" s="261">
        <v>21.424802780151367</v>
      </c>
      <c r="C63" s="266"/>
      <c r="D63" s="266"/>
      <c r="E63" s="261">
        <v>15.831786155700684</v>
      </c>
      <c r="F63" s="266"/>
      <c r="G63" s="266"/>
      <c r="H63" s="261"/>
      <c r="I63" s="261"/>
      <c r="J63" s="261"/>
      <c r="K63" s="261"/>
      <c r="L63" s="261"/>
    </row>
    <row r="64" spans="1:12" x14ac:dyDescent="0.55000000000000004">
      <c r="A64" s="261"/>
      <c r="B64" s="261">
        <v>21.433021545410156</v>
      </c>
      <c r="C64" s="266"/>
      <c r="D64" s="266"/>
      <c r="E64" s="261">
        <v>15.873360633850098</v>
      </c>
      <c r="F64" s="266"/>
      <c r="G64" s="266"/>
      <c r="H64" s="261"/>
      <c r="I64" s="261"/>
      <c r="J64" s="261"/>
      <c r="K64" s="261"/>
      <c r="L64" s="261"/>
    </row>
    <row r="65" spans="1:12" x14ac:dyDescent="0.55000000000000004">
      <c r="A65" s="261"/>
      <c r="B65" s="261"/>
      <c r="C65" s="266"/>
      <c r="D65" s="266"/>
      <c r="E65" s="261"/>
      <c r="F65" s="266"/>
      <c r="G65" s="266"/>
      <c r="H65" s="261"/>
      <c r="I65" s="261"/>
      <c r="J65" s="261"/>
      <c r="K65" s="261"/>
      <c r="L65" s="261"/>
    </row>
    <row r="66" spans="1:12" x14ac:dyDescent="0.55000000000000004">
      <c r="A66" s="261"/>
      <c r="B66" s="261"/>
      <c r="C66" s="266"/>
      <c r="D66" s="266"/>
      <c r="E66" s="261"/>
      <c r="F66" s="266"/>
      <c r="G66" s="266"/>
      <c r="H66" s="261"/>
      <c r="I66" s="261"/>
      <c r="J66" s="261"/>
      <c r="K66" s="261"/>
      <c r="L66" s="261"/>
    </row>
    <row r="67" spans="1:12" x14ac:dyDescent="0.55000000000000004">
      <c r="A67" s="261"/>
      <c r="B67" s="261"/>
      <c r="C67" s="266"/>
      <c r="D67" s="266"/>
      <c r="E67" s="261"/>
      <c r="F67" s="266"/>
      <c r="G67" s="266"/>
      <c r="H67" s="261"/>
      <c r="I67" s="261"/>
      <c r="J67" s="261"/>
      <c r="K67" s="261"/>
      <c r="L67" s="261"/>
    </row>
    <row r="68" spans="1:12" x14ac:dyDescent="0.55000000000000004">
      <c r="A68" s="261" t="s">
        <v>12</v>
      </c>
      <c r="B68" s="261">
        <v>22.934232711791992</v>
      </c>
      <c r="C68" s="266">
        <f>AVERAGE(B68:B73)</f>
        <v>22.944555918375652</v>
      </c>
      <c r="D68" s="266">
        <f>STDEV(B68:B73)</f>
        <v>9.4744352687899311E-3</v>
      </c>
      <c r="E68" s="261">
        <v>15.840913772583008</v>
      </c>
      <c r="F68" s="266">
        <f>AVERAGE(E68:E73)</f>
        <v>15.848686854044596</v>
      </c>
      <c r="G68" s="266">
        <f>STDEV(E68:E73)</f>
        <v>2.1850055032090775E-2</v>
      </c>
      <c r="H68" s="261">
        <f>C68-F68</f>
        <v>7.0958690643310565</v>
      </c>
      <c r="I68" s="261"/>
      <c r="J68" s="266">
        <f>H68-$I$2</f>
        <v>-0.96776938732759277</v>
      </c>
      <c r="K68" s="261">
        <f>2^-(J68)</f>
        <v>1.9558142878797926</v>
      </c>
      <c r="L68" s="261"/>
    </row>
    <row r="69" spans="1:12" x14ac:dyDescent="0.55000000000000004">
      <c r="A69" s="261"/>
      <c r="B69" s="261">
        <v>22.94658088684082</v>
      </c>
      <c r="C69" s="266"/>
      <c r="D69" s="266"/>
      <c r="E69" s="261">
        <v>15.831786155700684</v>
      </c>
      <c r="F69" s="266"/>
      <c r="G69" s="266"/>
      <c r="H69" s="261"/>
      <c r="I69" s="261"/>
      <c r="J69" s="261"/>
      <c r="K69" s="261"/>
      <c r="L69" s="261"/>
    </row>
    <row r="70" spans="1:12" x14ac:dyDescent="0.55000000000000004">
      <c r="A70" s="261"/>
      <c r="B70" s="261">
        <v>22.952854156494141</v>
      </c>
      <c r="C70" s="266"/>
      <c r="D70" s="266"/>
      <c r="E70" s="261">
        <v>15.873360633850098</v>
      </c>
      <c r="F70" s="266"/>
      <c r="G70" s="266"/>
      <c r="H70" s="261"/>
      <c r="I70" s="261"/>
      <c r="J70" s="261"/>
      <c r="K70" s="261"/>
      <c r="L70" s="261"/>
    </row>
    <row r="71" spans="1:12" x14ac:dyDescent="0.55000000000000004">
      <c r="A71" s="261"/>
      <c r="B71" s="261"/>
      <c r="C71" s="266"/>
      <c r="D71" s="266"/>
      <c r="E71" s="261"/>
      <c r="F71" s="266"/>
      <c r="G71" s="266"/>
      <c r="H71" s="261"/>
      <c r="I71" s="261"/>
      <c r="J71" s="261"/>
      <c r="K71" s="261"/>
      <c r="L71" s="261"/>
    </row>
    <row r="72" spans="1:12" x14ac:dyDescent="0.55000000000000004">
      <c r="A72" s="261"/>
      <c r="B72" s="261"/>
      <c r="C72" s="266"/>
      <c r="D72" s="266"/>
      <c r="E72" s="261"/>
      <c r="F72" s="266"/>
      <c r="G72" s="266"/>
      <c r="H72" s="261"/>
      <c r="I72" s="261"/>
      <c r="J72" s="261"/>
      <c r="K72" s="261"/>
      <c r="L72" s="261"/>
    </row>
    <row r="73" spans="1:12" x14ac:dyDescent="0.55000000000000004">
      <c r="A73" s="261"/>
      <c r="B73" s="261"/>
      <c r="C73" s="266"/>
      <c r="D73" s="266"/>
      <c r="E73" s="261"/>
      <c r="F73" s="266"/>
      <c r="G73" s="266"/>
      <c r="H73" s="261"/>
      <c r="I73" s="261"/>
      <c r="J73" s="261"/>
      <c r="K73" s="261"/>
      <c r="L73" s="261"/>
    </row>
    <row r="74" spans="1:12" x14ac:dyDescent="0.55000000000000004">
      <c r="A74" s="261" t="s">
        <v>13</v>
      </c>
      <c r="B74" s="261">
        <v>29.715303421020508</v>
      </c>
      <c r="C74" s="266">
        <f>AVERAGE(B74:B79)</f>
        <v>29.811429977416992</v>
      </c>
      <c r="D74" s="266">
        <f>STDEV(B74:B79)</f>
        <v>0.15441472142929913</v>
      </c>
      <c r="E74" s="261">
        <v>15.840913772583008</v>
      </c>
      <c r="F74" s="266">
        <f>AVERAGE(E74:E79)</f>
        <v>15.848686854044596</v>
      </c>
      <c r="G74" s="266">
        <f>STDEV(E74:E79)</f>
        <v>2.1850055032090775E-2</v>
      </c>
      <c r="H74" s="261">
        <f>C74-F74</f>
        <v>13.962743123372396</v>
      </c>
      <c r="I74" s="261"/>
      <c r="J74" s="266">
        <f>H74-$I$2</f>
        <v>5.8991046717137472</v>
      </c>
      <c r="K74" s="261">
        <f>2^-(J74)</f>
        <v>1.6756856335099126E-2</v>
      </c>
      <c r="L74" s="261"/>
    </row>
    <row r="75" spans="1:12" x14ac:dyDescent="0.55000000000000004">
      <c r="A75" s="261"/>
      <c r="B75" s="261">
        <v>29.729440689086914</v>
      </c>
      <c r="C75" s="266"/>
      <c r="D75" s="266"/>
      <c r="E75" s="261">
        <v>15.831786155700684</v>
      </c>
      <c r="F75" s="266"/>
      <c r="G75" s="266"/>
      <c r="H75" s="261"/>
      <c r="I75" s="261"/>
      <c r="J75" s="261"/>
      <c r="K75" s="261"/>
      <c r="L75" s="261"/>
    </row>
    <row r="76" spans="1:12" x14ac:dyDescent="0.55000000000000004">
      <c r="A76" s="261"/>
      <c r="B76" s="261">
        <v>29.989545822143555</v>
      </c>
      <c r="C76" s="266"/>
      <c r="D76" s="266"/>
      <c r="E76" s="261">
        <v>15.873360633850098</v>
      </c>
      <c r="F76" s="266"/>
      <c r="G76" s="266"/>
      <c r="H76" s="261"/>
      <c r="I76" s="261"/>
      <c r="J76" s="261"/>
      <c r="K76" s="261"/>
      <c r="L76" s="261"/>
    </row>
    <row r="77" spans="1:12" x14ac:dyDescent="0.55000000000000004">
      <c r="A77" s="261"/>
      <c r="B77" s="261"/>
      <c r="C77" s="266"/>
      <c r="D77" s="266"/>
      <c r="E77" s="261"/>
      <c r="F77" s="266"/>
      <c r="G77" s="266"/>
      <c r="H77" s="261"/>
      <c r="I77" s="261"/>
      <c r="J77" s="261"/>
      <c r="K77" s="261"/>
      <c r="L77" s="261"/>
    </row>
    <row r="78" spans="1:12" x14ac:dyDescent="0.55000000000000004">
      <c r="A78" s="261"/>
      <c r="B78" s="261"/>
      <c r="C78" s="266"/>
      <c r="D78" s="266"/>
      <c r="E78" s="261"/>
      <c r="F78" s="266"/>
      <c r="G78" s="266"/>
      <c r="H78" s="261"/>
      <c r="I78" s="261"/>
      <c r="J78" s="261"/>
      <c r="K78" s="261"/>
      <c r="L78" s="261"/>
    </row>
    <row r="79" spans="1:12" x14ac:dyDescent="0.55000000000000004">
      <c r="A79" s="261"/>
      <c r="B79" s="261"/>
      <c r="C79" s="266"/>
      <c r="D79" s="266"/>
      <c r="E79" s="261"/>
      <c r="F79" s="266"/>
      <c r="G79" s="266"/>
      <c r="H79" s="261"/>
      <c r="I79" s="261"/>
      <c r="J79" s="261"/>
      <c r="K79" s="261"/>
      <c r="L79" s="261"/>
    </row>
    <row r="80" spans="1:12" x14ac:dyDescent="0.55000000000000004">
      <c r="A80" s="261" t="s">
        <v>14</v>
      </c>
      <c r="B80" s="261">
        <v>30.372077941894531</v>
      </c>
      <c r="C80" s="266">
        <f>AVERAGE(B80:B85)</f>
        <v>30.646568298339844</v>
      </c>
      <c r="D80" s="266">
        <f>STDEV(B80:B85)</f>
        <v>0.24145368492267655</v>
      </c>
      <c r="E80" s="261">
        <v>15.840913772583008</v>
      </c>
      <c r="F80" s="266">
        <f>AVERAGE(E80:E85)</f>
        <v>15.848686854044596</v>
      </c>
      <c r="G80" s="266">
        <f>STDEV(E80:E85)</f>
        <v>2.1850055032090775E-2</v>
      </c>
      <c r="H80" s="261">
        <f>C80-F80</f>
        <v>14.797881444295248</v>
      </c>
      <c r="I80" s="261"/>
      <c r="J80" s="266">
        <f>H80-$I$2</f>
        <v>6.7342429926365988</v>
      </c>
      <c r="K80" s="261">
        <f>2^-(J80)</f>
        <v>9.392708863011516E-3</v>
      </c>
      <c r="L80" s="261"/>
    </row>
    <row r="81" spans="1:12" x14ac:dyDescent="0.55000000000000004">
      <c r="A81" s="261"/>
      <c r="B81" s="261">
        <v>30.826135635375977</v>
      </c>
      <c r="C81" s="266"/>
      <c r="D81" s="266"/>
      <c r="E81" s="261">
        <v>15.831786155700684</v>
      </c>
      <c r="F81" s="266"/>
      <c r="G81" s="266"/>
      <c r="H81" s="261"/>
      <c r="I81" s="261"/>
      <c r="J81" s="261"/>
      <c r="K81" s="261"/>
      <c r="L81" s="261"/>
    </row>
    <row r="82" spans="1:12" x14ac:dyDescent="0.55000000000000004">
      <c r="A82" s="261"/>
      <c r="B82" s="261">
        <v>30.741491317749023</v>
      </c>
      <c r="C82" s="266"/>
      <c r="D82" s="266"/>
      <c r="E82" s="261">
        <v>15.873360633850098</v>
      </c>
      <c r="F82" s="266"/>
      <c r="G82" s="266"/>
      <c r="H82" s="261"/>
      <c r="I82" s="261"/>
      <c r="J82" s="261"/>
      <c r="K82" s="261"/>
      <c r="L82" s="261"/>
    </row>
    <row r="83" spans="1:12" x14ac:dyDescent="0.55000000000000004">
      <c r="A83" s="261"/>
      <c r="B83" s="261"/>
      <c r="C83" s="266"/>
      <c r="D83" s="266"/>
      <c r="E83" s="261"/>
      <c r="F83" s="266"/>
      <c r="G83" s="266"/>
      <c r="H83" s="261"/>
      <c r="I83" s="261"/>
      <c r="J83" s="261"/>
      <c r="K83" s="261"/>
      <c r="L83" s="261"/>
    </row>
    <row r="84" spans="1:12" x14ac:dyDescent="0.55000000000000004">
      <c r="A84" s="261"/>
      <c r="B84" s="261"/>
      <c r="C84" s="266"/>
      <c r="D84" s="266"/>
      <c r="E84" s="261"/>
      <c r="F84" s="266"/>
      <c r="G84" s="266"/>
      <c r="H84" s="261"/>
      <c r="I84" s="261"/>
      <c r="J84" s="261"/>
      <c r="K84" s="261"/>
      <c r="L84" s="261"/>
    </row>
    <row r="85" spans="1:12" x14ac:dyDescent="0.55000000000000004">
      <c r="A85" s="261"/>
      <c r="B85" s="261"/>
      <c r="C85" s="266"/>
      <c r="D85" s="266"/>
      <c r="E85" s="261"/>
      <c r="F85" s="266"/>
      <c r="G85" s="266"/>
      <c r="H85" s="261"/>
      <c r="I85" s="261"/>
      <c r="J85" s="261"/>
      <c r="K85" s="261"/>
      <c r="L85" s="261"/>
    </row>
    <row r="86" spans="1:12" x14ac:dyDescent="0.55000000000000004">
      <c r="A86" s="261" t="s">
        <v>15</v>
      </c>
      <c r="B86" s="261">
        <v>23.878856658935547</v>
      </c>
      <c r="C86" s="266">
        <f>AVERAGE(B86:B91)</f>
        <v>23.943243662516277</v>
      </c>
      <c r="D86" s="266">
        <f>STDEV(B86:B91)</f>
        <v>0.1090810927891963</v>
      </c>
      <c r="E86" s="261">
        <v>15.840913772583008</v>
      </c>
      <c r="F86" s="266">
        <f>AVERAGE(E86:E91)</f>
        <v>15.848686854044596</v>
      </c>
      <c r="G86" s="266">
        <f>STDEV(E86:E91)</f>
        <v>2.1850055032090775E-2</v>
      </c>
      <c r="H86" s="261">
        <f>C86-F86</f>
        <v>8.0945568084716815</v>
      </c>
      <c r="I86" s="261"/>
      <c r="J86" s="266">
        <f>H86-$I$2</f>
        <v>3.0918356813032233E-2</v>
      </c>
      <c r="K86" s="261">
        <f>2^-(J86)</f>
        <v>0.97879703968370169</v>
      </c>
      <c r="L86" s="261"/>
    </row>
    <row r="87" spans="1:12" x14ac:dyDescent="0.55000000000000004">
      <c r="A87" s="261"/>
      <c r="B87" s="261">
        <v>23.881685256958008</v>
      </c>
      <c r="C87" s="266"/>
      <c r="D87" s="266"/>
      <c r="E87" s="261">
        <v>15.831786155700684</v>
      </c>
      <c r="F87" s="266"/>
      <c r="G87" s="266"/>
      <c r="H87" s="261"/>
      <c r="I87" s="261"/>
      <c r="J87" s="261"/>
      <c r="K87" s="261"/>
      <c r="L87" s="261"/>
    </row>
    <row r="88" spans="1:12" x14ac:dyDescent="0.55000000000000004">
      <c r="A88" s="261"/>
      <c r="B88" s="261">
        <v>24.069189071655273</v>
      </c>
      <c r="C88" s="266"/>
      <c r="D88" s="266"/>
      <c r="E88" s="261">
        <v>15.873360633850098</v>
      </c>
      <c r="F88" s="266"/>
      <c r="G88" s="266"/>
      <c r="H88" s="261"/>
      <c r="I88" s="261"/>
      <c r="J88" s="261"/>
      <c r="K88" s="261"/>
      <c r="L88" s="261"/>
    </row>
    <row r="89" spans="1:12" x14ac:dyDescent="0.55000000000000004">
      <c r="A89" s="261"/>
      <c r="B89" s="261"/>
      <c r="C89" s="266"/>
      <c r="D89" s="266"/>
      <c r="E89" s="261"/>
      <c r="F89" s="266"/>
      <c r="G89" s="266"/>
      <c r="H89" s="261"/>
      <c r="I89" s="261"/>
      <c r="J89" s="261"/>
      <c r="K89" s="261"/>
      <c r="L89" s="261"/>
    </row>
    <row r="90" spans="1:12" x14ac:dyDescent="0.55000000000000004">
      <c r="A90" s="261"/>
      <c r="B90" s="261"/>
      <c r="C90" s="266"/>
      <c r="D90" s="266"/>
      <c r="E90" s="261"/>
      <c r="F90" s="266"/>
      <c r="G90" s="266"/>
      <c r="H90" s="261"/>
      <c r="I90" s="261"/>
      <c r="J90" s="261"/>
      <c r="K90" s="261"/>
      <c r="L90" s="261"/>
    </row>
    <row r="91" spans="1:12" x14ac:dyDescent="0.55000000000000004">
      <c r="A91" s="261"/>
      <c r="B91" s="261"/>
      <c r="C91" s="266"/>
      <c r="D91" s="266"/>
      <c r="E91" s="261"/>
      <c r="F91" s="266"/>
      <c r="G91" s="266"/>
      <c r="H91" s="261"/>
      <c r="I91" s="261"/>
      <c r="J91" s="261"/>
      <c r="K91" s="261"/>
      <c r="L91" s="261"/>
    </row>
    <row r="92" spans="1:12" x14ac:dyDescent="0.55000000000000004">
      <c r="A92" s="261" t="s">
        <v>16</v>
      </c>
      <c r="B92" s="261">
        <v>20.861484527587891</v>
      </c>
      <c r="C92" s="266">
        <f>AVERAGE(B92:B97)</f>
        <v>20.884561538696289</v>
      </c>
      <c r="D92" s="266">
        <f>STDEV(B92:B97)</f>
        <v>3.1677234436962798E-2</v>
      </c>
      <c r="E92" s="261">
        <v>15.840913772583008</v>
      </c>
      <c r="F92" s="266">
        <f>AVERAGE(E92:E97)</f>
        <v>15.848686854044596</v>
      </c>
      <c r="G92" s="266">
        <f>STDEV(E92:E97)</f>
        <v>2.1850055032090775E-2</v>
      </c>
      <c r="H92" s="261">
        <f>C92-F92</f>
        <v>5.0358746846516933</v>
      </c>
      <c r="I92" s="261"/>
      <c r="J92" s="266">
        <f>H92-$I$2</f>
        <v>-3.0277637670069559</v>
      </c>
      <c r="K92" s="261">
        <f>2^-(J92)</f>
        <v>8.1554459474048251</v>
      </c>
      <c r="L92" s="261"/>
    </row>
    <row r="93" spans="1:12" x14ac:dyDescent="0.55000000000000004">
      <c r="A93" s="261"/>
      <c r="B93" s="261">
        <v>20.871522903442383</v>
      </c>
      <c r="C93" s="266"/>
      <c r="D93" s="266"/>
      <c r="E93" s="261">
        <v>15.831786155700684</v>
      </c>
      <c r="F93" s="266"/>
      <c r="G93" s="266"/>
      <c r="H93" s="261"/>
      <c r="I93" s="261"/>
      <c r="J93" s="261"/>
      <c r="K93" s="261"/>
      <c r="L93" s="261"/>
    </row>
    <row r="94" spans="1:12" x14ac:dyDescent="0.55000000000000004">
      <c r="A94" s="261"/>
      <c r="B94" s="261">
        <v>20.920677185058594</v>
      </c>
      <c r="C94" s="266"/>
      <c r="D94" s="266"/>
      <c r="E94" s="261">
        <v>15.873360633850098</v>
      </c>
      <c r="F94" s="266"/>
      <c r="G94" s="266"/>
      <c r="H94" s="261"/>
      <c r="I94" s="261"/>
      <c r="J94" s="261"/>
      <c r="K94" s="261"/>
      <c r="L94" s="261"/>
    </row>
    <row r="95" spans="1:12" x14ac:dyDescent="0.55000000000000004">
      <c r="A95" s="261"/>
      <c r="B95" s="261"/>
      <c r="C95" s="266"/>
      <c r="D95" s="266"/>
      <c r="E95" s="261"/>
      <c r="F95" s="266"/>
      <c r="G95" s="266"/>
      <c r="H95" s="261"/>
      <c r="I95" s="261"/>
      <c r="J95" s="261"/>
      <c r="K95" s="261"/>
      <c r="L95" s="261"/>
    </row>
    <row r="96" spans="1:12" x14ac:dyDescent="0.55000000000000004">
      <c r="A96" s="261"/>
      <c r="B96" s="261"/>
      <c r="C96" s="266"/>
      <c r="D96" s="266"/>
      <c r="E96" s="261"/>
      <c r="F96" s="266"/>
      <c r="G96" s="266"/>
      <c r="H96" s="261"/>
      <c r="I96" s="261"/>
      <c r="J96" s="261"/>
      <c r="K96" s="261"/>
      <c r="L96" s="261"/>
    </row>
    <row r="97" spans="1:12" x14ac:dyDescent="0.55000000000000004">
      <c r="A97" s="261"/>
      <c r="B97" s="261"/>
      <c r="C97" s="266"/>
      <c r="D97" s="266"/>
      <c r="E97" s="261"/>
      <c r="F97" s="266"/>
      <c r="G97" s="266"/>
      <c r="H97" s="261"/>
      <c r="I97" s="261"/>
      <c r="J97" s="261"/>
      <c r="K97" s="261"/>
      <c r="L97" s="261"/>
    </row>
    <row r="98" spans="1:12" x14ac:dyDescent="0.55000000000000004">
      <c r="A98" s="261" t="s">
        <v>17</v>
      </c>
      <c r="B98" s="261">
        <v>20.654619216918945</v>
      </c>
      <c r="C98" s="266">
        <f>AVERAGE(B98:B103)</f>
        <v>20.601658503214519</v>
      </c>
      <c r="D98" s="266">
        <f>STDEV(B98:B103)</f>
        <v>5.1832567206055009E-2</v>
      </c>
      <c r="E98" s="261">
        <v>15.840913772583008</v>
      </c>
      <c r="F98" s="266">
        <f>AVERAGE(E98:E103)</f>
        <v>15.848686854044596</v>
      </c>
      <c r="G98" s="266">
        <f>STDEV(E98:E103)</f>
        <v>2.1850055032090775E-2</v>
      </c>
      <c r="H98" s="261">
        <f>C98-F98</f>
        <v>4.7529716491699237</v>
      </c>
      <c r="I98" s="261"/>
      <c r="J98" s="266">
        <f>H98-$I$2</f>
        <v>-3.3106668024887256</v>
      </c>
      <c r="K98" s="261">
        <f>2^-(J98)</f>
        <v>9.9222465254676102</v>
      </c>
      <c r="L98" s="261"/>
    </row>
    <row r="99" spans="1:12" x14ac:dyDescent="0.55000000000000004">
      <c r="A99" s="261"/>
      <c r="B99" s="261">
        <v>20.551033020019531</v>
      </c>
      <c r="C99" s="266"/>
      <c r="D99" s="266"/>
      <c r="E99" s="261">
        <v>15.831786155700684</v>
      </c>
      <c r="F99" s="266"/>
      <c r="G99" s="266"/>
      <c r="H99" s="261"/>
      <c r="I99" s="261"/>
      <c r="J99" s="261"/>
      <c r="K99" s="261"/>
      <c r="L99" s="261"/>
    </row>
    <row r="100" spans="1:12" x14ac:dyDescent="0.55000000000000004">
      <c r="A100" s="261"/>
      <c r="B100" s="261">
        <v>20.599323272705078</v>
      </c>
      <c r="C100" s="266"/>
      <c r="D100" s="266"/>
      <c r="E100" s="261">
        <v>15.873360633850098</v>
      </c>
      <c r="F100" s="266"/>
      <c r="G100" s="266"/>
      <c r="H100" s="261"/>
      <c r="I100" s="261"/>
      <c r="J100" s="261"/>
      <c r="K100" s="261"/>
      <c r="L100" s="261"/>
    </row>
    <row r="101" spans="1:12" x14ac:dyDescent="0.55000000000000004">
      <c r="A101" s="261"/>
      <c r="B101" s="261"/>
      <c r="C101" s="266"/>
      <c r="D101" s="266"/>
      <c r="E101" s="261"/>
      <c r="F101" s="266"/>
      <c r="G101" s="266"/>
      <c r="H101" s="261"/>
      <c r="I101" s="261"/>
      <c r="J101" s="261"/>
      <c r="K101" s="261"/>
      <c r="L101" s="261"/>
    </row>
    <row r="102" spans="1:12" x14ac:dyDescent="0.55000000000000004">
      <c r="A102" s="261"/>
      <c r="B102" s="261"/>
      <c r="C102" s="266"/>
      <c r="D102" s="266"/>
      <c r="E102" s="261"/>
      <c r="F102" s="266"/>
      <c r="G102" s="266"/>
      <c r="H102" s="261"/>
      <c r="I102" s="261"/>
      <c r="J102" s="261"/>
      <c r="K102" s="261"/>
      <c r="L102" s="261"/>
    </row>
    <row r="103" spans="1:12" x14ac:dyDescent="0.55000000000000004">
      <c r="A103" s="261"/>
      <c r="B103" s="261"/>
      <c r="C103" s="266"/>
      <c r="D103" s="266"/>
      <c r="E103" s="261"/>
      <c r="F103" s="266"/>
      <c r="G103" s="266"/>
      <c r="H103" s="261"/>
      <c r="I103" s="261"/>
      <c r="J103" s="261"/>
      <c r="K103" s="261"/>
      <c r="L103" s="261"/>
    </row>
    <row r="104" spans="1:12" x14ac:dyDescent="0.55000000000000004">
      <c r="A104" s="261" t="s">
        <v>18</v>
      </c>
      <c r="B104" s="261">
        <v>20.935338973999023</v>
      </c>
      <c r="C104" s="266">
        <f>AVERAGE(B104:B109)</f>
        <v>20.937252044677734</v>
      </c>
      <c r="D104" s="266">
        <f>STDEV(B104:B109)</f>
        <v>3.1416915455486994E-3</v>
      </c>
      <c r="E104" s="261">
        <v>15.840913772583008</v>
      </c>
      <c r="F104" s="266">
        <f>AVERAGE(E104:E109)</f>
        <v>15.848686854044596</v>
      </c>
      <c r="G104" s="266">
        <f>STDEV(E104:E109)</f>
        <v>2.1850055032090775E-2</v>
      </c>
      <c r="H104" s="261">
        <f>C104-F104</f>
        <v>5.0885651906331386</v>
      </c>
      <c r="I104" s="261"/>
      <c r="J104" s="266">
        <f>H104-$I$2</f>
        <v>-2.9750732610255106</v>
      </c>
      <c r="K104" s="261">
        <f>2^-(J104)</f>
        <v>7.8629640648333279</v>
      </c>
      <c r="L104" s="261"/>
    </row>
    <row r="105" spans="1:12" x14ac:dyDescent="0.55000000000000004">
      <c r="A105" s="261"/>
      <c r="B105" s="261">
        <v>20.940877914428711</v>
      </c>
      <c r="C105" s="266"/>
      <c r="D105" s="266"/>
      <c r="E105" s="261">
        <v>15.831786155700684</v>
      </c>
      <c r="F105" s="266"/>
      <c r="G105" s="266"/>
      <c r="H105" s="261"/>
      <c r="I105" s="261"/>
      <c r="J105" s="261"/>
      <c r="K105" s="261"/>
      <c r="L105" s="261"/>
    </row>
    <row r="106" spans="1:12" x14ac:dyDescent="0.55000000000000004">
      <c r="A106" s="261"/>
      <c r="B106" s="261">
        <v>20.935539245605469</v>
      </c>
      <c r="C106" s="266"/>
      <c r="D106" s="266"/>
      <c r="E106" s="261">
        <v>15.873360633850098</v>
      </c>
      <c r="F106" s="266"/>
      <c r="G106" s="266"/>
      <c r="H106" s="261"/>
      <c r="I106" s="261"/>
      <c r="J106" s="261"/>
      <c r="K106" s="261"/>
      <c r="L106" s="261"/>
    </row>
    <row r="107" spans="1:12" x14ac:dyDescent="0.55000000000000004">
      <c r="A107" s="261"/>
      <c r="B107" s="261"/>
      <c r="C107" s="266"/>
      <c r="D107" s="266"/>
      <c r="E107" s="261"/>
      <c r="F107" s="266"/>
      <c r="G107" s="266"/>
      <c r="H107" s="261"/>
      <c r="I107" s="261"/>
      <c r="J107" s="261"/>
      <c r="K107" s="261"/>
      <c r="L107" s="261"/>
    </row>
    <row r="108" spans="1:12" x14ac:dyDescent="0.55000000000000004">
      <c r="A108" s="261"/>
      <c r="B108" s="261"/>
      <c r="C108" s="266"/>
      <c r="D108" s="266"/>
      <c r="E108" s="261"/>
      <c r="F108" s="266"/>
      <c r="G108" s="266"/>
      <c r="H108" s="261"/>
      <c r="I108" s="261"/>
      <c r="J108" s="261"/>
      <c r="K108" s="261"/>
      <c r="L108" s="261"/>
    </row>
    <row r="109" spans="1:12" x14ac:dyDescent="0.55000000000000004">
      <c r="A109" s="261"/>
      <c r="B109" s="261"/>
      <c r="C109" s="266"/>
      <c r="D109" s="266"/>
      <c r="E109" s="261"/>
      <c r="F109" s="266"/>
      <c r="G109" s="266"/>
      <c r="H109" s="261"/>
      <c r="I109" s="261"/>
      <c r="J109" s="261"/>
      <c r="K109" s="261"/>
      <c r="L109" s="261"/>
    </row>
    <row r="110" spans="1:12" x14ac:dyDescent="0.55000000000000004">
      <c r="A110" s="261" t="s">
        <v>19</v>
      </c>
      <c r="B110" s="261">
        <v>21.569856643676758</v>
      </c>
      <c r="C110" s="266">
        <f>AVERAGE(B110:B115)</f>
        <v>21.55655797322591</v>
      </c>
      <c r="D110" s="266">
        <f>STDEV(B110:B115)</f>
        <v>1.3443349073276099E-2</v>
      </c>
      <c r="E110" s="261">
        <v>15.840913772583008</v>
      </c>
      <c r="F110" s="266">
        <f>AVERAGE(E110:E115)</f>
        <v>15.848686854044596</v>
      </c>
      <c r="G110" s="266">
        <f>STDEV(E110:E115)</f>
        <v>2.1850055032090775E-2</v>
      </c>
      <c r="H110" s="261">
        <f>C110-F110</f>
        <v>5.7078711191813145</v>
      </c>
      <c r="I110" s="261"/>
      <c r="J110" s="266">
        <f>H110-$I$2</f>
        <v>-2.3557673324773347</v>
      </c>
      <c r="K110" s="261">
        <f>2^-(J110)</f>
        <v>5.1186640873273994</v>
      </c>
      <c r="L110" s="261"/>
    </row>
    <row r="111" spans="1:12" x14ac:dyDescent="0.55000000000000004">
      <c r="A111" s="261"/>
      <c r="B111" s="261">
        <v>21.556842803955078</v>
      </c>
      <c r="C111" s="266"/>
      <c r="D111" s="266"/>
      <c r="E111" s="261">
        <v>15.831786155700684</v>
      </c>
      <c r="F111" s="266"/>
      <c r="G111" s="266"/>
      <c r="H111" s="261"/>
      <c r="I111" s="261"/>
      <c r="J111" s="261"/>
      <c r="K111" s="261"/>
      <c r="L111" s="261"/>
    </row>
    <row r="112" spans="1:12" x14ac:dyDescent="0.55000000000000004">
      <c r="A112" s="261"/>
      <c r="B112" s="261">
        <v>21.542974472045898</v>
      </c>
      <c r="C112" s="266"/>
      <c r="D112" s="266"/>
      <c r="E112" s="261">
        <v>15.873360633850098</v>
      </c>
      <c r="F112" s="266"/>
      <c r="G112" s="266"/>
      <c r="H112" s="261"/>
      <c r="I112" s="261"/>
      <c r="J112" s="261"/>
      <c r="K112" s="261"/>
      <c r="L112" s="261"/>
    </row>
    <row r="113" spans="1:12" x14ac:dyDescent="0.55000000000000004">
      <c r="A113" s="261"/>
      <c r="B113" s="261"/>
      <c r="C113" s="266"/>
      <c r="D113" s="266"/>
      <c r="E113" s="261"/>
      <c r="F113" s="266"/>
      <c r="G113" s="266"/>
      <c r="H113" s="261"/>
      <c r="I113" s="261"/>
      <c r="J113" s="261"/>
      <c r="K113" s="261"/>
      <c r="L113" s="261"/>
    </row>
    <row r="114" spans="1:12" x14ac:dyDescent="0.55000000000000004">
      <c r="A114" s="261"/>
      <c r="B114" s="261"/>
      <c r="C114" s="266"/>
      <c r="D114" s="266"/>
      <c r="E114" s="261"/>
      <c r="F114" s="266"/>
      <c r="G114" s="266"/>
      <c r="H114" s="261"/>
      <c r="I114" s="261"/>
      <c r="J114" s="261"/>
      <c r="K114" s="261"/>
      <c r="L114" s="261"/>
    </row>
    <row r="115" spans="1:12" x14ac:dyDescent="0.55000000000000004">
      <c r="A115" s="261"/>
      <c r="B115" s="261"/>
      <c r="C115" s="266"/>
      <c r="D115" s="266"/>
      <c r="E115" s="261"/>
      <c r="F115" s="266"/>
      <c r="G115" s="266"/>
      <c r="H115" s="261"/>
      <c r="I115" s="261"/>
      <c r="J115" s="261"/>
      <c r="K115" s="261"/>
      <c r="L115" s="261"/>
    </row>
    <row r="116" spans="1:12" x14ac:dyDescent="0.55000000000000004">
      <c r="A116" s="261" t="s">
        <v>20</v>
      </c>
      <c r="B116" s="261">
        <v>30.710689544677734</v>
      </c>
      <c r="C116" s="266">
        <f>AVERAGE(B116:B121)</f>
        <v>30.705214182535808</v>
      </c>
      <c r="D116" s="266">
        <f>STDEV(B116:B121)</f>
        <v>0.23938107527729735</v>
      </c>
      <c r="E116" s="261">
        <v>15.840913772583008</v>
      </c>
      <c r="F116" s="266">
        <f>AVERAGE(E116:E121)</f>
        <v>15.848686854044596</v>
      </c>
      <c r="G116" s="266">
        <f>STDEV(E116:E121)</f>
        <v>2.1850055032090775E-2</v>
      </c>
      <c r="H116" s="261">
        <f>C116-F116</f>
        <v>14.856527328491213</v>
      </c>
      <c r="I116" s="261"/>
      <c r="J116" s="266">
        <f>H116-$I$2</f>
        <v>6.7928888768325635</v>
      </c>
      <c r="K116" s="261">
        <f>2^-(J116)</f>
        <v>9.0185494487560799E-3</v>
      </c>
      <c r="L116" s="261"/>
    </row>
    <row r="117" spans="1:12" x14ac:dyDescent="0.55000000000000004">
      <c r="A117" s="261"/>
      <c r="B117" s="261">
        <v>30.463142395019531</v>
      </c>
      <c r="C117" s="266"/>
      <c r="D117" s="266"/>
      <c r="E117" s="261">
        <v>15.831786155700684</v>
      </c>
      <c r="F117" s="266"/>
      <c r="G117" s="266"/>
      <c r="H117" s="261"/>
      <c r="I117" s="261"/>
      <c r="J117" s="261"/>
      <c r="K117" s="261"/>
      <c r="L117" s="261"/>
    </row>
    <row r="118" spans="1:12" x14ac:dyDescent="0.55000000000000004">
      <c r="A118" s="261"/>
      <c r="B118" s="261">
        <v>30.941810607910156</v>
      </c>
      <c r="C118" s="266"/>
      <c r="D118" s="266"/>
      <c r="E118" s="261">
        <v>15.873360633850098</v>
      </c>
      <c r="F118" s="266"/>
      <c r="G118" s="266"/>
      <c r="H118" s="261"/>
      <c r="I118" s="261"/>
      <c r="J118" s="261"/>
      <c r="K118" s="261"/>
      <c r="L118" s="261"/>
    </row>
    <row r="119" spans="1:12" x14ac:dyDescent="0.55000000000000004">
      <c r="A119" s="261"/>
      <c r="B119" s="261"/>
      <c r="C119" s="266"/>
      <c r="D119" s="266"/>
      <c r="E119" s="261"/>
      <c r="F119" s="266"/>
      <c r="G119" s="266"/>
      <c r="H119" s="261"/>
      <c r="I119" s="261"/>
      <c r="J119" s="261"/>
      <c r="K119" s="261"/>
      <c r="L119" s="261"/>
    </row>
    <row r="120" spans="1:12" x14ac:dyDescent="0.55000000000000004">
      <c r="A120" s="261"/>
      <c r="B120" s="261"/>
      <c r="C120" s="266"/>
      <c r="D120" s="266"/>
      <c r="E120" s="261"/>
      <c r="F120" s="266"/>
      <c r="G120" s="266"/>
      <c r="H120" s="261"/>
      <c r="I120" s="261"/>
      <c r="J120" s="261"/>
      <c r="K120" s="261"/>
      <c r="L120" s="261"/>
    </row>
    <row r="121" spans="1:12" x14ac:dyDescent="0.55000000000000004">
      <c r="A121" s="261"/>
      <c r="B121" s="261"/>
      <c r="C121" s="266"/>
      <c r="D121" s="266"/>
      <c r="E121" s="261"/>
      <c r="F121" s="266"/>
      <c r="G121" s="266"/>
      <c r="H121" s="261"/>
      <c r="I121" s="261"/>
      <c r="J121" s="261"/>
      <c r="K121" s="261"/>
      <c r="L121" s="261"/>
    </row>
    <row r="122" spans="1:12" x14ac:dyDescent="0.55000000000000004">
      <c r="A122" s="261" t="s">
        <v>21</v>
      </c>
      <c r="B122" s="261">
        <v>27.524091720581055</v>
      </c>
      <c r="C122" s="266">
        <f>AVERAGE(B122:B127)</f>
        <v>27.532098134358723</v>
      </c>
      <c r="D122" s="266">
        <f>STDEV(B122:B127)</f>
        <v>8.6905959036811711E-2</v>
      </c>
      <c r="E122" s="261">
        <v>15.840913772583008</v>
      </c>
      <c r="F122" s="266">
        <f>AVERAGE(E122:E127)</f>
        <v>15.848686854044596</v>
      </c>
      <c r="G122" s="266">
        <f>STDEV(E122:E127)</f>
        <v>2.1850055032090775E-2</v>
      </c>
      <c r="H122" s="261">
        <f>C122-F122</f>
        <v>11.683411280314127</v>
      </c>
      <c r="I122" s="261"/>
      <c r="J122" s="266">
        <f>H122-$I$2</f>
        <v>3.6197728286554778</v>
      </c>
      <c r="K122" s="261">
        <f>2^-(J122)</f>
        <v>8.1346674062425503E-2</v>
      </c>
      <c r="L122" s="261"/>
    </row>
    <row r="123" spans="1:12" x14ac:dyDescent="0.55000000000000004">
      <c r="A123" s="261"/>
      <c r="B123" s="261">
        <v>27.622730255126953</v>
      </c>
      <c r="C123" s="266"/>
      <c r="D123" s="266"/>
      <c r="E123" s="261">
        <v>15.831786155700684</v>
      </c>
      <c r="F123" s="266"/>
      <c r="G123" s="266"/>
      <c r="H123" s="261"/>
      <c r="I123" s="261"/>
      <c r="J123" s="261"/>
      <c r="K123" s="261"/>
      <c r="L123" s="261"/>
    </row>
    <row r="124" spans="1:12" x14ac:dyDescent="0.55000000000000004">
      <c r="A124" s="261"/>
      <c r="B124" s="261">
        <v>27.449472427368164</v>
      </c>
      <c r="C124" s="266"/>
      <c r="D124" s="266"/>
      <c r="E124" s="261">
        <v>15.873360633850098</v>
      </c>
      <c r="F124" s="266"/>
      <c r="G124" s="266"/>
      <c r="H124" s="261"/>
      <c r="I124" s="261"/>
      <c r="J124" s="261"/>
      <c r="K124" s="261"/>
      <c r="L124" s="261"/>
    </row>
    <row r="125" spans="1:12" x14ac:dyDescent="0.55000000000000004">
      <c r="A125" s="261"/>
      <c r="B125" s="261"/>
      <c r="C125" s="266"/>
      <c r="D125" s="266"/>
      <c r="E125" s="261"/>
      <c r="F125" s="266"/>
      <c r="G125" s="266"/>
      <c r="H125" s="261"/>
      <c r="I125" s="261"/>
      <c r="J125" s="261"/>
      <c r="K125" s="261"/>
      <c r="L125" s="261"/>
    </row>
    <row r="126" spans="1:12" x14ac:dyDescent="0.55000000000000004">
      <c r="A126" s="261"/>
      <c r="B126" s="261"/>
      <c r="C126" s="266"/>
      <c r="D126" s="266"/>
      <c r="E126" s="261"/>
      <c r="F126" s="266"/>
      <c r="G126" s="266"/>
      <c r="H126" s="261"/>
      <c r="I126" s="261"/>
      <c r="J126" s="261"/>
      <c r="K126" s="261"/>
      <c r="L126" s="261"/>
    </row>
    <row r="127" spans="1:12" x14ac:dyDescent="0.55000000000000004">
      <c r="A127" s="261"/>
      <c r="B127" s="261"/>
      <c r="C127" s="266"/>
      <c r="D127" s="266"/>
      <c r="E127" s="261"/>
      <c r="F127" s="266"/>
      <c r="G127" s="266"/>
      <c r="H127" s="261"/>
      <c r="I127" s="261"/>
      <c r="J127" s="261"/>
      <c r="K127" s="261"/>
      <c r="L127" s="261"/>
    </row>
    <row r="128" spans="1:12" x14ac:dyDescent="0.55000000000000004">
      <c r="A128" s="261" t="s">
        <v>22</v>
      </c>
      <c r="B128" s="261">
        <v>20.801868438720703</v>
      </c>
      <c r="C128" s="266">
        <f>AVERAGE(B128:B133)</f>
        <v>20.78019078572591</v>
      </c>
      <c r="D128" s="266">
        <f>STDEV(B128:B133)</f>
        <v>1.9277842619072724E-2</v>
      </c>
      <c r="E128" s="261">
        <v>15.840913772583008</v>
      </c>
      <c r="F128" s="266">
        <f>AVERAGE(E128:E133)</f>
        <v>15.848686854044596</v>
      </c>
      <c r="G128" s="266">
        <f>STDEV(E128:E133)</f>
        <v>2.1850055032090775E-2</v>
      </c>
      <c r="H128" s="261">
        <f>C128-F128</f>
        <v>4.9315039316813145</v>
      </c>
      <c r="I128" s="261"/>
      <c r="J128" s="266">
        <f>H128-$I$2</f>
        <v>-3.1321345199773347</v>
      </c>
      <c r="K128" s="261">
        <f>2^-(J128)</f>
        <v>8.767311576390675</v>
      </c>
      <c r="L128" s="261"/>
    </row>
    <row r="129" spans="1:12" x14ac:dyDescent="0.55000000000000004">
      <c r="A129" s="261"/>
      <c r="B129" s="261">
        <v>20.764970779418945</v>
      </c>
      <c r="C129" s="266"/>
      <c r="D129" s="266"/>
      <c r="E129" s="261">
        <v>15.831786155700684</v>
      </c>
      <c r="F129" s="266"/>
      <c r="G129" s="266"/>
      <c r="H129" s="261"/>
      <c r="I129" s="261"/>
      <c r="J129" s="261"/>
      <c r="K129" s="261"/>
      <c r="L129" s="261"/>
    </row>
    <row r="130" spans="1:12" x14ac:dyDescent="0.55000000000000004">
      <c r="A130" s="261"/>
      <c r="B130" s="261">
        <v>20.773733139038086</v>
      </c>
      <c r="C130" s="266"/>
      <c r="D130" s="266"/>
      <c r="E130" s="261">
        <v>15.873360633850098</v>
      </c>
      <c r="F130" s="266"/>
      <c r="G130" s="266"/>
      <c r="H130" s="261"/>
      <c r="I130" s="261"/>
      <c r="J130" s="261"/>
      <c r="K130" s="261"/>
      <c r="L130" s="261"/>
    </row>
    <row r="131" spans="1:12" x14ac:dyDescent="0.55000000000000004">
      <c r="A131" s="261"/>
      <c r="B131" s="261"/>
      <c r="C131" s="266"/>
      <c r="D131" s="266"/>
      <c r="E131" s="261"/>
      <c r="F131" s="266"/>
      <c r="G131" s="266"/>
      <c r="H131" s="261"/>
      <c r="I131" s="261"/>
      <c r="J131" s="261"/>
      <c r="K131" s="261"/>
      <c r="L131" s="261"/>
    </row>
    <row r="132" spans="1:12" x14ac:dyDescent="0.55000000000000004">
      <c r="A132" s="261"/>
      <c r="B132" s="261"/>
      <c r="C132" s="266"/>
      <c r="D132" s="266"/>
      <c r="E132" s="261"/>
      <c r="F132" s="266"/>
      <c r="G132" s="266"/>
      <c r="H132" s="261"/>
      <c r="I132" s="261"/>
      <c r="J132" s="261"/>
      <c r="K132" s="261"/>
      <c r="L132" s="261"/>
    </row>
    <row r="133" spans="1:12" x14ac:dyDescent="0.55000000000000004">
      <c r="A133" s="261"/>
      <c r="B133" s="261"/>
      <c r="C133" s="266"/>
      <c r="D133" s="266"/>
      <c r="E133" s="261"/>
      <c r="F133" s="266"/>
      <c r="G133" s="266"/>
      <c r="H133" s="261"/>
      <c r="I133" s="261"/>
      <c r="J133" s="261"/>
      <c r="K133" s="261"/>
      <c r="L133" s="261"/>
    </row>
    <row r="134" spans="1:12" x14ac:dyDescent="0.55000000000000004">
      <c r="A134" s="261" t="s">
        <v>23</v>
      </c>
      <c r="B134" s="261">
        <v>21.950408935546875</v>
      </c>
      <c r="C134" s="266">
        <f>AVERAGE(B134:B139)</f>
        <v>21.70415751139323</v>
      </c>
      <c r="D134" s="266">
        <f>STDEV(B134:B139)</f>
        <v>0.2133073686701891</v>
      </c>
      <c r="E134" s="261">
        <v>15.840913772583008</v>
      </c>
      <c r="F134" s="266">
        <f>AVERAGE(E134:E139)</f>
        <v>15.848686854044596</v>
      </c>
      <c r="G134" s="266">
        <f>STDEV(E134:E139)</f>
        <v>2.1850055032090775E-2</v>
      </c>
      <c r="H134" s="261">
        <f>C134-F134</f>
        <v>5.8554706573486346</v>
      </c>
      <c r="I134" s="261"/>
      <c r="J134" s="266">
        <f>H134-$I$2</f>
        <v>-2.2081677943100146</v>
      </c>
      <c r="K134" s="261">
        <f>2^-(J134)</f>
        <v>4.6208805438010057</v>
      </c>
      <c r="L134" s="261"/>
    </row>
    <row r="135" spans="1:12" x14ac:dyDescent="0.55000000000000004">
      <c r="A135" s="261"/>
      <c r="B135" s="261">
        <v>21.585527420043945</v>
      </c>
      <c r="C135" s="266"/>
      <c r="D135" s="266"/>
      <c r="E135" s="261">
        <v>15.831786155700684</v>
      </c>
      <c r="F135" s="266"/>
      <c r="G135" s="266"/>
      <c r="H135" s="261"/>
      <c r="I135" s="261"/>
      <c r="J135" s="261"/>
      <c r="K135" s="261"/>
      <c r="L135" s="261"/>
    </row>
    <row r="136" spans="1:12" x14ac:dyDescent="0.55000000000000004">
      <c r="A136" s="261"/>
      <c r="B136" s="261">
        <v>21.576536178588867</v>
      </c>
      <c r="C136" s="266"/>
      <c r="D136" s="266"/>
      <c r="E136" s="261">
        <v>15.873360633850098</v>
      </c>
      <c r="F136" s="266"/>
      <c r="G136" s="266"/>
      <c r="H136" s="261"/>
      <c r="I136" s="261"/>
      <c r="J136" s="261"/>
      <c r="K136" s="261"/>
      <c r="L136" s="261"/>
    </row>
    <row r="137" spans="1:12" x14ac:dyDescent="0.55000000000000004">
      <c r="A137" s="261"/>
      <c r="B137" s="261"/>
      <c r="C137" s="266"/>
      <c r="D137" s="266"/>
      <c r="E137" s="261"/>
      <c r="F137" s="266"/>
      <c r="G137" s="266"/>
      <c r="H137" s="261"/>
      <c r="I137" s="261"/>
      <c r="J137" s="261"/>
      <c r="K137" s="261"/>
      <c r="L137" s="261"/>
    </row>
    <row r="138" spans="1:12" x14ac:dyDescent="0.55000000000000004">
      <c r="A138" s="261"/>
      <c r="B138" s="261"/>
      <c r="C138" s="266"/>
      <c r="D138" s="266"/>
      <c r="E138" s="261"/>
      <c r="F138" s="266"/>
      <c r="G138" s="266"/>
      <c r="H138" s="261"/>
      <c r="I138" s="261"/>
      <c r="J138" s="261"/>
      <c r="K138" s="261"/>
      <c r="L138" s="261"/>
    </row>
    <row r="139" spans="1:12" x14ac:dyDescent="0.55000000000000004">
      <c r="A139" s="261"/>
      <c r="B139" s="261"/>
      <c r="C139" s="266"/>
      <c r="D139" s="266"/>
      <c r="E139" s="261"/>
      <c r="F139" s="266"/>
      <c r="G139" s="266"/>
      <c r="H139" s="261"/>
      <c r="I139" s="261"/>
      <c r="J139" s="261"/>
      <c r="K139" s="261"/>
      <c r="L139" s="261"/>
    </row>
    <row r="140" spans="1:12" x14ac:dyDescent="0.55000000000000004">
      <c r="A140" s="261" t="s">
        <v>24</v>
      </c>
      <c r="B140" s="261">
        <v>22.037912368774414</v>
      </c>
      <c r="C140" s="266">
        <f>AVERAGE(B140:B145)</f>
        <v>22.028116861979168</v>
      </c>
      <c r="D140" s="266">
        <f>STDEV(B140:B145)</f>
        <v>1.8400079101982204E-2</v>
      </c>
      <c r="E140" s="261">
        <v>15.840913772583008</v>
      </c>
      <c r="F140" s="266">
        <f>AVERAGE(E140:E145)</f>
        <v>15.848686854044596</v>
      </c>
      <c r="G140" s="266">
        <f>STDEV(E140:E145)</f>
        <v>2.1850055032090775E-2</v>
      </c>
      <c r="H140" s="261">
        <f>C140-F140</f>
        <v>6.1794300079345721</v>
      </c>
      <c r="I140" s="261"/>
      <c r="J140" s="266">
        <f>H140-$I$2</f>
        <v>-1.8842084437240771</v>
      </c>
      <c r="K140" s="261">
        <f>2^-(J140)</f>
        <v>3.6915032885281076</v>
      </c>
      <c r="L140" s="261"/>
    </row>
    <row r="141" spans="1:12" x14ac:dyDescent="0.55000000000000004">
      <c r="A141" s="261"/>
      <c r="B141" s="261">
        <v>22.006891250610352</v>
      </c>
      <c r="C141" s="266"/>
      <c r="D141" s="266"/>
      <c r="E141" s="261">
        <v>15.831786155700684</v>
      </c>
      <c r="F141" s="266"/>
      <c r="G141" s="266"/>
      <c r="H141" s="261"/>
      <c r="I141" s="261"/>
      <c r="J141" s="261"/>
      <c r="K141" s="261"/>
      <c r="L141" s="261"/>
    </row>
    <row r="142" spans="1:12" x14ac:dyDescent="0.55000000000000004">
      <c r="A142" s="261"/>
      <c r="B142" s="261">
        <v>22.039546966552734</v>
      </c>
      <c r="C142" s="266"/>
      <c r="D142" s="266"/>
      <c r="E142" s="261">
        <v>15.873360633850098</v>
      </c>
      <c r="F142" s="266"/>
      <c r="G142" s="266"/>
      <c r="H142" s="261"/>
      <c r="I142" s="261"/>
      <c r="J142" s="261"/>
      <c r="K142" s="261"/>
      <c r="L142" s="261"/>
    </row>
    <row r="143" spans="1:12" x14ac:dyDescent="0.55000000000000004">
      <c r="A143" s="261"/>
      <c r="B143" s="261"/>
      <c r="C143" s="266"/>
      <c r="D143" s="266"/>
      <c r="E143" s="261"/>
      <c r="F143" s="266"/>
      <c r="G143" s="266"/>
      <c r="H143" s="261"/>
      <c r="I143" s="261"/>
      <c r="J143" s="261"/>
      <c r="K143" s="261"/>
      <c r="L143" s="261"/>
    </row>
    <row r="144" spans="1:12" x14ac:dyDescent="0.55000000000000004">
      <c r="A144" s="261"/>
      <c r="B144" s="261"/>
      <c r="C144" s="266"/>
      <c r="D144" s="266"/>
      <c r="E144" s="261"/>
      <c r="F144" s="266"/>
      <c r="G144" s="266"/>
      <c r="H144" s="261"/>
      <c r="I144" s="261"/>
      <c r="J144" s="261"/>
      <c r="K144" s="261"/>
      <c r="L144" s="261"/>
    </row>
    <row r="145" spans="1:12" x14ac:dyDescent="0.55000000000000004">
      <c r="A145" s="261"/>
      <c r="B145" s="261"/>
      <c r="C145" s="266"/>
      <c r="D145" s="266"/>
      <c r="E145" s="261"/>
      <c r="F145" s="266"/>
      <c r="G145" s="266"/>
      <c r="H145" s="261"/>
      <c r="I145" s="261"/>
      <c r="J145" s="261"/>
      <c r="K145" s="261"/>
      <c r="L145" s="261"/>
    </row>
    <row r="146" spans="1:12" x14ac:dyDescent="0.55000000000000004">
      <c r="A146" s="261" t="s">
        <v>25</v>
      </c>
      <c r="B146" s="261">
        <v>26.110956192016602</v>
      </c>
      <c r="C146" s="266">
        <f>AVERAGE(B146:B151)</f>
        <v>25.898835500081379</v>
      </c>
      <c r="D146" s="266">
        <f>STDEV(B146:B151)</f>
        <v>0.24016485482752217</v>
      </c>
      <c r="E146" s="261">
        <v>15.840913772583008</v>
      </c>
      <c r="F146" s="266">
        <f>AVERAGE(E146:E151)</f>
        <v>15.848686854044596</v>
      </c>
      <c r="G146" s="266">
        <f>STDEV(E146:E151)</f>
        <v>2.1850055032090775E-2</v>
      </c>
      <c r="H146" s="261">
        <f>C146-F146</f>
        <v>10.050148646036783</v>
      </c>
      <c r="I146" s="261"/>
      <c r="J146" s="266">
        <f>H146-$I$2</f>
        <v>1.986510194378134</v>
      </c>
      <c r="K146" s="261">
        <f>2^-(J146)</f>
        <v>0.25234856812198198</v>
      </c>
      <c r="L146" s="261"/>
    </row>
    <row r="147" spans="1:12" x14ac:dyDescent="0.55000000000000004">
      <c r="A147" s="261"/>
      <c r="B147" s="261">
        <v>25.638072967529297</v>
      </c>
      <c r="C147" s="266"/>
      <c r="D147" s="266"/>
      <c r="E147" s="261">
        <v>15.831786155700684</v>
      </c>
      <c r="F147" s="266"/>
      <c r="G147" s="266"/>
      <c r="H147" s="261"/>
      <c r="I147" s="261"/>
      <c r="J147" s="261"/>
      <c r="K147" s="261"/>
      <c r="L147" s="261"/>
    </row>
    <row r="148" spans="1:12" x14ac:dyDescent="0.55000000000000004">
      <c r="A148" s="261"/>
      <c r="B148" s="261">
        <v>25.947477340698242</v>
      </c>
      <c r="C148" s="266"/>
      <c r="D148" s="266"/>
      <c r="E148" s="261">
        <v>15.873360633850098</v>
      </c>
      <c r="F148" s="266"/>
      <c r="G148" s="266"/>
      <c r="H148" s="261"/>
      <c r="I148" s="261"/>
      <c r="J148" s="261"/>
      <c r="K148" s="261"/>
      <c r="L148" s="261"/>
    </row>
    <row r="149" spans="1:12" x14ac:dyDescent="0.55000000000000004">
      <c r="A149" s="261"/>
      <c r="B149" s="261"/>
      <c r="C149" s="266"/>
      <c r="D149" s="266"/>
      <c r="E149" s="261"/>
      <c r="F149" s="266"/>
      <c r="G149" s="266"/>
      <c r="H149" s="261"/>
      <c r="I149" s="261"/>
      <c r="J149" s="261"/>
      <c r="K149" s="261"/>
      <c r="L149" s="261"/>
    </row>
    <row r="150" spans="1:12" x14ac:dyDescent="0.55000000000000004">
      <c r="A150" s="261"/>
      <c r="B150" s="261"/>
      <c r="C150" s="266"/>
      <c r="D150" s="266"/>
      <c r="E150" s="261"/>
      <c r="F150" s="266"/>
      <c r="G150" s="266"/>
      <c r="H150" s="261"/>
      <c r="I150" s="261"/>
      <c r="J150" s="261"/>
      <c r="K150" s="261"/>
      <c r="L150" s="261"/>
    </row>
    <row r="151" spans="1:12" x14ac:dyDescent="0.55000000000000004">
      <c r="A151" s="261"/>
      <c r="B151" s="261"/>
      <c r="C151" s="266"/>
      <c r="D151" s="266"/>
      <c r="E151" s="261"/>
      <c r="F151" s="266"/>
      <c r="G151" s="266"/>
      <c r="H151" s="261"/>
      <c r="I151" s="261"/>
      <c r="J151" s="261"/>
      <c r="K151" s="261"/>
      <c r="L151" s="261"/>
    </row>
    <row r="152" spans="1:12" x14ac:dyDescent="0.55000000000000004">
      <c r="A152" s="261" t="s">
        <v>26</v>
      </c>
      <c r="B152" s="261">
        <v>32.145866394042969</v>
      </c>
      <c r="C152" s="266">
        <f>AVERAGE(B152:B157)</f>
        <v>32.114869435628258</v>
      </c>
      <c r="D152" s="266">
        <f>STDEV(B152:B157)</f>
        <v>8.0046260371322592E-2</v>
      </c>
      <c r="E152" s="261">
        <v>15.840913772583008</v>
      </c>
      <c r="F152" s="266">
        <f>AVERAGE(E152:E157)</f>
        <v>15.848686854044596</v>
      </c>
      <c r="G152" s="266">
        <f>STDEV(E152:E157)</f>
        <v>2.1850055032090775E-2</v>
      </c>
      <c r="H152" s="261">
        <f>C152-F152</f>
        <v>16.266182581583664</v>
      </c>
      <c r="I152" s="261"/>
      <c r="J152" s="266">
        <f>H152-$I$2</f>
        <v>8.2025441299250144</v>
      </c>
      <c r="K152" s="261">
        <f>2^-(J152)</f>
        <v>3.3945966331042862E-3</v>
      </c>
      <c r="L152" s="261"/>
    </row>
    <row r="153" spans="1:12" x14ac:dyDescent="0.55000000000000004">
      <c r="A153" s="261"/>
      <c r="B153" s="261">
        <v>32.023960113525391</v>
      </c>
      <c r="C153" s="266"/>
      <c r="D153" s="266"/>
      <c r="E153" s="261">
        <v>15.831786155700684</v>
      </c>
      <c r="F153" s="266"/>
      <c r="G153" s="266"/>
      <c r="H153" s="261"/>
      <c r="I153" s="261"/>
      <c r="J153" s="261"/>
      <c r="K153" s="261"/>
      <c r="L153" s="261"/>
    </row>
    <row r="154" spans="1:12" x14ac:dyDescent="0.55000000000000004">
      <c r="A154" s="261"/>
      <c r="B154" s="261">
        <v>32.174781799316406</v>
      </c>
      <c r="C154" s="266"/>
      <c r="D154" s="266"/>
      <c r="E154" s="261">
        <v>15.873360633850098</v>
      </c>
      <c r="F154" s="266"/>
      <c r="G154" s="266"/>
      <c r="H154" s="261"/>
      <c r="I154" s="261"/>
      <c r="J154" s="261"/>
      <c r="K154" s="261"/>
      <c r="L154" s="261"/>
    </row>
    <row r="155" spans="1:12" x14ac:dyDescent="0.55000000000000004">
      <c r="A155" s="261"/>
      <c r="B155" s="261"/>
      <c r="C155" s="266"/>
      <c r="D155" s="266"/>
      <c r="E155" s="261"/>
      <c r="F155" s="266"/>
      <c r="G155" s="266"/>
      <c r="H155" s="261"/>
      <c r="I155" s="261"/>
      <c r="J155" s="261"/>
      <c r="K155" s="261"/>
      <c r="L155" s="261"/>
    </row>
    <row r="156" spans="1:12" x14ac:dyDescent="0.55000000000000004">
      <c r="A156" s="261"/>
      <c r="B156" s="261"/>
      <c r="C156" s="266"/>
      <c r="D156" s="266"/>
      <c r="E156" s="261"/>
      <c r="F156" s="266"/>
      <c r="G156" s="266"/>
      <c r="H156" s="261"/>
      <c r="I156" s="261"/>
      <c r="J156" s="261"/>
      <c r="K156" s="261"/>
      <c r="L156" s="261"/>
    </row>
    <row r="157" spans="1:12" x14ac:dyDescent="0.55000000000000004">
      <c r="A157" s="261"/>
      <c r="B157" s="261"/>
      <c r="C157" s="266"/>
      <c r="D157" s="266"/>
      <c r="E157" s="261"/>
      <c r="F157" s="266"/>
      <c r="G157" s="266"/>
      <c r="H157" s="261"/>
      <c r="I157" s="261"/>
      <c r="J157" s="261"/>
      <c r="K157" s="261"/>
      <c r="L157" s="261"/>
    </row>
    <row r="158" spans="1:12" x14ac:dyDescent="0.55000000000000004">
      <c r="A158" s="261" t="s">
        <v>27</v>
      </c>
      <c r="B158" s="261">
        <v>20.729824066162109</v>
      </c>
      <c r="C158" s="266">
        <f>AVERAGE(B158:B163)</f>
        <v>20.640055338541668</v>
      </c>
      <c r="D158" s="266">
        <f>STDEV(B158:B163)</f>
        <v>7.9424635716279557E-2</v>
      </c>
      <c r="E158" s="261">
        <v>15.840913772583008</v>
      </c>
      <c r="F158" s="266">
        <f>AVERAGE(E158:E163)</f>
        <v>15.848686854044596</v>
      </c>
      <c r="G158" s="266">
        <f>STDEV(E158:E163)</f>
        <v>2.1850055032090775E-2</v>
      </c>
      <c r="H158" s="261">
        <f>C158-F158</f>
        <v>4.7913684844970721</v>
      </c>
      <c r="I158" s="261"/>
      <c r="J158" s="266">
        <f>H158-$I$2</f>
        <v>-3.2722699671615771</v>
      </c>
      <c r="K158" s="261">
        <f>2^-(J158)</f>
        <v>9.6616525185714366</v>
      </c>
      <c r="L158" s="261"/>
    </row>
    <row r="159" spans="1:12" x14ac:dyDescent="0.55000000000000004">
      <c r="A159" s="261"/>
      <c r="B159" s="261">
        <v>20.611433029174805</v>
      </c>
      <c r="C159" s="261"/>
      <c r="D159" s="261"/>
      <c r="E159" s="261">
        <v>15.831786155700684</v>
      </c>
      <c r="F159" s="261"/>
      <c r="G159" s="261"/>
      <c r="H159" s="261"/>
      <c r="I159" s="261"/>
      <c r="J159" s="261"/>
      <c r="K159" s="261"/>
      <c r="L159" s="261"/>
    </row>
    <row r="160" spans="1:12" x14ac:dyDescent="0.55000000000000004">
      <c r="A160" s="261"/>
      <c r="B160" s="261">
        <v>20.578908920288086</v>
      </c>
      <c r="C160" s="261"/>
      <c r="D160" s="261"/>
      <c r="E160" s="261">
        <v>15.873360633850098</v>
      </c>
      <c r="F160" s="261"/>
      <c r="G160" s="261"/>
      <c r="H160" s="261"/>
      <c r="I160" s="261"/>
      <c r="J160" s="261"/>
      <c r="K160" s="261"/>
      <c r="L160" s="261"/>
    </row>
    <row r="161" spans="1:12" x14ac:dyDescent="0.55000000000000004">
      <c r="A161" s="261"/>
      <c r="B161" s="261"/>
      <c r="C161" s="261"/>
      <c r="D161" s="261"/>
      <c r="E161" s="261"/>
      <c r="F161" s="261"/>
      <c r="G161" s="261"/>
      <c r="H161" s="261"/>
      <c r="I161" s="261"/>
      <c r="J161" s="261"/>
      <c r="K161" s="261"/>
      <c r="L161" s="261"/>
    </row>
    <row r="162" spans="1:12" x14ac:dyDescent="0.55000000000000004">
      <c r="A162" s="261"/>
      <c r="B162" s="261"/>
      <c r="C162" s="261"/>
      <c r="D162" s="261"/>
      <c r="E162" s="261"/>
      <c r="F162" s="261"/>
      <c r="G162" s="261"/>
      <c r="H162" s="261"/>
      <c r="I162" s="261"/>
      <c r="J162" s="261"/>
      <c r="K162" s="261"/>
      <c r="L162" s="261"/>
    </row>
    <row r="163" spans="1:12" x14ac:dyDescent="0.55000000000000004">
      <c r="A163" s="261"/>
      <c r="B163" s="261"/>
      <c r="C163" s="261"/>
      <c r="D163" s="261"/>
      <c r="E163" s="261"/>
      <c r="F163" s="261"/>
      <c r="G163" s="261"/>
      <c r="H163" s="261"/>
      <c r="I163" s="261"/>
      <c r="J163" s="261"/>
      <c r="K163" s="261"/>
      <c r="L163" s="261"/>
    </row>
    <row r="164" spans="1:12" x14ac:dyDescent="0.55000000000000004">
      <c r="A164" s="261"/>
      <c r="B164" s="261"/>
      <c r="C164" s="261"/>
      <c r="D164" s="261"/>
      <c r="E164" s="261"/>
      <c r="F164" s="261"/>
      <c r="G164" s="261"/>
      <c r="H164" s="261"/>
      <c r="I164" s="261"/>
      <c r="J164" s="261"/>
      <c r="K164" s="261"/>
      <c r="L164" s="26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60"/>
  <sheetViews>
    <sheetView topLeftCell="A152" workbookViewId="0">
      <selection activeCell="H163" sqref="H163:H189"/>
    </sheetView>
  </sheetViews>
  <sheetFormatPr defaultRowHeight="14.4" x14ac:dyDescent="0.55000000000000004"/>
  <cols>
    <col min="3" max="3" width="12" bestFit="1" customWidth="1"/>
    <col min="4" max="4" width="9.68359375" bestFit="1" customWidth="1"/>
    <col min="6" max="6" width="15.26171875" bestFit="1" customWidth="1"/>
    <col min="7" max="7" width="15.15625" bestFit="1" customWidth="1"/>
    <col min="8" max="8" width="12" bestFit="1" customWidth="1"/>
    <col min="9" max="9" width="12.26171875" bestFit="1" customWidth="1"/>
  </cols>
  <sheetData>
    <row r="1" spans="1:12" ht="16.8" x14ac:dyDescent="0.55000000000000004">
      <c r="A1" s="271" t="s">
        <v>51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  <c r="L1" s="261"/>
    </row>
    <row r="2" spans="1:12" x14ac:dyDescent="0.55000000000000004">
      <c r="A2" s="265" t="s">
        <v>1</v>
      </c>
      <c r="B2" s="261">
        <v>21.571722030639648</v>
      </c>
      <c r="C2" s="266">
        <f>AVERAGE(B2:B7)</f>
        <v>21.571722030639648</v>
      </c>
      <c r="D2" s="266" t="e">
        <f>STDEV(B2:B7)</f>
        <v>#DIV/0!</v>
      </c>
      <c r="E2" s="261">
        <v>16.190513610839844</v>
      </c>
      <c r="F2" s="266">
        <f>AVERAGE(E2:E7)</f>
        <v>16.718353271484375</v>
      </c>
      <c r="G2" s="266">
        <f>STDEV(E2:E7)</f>
        <v>0.45716422248479016</v>
      </c>
      <c r="H2" s="266">
        <f>C2-F2</f>
        <v>4.8533687591552734</v>
      </c>
      <c r="I2" s="266">
        <f>AVERAGE(H2:H158)</f>
        <v>7.0565571961579501</v>
      </c>
      <c r="J2" s="266">
        <f>H2-$I$2</f>
        <v>-2.2031884370026766</v>
      </c>
      <c r="K2" s="266">
        <f>2^-(J2)</f>
        <v>4.6049594008568615</v>
      </c>
      <c r="L2" s="261"/>
    </row>
    <row r="3" spans="1:12" x14ac:dyDescent="0.55000000000000004">
      <c r="A3" s="265"/>
      <c r="B3" s="261"/>
      <c r="C3" s="266"/>
      <c r="D3" s="266"/>
      <c r="E3" s="261">
        <v>16.988445281982422</v>
      </c>
      <c r="F3" s="261"/>
      <c r="G3" s="266"/>
      <c r="H3" s="266"/>
      <c r="I3" s="266"/>
      <c r="J3" s="266"/>
      <c r="K3" s="266"/>
      <c r="L3" s="261"/>
    </row>
    <row r="4" spans="1:12" x14ac:dyDescent="0.55000000000000004">
      <c r="A4" s="265"/>
      <c r="B4" s="261"/>
      <c r="C4" s="266"/>
      <c r="D4" s="266"/>
      <c r="E4" s="261">
        <v>16.976100921630859</v>
      </c>
      <c r="F4" s="261"/>
      <c r="G4" s="266"/>
      <c r="H4" s="266"/>
      <c r="I4" s="266"/>
      <c r="J4" s="266"/>
      <c r="K4" s="266"/>
      <c r="L4" s="261"/>
    </row>
    <row r="5" spans="1:12" x14ac:dyDescent="0.55000000000000004">
      <c r="A5" s="265"/>
      <c r="B5" s="261"/>
      <c r="C5" s="266"/>
      <c r="D5" s="266"/>
      <c r="E5" s="261"/>
      <c r="F5" s="261"/>
      <c r="G5" s="266"/>
      <c r="H5" s="266"/>
      <c r="I5" s="266"/>
      <c r="J5" s="266"/>
      <c r="K5" s="266"/>
      <c r="L5" s="261"/>
    </row>
    <row r="6" spans="1:12" x14ac:dyDescent="0.55000000000000004">
      <c r="A6" s="265"/>
      <c r="B6" s="261"/>
      <c r="C6" s="266"/>
      <c r="D6" s="266"/>
      <c r="E6" s="261"/>
      <c r="F6" s="261"/>
      <c r="G6" s="266"/>
      <c r="H6" s="266"/>
      <c r="I6" s="266"/>
      <c r="J6" s="266"/>
      <c r="K6" s="266"/>
      <c r="L6" s="261"/>
    </row>
    <row r="7" spans="1:12" x14ac:dyDescent="0.55000000000000004">
      <c r="A7" s="265"/>
      <c r="B7" s="261"/>
      <c r="C7" s="266"/>
      <c r="D7" s="266"/>
      <c r="E7" s="261"/>
      <c r="F7" s="266"/>
      <c r="G7" s="266"/>
      <c r="H7" s="266"/>
      <c r="I7" s="266"/>
      <c r="J7" s="266"/>
      <c r="K7" s="266"/>
      <c r="L7" s="261"/>
    </row>
    <row r="8" spans="1:12" x14ac:dyDescent="0.55000000000000004">
      <c r="A8" s="265" t="s">
        <v>2</v>
      </c>
      <c r="B8" s="261">
        <v>18.261783599853516</v>
      </c>
      <c r="C8" s="266">
        <f>AVERAGE(B8:B13)</f>
        <v>18.261783599853516</v>
      </c>
      <c r="D8" s="266" t="e">
        <f>STDEV(B8:B13)</f>
        <v>#DIV/0!</v>
      </c>
      <c r="E8" s="261">
        <v>16.190513610839844</v>
      </c>
      <c r="F8" s="266">
        <f>AVERAGE(E8:E13)</f>
        <v>16.718353271484375</v>
      </c>
      <c r="G8" s="266">
        <f>STDEV(E8:E13)</f>
        <v>0.45716422248479016</v>
      </c>
      <c r="H8" s="266">
        <f>C8-F8</f>
        <v>1.5434303283691406</v>
      </c>
      <c r="I8" s="266"/>
      <c r="J8" s="266">
        <f>H8-$I$2</f>
        <v>-5.5131268677888094</v>
      </c>
      <c r="K8" s="266">
        <f>2^-(J8)</f>
        <v>45.668480003481136</v>
      </c>
      <c r="L8" s="261"/>
    </row>
    <row r="9" spans="1:12" x14ac:dyDescent="0.55000000000000004">
      <c r="A9" s="265"/>
      <c r="B9" s="261"/>
      <c r="C9" s="266"/>
      <c r="D9" s="266"/>
      <c r="E9" s="261">
        <v>16.988445281982422</v>
      </c>
      <c r="F9" s="266"/>
      <c r="G9" s="266"/>
      <c r="H9" s="266"/>
      <c r="I9" s="266"/>
      <c r="J9" s="266"/>
      <c r="K9" s="266"/>
      <c r="L9" s="261"/>
    </row>
    <row r="10" spans="1:12" x14ac:dyDescent="0.55000000000000004">
      <c r="A10" s="265"/>
      <c r="B10" s="261"/>
      <c r="C10" s="266"/>
      <c r="D10" s="266"/>
      <c r="E10" s="261">
        <v>16.976100921630859</v>
      </c>
      <c r="F10" s="266"/>
      <c r="G10" s="266"/>
      <c r="H10" s="266"/>
      <c r="I10" s="266"/>
      <c r="J10" s="266"/>
      <c r="K10" s="266"/>
      <c r="L10" s="261"/>
    </row>
    <row r="11" spans="1:12" x14ac:dyDescent="0.55000000000000004">
      <c r="A11" s="265"/>
      <c r="B11" s="261"/>
      <c r="C11" s="266"/>
      <c r="D11" s="266"/>
      <c r="E11" s="261"/>
      <c r="F11" s="266"/>
      <c r="G11" s="266"/>
      <c r="H11" s="266"/>
      <c r="I11" s="266"/>
      <c r="J11" s="266"/>
      <c r="K11" s="266"/>
      <c r="L11" s="261"/>
    </row>
    <row r="12" spans="1:12" x14ac:dyDescent="0.55000000000000004">
      <c r="A12" s="265"/>
      <c r="B12" s="261"/>
      <c r="C12" s="266"/>
      <c r="D12" s="266"/>
      <c r="E12" s="261"/>
      <c r="F12" s="266"/>
      <c r="G12" s="266"/>
      <c r="H12" s="266"/>
      <c r="I12" s="266"/>
      <c r="J12" s="266"/>
      <c r="K12" s="266"/>
      <c r="L12" s="261"/>
    </row>
    <row r="13" spans="1:12" x14ac:dyDescent="0.55000000000000004">
      <c r="A13" s="265"/>
      <c r="B13" s="261"/>
      <c r="C13" s="266"/>
      <c r="D13" s="266"/>
      <c r="E13" s="261"/>
      <c r="F13" s="266"/>
      <c r="G13" s="266"/>
      <c r="H13" s="266"/>
      <c r="I13" s="266"/>
      <c r="J13" s="266"/>
      <c r="K13" s="266"/>
      <c r="L13" s="261"/>
    </row>
    <row r="14" spans="1:12" x14ac:dyDescent="0.55000000000000004">
      <c r="A14" s="265" t="s">
        <v>3</v>
      </c>
      <c r="B14" s="261">
        <v>24.044809341430664</v>
      </c>
      <c r="C14" s="266">
        <f>AVERAGE(B14:B19)</f>
        <v>24.044809341430664</v>
      </c>
      <c r="D14" s="266" t="e">
        <f>STDEV(B14:B19)</f>
        <v>#DIV/0!</v>
      </c>
      <c r="E14" s="261">
        <v>16.190513610839844</v>
      </c>
      <c r="F14" s="266">
        <f>AVERAGE(E14:E19)</f>
        <v>16.718353271484375</v>
      </c>
      <c r="G14" s="266">
        <f>STDEV(E14:E19)</f>
        <v>0.45716422248479016</v>
      </c>
      <c r="H14" s="266">
        <f>C14-F14</f>
        <v>7.3264560699462891</v>
      </c>
      <c r="I14" s="266"/>
      <c r="J14" s="266">
        <f>H14-$I$2</f>
        <v>0.26989887378833899</v>
      </c>
      <c r="K14" s="266">
        <f>2^-(J14)</f>
        <v>0.82937767929443751</v>
      </c>
      <c r="L14" s="261"/>
    </row>
    <row r="15" spans="1:12" x14ac:dyDescent="0.55000000000000004">
      <c r="A15" s="265"/>
      <c r="B15" s="261"/>
      <c r="C15" s="266"/>
      <c r="D15" s="266"/>
      <c r="E15" s="261">
        <v>16.988445281982422</v>
      </c>
      <c r="F15" s="266"/>
      <c r="G15" s="266"/>
      <c r="H15" s="266"/>
      <c r="I15" s="266"/>
      <c r="J15" s="266"/>
      <c r="K15" s="266"/>
      <c r="L15" s="261"/>
    </row>
    <row r="16" spans="1:12" x14ac:dyDescent="0.55000000000000004">
      <c r="A16" s="265"/>
      <c r="B16" s="261"/>
      <c r="C16" s="266"/>
      <c r="D16" s="266"/>
      <c r="E16" s="261">
        <v>16.976100921630859</v>
      </c>
      <c r="F16" s="266"/>
      <c r="G16" s="266"/>
      <c r="H16" s="266"/>
      <c r="I16" s="266"/>
      <c r="J16" s="266"/>
      <c r="K16" s="266"/>
      <c r="L16" s="261"/>
    </row>
    <row r="17" spans="1:12" x14ac:dyDescent="0.55000000000000004">
      <c r="A17" s="265"/>
      <c r="B17" s="261"/>
      <c r="C17" s="266"/>
      <c r="D17" s="266"/>
      <c r="E17" s="261"/>
      <c r="F17" s="266"/>
      <c r="G17" s="266"/>
      <c r="H17" s="266"/>
      <c r="I17" s="266"/>
      <c r="J17" s="266"/>
      <c r="K17" s="266"/>
      <c r="L17" s="261"/>
    </row>
    <row r="18" spans="1:12" x14ac:dyDescent="0.55000000000000004">
      <c r="A18" s="265"/>
      <c r="B18" s="261"/>
      <c r="C18" s="266"/>
      <c r="D18" s="266"/>
      <c r="E18" s="261"/>
      <c r="F18" s="266"/>
      <c r="G18" s="266"/>
      <c r="H18" s="266"/>
      <c r="I18" s="266"/>
      <c r="J18" s="266"/>
      <c r="K18" s="266"/>
      <c r="L18" s="261"/>
    </row>
    <row r="19" spans="1:12" x14ac:dyDescent="0.55000000000000004">
      <c r="A19" s="265"/>
      <c r="B19" s="261"/>
      <c r="C19" s="266"/>
      <c r="D19" s="266"/>
      <c r="E19" s="261"/>
      <c r="F19" s="266"/>
      <c r="G19" s="266"/>
      <c r="H19" s="266"/>
      <c r="I19" s="266"/>
      <c r="J19" s="266"/>
      <c r="K19" s="266"/>
      <c r="L19" s="261"/>
    </row>
    <row r="20" spans="1:12" x14ac:dyDescent="0.55000000000000004">
      <c r="A20" s="265" t="s">
        <v>4</v>
      </c>
      <c r="B20" s="261">
        <v>23.822761535644531</v>
      </c>
      <c r="C20" s="266">
        <f>AVERAGE(B20:B25)</f>
        <v>23.822761535644531</v>
      </c>
      <c r="D20" s="266" t="e">
        <f>STDEV(B20:B25)</f>
        <v>#DIV/0!</v>
      </c>
      <c r="E20" s="261">
        <v>16.190513610839844</v>
      </c>
      <c r="F20" s="266">
        <f>AVERAGE(E20:E25)</f>
        <v>16.718353271484375</v>
      </c>
      <c r="G20" s="266">
        <f>STDEV(E20:E25)</f>
        <v>0.45716422248479016</v>
      </c>
      <c r="H20" s="266">
        <f>C20-F20</f>
        <v>7.1044082641601563</v>
      </c>
      <c r="I20" s="266"/>
      <c r="J20" s="266">
        <f>H20-$I$2</f>
        <v>4.7851068002206176E-2</v>
      </c>
      <c r="K20" s="266">
        <f>2^-(J20)</f>
        <v>0.96737618843930007</v>
      </c>
      <c r="L20" s="261"/>
    </row>
    <row r="21" spans="1:12" x14ac:dyDescent="0.55000000000000004">
      <c r="A21" s="265"/>
      <c r="B21" s="261"/>
      <c r="C21" s="266"/>
      <c r="D21" s="266"/>
      <c r="E21" s="261">
        <v>16.988445281982422</v>
      </c>
      <c r="F21" s="266"/>
      <c r="G21" s="266"/>
      <c r="H21" s="266"/>
      <c r="I21" s="266"/>
      <c r="J21" s="266"/>
      <c r="K21" s="266"/>
      <c r="L21" s="261"/>
    </row>
    <row r="22" spans="1:12" x14ac:dyDescent="0.55000000000000004">
      <c r="A22" s="265"/>
      <c r="B22" s="261"/>
      <c r="C22" s="266"/>
      <c r="D22" s="266"/>
      <c r="E22" s="261">
        <v>16.976100921630859</v>
      </c>
      <c r="F22" s="266"/>
      <c r="G22" s="266"/>
      <c r="H22" s="266"/>
      <c r="I22" s="266"/>
      <c r="J22" s="266"/>
      <c r="K22" s="266"/>
      <c r="L22" s="261"/>
    </row>
    <row r="23" spans="1:12" x14ac:dyDescent="0.55000000000000004">
      <c r="A23" s="265"/>
      <c r="B23" s="261"/>
      <c r="C23" s="266"/>
      <c r="D23" s="266"/>
      <c r="E23" s="261"/>
      <c r="F23" s="266"/>
      <c r="G23" s="266"/>
      <c r="H23" s="266"/>
      <c r="I23" s="266"/>
      <c r="J23" s="266"/>
      <c r="K23" s="266"/>
      <c r="L23" s="261"/>
    </row>
    <row r="24" spans="1:12" x14ac:dyDescent="0.55000000000000004">
      <c r="A24" s="265"/>
      <c r="B24" s="261"/>
      <c r="C24" s="266"/>
      <c r="D24" s="266"/>
      <c r="E24" s="261"/>
      <c r="F24" s="266"/>
      <c r="G24" s="266"/>
      <c r="H24" s="266"/>
      <c r="I24" s="266"/>
      <c r="J24" s="266"/>
      <c r="K24" s="266"/>
      <c r="L24" s="261"/>
    </row>
    <row r="25" spans="1:12" x14ac:dyDescent="0.55000000000000004">
      <c r="A25" s="265"/>
      <c r="B25" s="261"/>
      <c r="C25" s="266"/>
      <c r="D25" s="266"/>
      <c r="E25" s="261"/>
      <c r="F25" s="266"/>
      <c r="G25" s="266"/>
      <c r="H25" s="266"/>
      <c r="I25" s="266"/>
      <c r="J25" s="266"/>
      <c r="K25" s="266"/>
      <c r="L25" s="261"/>
    </row>
    <row r="26" spans="1:12" x14ac:dyDescent="0.55000000000000004">
      <c r="A26" s="265" t="s">
        <v>5</v>
      </c>
      <c r="B26" s="261">
        <v>22.630071640014648</v>
      </c>
      <c r="C26" s="266">
        <f>AVERAGE(B26:B31)</f>
        <v>22.630071640014648</v>
      </c>
      <c r="D26" s="266" t="e">
        <f>STDEV(B26:B31)</f>
        <v>#DIV/0!</v>
      </c>
      <c r="E26" s="261">
        <v>16.190513610839844</v>
      </c>
      <c r="F26" s="266">
        <f>AVERAGE(E26:E31)</f>
        <v>16.718353271484375</v>
      </c>
      <c r="G26" s="266">
        <f>STDEV(E26:E31)</f>
        <v>0.45716422248479016</v>
      </c>
      <c r="H26" s="266">
        <f>C26-F26</f>
        <v>5.9117183685302734</v>
      </c>
      <c r="I26" s="266"/>
      <c r="J26" s="266">
        <f>H26-$I$2</f>
        <v>-1.1448388276276766</v>
      </c>
      <c r="K26" s="266">
        <f>2^-(J26)</f>
        <v>2.2112142644407435</v>
      </c>
      <c r="L26" s="261"/>
    </row>
    <row r="27" spans="1:12" x14ac:dyDescent="0.55000000000000004">
      <c r="A27" s="265"/>
      <c r="B27" s="261"/>
      <c r="C27" s="266"/>
      <c r="D27" s="266"/>
      <c r="E27" s="261">
        <v>16.988445281982422</v>
      </c>
      <c r="F27" s="266"/>
      <c r="G27" s="266"/>
      <c r="H27" s="266"/>
      <c r="I27" s="266"/>
      <c r="J27" s="266"/>
      <c r="K27" s="266"/>
      <c r="L27" s="261"/>
    </row>
    <row r="28" spans="1:12" x14ac:dyDescent="0.55000000000000004">
      <c r="A28" s="265"/>
      <c r="B28" s="261"/>
      <c r="C28" s="266"/>
      <c r="D28" s="266"/>
      <c r="E28" s="261">
        <v>16.976100921630859</v>
      </c>
      <c r="F28" s="266"/>
      <c r="G28" s="266"/>
      <c r="H28" s="266"/>
      <c r="I28" s="266"/>
      <c r="J28" s="266"/>
      <c r="K28" s="266"/>
      <c r="L28" s="261"/>
    </row>
    <row r="29" spans="1:12" x14ac:dyDescent="0.55000000000000004">
      <c r="A29" s="265"/>
      <c r="B29" s="261"/>
      <c r="C29" s="266"/>
      <c r="D29" s="266"/>
      <c r="E29" s="261"/>
      <c r="F29" s="266"/>
      <c r="G29" s="266"/>
      <c r="H29" s="266"/>
      <c r="I29" s="266"/>
      <c r="J29" s="266"/>
      <c r="K29" s="266"/>
      <c r="L29" s="261"/>
    </row>
    <row r="30" spans="1:12" x14ac:dyDescent="0.55000000000000004">
      <c r="A30" s="265"/>
      <c r="B30" s="261"/>
      <c r="C30" s="266"/>
      <c r="D30" s="266"/>
      <c r="E30" s="261"/>
      <c r="F30" s="266"/>
      <c r="G30" s="266"/>
      <c r="H30" s="266"/>
      <c r="I30" s="266"/>
      <c r="J30" s="266"/>
      <c r="K30" s="266"/>
      <c r="L30" s="261"/>
    </row>
    <row r="31" spans="1:12" x14ac:dyDescent="0.55000000000000004">
      <c r="A31" s="265"/>
      <c r="B31" s="261"/>
      <c r="C31" s="266"/>
      <c r="D31" s="266"/>
      <c r="E31" s="261"/>
      <c r="F31" s="266"/>
      <c r="G31" s="266"/>
      <c r="H31" s="266"/>
      <c r="I31" s="266"/>
      <c r="J31" s="266"/>
      <c r="K31" s="266"/>
      <c r="L31" s="261"/>
    </row>
    <row r="32" spans="1:12" x14ac:dyDescent="0.55000000000000004">
      <c r="A32" s="265" t="s">
        <v>6</v>
      </c>
      <c r="B32" s="261">
        <v>21.728055953979492</v>
      </c>
      <c r="C32" s="266">
        <f>AVERAGE(B32:B37)</f>
        <v>21.728055953979492</v>
      </c>
      <c r="D32" s="266" t="e">
        <f>STDEV(B32:B37)</f>
        <v>#DIV/0!</v>
      </c>
      <c r="E32" s="261">
        <v>16.190513610839844</v>
      </c>
      <c r="F32" s="266">
        <f>AVERAGE(E32:E37)</f>
        <v>16.718353271484375</v>
      </c>
      <c r="G32" s="266">
        <f>STDEV(E32:E37)</f>
        <v>0.45716422248479016</v>
      </c>
      <c r="H32" s="266">
        <f>C32-F32</f>
        <v>5.0097026824951172</v>
      </c>
      <c r="I32" s="266"/>
      <c r="J32" s="266">
        <f>H32-$I$2</f>
        <v>-2.0468545136628329</v>
      </c>
      <c r="K32" s="266">
        <f>2^-(J32)</f>
        <v>4.1320408404948061</v>
      </c>
      <c r="L32" s="261"/>
    </row>
    <row r="33" spans="1:12" x14ac:dyDescent="0.55000000000000004">
      <c r="A33" s="265"/>
      <c r="B33" s="261"/>
      <c r="C33" s="266"/>
      <c r="D33" s="266"/>
      <c r="E33" s="261">
        <v>16.988445281982422</v>
      </c>
      <c r="F33" s="266"/>
      <c r="G33" s="266"/>
      <c r="H33" s="266"/>
      <c r="I33" s="266"/>
      <c r="J33" s="266"/>
      <c r="K33" s="266"/>
      <c r="L33" s="261"/>
    </row>
    <row r="34" spans="1:12" x14ac:dyDescent="0.55000000000000004">
      <c r="A34" s="265"/>
      <c r="B34" s="261"/>
      <c r="C34" s="266"/>
      <c r="D34" s="266"/>
      <c r="E34" s="261">
        <v>16.976100921630859</v>
      </c>
      <c r="F34" s="266"/>
      <c r="G34" s="266"/>
      <c r="H34" s="266"/>
      <c r="I34" s="266"/>
      <c r="J34" s="266"/>
      <c r="K34" s="266"/>
      <c r="L34" s="261"/>
    </row>
    <row r="35" spans="1:12" x14ac:dyDescent="0.55000000000000004">
      <c r="A35" s="265"/>
      <c r="B35" s="261"/>
      <c r="C35" s="266"/>
      <c r="D35" s="266"/>
      <c r="E35" s="261"/>
      <c r="F35" s="266"/>
      <c r="G35" s="266"/>
      <c r="H35" s="266"/>
      <c r="I35" s="266"/>
      <c r="J35" s="266"/>
      <c r="K35" s="266"/>
      <c r="L35" s="261"/>
    </row>
    <row r="36" spans="1:12" x14ac:dyDescent="0.55000000000000004">
      <c r="A36" s="265"/>
      <c r="B36" s="261"/>
      <c r="C36" s="266"/>
      <c r="D36" s="266"/>
      <c r="E36" s="261"/>
      <c r="F36" s="266"/>
      <c r="G36" s="266"/>
      <c r="H36" s="266"/>
      <c r="I36" s="266"/>
      <c r="J36" s="266"/>
      <c r="K36" s="266"/>
      <c r="L36" s="261"/>
    </row>
    <row r="37" spans="1:12" x14ac:dyDescent="0.55000000000000004">
      <c r="A37" s="265"/>
      <c r="B37" s="261"/>
      <c r="C37" s="266"/>
      <c r="D37" s="266"/>
      <c r="E37" s="261"/>
      <c r="F37" s="266"/>
      <c r="G37" s="266"/>
      <c r="H37" s="266"/>
      <c r="I37" s="266"/>
      <c r="J37" s="266"/>
      <c r="K37" s="266"/>
      <c r="L37" s="261"/>
    </row>
    <row r="38" spans="1:12" x14ac:dyDescent="0.55000000000000004">
      <c r="A38" s="265" t="s">
        <v>7</v>
      </c>
      <c r="B38" s="261">
        <v>28.61140251159668</v>
      </c>
      <c r="C38" s="266">
        <f>AVERAGE(B38:B43)</f>
        <v>28.61140251159668</v>
      </c>
      <c r="D38" s="266" t="e">
        <f>STDEV(B38:B43)</f>
        <v>#DIV/0!</v>
      </c>
      <c r="E38" s="261">
        <v>16.190513610839844</v>
      </c>
      <c r="F38" s="266">
        <f>AVERAGE(E38:E43)</f>
        <v>16.718353271484375</v>
      </c>
      <c r="G38" s="266">
        <f>STDEV(E38:E43)</f>
        <v>0.45716422248479016</v>
      </c>
      <c r="H38" s="266">
        <f>C38-F38</f>
        <v>11.893049240112305</v>
      </c>
      <c r="I38" s="266"/>
      <c r="J38" s="266">
        <f>H38-$I$2</f>
        <v>4.8364920439543546</v>
      </c>
      <c r="K38" s="266">
        <f>2^-(J38)</f>
        <v>3.5000223770595772E-2</v>
      </c>
      <c r="L38" s="261"/>
    </row>
    <row r="39" spans="1:12" x14ac:dyDescent="0.55000000000000004">
      <c r="A39" s="265"/>
      <c r="B39" s="261"/>
      <c r="C39" s="266"/>
      <c r="D39" s="266"/>
      <c r="E39" s="261">
        <v>16.988445281982422</v>
      </c>
      <c r="F39" s="266"/>
      <c r="G39" s="266"/>
      <c r="H39" s="266"/>
      <c r="I39" s="266"/>
      <c r="J39" s="266"/>
      <c r="K39" s="266"/>
      <c r="L39" s="261"/>
    </row>
    <row r="40" spans="1:12" x14ac:dyDescent="0.55000000000000004">
      <c r="A40" s="265"/>
      <c r="B40" s="261"/>
      <c r="C40" s="266"/>
      <c r="D40" s="266"/>
      <c r="E40" s="261">
        <v>16.976100921630859</v>
      </c>
      <c r="F40" s="266"/>
      <c r="G40" s="266"/>
      <c r="H40" s="266"/>
      <c r="I40" s="266"/>
      <c r="J40" s="266"/>
      <c r="K40" s="266"/>
      <c r="L40" s="261"/>
    </row>
    <row r="41" spans="1:12" x14ac:dyDescent="0.55000000000000004">
      <c r="A41" s="265"/>
      <c r="B41" s="261"/>
      <c r="C41" s="266"/>
      <c r="D41" s="266"/>
      <c r="E41" s="261"/>
      <c r="F41" s="266"/>
      <c r="G41" s="266"/>
      <c r="H41" s="266"/>
      <c r="I41" s="266"/>
      <c r="J41" s="266"/>
      <c r="K41" s="266"/>
      <c r="L41" s="261"/>
    </row>
    <row r="42" spans="1:12" x14ac:dyDescent="0.55000000000000004">
      <c r="A42" s="265"/>
      <c r="B42" s="261"/>
      <c r="C42" s="266"/>
      <c r="D42" s="266"/>
      <c r="E42" s="261"/>
      <c r="F42" s="266"/>
      <c r="G42" s="266"/>
      <c r="H42" s="266"/>
      <c r="I42" s="266"/>
      <c r="J42" s="266"/>
      <c r="K42" s="266"/>
      <c r="L42" s="261"/>
    </row>
    <row r="43" spans="1:12" x14ac:dyDescent="0.55000000000000004">
      <c r="A43" s="265"/>
      <c r="B43" s="261"/>
      <c r="C43" s="266"/>
      <c r="D43" s="266"/>
      <c r="E43" s="261"/>
      <c r="F43" s="266"/>
      <c r="G43" s="266"/>
      <c r="H43" s="266"/>
      <c r="I43" s="266"/>
      <c r="J43" s="266"/>
      <c r="K43" s="266"/>
      <c r="L43" s="261"/>
    </row>
    <row r="44" spans="1:12" x14ac:dyDescent="0.55000000000000004">
      <c r="A44" s="265" t="s">
        <v>8</v>
      </c>
      <c r="B44" s="261">
        <v>27.813371658325195</v>
      </c>
      <c r="C44" s="266">
        <f>AVERAGE(B44:B49)</f>
        <v>27.813371658325195</v>
      </c>
      <c r="D44" s="266" t="e">
        <f>STDEV(B44:B49)</f>
        <v>#DIV/0!</v>
      </c>
      <c r="E44" s="261">
        <v>16.190513610839844</v>
      </c>
      <c r="F44" s="266">
        <f>AVERAGE(E44:E49)</f>
        <v>16.718353271484375</v>
      </c>
      <c r="G44" s="266">
        <f>STDEV(E44:E49)</f>
        <v>0.45716422248479016</v>
      </c>
      <c r="H44" s="266">
        <f>C44-F44</f>
        <v>11.09501838684082</v>
      </c>
      <c r="I44" s="266"/>
      <c r="J44" s="266">
        <f>H44-$I$2</f>
        <v>4.0384611906828702</v>
      </c>
      <c r="K44" s="266">
        <f>2^-(J44)</f>
        <v>6.0855809713599093E-2</v>
      </c>
      <c r="L44" s="261"/>
    </row>
    <row r="45" spans="1:12" x14ac:dyDescent="0.55000000000000004">
      <c r="A45" s="232"/>
      <c r="B45" s="261"/>
      <c r="C45" s="261"/>
      <c r="D45" s="261"/>
      <c r="E45" s="261">
        <v>16.988445281982422</v>
      </c>
      <c r="F45" s="261"/>
      <c r="G45" s="261"/>
      <c r="H45" s="261"/>
      <c r="I45" s="261"/>
      <c r="J45" s="261"/>
      <c r="K45" s="261"/>
      <c r="L45" s="261"/>
    </row>
    <row r="46" spans="1:12" x14ac:dyDescent="0.55000000000000004">
      <c r="A46" s="232"/>
      <c r="B46" s="261"/>
      <c r="C46" s="261"/>
      <c r="D46" s="261"/>
      <c r="E46" s="261">
        <v>16.976100921630859</v>
      </c>
      <c r="F46" s="261"/>
      <c r="G46" s="261"/>
      <c r="H46" s="261"/>
      <c r="I46" s="261"/>
      <c r="J46" s="261"/>
      <c r="K46" s="261"/>
      <c r="L46" s="261"/>
    </row>
    <row r="47" spans="1:12" x14ac:dyDescent="0.55000000000000004">
      <c r="A47" s="232"/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</row>
    <row r="48" spans="1:12" x14ac:dyDescent="0.55000000000000004">
      <c r="A48" s="232"/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</row>
    <row r="49" spans="1:12" x14ac:dyDescent="0.55000000000000004">
      <c r="A49" s="232"/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</row>
    <row r="50" spans="1:12" x14ac:dyDescent="0.55000000000000004">
      <c r="A50" s="232" t="s">
        <v>9</v>
      </c>
      <c r="B50" s="261">
        <v>22.951906204223633</v>
      </c>
      <c r="C50" s="266">
        <f>AVERAGE(B50:B55)</f>
        <v>22.951906204223633</v>
      </c>
      <c r="D50" s="266" t="e">
        <f>STDEV(B50:B55)</f>
        <v>#DIV/0!</v>
      </c>
      <c r="E50" s="261">
        <v>16.190513610839844</v>
      </c>
      <c r="F50" s="266">
        <f>AVERAGE(E50:E55)</f>
        <v>16.718353271484375</v>
      </c>
      <c r="G50" s="266">
        <f>STDEV(E50:E55)</f>
        <v>0.45716422248479016</v>
      </c>
      <c r="H50" s="261">
        <f>C50-F50</f>
        <v>6.2335529327392578</v>
      </c>
      <c r="I50" s="261"/>
      <c r="J50" s="266">
        <f>H50-$I$2</f>
        <v>-0.82300426341869226</v>
      </c>
      <c r="K50" s="261">
        <f>2^-(J50)</f>
        <v>1.7690860986172801</v>
      </c>
      <c r="L50" s="261"/>
    </row>
    <row r="51" spans="1:12" x14ac:dyDescent="0.55000000000000004">
      <c r="A51" s="232"/>
      <c r="B51" s="261"/>
      <c r="C51" s="261"/>
      <c r="D51" s="261"/>
      <c r="E51" s="261">
        <v>16.988445281982422</v>
      </c>
      <c r="F51" s="261"/>
      <c r="G51" s="261"/>
      <c r="H51" s="261"/>
      <c r="I51" s="261"/>
      <c r="J51" s="261"/>
      <c r="K51" s="261"/>
      <c r="L51" s="261"/>
    </row>
    <row r="52" spans="1:12" x14ac:dyDescent="0.55000000000000004">
      <c r="A52" s="232"/>
      <c r="B52" s="261"/>
      <c r="C52" s="261"/>
      <c r="D52" s="261"/>
      <c r="E52" s="261">
        <v>16.976100921630859</v>
      </c>
      <c r="F52" s="261"/>
      <c r="G52" s="261"/>
      <c r="H52" s="261"/>
      <c r="I52" s="261"/>
      <c r="J52" s="261"/>
      <c r="K52" s="261"/>
      <c r="L52" s="261"/>
    </row>
    <row r="53" spans="1:12" x14ac:dyDescent="0.55000000000000004">
      <c r="A53" s="232"/>
      <c r="B53" s="261"/>
      <c r="C53" s="261"/>
      <c r="D53" s="261"/>
      <c r="E53" s="261"/>
      <c r="F53" s="261"/>
      <c r="G53" s="261"/>
      <c r="H53" s="261"/>
      <c r="I53" s="261"/>
      <c r="J53" s="261"/>
      <c r="K53" s="261"/>
      <c r="L53" s="261"/>
    </row>
    <row r="54" spans="1:12" x14ac:dyDescent="0.55000000000000004">
      <c r="A54" s="232"/>
      <c r="B54" s="261"/>
      <c r="C54" s="261"/>
      <c r="D54" s="261"/>
      <c r="E54" s="261"/>
      <c r="F54" s="261"/>
      <c r="G54" s="261"/>
      <c r="H54" s="261"/>
      <c r="I54" s="261"/>
      <c r="J54" s="261"/>
      <c r="K54" s="261"/>
      <c r="L54" s="261"/>
    </row>
    <row r="55" spans="1:12" x14ac:dyDescent="0.55000000000000004">
      <c r="A55" s="232"/>
      <c r="B55" s="261"/>
      <c r="C55" s="261"/>
      <c r="D55" s="261"/>
      <c r="E55" s="261"/>
      <c r="F55" s="261"/>
      <c r="G55" s="261"/>
      <c r="H55" s="261"/>
      <c r="I55" s="261"/>
      <c r="J55" s="261"/>
      <c r="K55" s="261"/>
      <c r="L55" s="261"/>
    </row>
    <row r="56" spans="1:12" x14ac:dyDescent="0.55000000000000004">
      <c r="A56" s="232" t="s">
        <v>10</v>
      </c>
      <c r="B56" s="261">
        <v>23.327175140380859</v>
      </c>
      <c r="C56" s="266">
        <f>AVERAGE(B56:B61)</f>
        <v>23.327175140380859</v>
      </c>
      <c r="D56" s="266" t="e">
        <f>STDEV(B56:B61)</f>
        <v>#DIV/0!</v>
      </c>
      <c r="E56" s="261">
        <v>16.190513610839844</v>
      </c>
      <c r="F56" s="266">
        <f>AVERAGE(E56:E61)</f>
        <v>16.718353271484375</v>
      </c>
      <c r="G56" s="266">
        <f>STDEV(E56:E61)</f>
        <v>0.45716422248479016</v>
      </c>
      <c r="H56" s="261">
        <f>C56-F56</f>
        <v>6.6088218688964844</v>
      </c>
      <c r="I56" s="261"/>
      <c r="J56" s="266">
        <f>H56-$I$2</f>
        <v>-0.4477353272614657</v>
      </c>
      <c r="K56" s="261">
        <f>2^-(J56)</f>
        <v>1.3638975951431938</v>
      </c>
      <c r="L56" s="261"/>
    </row>
    <row r="57" spans="1:12" x14ac:dyDescent="0.55000000000000004">
      <c r="A57" s="232"/>
      <c r="B57" s="261"/>
      <c r="C57" s="266"/>
      <c r="D57" s="266"/>
      <c r="E57" s="261">
        <v>16.988445281982422</v>
      </c>
      <c r="F57" s="266"/>
      <c r="G57" s="266"/>
      <c r="H57" s="261"/>
      <c r="I57" s="261"/>
      <c r="J57" s="261"/>
      <c r="K57" s="261"/>
      <c r="L57" s="261"/>
    </row>
    <row r="58" spans="1:12" x14ac:dyDescent="0.55000000000000004">
      <c r="A58" s="232"/>
      <c r="B58" s="261"/>
      <c r="C58" s="266"/>
      <c r="D58" s="266"/>
      <c r="E58" s="261">
        <v>16.976100921630859</v>
      </c>
      <c r="F58" s="266"/>
      <c r="G58" s="266"/>
      <c r="H58" s="261"/>
      <c r="I58" s="261"/>
      <c r="J58" s="261"/>
      <c r="K58" s="261"/>
      <c r="L58" s="261"/>
    </row>
    <row r="59" spans="1:12" x14ac:dyDescent="0.55000000000000004">
      <c r="A59" s="232"/>
      <c r="B59" s="261"/>
      <c r="C59" s="266"/>
      <c r="D59" s="266"/>
      <c r="E59" s="261"/>
      <c r="F59" s="266"/>
      <c r="G59" s="266"/>
      <c r="H59" s="261"/>
      <c r="I59" s="261"/>
      <c r="J59" s="261"/>
      <c r="K59" s="261"/>
      <c r="L59" s="261"/>
    </row>
    <row r="60" spans="1:12" x14ac:dyDescent="0.55000000000000004">
      <c r="A60" s="232"/>
      <c r="B60" s="261"/>
      <c r="C60" s="266"/>
      <c r="D60" s="266"/>
      <c r="E60" s="261"/>
      <c r="F60" s="266"/>
      <c r="G60" s="266"/>
      <c r="H60" s="261"/>
      <c r="I60" s="261"/>
      <c r="J60" s="261"/>
      <c r="K60" s="261"/>
      <c r="L60" s="261"/>
    </row>
    <row r="61" spans="1:12" x14ac:dyDescent="0.55000000000000004">
      <c r="A61" s="232"/>
      <c r="B61" s="261"/>
      <c r="C61" s="266"/>
      <c r="D61" s="266"/>
      <c r="E61" s="261"/>
      <c r="F61" s="266"/>
      <c r="G61" s="266"/>
      <c r="H61" s="261"/>
      <c r="I61" s="261"/>
      <c r="J61" s="261"/>
      <c r="K61" s="261"/>
      <c r="L61" s="261"/>
    </row>
    <row r="62" spans="1:12" x14ac:dyDescent="0.55000000000000004">
      <c r="A62" s="261" t="s">
        <v>11</v>
      </c>
      <c r="B62" s="261">
        <v>22.524810791015625</v>
      </c>
      <c r="C62" s="266">
        <f>AVERAGE(B62:B67)</f>
        <v>22.524810791015625</v>
      </c>
      <c r="D62" s="266" t="e">
        <f>STDEV(B62:B67)</f>
        <v>#DIV/0!</v>
      </c>
      <c r="E62" s="261">
        <v>16.190513610839844</v>
      </c>
      <c r="F62" s="266">
        <f>AVERAGE(E62:E67)</f>
        <v>16.718353271484375</v>
      </c>
      <c r="G62" s="266">
        <f>STDEV(E62:E67)</f>
        <v>0.45716422248479016</v>
      </c>
      <c r="H62" s="261">
        <f>C62-F62</f>
        <v>5.80645751953125</v>
      </c>
      <c r="I62" s="261"/>
      <c r="J62" s="266">
        <f>H62-$I$2</f>
        <v>-1.2500996766267001</v>
      </c>
      <c r="K62" s="261">
        <f>2^-(J62)</f>
        <v>2.3785785616836845</v>
      </c>
      <c r="L62" s="261"/>
    </row>
    <row r="63" spans="1:12" x14ac:dyDescent="0.55000000000000004">
      <c r="A63" s="261"/>
      <c r="B63" s="261"/>
      <c r="C63" s="266"/>
      <c r="D63" s="266"/>
      <c r="E63" s="261">
        <v>16.988445281982422</v>
      </c>
      <c r="F63" s="266"/>
      <c r="G63" s="266"/>
      <c r="H63" s="261"/>
      <c r="I63" s="261"/>
      <c r="J63" s="261"/>
      <c r="K63" s="261"/>
      <c r="L63" s="261"/>
    </row>
    <row r="64" spans="1:12" x14ac:dyDescent="0.55000000000000004">
      <c r="A64" s="261"/>
      <c r="B64" s="261"/>
      <c r="C64" s="266"/>
      <c r="D64" s="266"/>
      <c r="E64" s="261">
        <v>16.976100921630859</v>
      </c>
      <c r="F64" s="266"/>
      <c r="G64" s="266"/>
      <c r="H64" s="261"/>
      <c r="I64" s="261"/>
      <c r="J64" s="261"/>
      <c r="K64" s="261"/>
      <c r="L64" s="261"/>
    </row>
    <row r="65" spans="1:12" x14ac:dyDescent="0.55000000000000004">
      <c r="A65" s="261"/>
      <c r="B65" s="261"/>
      <c r="C65" s="266"/>
      <c r="D65" s="266"/>
      <c r="E65" s="261"/>
      <c r="F65" s="266"/>
      <c r="G65" s="266"/>
      <c r="H65" s="261"/>
      <c r="I65" s="261"/>
      <c r="J65" s="261"/>
      <c r="K65" s="261"/>
      <c r="L65" s="261"/>
    </row>
    <row r="66" spans="1:12" x14ac:dyDescent="0.55000000000000004">
      <c r="A66" s="261"/>
      <c r="B66" s="261"/>
      <c r="C66" s="266"/>
      <c r="D66" s="266"/>
      <c r="E66" s="261"/>
      <c r="F66" s="266"/>
      <c r="G66" s="266"/>
      <c r="H66" s="261"/>
      <c r="I66" s="261"/>
      <c r="J66" s="261"/>
      <c r="K66" s="261"/>
      <c r="L66" s="261"/>
    </row>
    <row r="67" spans="1:12" x14ac:dyDescent="0.55000000000000004">
      <c r="A67" s="261"/>
      <c r="B67" s="261"/>
      <c r="C67" s="266"/>
      <c r="D67" s="266"/>
      <c r="E67" s="261"/>
      <c r="F67" s="266"/>
      <c r="G67" s="266"/>
      <c r="H67" s="261"/>
      <c r="I67" s="261"/>
      <c r="J67" s="261"/>
      <c r="K67" s="261"/>
      <c r="L67" s="261"/>
    </row>
    <row r="68" spans="1:12" x14ac:dyDescent="0.55000000000000004">
      <c r="A68" s="261" t="s">
        <v>12</v>
      </c>
      <c r="B68" s="261">
        <v>24.145366668701172</v>
      </c>
      <c r="C68" s="266">
        <f>AVERAGE(B68:B73)</f>
        <v>24.145366668701172</v>
      </c>
      <c r="D68" s="266" t="e">
        <f>STDEV(B68:B73)</f>
        <v>#DIV/0!</v>
      </c>
      <c r="E68" s="261">
        <v>16.190513610839844</v>
      </c>
      <c r="F68" s="266">
        <f>AVERAGE(E68:E73)</f>
        <v>16.718353271484375</v>
      </c>
      <c r="G68" s="266">
        <f>STDEV(E68:E73)</f>
        <v>0.45716422248479016</v>
      </c>
      <c r="H68" s="261">
        <f>C68-F68</f>
        <v>7.4270133972167969</v>
      </c>
      <c r="I68" s="261"/>
      <c r="J68" s="266">
        <f>H68-$I$2</f>
        <v>0.3704562010588468</v>
      </c>
      <c r="K68" s="261">
        <f>2^-(J68)</f>
        <v>0.77353785422491483</v>
      </c>
      <c r="L68" s="261"/>
    </row>
    <row r="69" spans="1:12" x14ac:dyDescent="0.55000000000000004">
      <c r="A69" s="261"/>
      <c r="B69" s="261"/>
      <c r="C69" s="266"/>
      <c r="D69" s="266"/>
      <c r="E69" s="261">
        <v>16.988445281982422</v>
      </c>
      <c r="F69" s="266"/>
      <c r="G69" s="266"/>
      <c r="H69" s="261"/>
      <c r="I69" s="261"/>
      <c r="J69" s="261"/>
      <c r="K69" s="261"/>
      <c r="L69" s="261"/>
    </row>
    <row r="70" spans="1:12" x14ac:dyDescent="0.55000000000000004">
      <c r="A70" s="261"/>
      <c r="B70" s="261"/>
      <c r="C70" s="266"/>
      <c r="D70" s="266"/>
      <c r="E70" s="261">
        <v>16.976100921630859</v>
      </c>
      <c r="F70" s="266"/>
      <c r="G70" s="266"/>
      <c r="H70" s="261"/>
      <c r="I70" s="261"/>
      <c r="J70" s="261"/>
      <c r="K70" s="261"/>
      <c r="L70" s="261"/>
    </row>
    <row r="71" spans="1:12" x14ac:dyDescent="0.55000000000000004">
      <c r="A71" s="261"/>
      <c r="B71" s="261"/>
      <c r="C71" s="266"/>
      <c r="D71" s="266"/>
      <c r="E71" s="261"/>
      <c r="F71" s="266"/>
      <c r="G71" s="266"/>
      <c r="H71" s="261"/>
      <c r="I71" s="261"/>
      <c r="J71" s="261"/>
      <c r="K71" s="261"/>
      <c r="L71" s="261"/>
    </row>
    <row r="72" spans="1:12" x14ac:dyDescent="0.55000000000000004">
      <c r="A72" s="261"/>
      <c r="B72" s="261"/>
      <c r="C72" s="266"/>
      <c r="D72" s="266"/>
      <c r="E72" s="261"/>
      <c r="F72" s="266"/>
      <c r="G72" s="266"/>
      <c r="H72" s="261"/>
      <c r="I72" s="261"/>
      <c r="J72" s="261"/>
      <c r="K72" s="261"/>
      <c r="L72" s="261"/>
    </row>
    <row r="73" spans="1:12" x14ac:dyDescent="0.55000000000000004">
      <c r="A73" s="261"/>
      <c r="B73" s="261"/>
      <c r="C73" s="266"/>
      <c r="D73" s="266"/>
      <c r="E73" s="261"/>
      <c r="F73" s="266"/>
      <c r="G73" s="266"/>
      <c r="H73" s="261"/>
      <c r="I73" s="261"/>
      <c r="J73" s="261"/>
      <c r="K73" s="261"/>
      <c r="L73" s="261"/>
    </row>
    <row r="74" spans="1:12" x14ac:dyDescent="0.55000000000000004">
      <c r="A74" s="261" t="s">
        <v>13</v>
      </c>
      <c r="B74" s="261">
        <v>25.43115234375</v>
      </c>
      <c r="C74" s="266">
        <f>AVERAGE(B74:B79)</f>
        <v>25.43115234375</v>
      </c>
      <c r="D74" s="266" t="e">
        <f>STDEV(B74:B79)</f>
        <v>#DIV/0!</v>
      </c>
      <c r="E74" s="261">
        <v>16.190513610839844</v>
      </c>
      <c r="F74" s="266">
        <f>AVERAGE(E74:E79)</f>
        <v>16.718353271484375</v>
      </c>
      <c r="G74" s="266">
        <f>STDEV(E74:E79)</f>
        <v>0.45716422248479016</v>
      </c>
      <c r="H74" s="261">
        <f>C74-F74</f>
        <v>8.712799072265625</v>
      </c>
      <c r="I74" s="261"/>
      <c r="J74" s="266">
        <f>H74-$I$2</f>
        <v>1.6562418761076749</v>
      </c>
      <c r="K74" s="261">
        <f>2^-(J74)</f>
        <v>0.3172645258262824</v>
      </c>
      <c r="L74" s="261"/>
    </row>
    <row r="75" spans="1:12" x14ac:dyDescent="0.55000000000000004">
      <c r="A75" s="261"/>
      <c r="B75" s="261"/>
      <c r="C75" s="266"/>
      <c r="D75" s="266"/>
      <c r="E75" s="261">
        <v>16.988445281982422</v>
      </c>
      <c r="F75" s="266"/>
      <c r="G75" s="266"/>
      <c r="H75" s="261"/>
      <c r="I75" s="261"/>
      <c r="J75" s="261"/>
      <c r="K75" s="261"/>
      <c r="L75" s="261"/>
    </row>
    <row r="76" spans="1:12" x14ac:dyDescent="0.55000000000000004">
      <c r="A76" s="261"/>
      <c r="B76" s="261"/>
      <c r="C76" s="266"/>
      <c r="D76" s="266"/>
      <c r="E76" s="261">
        <v>16.976100921630859</v>
      </c>
      <c r="F76" s="266"/>
      <c r="G76" s="266"/>
      <c r="H76" s="261"/>
      <c r="I76" s="261"/>
      <c r="J76" s="261"/>
      <c r="K76" s="261"/>
      <c r="L76" s="261"/>
    </row>
    <row r="77" spans="1:12" x14ac:dyDescent="0.55000000000000004">
      <c r="A77" s="261"/>
      <c r="B77" s="261"/>
      <c r="C77" s="266"/>
      <c r="D77" s="266"/>
      <c r="E77" s="261"/>
      <c r="F77" s="266"/>
      <c r="G77" s="266"/>
      <c r="H77" s="261"/>
      <c r="I77" s="261"/>
      <c r="J77" s="261"/>
      <c r="K77" s="261"/>
      <c r="L77" s="261"/>
    </row>
    <row r="78" spans="1:12" x14ac:dyDescent="0.55000000000000004">
      <c r="A78" s="261"/>
      <c r="B78" s="261"/>
      <c r="C78" s="266"/>
      <c r="D78" s="266"/>
      <c r="E78" s="261"/>
      <c r="F78" s="266"/>
      <c r="G78" s="266"/>
      <c r="H78" s="261"/>
      <c r="I78" s="261"/>
      <c r="J78" s="261"/>
      <c r="K78" s="261"/>
      <c r="L78" s="261"/>
    </row>
    <row r="79" spans="1:12" x14ac:dyDescent="0.55000000000000004">
      <c r="A79" s="261"/>
      <c r="B79" s="261"/>
      <c r="C79" s="266"/>
      <c r="D79" s="266"/>
      <c r="E79" s="261"/>
      <c r="F79" s="266"/>
      <c r="G79" s="266"/>
      <c r="H79" s="261"/>
      <c r="I79" s="261"/>
      <c r="J79" s="261"/>
      <c r="K79" s="261"/>
      <c r="L79" s="261"/>
    </row>
    <row r="80" spans="1:12" x14ac:dyDescent="0.55000000000000004">
      <c r="A80" s="261" t="s">
        <v>14</v>
      </c>
      <c r="B80" s="261">
        <v>27.216352462768555</v>
      </c>
      <c r="C80" s="266">
        <f>AVERAGE(B80:B85)</f>
        <v>27.216352462768555</v>
      </c>
      <c r="D80" s="266" t="e">
        <f>STDEV(B80:B85)</f>
        <v>#DIV/0!</v>
      </c>
      <c r="E80" s="261">
        <v>16.190513610839844</v>
      </c>
      <c r="F80" s="266">
        <f>AVERAGE(E80:E85)</f>
        <v>16.718353271484375</v>
      </c>
      <c r="G80" s="266">
        <f>STDEV(E80:E85)</f>
        <v>0.45716422248479016</v>
      </c>
      <c r="H80" s="261">
        <f>C80-F80</f>
        <v>10.49799919128418</v>
      </c>
      <c r="I80" s="261"/>
      <c r="J80" s="266">
        <f>H80-$I$2</f>
        <v>3.4414419951262296</v>
      </c>
      <c r="K80" s="261">
        <f>2^-(J80)</f>
        <v>9.2049774967546516E-2</v>
      </c>
      <c r="L80" s="261"/>
    </row>
    <row r="81" spans="1:12" x14ac:dyDescent="0.55000000000000004">
      <c r="A81" s="261"/>
      <c r="B81" s="261"/>
      <c r="C81" s="266"/>
      <c r="D81" s="266"/>
      <c r="E81" s="261">
        <v>16.988445281982422</v>
      </c>
      <c r="F81" s="266"/>
      <c r="G81" s="266"/>
      <c r="H81" s="261"/>
      <c r="I81" s="261"/>
      <c r="J81" s="261"/>
      <c r="K81" s="261"/>
      <c r="L81" s="261"/>
    </row>
    <row r="82" spans="1:12" x14ac:dyDescent="0.55000000000000004">
      <c r="A82" s="261"/>
      <c r="B82" s="261"/>
      <c r="C82" s="266"/>
      <c r="D82" s="266"/>
      <c r="E82" s="261">
        <v>16.976100921630859</v>
      </c>
      <c r="F82" s="266"/>
      <c r="G82" s="266"/>
      <c r="H82" s="261"/>
      <c r="I82" s="261"/>
      <c r="J82" s="261"/>
      <c r="K82" s="261"/>
      <c r="L82" s="261"/>
    </row>
    <row r="83" spans="1:12" x14ac:dyDescent="0.55000000000000004">
      <c r="A83" s="261"/>
      <c r="B83" s="261"/>
      <c r="C83" s="266"/>
      <c r="D83" s="266"/>
      <c r="E83" s="261"/>
      <c r="F83" s="266"/>
      <c r="G83" s="266"/>
      <c r="H83" s="261"/>
      <c r="I83" s="261"/>
      <c r="J83" s="261"/>
      <c r="K83" s="261"/>
      <c r="L83" s="261"/>
    </row>
    <row r="84" spans="1:12" x14ac:dyDescent="0.55000000000000004">
      <c r="A84" s="261"/>
      <c r="B84" s="261"/>
      <c r="C84" s="266"/>
      <c r="D84" s="266"/>
      <c r="E84" s="261"/>
      <c r="F84" s="266"/>
      <c r="G84" s="266"/>
      <c r="H84" s="261"/>
      <c r="I84" s="261"/>
      <c r="J84" s="261"/>
      <c r="K84" s="261"/>
      <c r="L84" s="261"/>
    </row>
    <row r="85" spans="1:12" x14ac:dyDescent="0.55000000000000004">
      <c r="A85" s="261"/>
      <c r="B85" s="261"/>
      <c r="C85" s="266"/>
      <c r="D85" s="266"/>
      <c r="E85" s="261"/>
      <c r="F85" s="266"/>
      <c r="G85" s="266"/>
      <c r="H85" s="261"/>
      <c r="I85" s="261"/>
      <c r="J85" s="261"/>
      <c r="K85" s="261"/>
      <c r="L85" s="261"/>
    </row>
    <row r="86" spans="1:12" x14ac:dyDescent="0.55000000000000004">
      <c r="A86" s="261" t="s">
        <v>15</v>
      </c>
      <c r="B86" s="261">
        <v>24.065301895141602</v>
      </c>
      <c r="C86" s="266">
        <f>AVERAGE(B86:B91)</f>
        <v>24.065301895141602</v>
      </c>
      <c r="D86" s="266" t="e">
        <f>STDEV(B86:B91)</f>
        <v>#DIV/0!</v>
      </c>
      <c r="E86" s="261">
        <v>16.190513610839844</v>
      </c>
      <c r="F86" s="266">
        <f>AVERAGE(E86:E91)</f>
        <v>16.718353271484375</v>
      </c>
      <c r="G86" s="266">
        <f>STDEV(E86:E91)</f>
        <v>0.45716422248479016</v>
      </c>
      <c r="H86" s="261">
        <f>C86-F86</f>
        <v>7.3469486236572266</v>
      </c>
      <c r="I86" s="261"/>
      <c r="J86" s="266">
        <f>H86-$I$2</f>
        <v>0.29039142749927649</v>
      </c>
      <c r="K86" s="261">
        <f>2^-(J86)</f>
        <v>0.81768017803464288</v>
      </c>
      <c r="L86" s="261"/>
    </row>
    <row r="87" spans="1:12" x14ac:dyDescent="0.55000000000000004">
      <c r="A87" s="261"/>
      <c r="B87" s="261"/>
      <c r="C87" s="266"/>
      <c r="D87" s="266"/>
      <c r="E87" s="261">
        <v>16.988445281982422</v>
      </c>
      <c r="F87" s="266"/>
      <c r="G87" s="266"/>
      <c r="H87" s="261"/>
      <c r="I87" s="261"/>
      <c r="J87" s="261"/>
      <c r="K87" s="261"/>
      <c r="L87" s="261"/>
    </row>
    <row r="88" spans="1:12" x14ac:dyDescent="0.55000000000000004">
      <c r="A88" s="261"/>
      <c r="B88" s="261"/>
      <c r="C88" s="266"/>
      <c r="D88" s="266"/>
      <c r="E88" s="261">
        <v>16.976100921630859</v>
      </c>
      <c r="F88" s="266"/>
      <c r="G88" s="266"/>
      <c r="H88" s="261"/>
      <c r="I88" s="261"/>
      <c r="J88" s="261"/>
      <c r="K88" s="261"/>
      <c r="L88" s="261"/>
    </row>
    <row r="89" spans="1:12" x14ac:dyDescent="0.55000000000000004">
      <c r="A89" s="261"/>
      <c r="B89" s="261"/>
      <c r="C89" s="266"/>
      <c r="D89" s="266"/>
      <c r="E89" s="261"/>
      <c r="F89" s="266"/>
      <c r="G89" s="266"/>
      <c r="H89" s="261"/>
      <c r="I89" s="261"/>
      <c r="J89" s="261"/>
      <c r="K89" s="261"/>
      <c r="L89" s="261"/>
    </row>
    <row r="90" spans="1:12" x14ac:dyDescent="0.55000000000000004">
      <c r="A90" s="261"/>
      <c r="B90" s="261"/>
      <c r="C90" s="266"/>
      <c r="D90" s="266"/>
      <c r="E90" s="261"/>
      <c r="F90" s="266"/>
      <c r="G90" s="266"/>
      <c r="H90" s="261"/>
      <c r="I90" s="261"/>
      <c r="J90" s="261"/>
      <c r="K90" s="261"/>
      <c r="L90" s="261"/>
    </row>
    <row r="91" spans="1:12" x14ac:dyDescent="0.55000000000000004">
      <c r="A91" s="261"/>
      <c r="B91" s="261"/>
      <c r="C91" s="266"/>
      <c r="D91" s="266"/>
      <c r="E91" s="261"/>
      <c r="F91" s="266"/>
      <c r="G91" s="266"/>
      <c r="H91" s="261"/>
      <c r="I91" s="261"/>
      <c r="J91" s="261"/>
      <c r="K91" s="261"/>
      <c r="L91" s="261"/>
    </row>
    <row r="92" spans="1:12" x14ac:dyDescent="0.55000000000000004">
      <c r="A92" s="261" t="s">
        <v>16</v>
      </c>
      <c r="B92" s="261">
        <v>21.629505157470703</v>
      </c>
      <c r="C92" s="266">
        <f>AVERAGE(B92:B97)</f>
        <v>21.629505157470703</v>
      </c>
      <c r="D92" s="266" t="e">
        <f>STDEV(B92:B97)</f>
        <v>#DIV/0!</v>
      </c>
      <c r="E92" s="261">
        <v>16.190513610839844</v>
      </c>
      <c r="F92" s="266">
        <f>AVERAGE(E92:E97)</f>
        <v>16.718353271484375</v>
      </c>
      <c r="G92" s="266">
        <f>STDEV(E92:E97)</f>
        <v>0.45716422248479016</v>
      </c>
      <c r="H92" s="261">
        <f>C92-F92</f>
        <v>4.9111518859863281</v>
      </c>
      <c r="I92" s="261"/>
      <c r="J92" s="266">
        <f>H92-$I$2</f>
        <v>-2.1454053101716219</v>
      </c>
      <c r="K92" s="261">
        <f>2^-(J92)</f>
        <v>4.4241653619633627</v>
      </c>
      <c r="L92" s="261"/>
    </row>
    <row r="93" spans="1:12" x14ac:dyDescent="0.55000000000000004">
      <c r="A93" s="261"/>
      <c r="B93" s="261"/>
      <c r="C93" s="266"/>
      <c r="D93" s="266"/>
      <c r="E93" s="261">
        <v>16.988445281982422</v>
      </c>
      <c r="F93" s="266"/>
      <c r="G93" s="266"/>
      <c r="H93" s="261"/>
      <c r="I93" s="261"/>
      <c r="J93" s="261"/>
      <c r="K93" s="261"/>
      <c r="L93" s="261"/>
    </row>
    <row r="94" spans="1:12" x14ac:dyDescent="0.55000000000000004">
      <c r="A94" s="261"/>
      <c r="B94" s="261"/>
      <c r="C94" s="266"/>
      <c r="D94" s="266"/>
      <c r="E94" s="261">
        <v>16.976100921630859</v>
      </c>
      <c r="F94" s="266"/>
      <c r="G94" s="266"/>
      <c r="H94" s="261"/>
      <c r="I94" s="261"/>
      <c r="J94" s="261"/>
      <c r="K94" s="261"/>
      <c r="L94" s="261"/>
    </row>
    <row r="95" spans="1:12" x14ac:dyDescent="0.55000000000000004">
      <c r="A95" s="261"/>
      <c r="B95" s="261"/>
      <c r="C95" s="266"/>
      <c r="D95" s="266"/>
      <c r="E95" s="261"/>
      <c r="F95" s="266"/>
      <c r="G95" s="266"/>
      <c r="H95" s="261"/>
      <c r="I95" s="261"/>
      <c r="J95" s="261"/>
      <c r="K95" s="261"/>
      <c r="L95" s="261"/>
    </row>
    <row r="96" spans="1:12" x14ac:dyDescent="0.55000000000000004">
      <c r="A96" s="261"/>
      <c r="B96" s="261"/>
      <c r="C96" s="266"/>
      <c r="D96" s="266"/>
      <c r="E96" s="261"/>
      <c r="F96" s="266"/>
      <c r="G96" s="266"/>
      <c r="H96" s="261"/>
      <c r="I96" s="261"/>
      <c r="J96" s="261"/>
      <c r="K96" s="261"/>
      <c r="L96" s="261"/>
    </row>
    <row r="97" spans="1:12" x14ac:dyDescent="0.55000000000000004">
      <c r="A97" s="261"/>
      <c r="B97" s="261"/>
      <c r="C97" s="266"/>
      <c r="D97" s="266"/>
      <c r="E97" s="261"/>
      <c r="F97" s="266"/>
      <c r="G97" s="266"/>
      <c r="H97" s="261"/>
      <c r="I97" s="261"/>
      <c r="J97" s="261"/>
      <c r="K97" s="261"/>
      <c r="L97" s="261"/>
    </row>
    <row r="98" spans="1:12" x14ac:dyDescent="0.55000000000000004">
      <c r="A98" s="261" t="s">
        <v>17</v>
      </c>
      <c r="B98" s="261">
        <v>20.116870880126953</v>
      </c>
      <c r="C98" s="266">
        <f>AVERAGE(B98:B103)</f>
        <v>20.116870880126953</v>
      </c>
      <c r="D98" s="266" t="e">
        <f>STDEV(B98:B103)</f>
        <v>#DIV/0!</v>
      </c>
      <c r="E98" s="261">
        <v>16.190513610839844</v>
      </c>
      <c r="F98" s="266">
        <f>AVERAGE(E98:E103)</f>
        <v>16.718353271484375</v>
      </c>
      <c r="G98" s="266">
        <f>STDEV(E98:E103)</f>
        <v>0.45716422248479016</v>
      </c>
      <c r="H98" s="261">
        <f>C98-F98</f>
        <v>3.3985176086425781</v>
      </c>
      <c r="I98" s="261"/>
      <c r="J98" s="266">
        <f>H98-$I$2</f>
        <v>-3.6580395875153719</v>
      </c>
      <c r="K98" s="261">
        <f>2^-(J98)</f>
        <v>12.623495837293007</v>
      </c>
      <c r="L98" s="261"/>
    </row>
    <row r="99" spans="1:12" x14ac:dyDescent="0.55000000000000004">
      <c r="A99" s="261"/>
      <c r="B99" s="261"/>
      <c r="C99" s="266"/>
      <c r="D99" s="266"/>
      <c r="E99" s="261">
        <v>16.988445281982422</v>
      </c>
      <c r="F99" s="266"/>
      <c r="G99" s="266"/>
      <c r="H99" s="261"/>
      <c r="I99" s="261"/>
      <c r="J99" s="261"/>
      <c r="K99" s="261"/>
      <c r="L99" s="261"/>
    </row>
    <row r="100" spans="1:12" x14ac:dyDescent="0.55000000000000004">
      <c r="A100" s="261"/>
      <c r="B100" s="261"/>
      <c r="C100" s="266"/>
      <c r="D100" s="266"/>
      <c r="E100" s="261">
        <v>16.976100921630859</v>
      </c>
      <c r="F100" s="266"/>
      <c r="G100" s="266"/>
      <c r="H100" s="261"/>
      <c r="I100" s="261"/>
      <c r="J100" s="261"/>
      <c r="K100" s="261"/>
      <c r="L100" s="261"/>
    </row>
    <row r="101" spans="1:12" x14ac:dyDescent="0.55000000000000004">
      <c r="A101" s="261"/>
      <c r="B101" s="261"/>
      <c r="C101" s="266"/>
      <c r="D101" s="266"/>
      <c r="E101" s="261"/>
      <c r="F101" s="266"/>
      <c r="G101" s="266"/>
      <c r="H101" s="261"/>
      <c r="I101" s="261"/>
      <c r="J101" s="261"/>
      <c r="K101" s="261"/>
      <c r="L101" s="261"/>
    </row>
    <row r="102" spans="1:12" x14ac:dyDescent="0.55000000000000004">
      <c r="A102" s="261"/>
      <c r="B102" s="261"/>
      <c r="C102" s="266"/>
      <c r="D102" s="266"/>
      <c r="E102" s="261"/>
      <c r="F102" s="266"/>
      <c r="G102" s="266"/>
      <c r="H102" s="261"/>
      <c r="I102" s="261"/>
      <c r="J102" s="261"/>
      <c r="K102" s="261"/>
      <c r="L102" s="261"/>
    </row>
    <row r="103" spans="1:12" x14ac:dyDescent="0.55000000000000004">
      <c r="A103" s="261"/>
      <c r="B103" s="261"/>
      <c r="C103" s="266"/>
      <c r="D103" s="266"/>
      <c r="E103" s="261"/>
      <c r="F103" s="266"/>
      <c r="G103" s="266"/>
      <c r="H103" s="261"/>
      <c r="I103" s="261"/>
      <c r="J103" s="261"/>
      <c r="K103" s="261"/>
      <c r="L103" s="261"/>
    </row>
    <row r="104" spans="1:12" x14ac:dyDescent="0.55000000000000004">
      <c r="A104" s="261" t="s">
        <v>18</v>
      </c>
      <c r="B104" s="261">
        <v>21.539085388183594</v>
      </c>
      <c r="C104" s="266">
        <f>AVERAGE(B104:B109)</f>
        <v>21.539085388183594</v>
      </c>
      <c r="D104" s="266" t="e">
        <f>STDEV(B104:B109)</f>
        <v>#DIV/0!</v>
      </c>
      <c r="E104" s="261">
        <v>16.190513610839844</v>
      </c>
      <c r="F104" s="266">
        <f>AVERAGE(E104:E109)</f>
        <v>16.718353271484375</v>
      </c>
      <c r="G104" s="266">
        <f>STDEV(E104:E109)</f>
        <v>0.45716422248479016</v>
      </c>
      <c r="H104" s="261">
        <f>C104-F104</f>
        <v>4.8207321166992188</v>
      </c>
      <c r="I104" s="261"/>
      <c r="J104" s="266">
        <f>H104-$I$2</f>
        <v>-2.2358250794587313</v>
      </c>
      <c r="K104" s="261">
        <f>2^-(J104)</f>
        <v>4.7103200178028741</v>
      </c>
      <c r="L104" s="261"/>
    </row>
    <row r="105" spans="1:12" x14ac:dyDescent="0.55000000000000004">
      <c r="A105" s="261"/>
      <c r="B105" s="261"/>
      <c r="C105" s="266"/>
      <c r="D105" s="266"/>
      <c r="E105" s="261">
        <v>16.988445281982422</v>
      </c>
      <c r="F105" s="266"/>
      <c r="G105" s="266"/>
      <c r="H105" s="261"/>
      <c r="I105" s="261"/>
      <c r="J105" s="261"/>
      <c r="K105" s="261"/>
      <c r="L105" s="261"/>
    </row>
    <row r="106" spans="1:12" x14ac:dyDescent="0.55000000000000004">
      <c r="A106" s="261"/>
      <c r="B106" s="261"/>
      <c r="C106" s="266"/>
      <c r="D106" s="266"/>
      <c r="E106" s="261">
        <v>16.976100921630859</v>
      </c>
      <c r="F106" s="266"/>
      <c r="G106" s="266"/>
      <c r="H106" s="261"/>
      <c r="I106" s="261"/>
      <c r="J106" s="261"/>
      <c r="K106" s="261"/>
      <c r="L106" s="261"/>
    </row>
    <row r="107" spans="1:12" x14ac:dyDescent="0.55000000000000004">
      <c r="A107" s="261"/>
      <c r="B107" s="261"/>
      <c r="C107" s="266"/>
      <c r="D107" s="266"/>
      <c r="E107" s="261"/>
      <c r="F107" s="266"/>
      <c r="G107" s="266"/>
      <c r="H107" s="261"/>
      <c r="I107" s="261"/>
      <c r="J107" s="261"/>
      <c r="K107" s="261"/>
      <c r="L107" s="261"/>
    </row>
    <row r="108" spans="1:12" x14ac:dyDescent="0.55000000000000004">
      <c r="A108" s="261"/>
      <c r="B108" s="261"/>
      <c r="C108" s="266"/>
      <c r="D108" s="266"/>
      <c r="E108" s="261"/>
      <c r="F108" s="266"/>
      <c r="G108" s="266"/>
      <c r="H108" s="261"/>
      <c r="I108" s="261"/>
      <c r="J108" s="261"/>
      <c r="K108" s="261"/>
      <c r="L108" s="261"/>
    </row>
    <row r="109" spans="1:12" x14ac:dyDescent="0.55000000000000004">
      <c r="A109" s="261"/>
      <c r="B109" s="261"/>
      <c r="C109" s="266"/>
      <c r="D109" s="266"/>
      <c r="E109" s="261"/>
      <c r="F109" s="266"/>
      <c r="G109" s="266"/>
      <c r="H109" s="261"/>
      <c r="I109" s="261"/>
      <c r="J109" s="261"/>
      <c r="K109" s="261"/>
      <c r="L109" s="261"/>
    </row>
    <row r="110" spans="1:12" x14ac:dyDescent="0.55000000000000004">
      <c r="A110" s="261" t="s">
        <v>19</v>
      </c>
      <c r="B110" s="261">
        <v>22.949869155883789</v>
      </c>
      <c r="C110" s="266">
        <f>AVERAGE(B110:B115)</f>
        <v>22.949869155883789</v>
      </c>
      <c r="D110" s="266" t="e">
        <f>STDEV(B110:B115)</f>
        <v>#DIV/0!</v>
      </c>
      <c r="E110" s="261">
        <v>16.190513610839844</v>
      </c>
      <c r="F110" s="266">
        <f>AVERAGE(E110:E115)</f>
        <v>16.718353271484375</v>
      </c>
      <c r="G110" s="266">
        <f>STDEV(E110:E115)</f>
        <v>0.45716422248479016</v>
      </c>
      <c r="H110" s="261">
        <f>C110-F110</f>
        <v>6.2315158843994141</v>
      </c>
      <c r="I110" s="261"/>
      <c r="J110" s="266">
        <f>H110-$I$2</f>
        <v>-0.82504131175853601</v>
      </c>
      <c r="K110" s="261">
        <f>2^-(J110)</f>
        <v>1.7715857670652955</v>
      </c>
      <c r="L110" s="261"/>
    </row>
    <row r="111" spans="1:12" x14ac:dyDescent="0.55000000000000004">
      <c r="A111" s="261"/>
      <c r="B111" s="261"/>
      <c r="C111" s="266"/>
      <c r="D111" s="266"/>
      <c r="E111" s="261">
        <v>16.988445281982422</v>
      </c>
      <c r="F111" s="266"/>
      <c r="G111" s="266"/>
      <c r="H111" s="261"/>
      <c r="I111" s="261"/>
      <c r="J111" s="261"/>
      <c r="K111" s="261"/>
      <c r="L111" s="261"/>
    </row>
    <row r="112" spans="1:12" x14ac:dyDescent="0.55000000000000004">
      <c r="A112" s="261"/>
      <c r="B112" s="261"/>
      <c r="C112" s="266"/>
      <c r="D112" s="266"/>
      <c r="E112" s="261">
        <v>16.976100921630859</v>
      </c>
      <c r="F112" s="266"/>
      <c r="G112" s="266"/>
      <c r="H112" s="261"/>
      <c r="I112" s="261"/>
      <c r="J112" s="261"/>
      <c r="K112" s="261"/>
      <c r="L112" s="261"/>
    </row>
    <row r="113" spans="1:12" x14ac:dyDescent="0.55000000000000004">
      <c r="A113" s="261"/>
      <c r="B113" s="261"/>
      <c r="C113" s="266"/>
      <c r="D113" s="266"/>
      <c r="E113" s="261"/>
      <c r="F113" s="266"/>
      <c r="G113" s="266"/>
      <c r="H113" s="261"/>
      <c r="I113" s="261"/>
      <c r="J113" s="261"/>
      <c r="K113" s="261"/>
      <c r="L113" s="261"/>
    </row>
    <row r="114" spans="1:12" x14ac:dyDescent="0.55000000000000004">
      <c r="A114" s="261"/>
      <c r="B114" s="261"/>
      <c r="C114" s="266"/>
      <c r="D114" s="266"/>
      <c r="E114" s="261"/>
      <c r="F114" s="266"/>
      <c r="G114" s="266"/>
      <c r="H114" s="261"/>
      <c r="I114" s="261"/>
      <c r="J114" s="261"/>
      <c r="K114" s="261"/>
      <c r="L114" s="261"/>
    </row>
    <row r="115" spans="1:12" x14ac:dyDescent="0.55000000000000004">
      <c r="A115" s="261"/>
      <c r="B115" s="261"/>
      <c r="C115" s="266"/>
      <c r="D115" s="266"/>
      <c r="E115" s="261"/>
      <c r="F115" s="266"/>
      <c r="G115" s="266"/>
      <c r="H115" s="261"/>
      <c r="I115" s="261"/>
      <c r="J115" s="261"/>
      <c r="K115" s="261"/>
      <c r="L115" s="261"/>
    </row>
    <row r="116" spans="1:12" x14ac:dyDescent="0.55000000000000004">
      <c r="A116" s="261" t="s">
        <v>20</v>
      </c>
      <c r="B116" s="261">
        <v>30.128799438476563</v>
      </c>
      <c r="C116" s="266">
        <f>AVERAGE(B116:B121)</f>
        <v>30.128799438476563</v>
      </c>
      <c r="D116" s="266" t="e">
        <f>STDEV(B116:B121)</f>
        <v>#DIV/0!</v>
      </c>
      <c r="E116" s="261">
        <v>16.190513610839844</v>
      </c>
      <c r="F116" s="266">
        <f>AVERAGE(E116:E121)</f>
        <v>16.718353271484375</v>
      </c>
      <c r="G116" s="266">
        <f>STDEV(E116:E121)</f>
        <v>0.45716422248479016</v>
      </c>
      <c r="H116" s="261">
        <f>C116-F116</f>
        <v>13.410446166992188</v>
      </c>
      <c r="I116" s="261"/>
      <c r="J116" s="266">
        <f>H116-$I$2</f>
        <v>6.3538889708342374</v>
      </c>
      <c r="K116" s="261">
        <f>2^-(J116)</f>
        <v>1.2226124970542837E-2</v>
      </c>
      <c r="L116" s="261"/>
    </row>
    <row r="117" spans="1:12" x14ac:dyDescent="0.55000000000000004">
      <c r="A117" s="261"/>
      <c r="B117" s="261"/>
      <c r="C117" s="266"/>
      <c r="D117" s="266"/>
      <c r="E117" s="261">
        <v>16.988445281982422</v>
      </c>
      <c r="F117" s="266"/>
      <c r="G117" s="266"/>
      <c r="H117" s="261"/>
      <c r="I117" s="261"/>
      <c r="J117" s="261"/>
      <c r="K117" s="261"/>
      <c r="L117" s="261"/>
    </row>
    <row r="118" spans="1:12" x14ac:dyDescent="0.55000000000000004">
      <c r="A118" s="261"/>
      <c r="B118" s="261"/>
      <c r="C118" s="266"/>
      <c r="D118" s="266"/>
      <c r="E118" s="261">
        <v>16.976100921630859</v>
      </c>
      <c r="F118" s="266"/>
      <c r="G118" s="266"/>
      <c r="H118" s="261"/>
      <c r="I118" s="261"/>
      <c r="J118" s="261"/>
      <c r="K118" s="261"/>
      <c r="L118" s="261"/>
    </row>
    <row r="119" spans="1:12" x14ac:dyDescent="0.55000000000000004">
      <c r="A119" s="261"/>
      <c r="B119" s="261"/>
      <c r="C119" s="266"/>
      <c r="D119" s="266"/>
      <c r="E119" s="261"/>
      <c r="F119" s="266"/>
      <c r="G119" s="266"/>
      <c r="H119" s="261"/>
      <c r="I119" s="261"/>
      <c r="J119" s="261"/>
      <c r="K119" s="261"/>
      <c r="L119" s="261"/>
    </row>
    <row r="120" spans="1:12" x14ac:dyDescent="0.55000000000000004">
      <c r="A120" s="261"/>
      <c r="B120" s="261"/>
      <c r="C120" s="266"/>
      <c r="D120" s="266"/>
      <c r="E120" s="261"/>
      <c r="F120" s="266"/>
      <c r="G120" s="266"/>
      <c r="H120" s="261"/>
      <c r="I120" s="261"/>
      <c r="J120" s="261"/>
      <c r="K120" s="261"/>
      <c r="L120" s="261"/>
    </row>
    <row r="121" spans="1:12" x14ac:dyDescent="0.55000000000000004">
      <c r="A121" s="261"/>
      <c r="B121" s="261"/>
      <c r="C121" s="266"/>
      <c r="D121" s="266"/>
      <c r="E121" s="261"/>
      <c r="F121" s="266"/>
      <c r="G121" s="266"/>
      <c r="H121" s="261"/>
      <c r="I121" s="261"/>
      <c r="J121" s="261"/>
      <c r="K121" s="261"/>
      <c r="L121" s="261"/>
    </row>
    <row r="122" spans="1:12" x14ac:dyDescent="0.55000000000000004">
      <c r="A122" s="261" t="s">
        <v>21</v>
      </c>
      <c r="B122" s="261">
        <v>24.980672836303711</v>
      </c>
      <c r="C122" s="266">
        <f>AVERAGE(B122:B127)</f>
        <v>24.980672836303711</v>
      </c>
      <c r="D122" s="266" t="e">
        <f>STDEV(B122:B127)</f>
        <v>#DIV/0!</v>
      </c>
      <c r="E122" s="261">
        <v>16.190513610839844</v>
      </c>
      <c r="F122" s="266">
        <f>AVERAGE(E122:E127)</f>
        <v>16.718353271484375</v>
      </c>
      <c r="G122" s="266">
        <f>STDEV(E122:E127)</f>
        <v>0.45716422248479016</v>
      </c>
      <c r="H122" s="261">
        <f>C122-F122</f>
        <v>8.2623195648193359</v>
      </c>
      <c r="I122" s="261"/>
      <c r="J122" s="266">
        <f>H122-$I$2</f>
        <v>1.2057623686613859</v>
      </c>
      <c r="K122" s="261">
        <f>2^-(J122)</f>
        <v>0.43354018579466408</v>
      </c>
      <c r="L122" s="261"/>
    </row>
    <row r="123" spans="1:12" x14ac:dyDescent="0.55000000000000004">
      <c r="A123" s="261"/>
      <c r="B123" s="261"/>
      <c r="C123" s="266"/>
      <c r="D123" s="266"/>
      <c r="E123" s="261">
        <v>16.988445281982422</v>
      </c>
      <c r="F123" s="266"/>
      <c r="G123" s="266"/>
      <c r="H123" s="261"/>
      <c r="I123" s="261"/>
      <c r="J123" s="261"/>
      <c r="K123" s="261"/>
      <c r="L123" s="261"/>
    </row>
    <row r="124" spans="1:12" x14ac:dyDescent="0.55000000000000004">
      <c r="A124" s="261"/>
      <c r="B124" s="261"/>
      <c r="C124" s="266"/>
      <c r="D124" s="266"/>
      <c r="E124" s="261">
        <v>16.976100921630859</v>
      </c>
      <c r="F124" s="266"/>
      <c r="G124" s="266"/>
      <c r="H124" s="261"/>
      <c r="I124" s="261"/>
      <c r="J124" s="261"/>
      <c r="K124" s="261"/>
      <c r="L124" s="261"/>
    </row>
    <row r="125" spans="1:12" x14ac:dyDescent="0.55000000000000004">
      <c r="A125" s="261"/>
      <c r="B125" s="261"/>
      <c r="C125" s="266"/>
      <c r="D125" s="266"/>
      <c r="E125" s="261"/>
      <c r="F125" s="266"/>
      <c r="G125" s="266"/>
      <c r="H125" s="261"/>
      <c r="I125" s="261"/>
      <c r="J125" s="261"/>
      <c r="K125" s="261"/>
      <c r="L125" s="261"/>
    </row>
    <row r="126" spans="1:12" x14ac:dyDescent="0.55000000000000004">
      <c r="A126" s="261"/>
      <c r="B126" s="261"/>
      <c r="C126" s="266"/>
      <c r="D126" s="266"/>
      <c r="E126" s="261"/>
      <c r="F126" s="266"/>
      <c r="G126" s="266"/>
      <c r="H126" s="261"/>
      <c r="I126" s="261"/>
      <c r="J126" s="261"/>
      <c r="K126" s="261"/>
      <c r="L126" s="261"/>
    </row>
    <row r="127" spans="1:12" x14ac:dyDescent="0.55000000000000004">
      <c r="A127" s="261"/>
      <c r="B127" s="261"/>
      <c r="C127" s="266"/>
      <c r="D127" s="266"/>
      <c r="E127" s="261"/>
      <c r="F127" s="266"/>
      <c r="G127" s="266"/>
      <c r="H127" s="261"/>
      <c r="I127" s="261"/>
      <c r="J127" s="261"/>
      <c r="K127" s="261"/>
      <c r="L127" s="261"/>
    </row>
    <row r="128" spans="1:12" x14ac:dyDescent="0.55000000000000004">
      <c r="A128" s="261" t="s">
        <v>22</v>
      </c>
      <c r="B128" s="261">
        <v>20.80390739440918</v>
      </c>
      <c r="C128" s="266">
        <f>AVERAGE(B128:B133)</f>
        <v>20.80390739440918</v>
      </c>
      <c r="D128" s="266" t="e">
        <f>STDEV(B128:B133)</f>
        <v>#DIV/0!</v>
      </c>
      <c r="E128" s="261">
        <v>16.190513610839844</v>
      </c>
      <c r="F128" s="266">
        <f>AVERAGE(E128:E133)</f>
        <v>16.718353271484375</v>
      </c>
      <c r="G128" s="266">
        <f>STDEV(E128:E133)</f>
        <v>0.45716422248479016</v>
      </c>
      <c r="H128" s="261">
        <f>C128-F128</f>
        <v>4.0855541229248047</v>
      </c>
      <c r="I128" s="261"/>
      <c r="J128" s="266">
        <f>H128-$I$2</f>
        <v>-2.9710030732331454</v>
      </c>
      <c r="K128" s="261">
        <f>2^-(J128)</f>
        <v>7.8408120252376099</v>
      </c>
      <c r="L128" s="261"/>
    </row>
    <row r="129" spans="1:12" x14ac:dyDescent="0.55000000000000004">
      <c r="A129" s="261"/>
      <c r="B129" s="261"/>
      <c r="C129" s="266"/>
      <c r="D129" s="266"/>
      <c r="E129" s="261">
        <v>16.988445281982422</v>
      </c>
      <c r="F129" s="266"/>
      <c r="G129" s="266"/>
      <c r="H129" s="261"/>
      <c r="I129" s="261"/>
      <c r="J129" s="261"/>
      <c r="K129" s="261"/>
      <c r="L129" s="261"/>
    </row>
    <row r="130" spans="1:12" x14ac:dyDescent="0.55000000000000004">
      <c r="A130" s="261"/>
      <c r="B130" s="261"/>
      <c r="C130" s="266"/>
      <c r="D130" s="266"/>
      <c r="E130" s="261">
        <v>16.976100921630859</v>
      </c>
      <c r="F130" s="266"/>
      <c r="G130" s="266"/>
      <c r="H130" s="261"/>
      <c r="I130" s="261"/>
      <c r="J130" s="261"/>
      <c r="K130" s="261"/>
      <c r="L130" s="261"/>
    </row>
    <row r="131" spans="1:12" x14ac:dyDescent="0.55000000000000004">
      <c r="A131" s="261"/>
      <c r="B131" s="261"/>
      <c r="C131" s="266"/>
      <c r="D131" s="266"/>
      <c r="E131" s="261"/>
      <c r="F131" s="266"/>
      <c r="G131" s="266"/>
      <c r="H131" s="261"/>
      <c r="I131" s="261"/>
      <c r="J131" s="261"/>
      <c r="K131" s="261"/>
      <c r="L131" s="261"/>
    </row>
    <row r="132" spans="1:12" x14ac:dyDescent="0.55000000000000004">
      <c r="A132" s="261"/>
      <c r="B132" s="261"/>
      <c r="C132" s="266"/>
      <c r="D132" s="266"/>
      <c r="E132" s="261"/>
      <c r="F132" s="266"/>
      <c r="G132" s="266"/>
      <c r="H132" s="261"/>
      <c r="I132" s="261"/>
      <c r="J132" s="261"/>
      <c r="K132" s="261"/>
      <c r="L132" s="261"/>
    </row>
    <row r="133" spans="1:12" x14ac:dyDescent="0.55000000000000004">
      <c r="A133" s="261"/>
      <c r="B133" s="261"/>
      <c r="C133" s="266"/>
      <c r="D133" s="266"/>
      <c r="E133" s="261"/>
      <c r="F133" s="266"/>
      <c r="G133" s="266"/>
      <c r="H133" s="261"/>
      <c r="I133" s="261"/>
      <c r="J133" s="261"/>
      <c r="K133" s="261"/>
      <c r="L133" s="261"/>
    </row>
    <row r="134" spans="1:12" x14ac:dyDescent="0.55000000000000004">
      <c r="A134" s="261" t="s">
        <v>23</v>
      </c>
      <c r="B134" s="261">
        <v>22.108848571777344</v>
      </c>
      <c r="C134" s="266">
        <f>AVERAGE(B134:B139)</f>
        <v>22.108848571777344</v>
      </c>
      <c r="D134" s="266" t="e">
        <f>STDEV(B134:B139)</f>
        <v>#DIV/0!</v>
      </c>
      <c r="E134" s="261">
        <v>16.190513610839844</v>
      </c>
      <c r="F134" s="266">
        <f>AVERAGE(E134:E139)</f>
        <v>16.718353271484375</v>
      </c>
      <c r="G134" s="266">
        <f>STDEV(E134:E139)</f>
        <v>0.45716422248479016</v>
      </c>
      <c r="H134" s="261">
        <f>C134-F134</f>
        <v>5.3904953002929688</v>
      </c>
      <c r="I134" s="261"/>
      <c r="J134" s="266">
        <f>H134-$I$2</f>
        <v>-1.6660618958649813</v>
      </c>
      <c r="K134" s="261">
        <f>2^-(J134)</f>
        <v>3.1734715211158759</v>
      </c>
      <c r="L134" s="261"/>
    </row>
    <row r="135" spans="1:12" x14ac:dyDescent="0.55000000000000004">
      <c r="A135" s="261"/>
      <c r="B135" s="261"/>
      <c r="C135" s="266"/>
      <c r="D135" s="266"/>
      <c r="E135" s="261">
        <v>16.988445281982422</v>
      </c>
      <c r="F135" s="266"/>
      <c r="G135" s="266"/>
      <c r="H135" s="261"/>
      <c r="I135" s="261"/>
      <c r="J135" s="261"/>
      <c r="K135" s="261"/>
      <c r="L135" s="261"/>
    </row>
    <row r="136" spans="1:12" x14ac:dyDescent="0.55000000000000004">
      <c r="A136" s="261"/>
      <c r="B136" s="261"/>
      <c r="C136" s="266"/>
      <c r="D136" s="266"/>
      <c r="E136" s="261">
        <v>16.976100921630859</v>
      </c>
      <c r="F136" s="266"/>
      <c r="G136" s="266"/>
      <c r="H136" s="261"/>
      <c r="I136" s="261"/>
      <c r="J136" s="261"/>
      <c r="K136" s="261"/>
      <c r="L136" s="261"/>
    </row>
    <row r="137" spans="1:12" x14ac:dyDescent="0.55000000000000004">
      <c r="A137" s="261"/>
      <c r="B137" s="261"/>
      <c r="C137" s="266"/>
      <c r="D137" s="266"/>
      <c r="E137" s="261"/>
      <c r="F137" s="266"/>
      <c r="G137" s="266"/>
      <c r="H137" s="261"/>
      <c r="I137" s="261"/>
      <c r="J137" s="261"/>
      <c r="K137" s="261"/>
      <c r="L137" s="261"/>
    </row>
    <row r="138" spans="1:12" x14ac:dyDescent="0.55000000000000004">
      <c r="A138" s="261"/>
      <c r="B138" s="261"/>
      <c r="C138" s="266"/>
      <c r="D138" s="266"/>
      <c r="E138" s="261"/>
      <c r="F138" s="266"/>
      <c r="G138" s="266"/>
      <c r="H138" s="261"/>
      <c r="I138" s="261"/>
      <c r="J138" s="261"/>
      <c r="K138" s="261"/>
      <c r="L138" s="261"/>
    </row>
    <row r="139" spans="1:12" x14ac:dyDescent="0.55000000000000004">
      <c r="A139" s="261"/>
      <c r="B139" s="261"/>
      <c r="C139" s="266"/>
      <c r="D139" s="266"/>
      <c r="E139" s="261"/>
      <c r="F139" s="266"/>
      <c r="G139" s="266"/>
      <c r="H139" s="261"/>
      <c r="I139" s="261"/>
      <c r="J139" s="261"/>
      <c r="K139" s="261"/>
      <c r="L139" s="261"/>
    </row>
    <row r="140" spans="1:12" x14ac:dyDescent="0.55000000000000004">
      <c r="A140" s="261" t="s">
        <v>24</v>
      </c>
      <c r="B140" s="261">
        <v>22.560493469238281</v>
      </c>
      <c r="C140" s="266">
        <f>AVERAGE(B140:B145)</f>
        <v>22.560493469238281</v>
      </c>
      <c r="D140" s="266" t="e">
        <f>STDEV(B140:B145)</f>
        <v>#DIV/0!</v>
      </c>
      <c r="E140" s="261">
        <v>16.190513610839844</v>
      </c>
      <c r="F140" s="266">
        <f>AVERAGE(E140:E145)</f>
        <v>16.718353271484375</v>
      </c>
      <c r="G140" s="266">
        <f>STDEV(E140:E145)</f>
        <v>0.45716422248479016</v>
      </c>
      <c r="H140" s="261">
        <f>C140-F140</f>
        <v>5.8421401977539063</v>
      </c>
      <c r="I140" s="261"/>
      <c r="J140" s="266">
        <f>H140-$I$2</f>
        <v>-1.2144169984040438</v>
      </c>
      <c r="K140" s="261">
        <f>2^-(J140)</f>
        <v>2.3204699236577775</v>
      </c>
      <c r="L140" s="261"/>
    </row>
    <row r="141" spans="1:12" x14ac:dyDescent="0.55000000000000004">
      <c r="A141" s="261"/>
      <c r="B141" s="261"/>
      <c r="C141" s="266"/>
      <c r="D141" s="266"/>
      <c r="E141" s="261">
        <v>16.988445281982422</v>
      </c>
      <c r="F141" s="266"/>
      <c r="G141" s="266"/>
      <c r="H141" s="261"/>
      <c r="I141" s="261"/>
      <c r="J141" s="261"/>
      <c r="K141" s="261"/>
      <c r="L141" s="261"/>
    </row>
    <row r="142" spans="1:12" x14ac:dyDescent="0.55000000000000004">
      <c r="A142" s="261"/>
      <c r="B142" s="261"/>
      <c r="C142" s="266"/>
      <c r="D142" s="266"/>
      <c r="E142" s="261">
        <v>16.976100921630859</v>
      </c>
      <c r="F142" s="266"/>
      <c r="G142" s="266"/>
      <c r="H142" s="261"/>
      <c r="I142" s="261"/>
      <c r="J142" s="261"/>
      <c r="K142" s="261"/>
      <c r="L142" s="261"/>
    </row>
    <row r="143" spans="1:12" x14ac:dyDescent="0.55000000000000004">
      <c r="A143" s="261"/>
      <c r="B143" s="261"/>
      <c r="C143" s="266"/>
      <c r="D143" s="266"/>
      <c r="E143" s="261"/>
      <c r="F143" s="266"/>
      <c r="G143" s="266"/>
      <c r="H143" s="261"/>
      <c r="I143" s="261"/>
      <c r="J143" s="261"/>
      <c r="K143" s="261"/>
      <c r="L143" s="261"/>
    </row>
    <row r="144" spans="1:12" x14ac:dyDescent="0.55000000000000004">
      <c r="A144" s="261"/>
      <c r="B144" s="261"/>
      <c r="C144" s="266"/>
      <c r="D144" s="266"/>
      <c r="E144" s="261"/>
      <c r="F144" s="266"/>
      <c r="G144" s="266"/>
      <c r="H144" s="261"/>
      <c r="I144" s="261"/>
      <c r="J144" s="261"/>
      <c r="K144" s="261"/>
      <c r="L144" s="261"/>
    </row>
    <row r="145" spans="1:12" x14ac:dyDescent="0.55000000000000004">
      <c r="A145" s="261"/>
      <c r="B145" s="261"/>
      <c r="C145" s="266"/>
      <c r="D145" s="266"/>
      <c r="E145" s="261"/>
      <c r="F145" s="266"/>
      <c r="G145" s="266"/>
      <c r="H145" s="261"/>
      <c r="I145" s="261"/>
      <c r="J145" s="261"/>
      <c r="K145" s="261"/>
      <c r="L145" s="261"/>
    </row>
    <row r="146" spans="1:12" x14ac:dyDescent="0.55000000000000004">
      <c r="A146" s="261" t="s">
        <v>25</v>
      </c>
      <c r="B146" s="261">
        <v>25.973625183105469</v>
      </c>
      <c r="C146" s="266">
        <f>AVERAGE(B146:B151)</f>
        <v>25.973625183105469</v>
      </c>
      <c r="D146" s="266" t="e">
        <f>STDEV(B146:B151)</f>
        <v>#DIV/0!</v>
      </c>
      <c r="E146" s="261">
        <v>16.190513610839844</v>
      </c>
      <c r="F146" s="266">
        <f>AVERAGE(E146:E151)</f>
        <v>16.718353271484375</v>
      </c>
      <c r="G146" s="266">
        <f>STDEV(E146:E151)</f>
        <v>0.45716422248479016</v>
      </c>
      <c r="H146" s="261">
        <f>C146-F146</f>
        <v>9.2552719116210938</v>
      </c>
      <c r="I146" s="261"/>
      <c r="J146" s="266">
        <f>H146-$I$2</f>
        <v>2.1987147154631437</v>
      </c>
      <c r="K146" s="261">
        <f>2^-(J146)</f>
        <v>0.21783161871009613</v>
      </c>
      <c r="L146" s="261"/>
    </row>
    <row r="147" spans="1:12" x14ac:dyDescent="0.55000000000000004">
      <c r="A147" s="261"/>
      <c r="B147" s="261"/>
      <c r="C147" s="266"/>
      <c r="D147" s="266"/>
      <c r="E147" s="261">
        <v>16.988445281982422</v>
      </c>
      <c r="F147" s="266"/>
      <c r="G147" s="266"/>
      <c r="H147" s="261"/>
      <c r="I147" s="261"/>
      <c r="J147" s="261"/>
      <c r="K147" s="261"/>
      <c r="L147" s="261"/>
    </row>
    <row r="148" spans="1:12" x14ac:dyDescent="0.55000000000000004">
      <c r="A148" s="261"/>
      <c r="B148" s="261"/>
      <c r="C148" s="266"/>
      <c r="D148" s="266"/>
      <c r="E148" s="261">
        <v>16.976100921630859</v>
      </c>
      <c r="F148" s="266"/>
      <c r="G148" s="266"/>
      <c r="H148" s="261"/>
      <c r="I148" s="261"/>
      <c r="J148" s="261"/>
      <c r="K148" s="261"/>
      <c r="L148" s="261"/>
    </row>
    <row r="149" spans="1:12" x14ac:dyDescent="0.55000000000000004">
      <c r="A149" s="261"/>
      <c r="B149" s="261"/>
      <c r="C149" s="266"/>
      <c r="D149" s="266"/>
      <c r="E149" s="261"/>
      <c r="F149" s="266"/>
      <c r="G149" s="266"/>
      <c r="H149" s="261"/>
      <c r="I149" s="261"/>
      <c r="J149" s="261"/>
      <c r="K149" s="261"/>
      <c r="L149" s="261"/>
    </row>
    <row r="150" spans="1:12" x14ac:dyDescent="0.55000000000000004">
      <c r="A150" s="261"/>
      <c r="B150" s="261"/>
      <c r="C150" s="266"/>
      <c r="D150" s="266"/>
      <c r="E150" s="261"/>
      <c r="F150" s="266"/>
      <c r="G150" s="266"/>
      <c r="H150" s="261"/>
      <c r="I150" s="261"/>
      <c r="J150" s="261"/>
      <c r="K150" s="261"/>
      <c r="L150" s="261"/>
    </row>
    <row r="151" spans="1:12" x14ac:dyDescent="0.55000000000000004">
      <c r="A151" s="261"/>
      <c r="B151" s="261"/>
      <c r="C151" s="266"/>
      <c r="D151" s="266"/>
      <c r="E151" s="261"/>
      <c r="F151" s="266"/>
      <c r="G151" s="266"/>
      <c r="H151" s="261"/>
      <c r="I151" s="261"/>
      <c r="J151" s="261"/>
      <c r="K151" s="261"/>
      <c r="L151" s="261"/>
    </row>
    <row r="152" spans="1:12" x14ac:dyDescent="0.55000000000000004">
      <c r="A152" s="261" t="s">
        <v>26</v>
      </c>
      <c r="B152" s="261">
        <v>29.750062942504883</v>
      </c>
      <c r="C152" s="266">
        <f>AVERAGE(B152:B157)</f>
        <v>29.750062942504883</v>
      </c>
      <c r="D152" s="266" t="e">
        <f>STDEV(B152:B157)</f>
        <v>#DIV/0!</v>
      </c>
      <c r="E152" s="261">
        <v>16.190513610839844</v>
      </c>
      <c r="F152" s="266">
        <f>AVERAGE(E152:E157)</f>
        <v>16.718353271484375</v>
      </c>
      <c r="G152" s="266">
        <f>STDEV(E152:E157)</f>
        <v>0.45716422248479016</v>
      </c>
      <c r="H152" s="261">
        <f>C152-F152</f>
        <v>13.031709671020508</v>
      </c>
      <c r="I152" s="261"/>
      <c r="J152" s="266">
        <f>H152-$I$2</f>
        <v>5.9751524748625577</v>
      </c>
      <c r="K152" s="261">
        <f>2^-(J152)</f>
        <v>1.5896440044978428E-2</v>
      </c>
      <c r="L152" s="261"/>
    </row>
    <row r="153" spans="1:12" x14ac:dyDescent="0.55000000000000004">
      <c r="A153" s="261"/>
      <c r="B153" s="261"/>
      <c r="C153" s="266"/>
      <c r="D153" s="266"/>
      <c r="E153" s="261">
        <v>16.988445281982422</v>
      </c>
      <c r="F153" s="266"/>
      <c r="G153" s="266"/>
      <c r="H153" s="261"/>
      <c r="I153" s="261"/>
      <c r="J153" s="261"/>
      <c r="K153" s="261"/>
      <c r="L153" s="261"/>
    </row>
    <row r="154" spans="1:12" x14ac:dyDescent="0.55000000000000004">
      <c r="A154" s="261"/>
      <c r="B154" s="261"/>
      <c r="C154" s="266"/>
      <c r="D154" s="266"/>
      <c r="E154" s="261">
        <v>16.976100921630859</v>
      </c>
      <c r="F154" s="266"/>
      <c r="G154" s="266"/>
      <c r="H154" s="261"/>
      <c r="I154" s="261"/>
      <c r="J154" s="261"/>
      <c r="K154" s="261"/>
      <c r="L154" s="261"/>
    </row>
    <row r="155" spans="1:12" x14ac:dyDescent="0.55000000000000004">
      <c r="A155" s="261"/>
      <c r="B155" s="261"/>
      <c r="C155" s="266"/>
      <c r="D155" s="266"/>
      <c r="E155" s="261"/>
      <c r="F155" s="266"/>
      <c r="G155" s="266"/>
      <c r="H155" s="261"/>
      <c r="I155" s="261"/>
      <c r="J155" s="261"/>
      <c r="K155" s="261"/>
      <c r="L155" s="261"/>
    </row>
    <row r="156" spans="1:12" x14ac:dyDescent="0.55000000000000004">
      <c r="A156" s="261"/>
      <c r="B156" s="261"/>
      <c r="C156" s="266"/>
      <c r="D156" s="266"/>
      <c r="E156" s="261"/>
      <c r="F156" s="266"/>
      <c r="G156" s="266"/>
      <c r="H156" s="261"/>
      <c r="I156" s="261"/>
      <c r="J156" s="261"/>
      <c r="K156" s="261"/>
      <c r="L156" s="261"/>
    </row>
    <row r="157" spans="1:12" x14ac:dyDescent="0.55000000000000004">
      <c r="A157" s="261"/>
      <c r="B157" s="261"/>
      <c r="C157" s="266"/>
      <c r="D157" s="266"/>
      <c r="E157" s="261"/>
      <c r="F157" s="266"/>
      <c r="G157" s="266"/>
      <c r="H157" s="261"/>
      <c r="I157" s="261"/>
      <c r="J157" s="261"/>
      <c r="K157" s="261"/>
      <c r="L157" s="261"/>
    </row>
    <row r="158" spans="1:12" x14ac:dyDescent="0.55000000000000004">
      <c r="A158" s="261" t="s">
        <v>27</v>
      </c>
      <c r="B158" s="261">
        <v>21.234798431396484</v>
      </c>
      <c r="C158" s="266">
        <f>AVERAGE(B158:B163)</f>
        <v>21.234798431396484</v>
      </c>
      <c r="D158" s="266" t="e">
        <f>STDEV(B158:B163)</f>
        <v>#DIV/0!</v>
      </c>
      <c r="E158" s="261">
        <v>16.190513610839844</v>
      </c>
      <c r="F158" s="266">
        <f>AVERAGE(E158:E163)</f>
        <v>16.718353271484375</v>
      </c>
      <c r="G158" s="266">
        <f>STDEV(E158:E163)</f>
        <v>0.45716422248479016</v>
      </c>
      <c r="H158" s="261">
        <f>C158-F158</f>
        <v>4.5164451599121094</v>
      </c>
      <c r="I158" s="261"/>
      <c r="J158" s="266">
        <f>H158-$I$2</f>
        <v>-2.5401120362458407</v>
      </c>
      <c r="K158" s="261">
        <f>2^-(J158)</f>
        <v>5.8163417349293862</v>
      </c>
      <c r="L158" s="261"/>
    </row>
    <row r="159" spans="1:12" x14ac:dyDescent="0.55000000000000004">
      <c r="A159" s="261"/>
      <c r="B159" s="261"/>
      <c r="C159" s="261"/>
      <c r="D159" s="261"/>
      <c r="E159" s="261">
        <v>16.988445281982422</v>
      </c>
      <c r="F159" s="261"/>
      <c r="G159" s="261"/>
      <c r="H159" s="261"/>
      <c r="I159" s="261"/>
      <c r="J159" s="261"/>
      <c r="K159" s="261"/>
      <c r="L159" s="261"/>
    </row>
    <row r="160" spans="1:12" x14ac:dyDescent="0.55000000000000004">
      <c r="A160" s="261"/>
      <c r="B160" s="261"/>
      <c r="C160" s="261"/>
      <c r="D160" s="261"/>
      <c r="E160" s="261">
        <v>16.976100921630859</v>
      </c>
      <c r="F160" s="261"/>
      <c r="G160" s="261"/>
      <c r="H160" s="261"/>
      <c r="I160" s="261"/>
      <c r="J160" s="261"/>
      <c r="K160" s="261"/>
      <c r="L160" s="26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W163"/>
  <sheetViews>
    <sheetView topLeftCell="A155" zoomScaleNormal="100" workbookViewId="0">
      <selection activeCell="H166" sqref="H166:H192"/>
    </sheetView>
  </sheetViews>
  <sheetFormatPr defaultRowHeight="14.4" x14ac:dyDescent="0.55000000000000004"/>
  <cols>
    <col min="1" max="1" width="9.15625" style="261"/>
    <col min="2" max="5" width="12" style="261" bestFit="1" customWidth="1"/>
    <col min="6" max="6" width="15.26171875" style="261" bestFit="1" customWidth="1"/>
    <col min="7" max="7" width="15.15625" style="261" bestFit="1" customWidth="1"/>
    <col min="8" max="8" width="12" style="261" bestFit="1" customWidth="1"/>
    <col min="9" max="9" width="12.26171875" style="261" bestFit="1" customWidth="1"/>
    <col min="10" max="10" width="12.68359375" style="261" bestFit="1" customWidth="1"/>
    <col min="11" max="11" width="9.41796875" style="261" customWidth="1"/>
  </cols>
  <sheetData>
    <row r="1" spans="1:23" ht="16.8" x14ac:dyDescent="0.55000000000000004">
      <c r="A1" s="271" t="s">
        <v>39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  <c r="M1" s="1"/>
      <c r="N1" s="203"/>
      <c r="O1" s="233"/>
      <c r="P1" s="233"/>
      <c r="Q1" s="203"/>
      <c r="R1" s="233"/>
      <c r="S1" s="233"/>
      <c r="T1" s="204"/>
      <c r="U1" s="262"/>
      <c r="V1" s="204"/>
      <c r="W1" s="204"/>
    </row>
    <row r="2" spans="1:23" x14ac:dyDescent="0.55000000000000004">
      <c r="A2" s="265" t="s">
        <v>1</v>
      </c>
      <c r="B2" s="261">
        <v>22.341495513916016</v>
      </c>
      <c r="C2" s="266">
        <f>AVERAGE(B2:B7)</f>
        <v>21.126852353413899</v>
      </c>
      <c r="D2" s="266">
        <f>STDEV(B2:B7)</f>
        <v>0.89876225854576386</v>
      </c>
      <c r="E2" s="261">
        <v>15.798564910888672</v>
      </c>
      <c r="F2" s="266">
        <f>AVERAGE(E2:E7)</f>
        <v>16.150241851806641</v>
      </c>
      <c r="G2" s="266">
        <f>STDEV(E2:E7)</f>
        <v>0.31927997203974362</v>
      </c>
      <c r="H2" s="266">
        <f>C2-F2</f>
        <v>4.9766105016072579</v>
      </c>
      <c r="I2" s="266">
        <f>AVERAGE(H2:H158)</f>
        <v>6.747284682003067</v>
      </c>
      <c r="J2" s="266">
        <f>H2-$I$2</f>
        <v>-1.770674180395809</v>
      </c>
      <c r="K2" s="266">
        <f>2^-(J2)</f>
        <v>3.4121337059416521</v>
      </c>
      <c r="M2" s="202"/>
      <c r="N2" s="205"/>
      <c r="O2" s="261"/>
      <c r="P2" s="261"/>
      <c r="Q2" s="205"/>
      <c r="R2" s="261"/>
      <c r="S2" s="261"/>
      <c r="T2" s="261"/>
      <c r="U2" s="261"/>
      <c r="V2" s="261"/>
      <c r="W2" s="261"/>
    </row>
    <row r="3" spans="1:23" x14ac:dyDescent="0.55000000000000004">
      <c r="A3" s="265"/>
      <c r="B3" s="261">
        <v>20.182552337646484</v>
      </c>
      <c r="C3" s="266"/>
      <c r="D3" s="266"/>
      <c r="E3" s="261">
        <v>16.652923583984375</v>
      </c>
      <c r="G3" s="266"/>
      <c r="H3" s="266"/>
      <c r="I3" s="266"/>
      <c r="J3" s="266"/>
      <c r="K3" s="266"/>
      <c r="M3" s="202"/>
      <c r="N3" s="207"/>
      <c r="O3" s="261"/>
      <c r="P3" s="261"/>
      <c r="Q3" s="207"/>
      <c r="R3" s="261"/>
      <c r="S3" s="261"/>
      <c r="T3" s="261"/>
      <c r="U3" s="261"/>
      <c r="V3" s="261"/>
      <c r="W3" s="261"/>
    </row>
    <row r="4" spans="1:23" x14ac:dyDescent="0.55000000000000004">
      <c r="A4" s="265"/>
      <c r="B4" s="261">
        <v>19.94721794128418</v>
      </c>
      <c r="C4" s="266"/>
      <c r="D4" s="266"/>
      <c r="E4" s="261">
        <v>15.992515563964844</v>
      </c>
      <c r="G4" s="266"/>
      <c r="H4" s="266"/>
      <c r="I4" s="266"/>
      <c r="J4" s="266"/>
      <c r="K4" s="266"/>
      <c r="M4" s="202"/>
      <c r="N4" s="206"/>
      <c r="O4" s="261"/>
      <c r="P4" s="261"/>
      <c r="Q4" s="206"/>
      <c r="R4" s="261"/>
      <c r="S4" s="261"/>
      <c r="T4" s="261"/>
      <c r="U4" s="261"/>
      <c r="V4" s="261"/>
      <c r="W4" s="261"/>
    </row>
    <row r="5" spans="1:23" x14ac:dyDescent="0.55000000000000004">
      <c r="A5" s="265"/>
      <c r="B5" s="261">
        <v>21.485725402832031</v>
      </c>
      <c r="C5" s="266"/>
      <c r="D5" s="266"/>
      <c r="E5" s="261">
        <v>16.210580825805664</v>
      </c>
      <c r="G5" s="266"/>
      <c r="H5" s="266"/>
      <c r="I5" s="266"/>
      <c r="J5" s="266"/>
      <c r="K5" s="266"/>
      <c r="M5" s="202"/>
      <c r="N5" s="208"/>
      <c r="O5" s="261"/>
      <c r="P5" s="261"/>
      <c r="Q5" s="208"/>
      <c r="R5" s="261"/>
      <c r="S5" s="261"/>
      <c r="T5" s="261"/>
      <c r="U5" s="261"/>
      <c r="V5" s="261"/>
      <c r="W5" s="261"/>
    </row>
    <row r="6" spans="1:23" x14ac:dyDescent="0.55000000000000004">
      <c r="A6" s="265"/>
      <c r="B6" s="261">
        <v>21.401796340942383</v>
      </c>
      <c r="C6" s="266"/>
      <c r="D6" s="266"/>
      <c r="E6" s="261">
        <v>16.096624374389648</v>
      </c>
      <c r="G6" s="266"/>
      <c r="H6" s="266"/>
      <c r="I6" s="266"/>
      <c r="J6" s="266"/>
      <c r="K6" s="266"/>
      <c r="M6" s="202"/>
      <c r="N6" s="209"/>
      <c r="O6" s="261"/>
      <c r="P6" s="261"/>
      <c r="Q6" s="209"/>
      <c r="R6" s="261"/>
      <c r="S6" s="261"/>
      <c r="T6" s="261"/>
      <c r="U6" s="261"/>
      <c r="V6" s="261"/>
      <c r="W6" s="261"/>
    </row>
    <row r="7" spans="1:23" x14ac:dyDescent="0.55000000000000004">
      <c r="A7" s="265"/>
      <c r="B7" s="261">
        <v>21.402326583862305</v>
      </c>
      <c r="C7" s="266"/>
      <c r="D7" s="266"/>
      <c r="F7" s="266"/>
      <c r="G7" s="266"/>
      <c r="H7" s="266"/>
      <c r="I7" s="266"/>
      <c r="J7" s="266"/>
      <c r="K7" s="266"/>
      <c r="M7" s="202"/>
      <c r="N7" s="210"/>
      <c r="O7" s="261"/>
      <c r="P7" s="261"/>
      <c r="Q7" s="210"/>
      <c r="R7" s="261"/>
      <c r="S7" s="261"/>
      <c r="T7" s="261"/>
      <c r="U7" s="261"/>
      <c r="V7" s="261"/>
      <c r="W7" s="261"/>
    </row>
    <row r="8" spans="1:23" x14ac:dyDescent="0.55000000000000004">
      <c r="A8" s="265" t="s">
        <v>2</v>
      </c>
      <c r="B8" s="261">
        <v>20.163248062133789</v>
      </c>
      <c r="C8" s="266">
        <f>AVERAGE(B8:B13)</f>
        <v>19.43136437733968</v>
      </c>
      <c r="D8" s="266">
        <f>STDEV(B8:B13)</f>
        <v>0.64136563936908519</v>
      </c>
      <c r="E8" s="261">
        <v>15.798564910888672</v>
      </c>
      <c r="F8" s="266">
        <f>AVERAGE(E8:E13)</f>
        <v>16.150241851806641</v>
      </c>
      <c r="G8" s="266">
        <f>STDEV(E8:E13)</f>
        <v>0.31927997203974362</v>
      </c>
      <c r="H8" s="266">
        <f>C8-F8</f>
        <v>3.2811225255330392</v>
      </c>
      <c r="I8" s="266"/>
      <c r="J8" s="266">
        <f>H8-$I$2</f>
        <v>-3.4661621564700278</v>
      </c>
      <c r="K8" s="266">
        <f>2^-(J8)</f>
        <v>11.051437678152658</v>
      </c>
      <c r="M8" s="202"/>
      <c r="N8" s="220"/>
      <c r="O8" s="261"/>
      <c r="P8" s="261"/>
      <c r="Q8" s="220"/>
      <c r="R8" s="261"/>
      <c r="S8" s="261"/>
      <c r="T8" s="261"/>
      <c r="U8" s="261"/>
      <c r="V8" s="261"/>
      <c r="W8" s="261"/>
    </row>
    <row r="9" spans="1:23" x14ac:dyDescent="0.55000000000000004">
      <c r="A9" s="265"/>
      <c r="B9" s="261">
        <v>18.645586013793945</v>
      </c>
      <c r="C9" s="266"/>
      <c r="D9" s="266"/>
      <c r="E9" s="261">
        <v>16.652923583984375</v>
      </c>
      <c r="F9" s="266"/>
      <c r="G9" s="266"/>
      <c r="H9" s="266"/>
      <c r="I9" s="266"/>
      <c r="J9" s="266"/>
      <c r="K9" s="266"/>
      <c r="M9" s="202"/>
      <c r="N9" s="211"/>
      <c r="O9" s="261"/>
      <c r="P9" s="261"/>
      <c r="Q9" s="211"/>
      <c r="R9" s="261"/>
      <c r="S9" s="261"/>
      <c r="T9" s="261"/>
      <c r="U9" s="261"/>
      <c r="V9" s="261"/>
      <c r="W9" s="261"/>
    </row>
    <row r="10" spans="1:23" x14ac:dyDescent="0.55000000000000004">
      <c r="A10" s="265"/>
      <c r="B10" s="261">
        <v>18.6224365234375</v>
      </c>
      <c r="C10" s="266"/>
      <c r="D10" s="266"/>
      <c r="E10" s="261">
        <v>15.992515563964844</v>
      </c>
      <c r="F10" s="266"/>
      <c r="G10" s="266"/>
      <c r="H10" s="266"/>
      <c r="I10" s="266"/>
      <c r="J10" s="266"/>
      <c r="K10" s="266"/>
      <c r="M10" s="202"/>
      <c r="N10" s="217"/>
      <c r="O10" s="261"/>
      <c r="P10" s="261"/>
      <c r="Q10" s="217"/>
      <c r="R10" s="261"/>
      <c r="S10" s="261"/>
      <c r="T10" s="261"/>
      <c r="U10" s="261"/>
      <c r="V10" s="261"/>
      <c r="W10" s="261"/>
    </row>
    <row r="11" spans="1:23" x14ac:dyDescent="0.55000000000000004">
      <c r="A11" s="265"/>
      <c r="B11" s="261">
        <v>19.724758148193359</v>
      </c>
      <c r="C11" s="266"/>
      <c r="D11" s="266"/>
      <c r="E11" s="261">
        <v>16.210580825805664</v>
      </c>
      <c r="F11" s="266"/>
      <c r="G11" s="266"/>
      <c r="H11" s="266"/>
      <c r="I11" s="266"/>
      <c r="J11" s="266"/>
      <c r="K11" s="266"/>
      <c r="M11" s="202"/>
      <c r="N11" s="216"/>
      <c r="O11" s="261"/>
      <c r="P11" s="261"/>
      <c r="Q11" s="216"/>
      <c r="R11" s="261"/>
      <c r="S11" s="261"/>
      <c r="T11" s="261"/>
      <c r="U11" s="261"/>
      <c r="V11" s="261"/>
      <c r="W11" s="261"/>
    </row>
    <row r="12" spans="1:23" x14ac:dyDescent="0.55000000000000004">
      <c r="A12" s="265"/>
      <c r="B12" s="261">
        <v>19.739309310913086</v>
      </c>
      <c r="C12" s="266"/>
      <c r="D12" s="266"/>
      <c r="E12" s="261">
        <v>16.096624374389648</v>
      </c>
      <c r="F12" s="266"/>
      <c r="G12" s="266"/>
      <c r="H12" s="266"/>
      <c r="I12" s="266"/>
      <c r="J12" s="266"/>
      <c r="K12" s="266"/>
      <c r="M12" s="201"/>
      <c r="N12" s="212"/>
      <c r="O12" s="261"/>
      <c r="P12" s="261"/>
      <c r="Q12" s="212"/>
      <c r="R12" s="261"/>
      <c r="S12" s="261"/>
      <c r="T12" s="261"/>
      <c r="U12" s="261"/>
      <c r="V12" s="261"/>
      <c r="W12" s="261"/>
    </row>
    <row r="13" spans="1:23" x14ac:dyDescent="0.55000000000000004">
      <c r="A13" s="265"/>
      <c r="B13" s="261">
        <v>19.692848205566406</v>
      </c>
      <c r="C13" s="266"/>
      <c r="D13" s="266"/>
      <c r="F13" s="266"/>
      <c r="G13" s="266"/>
      <c r="H13" s="266"/>
      <c r="I13" s="266"/>
      <c r="J13" s="266"/>
      <c r="K13" s="266"/>
      <c r="M13" s="201"/>
      <c r="N13" s="213"/>
      <c r="O13" s="261"/>
      <c r="P13" s="261"/>
      <c r="Q13" s="213"/>
      <c r="R13" s="261"/>
      <c r="S13" s="261"/>
      <c r="T13" s="261"/>
      <c r="U13" s="261"/>
      <c r="V13" s="261"/>
      <c r="W13" s="261"/>
    </row>
    <row r="14" spans="1:23" x14ac:dyDescent="0.55000000000000004">
      <c r="A14" s="265" t="s">
        <v>3</v>
      </c>
      <c r="B14" s="261">
        <v>24.5178508758544</v>
      </c>
      <c r="C14" s="266">
        <f>AVERAGE(B14:B19)</f>
        <v>23.789679845174138</v>
      </c>
      <c r="D14" s="266">
        <f>STDEV(B14:B19)</f>
        <v>1.0038676813081138</v>
      </c>
      <c r="E14" s="261">
        <v>15.798564910888672</v>
      </c>
      <c r="F14" s="266">
        <f>AVERAGE(E14:E19)</f>
        <v>16.150241851806641</v>
      </c>
      <c r="G14" s="266">
        <f>STDEV(E14:E19)</f>
        <v>0.31927997203974362</v>
      </c>
      <c r="H14" s="266">
        <f>C14-F14</f>
        <v>7.6394379933674976</v>
      </c>
      <c r="I14" s="266"/>
      <c r="J14" s="266">
        <f>H14-$I$2</f>
        <v>0.89215331136443066</v>
      </c>
      <c r="K14" s="266">
        <f>2^-(J14)</f>
        <v>0.53880931164709134</v>
      </c>
      <c r="M14" s="201"/>
      <c r="N14" s="215"/>
      <c r="O14" s="261"/>
      <c r="P14" s="261"/>
      <c r="Q14" s="215"/>
      <c r="R14" s="261"/>
      <c r="S14" s="261"/>
      <c r="T14" s="261"/>
      <c r="U14" s="261"/>
      <c r="V14" s="261"/>
      <c r="W14" s="261"/>
    </row>
    <row r="15" spans="1:23" x14ac:dyDescent="0.55000000000000004">
      <c r="A15" s="265"/>
      <c r="B15" s="261">
        <v>22.525516510009766</v>
      </c>
      <c r="C15" s="266"/>
      <c r="D15" s="266"/>
      <c r="E15" s="261">
        <v>16.652923583984375</v>
      </c>
      <c r="F15" s="266"/>
      <c r="G15" s="266"/>
      <c r="H15" s="266"/>
      <c r="I15" s="266"/>
      <c r="J15" s="266"/>
      <c r="K15" s="266"/>
      <c r="M15" s="201"/>
      <c r="N15" s="214"/>
      <c r="O15" s="261"/>
      <c r="P15" s="261"/>
      <c r="Q15" s="214"/>
      <c r="R15" s="261"/>
      <c r="S15" s="261"/>
      <c r="T15" s="261"/>
      <c r="U15" s="261"/>
      <c r="V15" s="261"/>
      <c r="W15" s="261"/>
    </row>
    <row r="16" spans="1:23" x14ac:dyDescent="0.55000000000000004">
      <c r="A16" s="265"/>
      <c r="B16" s="261">
        <v>22.465360641479492</v>
      </c>
      <c r="C16" s="266"/>
      <c r="D16" s="266"/>
      <c r="E16" s="261">
        <v>15.992515563964844</v>
      </c>
      <c r="F16" s="266"/>
      <c r="G16" s="266"/>
      <c r="H16" s="266"/>
      <c r="I16" s="266"/>
      <c r="J16" s="266"/>
      <c r="K16" s="266"/>
      <c r="M16" s="201"/>
      <c r="N16" s="218"/>
      <c r="O16" s="261"/>
      <c r="P16" s="261"/>
      <c r="Q16" s="218"/>
      <c r="R16" s="261"/>
      <c r="S16" s="261"/>
      <c r="T16" s="261"/>
      <c r="U16" s="261"/>
      <c r="V16" s="261"/>
      <c r="W16" s="261"/>
    </row>
    <row r="17" spans="1:23" x14ac:dyDescent="0.55000000000000004">
      <c r="A17" s="265"/>
      <c r="B17" s="261">
        <v>24.396598815917969</v>
      </c>
      <c r="C17" s="266"/>
      <c r="D17" s="266"/>
      <c r="E17" s="261">
        <v>16.210580825805664</v>
      </c>
      <c r="F17" s="266"/>
      <c r="G17" s="266"/>
      <c r="H17" s="266"/>
      <c r="I17" s="266"/>
      <c r="J17" s="266"/>
      <c r="K17" s="266"/>
      <c r="M17" s="201"/>
      <c r="N17" s="221"/>
      <c r="O17" s="261"/>
      <c r="P17" s="261"/>
      <c r="Q17" s="221"/>
      <c r="R17" s="261"/>
      <c r="S17" s="261"/>
      <c r="T17" s="261"/>
      <c r="U17" s="261"/>
      <c r="V17" s="261"/>
      <c r="W17" s="261"/>
    </row>
    <row r="18" spans="1:23" x14ac:dyDescent="0.55000000000000004">
      <c r="A18" s="265"/>
      <c r="B18" s="261">
        <v>24.379354476928711</v>
      </c>
      <c r="C18" s="266"/>
      <c r="D18" s="266"/>
      <c r="E18" s="261">
        <v>16.096624374389648</v>
      </c>
      <c r="F18" s="266"/>
      <c r="G18" s="266"/>
      <c r="H18" s="266"/>
      <c r="I18" s="266"/>
      <c r="J18" s="266"/>
      <c r="K18" s="266"/>
      <c r="M18" s="201"/>
      <c r="N18" s="219"/>
      <c r="O18" s="261"/>
      <c r="P18" s="261"/>
      <c r="Q18" s="219"/>
      <c r="R18" s="261"/>
      <c r="S18" s="261"/>
      <c r="T18" s="261"/>
      <c r="U18" s="261"/>
      <c r="V18" s="261"/>
      <c r="W18" s="261"/>
    </row>
    <row r="19" spans="1:23" x14ac:dyDescent="0.55000000000000004">
      <c r="A19" s="265"/>
      <c r="B19" s="261">
        <v>24.453397750854492</v>
      </c>
      <c r="C19" s="266"/>
      <c r="D19" s="266"/>
      <c r="F19" s="266"/>
      <c r="G19" s="266"/>
      <c r="H19" s="266"/>
      <c r="I19" s="266"/>
      <c r="J19" s="266"/>
      <c r="K19" s="266"/>
      <c r="M19" s="201"/>
      <c r="N19" s="223"/>
      <c r="O19" s="261"/>
      <c r="P19" s="261"/>
      <c r="Q19" s="223"/>
      <c r="R19" s="261"/>
      <c r="S19" s="261"/>
      <c r="T19" s="261"/>
      <c r="U19" s="261"/>
      <c r="V19" s="261"/>
      <c r="W19" s="261"/>
    </row>
    <row r="20" spans="1:23" x14ac:dyDescent="0.55000000000000004">
      <c r="A20" s="265" t="s">
        <v>4</v>
      </c>
      <c r="B20" s="261">
        <v>26.236528396606445</v>
      </c>
      <c r="C20" s="266">
        <f>AVERAGE(B20:B25)</f>
        <v>25.319424311319988</v>
      </c>
      <c r="D20" s="266">
        <f>STDEV(B20:B25)</f>
        <v>0.73191847181356351</v>
      </c>
      <c r="E20" s="261">
        <v>15.798564910888672</v>
      </c>
      <c r="F20" s="266">
        <f>AVERAGE(E20:E25)</f>
        <v>16.150241851806641</v>
      </c>
      <c r="G20" s="266">
        <f>STDEV(E20:E25)</f>
        <v>0.31927997203974362</v>
      </c>
      <c r="H20" s="266">
        <f>C20-F20</f>
        <v>9.1691824595133475</v>
      </c>
      <c r="I20" s="266"/>
      <c r="J20" s="266">
        <f>H20-$I$2</f>
        <v>2.4218977775102806</v>
      </c>
      <c r="K20" s="266">
        <f>2^-(J20)</f>
        <v>0.18661051977509413</v>
      </c>
      <c r="M20" s="201"/>
      <c r="N20" s="222"/>
      <c r="O20" s="261"/>
      <c r="P20" s="261"/>
      <c r="Q20" s="222"/>
      <c r="R20" s="261"/>
      <c r="S20" s="261"/>
      <c r="T20" s="261"/>
      <c r="U20" s="261"/>
      <c r="V20" s="261"/>
      <c r="W20" s="261"/>
    </row>
    <row r="21" spans="1:23" x14ac:dyDescent="0.55000000000000004">
      <c r="A21" s="265"/>
      <c r="B21" s="261">
        <v>24.501161575317383</v>
      </c>
      <c r="C21" s="266"/>
      <c r="D21" s="266"/>
      <c r="E21" s="261">
        <v>16.652923583984375</v>
      </c>
      <c r="F21" s="266"/>
      <c r="G21" s="266"/>
      <c r="H21" s="266"/>
      <c r="I21" s="266"/>
      <c r="J21" s="266"/>
      <c r="K21" s="266"/>
      <c r="M21" s="201"/>
      <c r="N21" s="225"/>
      <c r="O21" s="261"/>
      <c r="P21" s="261"/>
      <c r="Q21" s="225"/>
      <c r="R21" s="261"/>
      <c r="S21" s="261"/>
      <c r="T21" s="261"/>
      <c r="U21" s="261"/>
      <c r="V21" s="261"/>
      <c r="W21" s="261"/>
    </row>
    <row r="22" spans="1:23" x14ac:dyDescent="0.55000000000000004">
      <c r="A22" s="265"/>
      <c r="B22" s="261">
        <v>24.373382568359375</v>
      </c>
      <c r="C22" s="266"/>
      <c r="D22" s="266"/>
      <c r="E22" s="261">
        <v>15.992515563964844</v>
      </c>
      <c r="F22" s="266"/>
      <c r="G22" s="266"/>
      <c r="H22" s="266"/>
      <c r="I22" s="266"/>
      <c r="J22" s="266"/>
      <c r="K22" s="266"/>
      <c r="M22" s="201"/>
      <c r="N22" s="224"/>
      <c r="O22" s="261"/>
      <c r="P22" s="261"/>
      <c r="Q22" s="224"/>
      <c r="R22" s="261"/>
      <c r="S22" s="261"/>
      <c r="T22" s="261"/>
      <c r="U22" s="261"/>
      <c r="V22" s="261"/>
      <c r="W22" s="261"/>
    </row>
    <row r="23" spans="1:23" x14ac:dyDescent="0.55000000000000004">
      <c r="A23" s="265"/>
      <c r="B23" s="261">
        <v>25.48674201965332</v>
      </c>
      <c r="C23" s="266"/>
      <c r="D23" s="266"/>
      <c r="E23" s="261">
        <v>16.210580825805664</v>
      </c>
      <c r="F23" s="266"/>
      <c r="G23" s="266"/>
      <c r="H23" s="266"/>
      <c r="I23" s="266"/>
      <c r="J23" s="266"/>
      <c r="K23" s="266"/>
      <c r="M23" s="201"/>
      <c r="N23" s="227"/>
      <c r="O23" s="261"/>
      <c r="P23" s="261"/>
      <c r="Q23" s="227"/>
      <c r="R23" s="261"/>
      <c r="S23" s="261"/>
      <c r="T23" s="261"/>
      <c r="U23" s="261"/>
      <c r="V23" s="261"/>
      <c r="W23" s="261"/>
    </row>
    <row r="24" spans="1:23" x14ac:dyDescent="0.55000000000000004">
      <c r="A24" s="265"/>
      <c r="B24" s="261">
        <v>25.576362609863281</v>
      </c>
      <c r="C24" s="266"/>
      <c r="D24" s="266"/>
      <c r="E24" s="261">
        <v>16.096624374389648</v>
      </c>
      <c r="F24" s="266"/>
      <c r="G24" s="266"/>
      <c r="H24" s="266"/>
      <c r="I24" s="266"/>
      <c r="J24" s="266"/>
      <c r="K24" s="266"/>
      <c r="M24" s="201"/>
      <c r="N24" s="226"/>
      <c r="O24" s="261"/>
      <c r="P24" s="261"/>
      <c r="Q24" s="226"/>
      <c r="R24" s="261"/>
      <c r="S24" s="261"/>
      <c r="T24" s="261"/>
      <c r="U24" s="261"/>
      <c r="V24" s="261"/>
      <c r="W24" s="261"/>
    </row>
    <row r="25" spans="1:23" x14ac:dyDescent="0.55000000000000004">
      <c r="A25" s="265"/>
      <c r="B25" s="261">
        <v>25.742368698120117</v>
      </c>
      <c r="C25" s="266"/>
      <c r="D25" s="266"/>
      <c r="F25" s="266"/>
      <c r="G25" s="266"/>
      <c r="H25" s="266"/>
      <c r="I25" s="266"/>
      <c r="J25" s="266"/>
      <c r="K25" s="266"/>
      <c r="M25" s="201"/>
      <c r="N25" s="229"/>
      <c r="O25" s="261"/>
      <c r="P25" s="261"/>
      <c r="Q25" s="229"/>
      <c r="R25" s="261"/>
      <c r="S25" s="261"/>
      <c r="T25" s="261"/>
      <c r="U25" s="261"/>
      <c r="V25" s="261"/>
      <c r="W25" s="261"/>
    </row>
    <row r="26" spans="1:23" x14ac:dyDescent="0.55000000000000004">
      <c r="A26" s="265" t="s">
        <v>5</v>
      </c>
      <c r="B26" s="261">
        <v>22.542337417602539</v>
      </c>
      <c r="C26" s="266">
        <f>AVERAGE(B26:B31)</f>
        <v>21.491192499796551</v>
      </c>
      <c r="D26" s="266">
        <f>STDEV(B26:B31)</f>
        <v>1.0416417396816793</v>
      </c>
      <c r="E26" s="261">
        <v>15.798564910888672</v>
      </c>
      <c r="F26" s="266">
        <f>AVERAGE(E26:E31)</f>
        <v>16.150241851806641</v>
      </c>
      <c r="G26" s="266">
        <f>STDEV(E26:E31)</f>
        <v>0.31927997203974362</v>
      </c>
      <c r="H26" s="266">
        <f>C26-F26</f>
        <v>5.34095064798991</v>
      </c>
      <c r="I26" s="266"/>
      <c r="J26" s="266">
        <f>H26-$I$2</f>
        <v>-1.4063340340131569</v>
      </c>
      <c r="K26" s="266">
        <f>2^-(J26)</f>
        <v>2.6506276754229359</v>
      </c>
      <c r="M26" s="201"/>
      <c r="N26" s="228"/>
      <c r="O26" s="261"/>
      <c r="P26" s="261"/>
      <c r="Q26" s="228"/>
      <c r="R26" s="261"/>
      <c r="S26" s="261"/>
      <c r="T26" s="261"/>
      <c r="U26" s="261"/>
      <c r="V26" s="261"/>
      <c r="W26" s="261"/>
    </row>
    <row r="27" spans="1:23" x14ac:dyDescent="0.55000000000000004">
      <c r="A27" s="265"/>
      <c r="B27" s="261">
        <v>20.16871452331543</v>
      </c>
      <c r="C27" s="266"/>
      <c r="D27" s="266"/>
      <c r="E27" s="261">
        <v>16.652923583984375</v>
      </c>
      <c r="F27" s="266"/>
      <c r="G27" s="266"/>
      <c r="H27" s="266"/>
      <c r="I27" s="266"/>
      <c r="J27" s="266"/>
      <c r="K27" s="266"/>
      <c r="M27" s="201"/>
      <c r="N27" s="231"/>
      <c r="O27" s="261"/>
      <c r="P27" s="261"/>
      <c r="Q27" s="231"/>
      <c r="R27" s="261"/>
      <c r="S27" s="261"/>
      <c r="T27" s="261"/>
      <c r="U27" s="261"/>
      <c r="V27" s="261"/>
      <c r="W27" s="261"/>
    </row>
    <row r="28" spans="1:23" x14ac:dyDescent="0.55000000000000004">
      <c r="A28" s="265"/>
      <c r="B28" s="261">
        <v>20.176475524902344</v>
      </c>
      <c r="C28" s="266"/>
      <c r="D28" s="266"/>
      <c r="E28" s="261">
        <v>15.992515563964844</v>
      </c>
      <c r="F28" s="266"/>
      <c r="G28" s="266"/>
      <c r="H28" s="266"/>
      <c r="I28" s="266"/>
      <c r="J28" s="266"/>
      <c r="K28" s="266"/>
      <c r="M28" s="201"/>
      <c r="N28" s="230"/>
      <c r="O28" s="261"/>
      <c r="P28" s="261"/>
      <c r="Q28" s="230"/>
      <c r="R28" s="261"/>
      <c r="S28" s="261"/>
      <c r="T28" s="261"/>
      <c r="U28" s="261"/>
      <c r="V28" s="261"/>
      <c r="W28" s="261"/>
    </row>
    <row r="29" spans="1:23" x14ac:dyDescent="0.55000000000000004">
      <c r="A29" s="265"/>
      <c r="B29" s="261">
        <v>22.070920944213867</v>
      </c>
      <c r="C29" s="266"/>
      <c r="D29" s="266"/>
      <c r="E29" s="261">
        <v>16.210580825805664</v>
      </c>
      <c r="F29" s="266"/>
      <c r="G29" s="266"/>
      <c r="H29" s="266"/>
      <c r="I29" s="266"/>
      <c r="J29" s="266"/>
      <c r="K29" s="266"/>
    </row>
    <row r="30" spans="1:23" x14ac:dyDescent="0.55000000000000004">
      <c r="A30" s="265"/>
      <c r="B30" s="261">
        <v>21.981575012207031</v>
      </c>
      <c r="C30" s="266"/>
      <c r="D30" s="266"/>
      <c r="E30" s="261">
        <v>16.096624374389648</v>
      </c>
      <c r="F30" s="266"/>
      <c r="G30" s="266"/>
      <c r="H30" s="266"/>
      <c r="I30" s="266"/>
      <c r="J30" s="266"/>
      <c r="K30" s="266"/>
    </row>
    <row r="31" spans="1:23" x14ac:dyDescent="0.55000000000000004">
      <c r="A31" s="265"/>
      <c r="B31" s="261">
        <v>22.007131576538086</v>
      </c>
      <c r="C31" s="266"/>
      <c r="D31" s="266"/>
      <c r="F31" s="266"/>
      <c r="G31" s="266"/>
      <c r="H31" s="266"/>
      <c r="I31" s="266"/>
      <c r="J31" s="266"/>
      <c r="K31" s="266"/>
    </row>
    <row r="32" spans="1:23" x14ac:dyDescent="0.55000000000000004">
      <c r="A32" s="265" t="s">
        <v>6</v>
      </c>
      <c r="B32" s="261">
        <v>21.336603164672852</v>
      </c>
      <c r="C32" s="266">
        <f>AVERAGE(B32:B37)</f>
        <v>20.66033592224121</v>
      </c>
      <c r="D32" s="266">
        <f>STDEV(B32:B37)</f>
        <v>0.64155887667319489</v>
      </c>
      <c r="E32" s="261">
        <v>15.798564910888672</v>
      </c>
      <c r="F32" s="266">
        <f>AVERAGE(E32:E37)</f>
        <v>16.150241851806641</v>
      </c>
      <c r="G32" s="266">
        <f>STDEV(E32:E37)</f>
        <v>0.31927997203974362</v>
      </c>
      <c r="H32" s="266">
        <f>C32-F32</f>
        <v>4.5100940704345689</v>
      </c>
      <c r="I32" s="266"/>
      <c r="J32" s="266">
        <f>H32-$I$2</f>
        <v>-2.2371906115684981</v>
      </c>
      <c r="K32" s="266">
        <f>2^-(J32)</f>
        <v>4.7147805157219338</v>
      </c>
    </row>
    <row r="33" spans="1:11" x14ac:dyDescent="0.55000000000000004">
      <c r="A33" s="265"/>
      <c r="B33" s="261">
        <v>19.594503402709961</v>
      </c>
      <c r="C33" s="266"/>
      <c r="D33" s="266"/>
      <c r="E33" s="261">
        <v>16.652923583984375</v>
      </c>
      <c r="F33" s="266"/>
      <c r="G33" s="266"/>
      <c r="H33" s="266"/>
      <c r="I33" s="266"/>
      <c r="J33" s="266"/>
      <c r="K33" s="266"/>
    </row>
    <row r="34" spans="1:11" x14ac:dyDescent="0.55000000000000004">
      <c r="A34" s="265"/>
      <c r="B34" s="261">
        <v>20.82008171081543</v>
      </c>
      <c r="C34" s="266"/>
      <c r="D34" s="266"/>
      <c r="E34" s="261">
        <v>15.992515563964844</v>
      </c>
      <c r="F34" s="266"/>
      <c r="G34" s="266"/>
      <c r="H34" s="266"/>
      <c r="I34" s="266"/>
      <c r="J34" s="266"/>
      <c r="K34" s="266"/>
    </row>
    <row r="35" spans="1:11" x14ac:dyDescent="0.55000000000000004">
      <c r="A35" s="265"/>
      <c r="B35" s="261">
        <v>20.798990249633789</v>
      </c>
      <c r="C35" s="266"/>
      <c r="D35" s="266"/>
      <c r="E35" s="261">
        <v>16.210580825805664</v>
      </c>
      <c r="F35" s="266"/>
      <c r="G35" s="266"/>
      <c r="H35" s="266"/>
      <c r="I35" s="266"/>
      <c r="J35" s="266"/>
      <c r="K35" s="266"/>
    </row>
    <row r="36" spans="1:11" x14ac:dyDescent="0.55000000000000004">
      <c r="A36" s="265"/>
      <c r="B36" s="261">
        <v>20.751501083374023</v>
      </c>
      <c r="C36" s="266"/>
      <c r="D36" s="266"/>
      <c r="E36" s="261">
        <v>16.096624374389648</v>
      </c>
      <c r="F36" s="266"/>
      <c r="G36" s="266"/>
      <c r="H36" s="266"/>
      <c r="I36" s="266"/>
      <c r="J36" s="266"/>
      <c r="K36" s="266"/>
    </row>
    <row r="37" spans="1:11" x14ac:dyDescent="0.55000000000000004">
      <c r="A37" s="265"/>
      <c r="C37" s="266"/>
      <c r="D37" s="266"/>
      <c r="F37" s="266"/>
      <c r="G37" s="266"/>
      <c r="H37" s="266"/>
      <c r="I37" s="266"/>
      <c r="J37" s="266"/>
      <c r="K37" s="266"/>
    </row>
    <row r="38" spans="1:11" x14ac:dyDescent="0.55000000000000004">
      <c r="A38" s="265" t="s">
        <v>7</v>
      </c>
      <c r="B38" s="261">
        <v>24.842485427856445</v>
      </c>
      <c r="C38" s="266">
        <f>AVERAGE(B38:B43)</f>
        <v>23.609628359476726</v>
      </c>
      <c r="D38" s="266">
        <f>STDEV(B38:B43)</f>
        <v>0.90548340326985355</v>
      </c>
      <c r="E38" s="261">
        <v>15.798564910888672</v>
      </c>
      <c r="F38" s="266">
        <f>AVERAGE(E38:E43)</f>
        <v>16.150241851806641</v>
      </c>
      <c r="G38" s="266">
        <f>STDEV(E38:E43)</f>
        <v>0.31927997203974362</v>
      </c>
      <c r="H38" s="266">
        <f>C38-F38</f>
        <v>7.4593865076700858</v>
      </c>
      <c r="I38" s="266"/>
      <c r="J38" s="266">
        <f>H38-$I$2</f>
        <v>0.71210182566701885</v>
      </c>
      <c r="K38" s="266">
        <f>2^-(J38)</f>
        <v>0.61043017054643012</v>
      </c>
    </row>
    <row r="39" spans="1:11" x14ac:dyDescent="0.55000000000000004">
      <c r="A39" s="265"/>
      <c r="B39" s="261">
        <v>22.597789764404297</v>
      </c>
      <c r="C39" s="266"/>
      <c r="D39" s="266"/>
      <c r="E39" s="261">
        <v>16.652923583984375</v>
      </c>
      <c r="F39" s="266"/>
      <c r="G39" s="266"/>
      <c r="H39" s="266"/>
      <c r="I39" s="266"/>
      <c r="J39" s="266"/>
      <c r="K39" s="266"/>
    </row>
    <row r="40" spans="1:11" x14ac:dyDescent="0.55000000000000004">
      <c r="A40" s="265"/>
      <c r="B40" s="261">
        <v>22.480003356933594</v>
      </c>
      <c r="C40" s="266"/>
      <c r="D40" s="266"/>
      <c r="E40" s="261">
        <v>15.992515563964844</v>
      </c>
      <c r="F40" s="266"/>
      <c r="G40" s="266"/>
      <c r="H40" s="266"/>
      <c r="I40" s="266"/>
      <c r="J40" s="266"/>
      <c r="K40" s="266"/>
    </row>
    <row r="41" spans="1:11" x14ac:dyDescent="0.55000000000000004">
      <c r="A41" s="265"/>
      <c r="B41" s="261">
        <v>23.96211051940918</v>
      </c>
      <c r="C41" s="266"/>
      <c r="D41" s="266"/>
      <c r="E41" s="261">
        <v>16.210580825805664</v>
      </c>
      <c r="F41" s="266"/>
      <c r="G41" s="266"/>
      <c r="H41" s="266"/>
      <c r="I41" s="266"/>
      <c r="J41" s="266"/>
      <c r="K41" s="266"/>
    </row>
    <row r="42" spans="1:11" x14ac:dyDescent="0.55000000000000004">
      <c r="A42" s="265"/>
      <c r="B42" s="261">
        <v>23.867521286010742</v>
      </c>
      <c r="C42" s="266"/>
      <c r="D42" s="266"/>
      <c r="E42" s="261">
        <v>16.096624374389648</v>
      </c>
      <c r="F42" s="266"/>
      <c r="G42" s="266"/>
      <c r="H42" s="266"/>
      <c r="I42" s="266"/>
      <c r="J42" s="266"/>
      <c r="K42" s="266"/>
    </row>
    <row r="43" spans="1:11" x14ac:dyDescent="0.55000000000000004">
      <c r="A43" s="265"/>
      <c r="B43" s="261">
        <v>23.907859802246094</v>
      </c>
      <c r="C43" s="266"/>
      <c r="D43" s="266"/>
      <c r="F43" s="266"/>
      <c r="G43" s="266"/>
      <c r="H43" s="266"/>
      <c r="I43" s="266"/>
      <c r="J43" s="266"/>
      <c r="K43" s="266"/>
    </row>
    <row r="44" spans="1:11" x14ac:dyDescent="0.55000000000000004">
      <c r="A44" s="265" t="s">
        <v>8</v>
      </c>
      <c r="B44" s="261">
        <v>23.546165466308594</v>
      </c>
      <c r="C44" s="266">
        <f>AVERAGE(B44:B49)</f>
        <v>23.38620662689209</v>
      </c>
      <c r="D44" s="266">
        <f>STDEV(B44:B49)</f>
        <v>1.6731039808797148</v>
      </c>
      <c r="E44" s="261">
        <v>15.798564910888672</v>
      </c>
      <c r="F44" s="266">
        <f>AVERAGE(E44:E49)</f>
        <v>16.150241851806641</v>
      </c>
      <c r="G44" s="266">
        <f>STDEV(E44:E49)</f>
        <v>0.31927997203974362</v>
      </c>
      <c r="H44" s="266">
        <f>C44-F44</f>
        <v>7.2359647750854492</v>
      </c>
      <c r="I44" s="266"/>
      <c r="J44" s="266">
        <f>H44-$I$2</f>
        <v>0.48868009308238225</v>
      </c>
      <c r="K44" s="266">
        <f>2^-(J44)</f>
        <v>0.71267682035002611</v>
      </c>
    </row>
    <row r="45" spans="1:11" x14ac:dyDescent="0.55000000000000004">
      <c r="A45" s="232"/>
      <c r="B45" s="261">
        <v>21.2630615234375</v>
      </c>
      <c r="E45" s="261">
        <v>16.652923583984375</v>
      </c>
    </row>
    <row r="46" spans="1:11" x14ac:dyDescent="0.55000000000000004">
      <c r="A46" s="232"/>
      <c r="B46" s="261">
        <v>21.385616302490234</v>
      </c>
      <c r="E46" s="261">
        <v>15.992515563964844</v>
      </c>
    </row>
    <row r="47" spans="1:11" x14ac:dyDescent="0.55000000000000004">
      <c r="A47" s="232"/>
      <c r="B47" s="261">
        <v>24.94293212890625</v>
      </c>
      <c r="E47" s="261">
        <v>16.210580825805664</v>
      </c>
    </row>
    <row r="48" spans="1:11" x14ac:dyDescent="0.55000000000000004">
      <c r="A48" s="232"/>
      <c r="B48" s="261">
        <v>24.324827194213867</v>
      </c>
      <c r="E48" s="261">
        <v>16.096624374389648</v>
      </c>
    </row>
    <row r="49" spans="1:11" x14ac:dyDescent="0.55000000000000004">
      <c r="A49" s="232"/>
      <c r="B49" s="261">
        <v>24.854637145996094</v>
      </c>
    </row>
    <row r="50" spans="1:11" x14ac:dyDescent="0.55000000000000004">
      <c r="A50" s="232" t="s">
        <v>9</v>
      </c>
      <c r="B50" s="261">
        <v>22.732372283935547</v>
      </c>
      <c r="C50" s="266">
        <f>AVERAGE(B50:B55)</f>
        <v>21.695013682047527</v>
      </c>
      <c r="D50" s="266">
        <f>STDEV(B50:B55)</f>
        <v>0.96780242907446967</v>
      </c>
      <c r="E50" s="261">
        <v>15.798564910888672</v>
      </c>
      <c r="F50" s="266">
        <f>AVERAGE(E50:E55)</f>
        <v>16.150241851806641</v>
      </c>
      <c r="G50" s="266">
        <f>STDEV(E50:E55)</f>
        <v>0.31927997203974362</v>
      </c>
      <c r="H50" s="261">
        <f>C50-F50</f>
        <v>5.5447718302408866</v>
      </c>
      <c r="J50" s="266">
        <f>H50-$I$2</f>
        <v>-1.2025128517621804</v>
      </c>
      <c r="K50" s="261">
        <f>2^-(J50)</f>
        <v>2.3014017476351114</v>
      </c>
    </row>
    <row r="51" spans="1:11" x14ac:dyDescent="0.55000000000000004">
      <c r="A51" s="232"/>
      <c r="B51" s="261">
        <v>20.468324661254883</v>
      </c>
      <c r="E51" s="261">
        <v>16.652923583984375</v>
      </c>
    </row>
    <row r="52" spans="1:11" x14ac:dyDescent="0.55000000000000004">
      <c r="A52" s="232"/>
      <c r="B52" s="261">
        <v>20.490074157714844</v>
      </c>
      <c r="E52" s="261">
        <v>15.992515563964844</v>
      </c>
    </row>
    <row r="53" spans="1:11" x14ac:dyDescent="0.55000000000000004">
      <c r="A53" s="232"/>
      <c r="B53" s="261">
        <v>22.199607849121094</v>
      </c>
      <c r="E53" s="261">
        <v>16.210580825805664</v>
      </c>
    </row>
    <row r="54" spans="1:11" x14ac:dyDescent="0.55000000000000004">
      <c r="A54" s="232"/>
      <c r="B54" s="261">
        <v>22.14588737487793</v>
      </c>
      <c r="E54" s="261">
        <v>16.096624374389648</v>
      </c>
    </row>
    <row r="55" spans="1:11" x14ac:dyDescent="0.55000000000000004">
      <c r="A55" s="232"/>
      <c r="B55" s="261">
        <v>22.133815765380859</v>
      </c>
    </row>
    <row r="56" spans="1:11" x14ac:dyDescent="0.55000000000000004">
      <c r="A56" s="232" t="s">
        <v>10</v>
      </c>
      <c r="B56" s="261">
        <v>25.373395919799805</v>
      </c>
      <c r="C56" s="266">
        <f>AVERAGE(B56:B61)</f>
        <v>24.321329116821289</v>
      </c>
      <c r="D56" s="266">
        <f>STDEV(B56:B61)</f>
        <v>0.76436869989434486</v>
      </c>
      <c r="E56" s="261">
        <v>15.798564910888672</v>
      </c>
      <c r="F56" s="266">
        <f>AVERAGE(E56:E61)</f>
        <v>16.150241851806641</v>
      </c>
      <c r="G56" s="266">
        <f>STDEV(E56:E61)</f>
        <v>0.31927997203974362</v>
      </c>
      <c r="H56" s="261">
        <f>C56-F56</f>
        <v>8.1710872650146484</v>
      </c>
      <c r="J56" s="266">
        <f>H56-$I$2</f>
        <v>1.4238025830115815</v>
      </c>
      <c r="K56" s="261">
        <f>2^-(J56)</f>
        <v>0.37272859702949984</v>
      </c>
    </row>
    <row r="57" spans="1:11" x14ac:dyDescent="0.55000000000000004">
      <c r="A57" s="232"/>
      <c r="B57" s="261">
        <v>23.503644943237305</v>
      </c>
      <c r="C57" s="266"/>
      <c r="D57" s="266"/>
      <c r="E57" s="261">
        <v>16.652923583984375</v>
      </c>
      <c r="F57" s="266"/>
      <c r="G57" s="266"/>
    </row>
    <row r="58" spans="1:11" x14ac:dyDescent="0.55000000000000004">
      <c r="A58" s="232"/>
      <c r="B58" s="261">
        <v>23.341474533081055</v>
      </c>
      <c r="C58" s="266"/>
      <c r="D58" s="266"/>
      <c r="E58" s="261">
        <v>15.992515563964844</v>
      </c>
      <c r="F58" s="266"/>
      <c r="G58" s="266"/>
    </row>
    <row r="59" spans="1:11" x14ac:dyDescent="0.55000000000000004">
      <c r="A59" s="232"/>
      <c r="B59" s="261">
        <v>24.565093994140625</v>
      </c>
      <c r="C59" s="266"/>
      <c r="D59" s="266"/>
      <c r="E59" s="261">
        <v>16.210580825805664</v>
      </c>
      <c r="F59" s="266"/>
      <c r="G59" s="266"/>
    </row>
    <row r="60" spans="1:11" x14ac:dyDescent="0.55000000000000004">
      <c r="A60" s="232"/>
      <c r="B60" s="261">
        <v>24.587253570556641</v>
      </c>
      <c r="C60" s="266"/>
      <c r="D60" s="266"/>
      <c r="E60" s="261">
        <v>16.096624374389648</v>
      </c>
      <c r="F60" s="266"/>
      <c r="G60" s="266"/>
    </row>
    <row r="61" spans="1:11" x14ac:dyDescent="0.55000000000000004">
      <c r="A61" s="232"/>
      <c r="B61" s="261">
        <v>24.557111740112305</v>
      </c>
      <c r="C61" s="266"/>
      <c r="D61" s="266"/>
      <c r="F61" s="266"/>
      <c r="G61" s="266"/>
    </row>
    <row r="62" spans="1:11" x14ac:dyDescent="0.55000000000000004">
      <c r="A62" s="261" t="s">
        <v>11</v>
      </c>
      <c r="B62" s="261">
        <v>21.858386993408203</v>
      </c>
      <c r="C62" s="266">
        <f>AVERAGE(B62:B67)</f>
        <v>20.431457837422688</v>
      </c>
      <c r="D62" s="266">
        <f>STDEV(B62:B67)</f>
        <v>0.96944614670068985</v>
      </c>
      <c r="E62" s="261">
        <v>15.798564910888672</v>
      </c>
      <c r="F62" s="266">
        <f>AVERAGE(E62:E67)</f>
        <v>16.150241851806641</v>
      </c>
      <c r="G62" s="266">
        <f>STDEV(E62:E67)</f>
        <v>0.31927997203974362</v>
      </c>
      <c r="H62" s="261">
        <f>C62-F62</f>
        <v>4.281215985616047</v>
      </c>
      <c r="J62" s="266">
        <f>H62-$I$2</f>
        <v>-2.46606869638702</v>
      </c>
      <c r="K62" s="261">
        <f>2^-(J62)</f>
        <v>5.5253608858018044</v>
      </c>
    </row>
    <row r="63" spans="1:11" x14ac:dyDescent="0.55000000000000004">
      <c r="B63" s="261">
        <v>19.331506729125977</v>
      </c>
      <c r="C63" s="266"/>
      <c r="D63" s="266"/>
      <c r="E63" s="261">
        <v>16.652923583984375</v>
      </c>
      <c r="F63" s="266"/>
      <c r="G63" s="266"/>
    </row>
    <row r="64" spans="1:11" x14ac:dyDescent="0.55000000000000004">
      <c r="B64" s="261">
        <v>19.316221237182617</v>
      </c>
      <c r="C64" s="266"/>
      <c r="D64" s="266"/>
      <c r="E64" s="261">
        <v>15.992515563964844</v>
      </c>
      <c r="F64" s="266"/>
      <c r="G64" s="266"/>
    </row>
    <row r="65" spans="1:11" x14ac:dyDescent="0.55000000000000004">
      <c r="B65" s="261">
        <v>20.683605194091797</v>
      </c>
      <c r="C65" s="266"/>
      <c r="D65" s="266"/>
      <c r="E65" s="261">
        <v>16.210580825805664</v>
      </c>
      <c r="F65" s="266"/>
      <c r="G65" s="266"/>
    </row>
    <row r="66" spans="1:11" x14ac:dyDescent="0.55000000000000004">
      <c r="B66" s="261">
        <v>20.731695175170898</v>
      </c>
      <c r="C66" s="266"/>
      <c r="D66" s="266"/>
      <c r="E66" s="261">
        <v>16.096624374389648</v>
      </c>
      <c r="F66" s="266"/>
      <c r="G66" s="266"/>
    </row>
    <row r="67" spans="1:11" x14ac:dyDescent="0.55000000000000004">
      <c r="B67" s="261">
        <v>20.667331695556641</v>
      </c>
      <c r="C67" s="266"/>
      <c r="D67" s="266"/>
      <c r="F67" s="266"/>
      <c r="G67" s="266"/>
    </row>
    <row r="68" spans="1:11" x14ac:dyDescent="0.55000000000000004">
      <c r="A68" s="261" t="s">
        <v>12</v>
      </c>
      <c r="B68" s="261">
        <v>23.607276916503906</v>
      </c>
      <c r="C68" s="266">
        <f>AVERAGE(B68:B73)</f>
        <v>22.505799929300945</v>
      </c>
      <c r="D68" s="266">
        <f>STDEV(B68:B73)</f>
        <v>0.84283099827748231</v>
      </c>
      <c r="E68" s="261">
        <v>15.798564910888672</v>
      </c>
      <c r="F68" s="266">
        <f>AVERAGE(E68:E73)</f>
        <v>16.150241851806641</v>
      </c>
      <c r="G68" s="266">
        <f>STDEV(E68:E73)</f>
        <v>0.31927997203974362</v>
      </c>
      <c r="H68" s="261">
        <f>C68-F68</f>
        <v>6.3555580774943046</v>
      </c>
      <c r="J68" s="266">
        <f>H68-$I$2</f>
        <v>-0.3917266045087624</v>
      </c>
      <c r="K68" s="261">
        <f>2^-(J68)</f>
        <v>1.3119626097708934</v>
      </c>
    </row>
    <row r="69" spans="1:11" x14ac:dyDescent="0.55000000000000004">
      <c r="B69" s="261">
        <v>21.429738998413086</v>
      </c>
      <c r="C69" s="266"/>
      <c r="D69" s="266"/>
      <c r="E69" s="261">
        <v>16.652923583984375</v>
      </c>
      <c r="F69" s="266"/>
      <c r="G69" s="266"/>
    </row>
    <row r="70" spans="1:11" x14ac:dyDescent="0.55000000000000004">
      <c r="B70" s="261">
        <v>21.558994293212891</v>
      </c>
      <c r="C70" s="266"/>
      <c r="D70" s="266"/>
      <c r="E70" s="261">
        <v>15.992515563964844</v>
      </c>
      <c r="F70" s="266"/>
      <c r="G70" s="266"/>
    </row>
    <row r="71" spans="1:11" x14ac:dyDescent="0.55000000000000004">
      <c r="B71" s="261">
        <v>22.799579620361328</v>
      </c>
      <c r="C71" s="266"/>
      <c r="D71" s="266"/>
      <c r="E71" s="261">
        <v>16.210580825805664</v>
      </c>
      <c r="F71" s="266"/>
      <c r="G71" s="266"/>
    </row>
    <row r="72" spans="1:11" x14ac:dyDescent="0.55000000000000004">
      <c r="B72" s="261">
        <v>22.797613143920898</v>
      </c>
      <c r="C72" s="266"/>
      <c r="D72" s="266"/>
      <c r="E72" s="261">
        <v>16.096624374389648</v>
      </c>
      <c r="F72" s="266"/>
      <c r="G72" s="266"/>
    </row>
    <row r="73" spans="1:11" x14ac:dyDescent="0.55000000000000004">
      <c r="B73" s="261">
        <v>22.841596603393555</v>
      </c>
      <c r="C73" s="266"/>
      <c r="D73" s="266"/>
      <c r="F73" s="266"/>
      <c r="G73" s="266"/>
    </row>
    <row r="74" spans="1:11" x14ac:dyDescent="0.55000000000000004">
      <c r="A74" s="261" t="s">
        <v>13</v>
      </c>
      <c r="B74" s="261">
        <v>31.812633514404297</v>
      </c>
      <c r="C74" s="266">
        <f>AVERAGE(B74:B79)</f>
        <v>31.130056699117024</v>
      </c>
      <c r="D74" s="266">
        <f>STDEV(B74:B79)</f>
        <v>0.74828267780315183</v>
      </c>
      <c r="E74" s="261">
        <v>15.798564910888672</v>
      </c>
      <c r="F74" s="266">
        <f>AVERAGE(E74:E79)</f>
        <v>16.150241851806641</v>
      </c>
      <c r="G74" s="266">
        <f>STDEV(E74:E79)</f>
        <v>0.31927997203974362</v>
      </c>
      <c r="H74" s="261">
        <f>C74-F74</f>
        <v>14.979814847310383</v>
      </c>
      <c r="J74" s="266">
        <f>H74-$I$2</f>
        <v>8.2325301653073168</v>
      </c>
      <c r="K74" s="261">
        <f>2^-(J74)</f>
        <v>3.3247690266462659E-3</v>
      </c>
    </row>
    <row r="75" spans="1:11" x14ac:dyDescent="0.55000000000000004">
      <c r="B75" s="261">
        <v>30.512157440185547</v>
      </c>
      <c r="C75" s="266"/>
      <c r="D75" s="266"/>
      <c r="E75" s="261">
        <v>16.652923583984375</v>
      </c>
      <c r="F75" s="266"/>
      <c r="G75" s="266"/>
    </row>
    <row r="76" spans="1:11" x14ac:dyDescent="0.55000000000000004">
      <c r="B76" s="261">
        <v>29.910633087158203</v>
      </c>
      <c r="C76" s="266"/>
      <c r="D76" s="266"/>
      <c r="E76" s="261">
        <v>15.992515563964844</v>
      </c>
      <c r="F76" s="266"/>
      <c r="G76" s="266"/>
    </row>
    <row r="77" spans="1:11" x14ac:dyDescent="0.55000000000000004">
      <c r="B77" s="261">
        <v>31.629217147827148</v>
      </c>
      <c r="C77" s="266"/>
      <c r="D77" s="266"/>
      <c r="E77" s="261">
        <v>16.210580825805664</v>
      </c>
      <c r="F77" s="266"/>
      <c r="G77" s="266"/>
    </row>
    <row r="78" spans="1:11" x14ac:dyDescent="0.55000000000000004">
      <c r="B78" s="261">
        <v>31.478740692138672</v>
      </c>
      <c r="C78" s="266"/>
      <c r="D78" s="266"/>
      <c r="E78" s="261">
        <v>16.096624374389648</v>
      </c>
      <c r="F78" s="266"/>
      <c r="G78" s="266"/>
    </row>
    <row r="79" spans="1:11" x14ac:dyDescent="0.55000000000000004">
      <c r="B79" s="261">
        <v>31.436958312988281</v>
      </c>
      <c r="C79" s="266"/>
      <c r="D79" s="266"/>
      <c r="F79" s="266"/>
      <c r="G79" s="266"/>
    </row>
    <row r="80" spans="1:11" x14ac:dyDescent="0.55000000000000004">
      <c r="A80" s="261" t="s">
        <v>14</v>
      </c>
      <c r="B80" s="261">
        <v>26.378988265991211</v>
      </c>
      <c r="C80" s="266">
        <f>AVERAGE(B80:B85)</f>
        <v>25.332282702128094</v>
      </c>
      <c r="D80" s="266">
        <f>STDEV(B80:B85)</f>
        <v>0.82977787759272081</v>
      </c>
      <c r="E80" s="261">
        <v>15.798564910888672</v>
      </c>
      <c r="F80" s="266">
        <f>AVERAGE(E80:E85)</f>
        <v>16.150241851806641</v>
      </c>
      <c r="G80" s="266">
        <f>STDEV(E80:E85)</f>
        <v>0.31927997203974362</v>
      </c>
      <c r="H80" s="261">
        <f>C80-F80</f>
        <v>9.182040850321453</v>
      </c>
      <c r="J80" s="266">
        <f>H80-$I$2</f>
        <v>2.434756168318386</v>
      </c>
      <c r="K80" s="261">
        <f>2^-(J80)</f>
        <v>0.1849546954375649</v>
      </c>
    </row>
    <row r="81" spans="1:11" x14ac:dyDescent="0.55000000000000004">
      <c r="B81" s="261">
        <v>24.370111465454102</v>
      </c>
      <c r="C81" s="266"/>
      <c r="D81" s="266"/>
      <c r="E81" s="261">
        <v>16.652923583984375</v>
      </c>
      <c r="F81" s="266"/>
      <c r="G81" s="266"/>
    </row>
    <row r="82" spans="1:11" x14ac:dyDescent="0.55000000000000004">
      <c r="B82" s="261">
        <v>24.283063888549805</v>
      </c>
      <c r="C82" s="266"/>
      <c r="D82" s="266"/>
      <c r="E82" s="261">
        <v>15.992515563964844</v>
      </c>
      <c r="F82" s="266"/>
      <c r="G82" s="266"/>
    </row>
    <row r="83" spans="1:11" x14ac:dyDescent="0.55000000000000004">
      <c r="B83" s="261">
        <v>25.736371994018555</v>
      </c>
      <c r="C83" s="266"/>
      <c r="D83" s="266"/>
      <c r="E83" s="261">
        <v>16.210580825805664</v>
      </c>
      <c r="F83" s="266"/>
      <c r="G83" s="266"/>
    </row>
    <row r="84" spans="1:11" x14ac:dyDescent="0.55000000000000004">
      <c r="B84" s="261">
        <v>25.610477447509766</v>
      </c>
      <c r="C84" s="266"/>
      <c r="D84" s="266"/>
      <c r="E84" s="261">
        <v>16.096624374389648</v>
      </c>
      <c r="F84" s="266"/>
      <c r="G84" s="266"/>
    </row>
    <row r="85" spans="1:11" x14ac:dyDescent="0.55000000000000004">
      <c r="B85" s="261">
        <v>25.614683151245117</v>
      </c>
      <c r="C85" s="266"/>
      <c r="D85" s="266"/>
      <c r="F85" s="266"/>
      <c r="G85" s="266"/>
    </row>
    <row r="86" spans="1:11" x14ac:dyDescent="0.55000000000000004">
      <c r="A86" s="261" t="s">
        <v>15</v>
      </c>
      <c r="B86" s="261">
        <v>24.111204147338867</v>
      </c>
      <c r="C86" s="266">
        <f>AVERAGE(B86:B91)</f>
        <v>23.161255836486816</v>
      </c>
      <c r="D86" s="266">
        <f>STDEV(B86:B91)</f>
        <v>0.60471484695951949</v>
      </c>
      <c r="E86" s="261">
        <v>15.798564910888672</v>
      </c>
      <c r="F86" s="266">
        <f>AVERAGE(E86:E91)</f>
        <v>16.150241851806641</v>
      </c>
      <c r="G86" s="266">
        <f>STDEV(E86:E91)</f>
        <v>0.31927997203974362</v>
      </c>
      <c r="H86" s="261">
        <f>C86-F86</f>
        <v>7.0110139846801758</v>
      </c>
      <c r="J86" s="266">
        <f>H86-$I$2</f>
        <v>0.26372930267710881</v>
      </c>
      <c r="K86" s="261">
        <f>2^-(J86)</f>
        <v>0.8329320418288495</v>
      </c>
    </row>
    <row r="87" spans="1:11" x14ac:dyDescent="0.55000000000000004">
      <c r="B87" s="261">
        <v>22.572628021240234</v>
      </c>
      <c r="C87" s="266"/>
      <c r="D87" s="266"/>
      <c r="E87" s="261">
        <v>16.652923583984375</v>
      </c>
      <c r="F87" s="266"/>
      <c r="G87" s="266"/>
    </row>
    <row r="88" spans="1:11" x14ac:dyDescent="0.55000000000000004">
      <c r="B88" s="261">
        <v>22.468748092651367</v>
      </c>
      <c r="C88" s="266"/>
      <c r="D88" s="266"/>
      <c r="E88" s="261">
        <v>15.992515563964844</v>
      </c>
      <c r="F88" s="266"/>
      <c r="G88" s="266"/>
    </row>
    <row r="89" spans="1:11" x14ac:dyDescent="0.55000000000000004">
      <c r="B89" s="261">
        <v>23.228538513183594</v>
      </c>
      <c r="C89" s="266"/>
      <c r="D89" s="266"/>
      <c r="E89" s="261">
        <v>16.210580825805664</v>
      </c>
      <c r="F89" s="266"/>
      <c r="G89" s="266"/>
    </row>
    <row r="90" spans="1:11" x14ac:dyDescent="0.55000000000000004">
      <c r="B90" s="261">
        <v>23.119140625</v>
      </c>
      <c r="C90" s="266"/>
      <c r="D90" s="266"/>
      <c r="E90" s="261">
        <v>16.096624374389648</v>
      </c>
      <c r="F90" s="266"/>
      <c r="G90" s="266"/>
    </row>
    <row r="91" spans="1:11" x14ac:dyDescent="0.55000000000000004">
      <c r="B91" s="261">
        <v>23.467275619506836</v>
      </c>
      <c r="C91" s="266"/>
      <c r="D91" s="266"/>
      <c r="F91" s="266"/>
      <c r="G91" s="266"/>
    </row>
    <row r="92" spans="1:11" x14ac:dyDescent="0.55000000000000004">
      <c r="A92" s="261" t="s">
        <v>16</v>
      </c>
      <c r="B92" s="261">
        <v>21.078302383422852</v>
      </c>
      <c r="C92" s="266">
        <f>AVERAGE(B92:B97)</f>
        <v>19.954904556274414</v>
      </c>
      <c r="D92" s="266">
        <f>STDEV(B92:B97)</f>
        <v>0.76261759039653287</v>
      </c>
      <c r="E92" s="261">
        <v>15.798564910888672</v>
      </c>
      <c r="F92" s="266">
        <f>AVERAGE(E92:E97)</f>
        <v>16.150241851806641</v>
      </c>
      <c r="G92" s="266">
        <f>STDEV(E92:E97)</f>
        <v>0.31927997203974362</v>
      </c>
      <c r="H92" s="261">
        <f>C92-F92</f>
        <v>3.8046627044677734</v>
      </c>
      <c r="J92" s="266">
        <f>H92-$I$2</f>
        <v>-2.9426219775352935</v>
      </c>
      <c r="K92" s="261">
        <f>2^-(J92)</f>
        <v>7.6880726943378352</v>
      </c>
    </row>
    <row r="93" spans="1:11" x14ac:dyDescent="0.55000000000000004">
      <c r="B93" s="261">
        <v>19.195274353027344</v>
      </c>
      <c r="C93" s="266"/>
      <c r="D93" s="266"/>
      <c r="E93" s="261">
        <v>16.652923583984375</v>
      </c>
      <c r="F93" s="266"/>
      <c r="G93" s="266"/>
    </row>
    <row r="94" spans="1:11" x14ac:dyDescent="0.55000000000000004">
      <c r="B94" s="261">
        <v>18.984088897705078</v>
      </c>
      <c r="C94" s="266"/>
      <c r="D94" s="266"/>
      <c r="E94" s="261">
        <v>15.992515563964844</v>
      </c>
      <c r="F94" s="266"/>
      <c r="G94" s="266"/>
    </row>
    <row r="95" spans="1:11" x14ac:dyDescent="0.55000000000000004">
      <c r="B95" s="261">
        <v>20.138254165649414</v>
      </c>
      <c r="C95" s="266"/>
      <c r="D95" s="266"/>
      <c r="E95" s="261">
        <v>16.210580825805664</v>
      </c>
      <c r="F95" s="266"/>
      <c r="G95" s="266"/>
    </row>
    <row r="96" spans="1:11" x14ac:dyDescent="0.55000000000000004">
      <c r="B96" s="261">
        <v>20.127979278564453</v>
      </c>
      <c r="C96" s="266"/>
      <c r="D96" s="266"/>
      <c r="E96" s="261">
        <v>16.096624374389648</v>
      </c>
      <c r="F96" s="266"/>
      <c r="G96" s="266"/>
    </row>
    <row r="97" spans="1:11" x14ac:dyDescent="0.55000000000000004">
      <c r="B97" s="261">
        <v>20.205528259277344</v>
      </c>
      <c r="C97" s="266"/>
      <c r="D97" s="266"/>
      <c r="F97" s="266"/>
      <c r="G97" s="266"/>
    </row>
    <row r="98" spans="1:11" x14ac:dyDescent="0.55000000000000004">
      <c r="A98" s="261" t="s">
        <v>17</v>
      </c>
      <c r="B98" s="261">
        <v>20.438276290893555</v>
      </c>
      <c r="C98" s="266">
        <f>AVERAGE(B98:B103)</f>
        <v>19.284483909606934</v>
      </c>
      <c r="D98" s="266">
        <f>STDEV(B98:B103)</f>
        <v>0.84464002736973076</v>
      </c>
      <c r="E98" s="261">
        <v>15.798564910888672</v>
      </c>
      <c r="F98" s="266">
        <f>AVERAGE(E98:E103)</f>
        <v>16.150241851806641</v>
      </c>
      <c r="G98" s="266">
        <f>STDEV(E98:E103)</f>
        <v>0.31927997203974362</v>
      </c>
      <c r="H98" s="261">
        <f>C98-F98</f>
        <v>3.134242057800293</v>
      </c>
      <c r="J98" s="266">
        <f>H98-$I$2</f>
        <v>-3.613042624202774</v>
      </c>
      <c r="K98" s="261">
        <f>2^-(J98)</f>
        <v>12.235851724076449</v>
      </c>
    </row>
    <row r="99" spans="1:11" x14ac:dyDescent="0.55000000000000004">
      <c r="B99" s="261">
        <v>18.305595397949219</v>
      </c>
      <c r="C99" s="266"/>
      <c r="D99" s="266"/>
      <c r="E99" s="261">
        <v>16.652923583984375</v>
      </c>
      <c r="F99" s="266"/>
      <c r="G99" s="266"/>
    </row>
    <row r="100" spans="1:11" x14ac:dyDescent="0.55000000000000004">
      <c r="B100" s="261">
        <v>18.270807266235352</v>
      </c>
      <c r="C100" s="266"/>
      <c r="D100" s="266"/>
      <c r="E100" s="261">
        <v>15.992515563964844</v>
      </c>
      <c r="F100" s="266"/>
      <c r="G100" s="266"/>
    </row>
    <row r="101" spans="1:11" x14ac:dyDescent="0.55000000000000004">
      <c r="B101" s="261">
        <v>19.665958404541016</v>
      </c>
      <c r="C101" s="266"/>
      <c r="D101" s="266"/>
      <c r="E101" s="261">
        <v>16.210580825805664</v>
      </c>
      <c r="F101" s="266"/>
      <c r="G101" s="266"/>
    </row>
    <row r="102" spans="1:11" x14ac:dyDescent="0.55000000000000004">
      <c r="B102" s="261">
        <v>19.512735366821289</v>
      </c>
      <c r="C102" s="266"/>
      <c r="D102" s="266"/>
      <c r="E102" s="261">
        <v>16.096624374389648</v>
      </c>
      <c r="F102" s="266"/>
      <c r="G102" s="266"/>
    </row>
    <row r="103" spans="1:11" x14ac:dyDescent="0.55000000000000004">
      <c r="B103" s="261">
        <v>19.513530731201172</v>
      </c>
      <c r="C103" s="266"/>
      <c r="D103" s="266"/>
      <c r="F103" s="266"/>
      <c r="G103" s="266"/>
    </row>
    <row r="104" spans="1:11" x14ac:dyDescent="0.55000000000000004">
      <c r="A104" s="261" t="s">
        <v>18</v>
      </c>
      <c r="B104" s="261">
        <v>21.065309524536133</v>
      </c>
      <c r="C104" s="266">
        <f>AVERAGE(B104:B109)</f>
        <v>19.700105667114258</v>
      </c>
      <c r="D104" s="266">
        <f>STDEV(B104:B109)</f>
        <v>0.90070188705288368</v>
      </c>
      <c r="E104" s="261">
        <v>15.798564910888672</v>
      </c>
      <c r="F104" s="266">
        <f>AVERAGE(E104:E109)</f>
        <v>16.150241851806641</v>
      </c>
      <c r="G104" s="266">
        <f>STDEV(E104:E109)</f>
        <v>0.31927997203974362</v>
      </c>
      <c r="H104" s="261">
        <f>C104-F104</f>
        <v>3.5498638153076172</v>
      </c>
      <c r="J104" s="266">
        <f>H104-$I$2</f>
        <v>-3.1974208666954498</v>
      </c>
      <c r="K104" s="261">
        <f>2^-(J104)</f>
        <v>9.1731731171127482</v>
      </c>
    </row>
    <row r="105" spans="1:11" x14ac:dyDescent="0.55000000000000004">
      <c r="B105" s="261">
        <v>18.618148803710938</v>
      </c>
      <c r="C105" s="266"/>
      <c r="D105" s="266"/>
      <c r="E105" s="261">
        <v>16.652923583984375</v>
      </c>
      <c r="F105" s="266"/>
      <c r="G105" s="266"/>
    </row>
    <row r="106" spans="1:11" x14ac:dyDescent="0.55000000000000004">
      <c r="B106" s="261">
        <v>18.762580871582031</v>
      </c>
      <c r="C106" s="266"/>
      <c r="D106" s="266"/>
      <c r="E106" s="261">
        <v>15.992515563964844</v>
      </c>
      <c r="F106" s="266"/>
      <c r="G106" s="266"/>
    </row>
    <row r="107" spans="1:11" x14ac:dyDescent="0.55000000000000004">
      <c r="B107" s="261">
        <v>19.92167854309082</v>
      </c>
      <c r="C107" s="266"/>
      <c r="D107" s="266"/>
      <c r="E107" s="261">
        <v>16.210580825805664</v>
      </c>
      <c r="F107" s="266"/>
      <c r="G107" s="266"/>
    </row>
    <row r="108" spans="1:11" x14ac:dyDescent="0.55000000000000004">
      <c r="B108" s="261">
        <v>19.905431747436523</v>
      </c>
      <c r="C108" s="266"/>
      <c r="D108" s="266"/>
      <c r="E108" s="261">
        <v>16.096624374389648</v>
      </c>
      <c r="F108" s="266"/>
      <c r="G108" s="266"/>
    </row>
    <row r="109" spans="1:11" x14ac:dyDescent="0.55000000000000004">
      <c r="B109" s="261">
        <v>19.927484512329102</v>
      </c>
      <c r="C109" s="266"/>
      <c r="D109" s="266"/>
      <c r="F109" s="266"/>
      <c r="G109" s="266"/>
    </row>
    <row r="110" spans="1:11" x14ac:dyDescent="0.55000000000000004">
      <c r="A110" s="261" t="s">
        <v>19</v>
      </c>
      <c r="B110" s="261">
        <v>21.545951843261719</v>
      </c>
      <c r="C110" s="266">
        <f>AVERAGE(B110:B115)</f>
        <v>21.389315414428712</v>
      </c>
      <c r="D110" s="266">
        <f>STDEV(B110:B115)</f>
        <v>0.71442089015123622</v>
      </c>
      <c r="E110" s="261">
        <v>15.798564910888672</v>
      </c>
      <c r="F110" s="266">
        <f>AVERAGE(E110:E115)</f>
        <v>16.150241851806641</v>
      </c>
      <c r="G110" s="266">
        <f>STDEV(E110:E115)</f>
        <v>0.31927997203974362</v>
      </c>
      <c r="H110" s="261">
        <f>C110-F110</f>
        <v>5.239073562622071</v>
      </c>
      <c r="J110" s="266">
        <f>H110-$I$2</f>
        <v>-1.5082111193809959</v>
      </c>
      <c r="K110" s="261">
        <f>2^-(J110)</f>
        <v>2.8445710561548108</v>
      </c>
    </row>
    <row r="111" spans="1:11" x14ac:dyDescent="0.55000000000000004">
      <c r="B111" s="261">
        <v>22.569217681884766</v>
      </c>
      <c r="C111" s="266"/>
      <c r="D111" s="266"/>
      <c r="E111" s="261">
        <v>16.652923583984375</v>
      </c>
      <c r="F111" s="266"/>
      <c r="G111" s="266"/>
    </row>
    <row r="112" spans="1:11" x14ac:dyDescent="0.55000000000000004">
      <c r="C112" s="266"/>
      <c r="D112" s="266"/>
      <c r="E112" s="261">
        <v>15.992515563964844</v>
      </c>
      <c r="F112" s="266"/>
      <c r="G112" s="266"/>
    </row>
    <row r="113" spans="1:11" x14ac:dyDescent="0.55000000000000004">
      <c r="B113" s="261">
        <v>20.866182327270508</v>
      </c>
      <c r="C113" s="266"/>
      <c r="D113" s="266"/>
      <c r="E113" s="261">
        <v>16.210580825805664</v>
      </c>
      <c r="F113" s="266"/>
      <c r="G113" s="266"/>
    </row>
    <row r="114" spans="1:11" x14ac:dyDescent="0.55000000000000004">
      <c r="B114" s="261">
        <v>21.083612442016602</v>
      </c>
      <c r="C114" s="266"/>
      <c r="D114" s="266"/>
      <c r="E114" s="261">
        <v>16.096624374389648</v>
      </c>
      <c r="F114" s="266"/>
      <c r="G114" s="266"/>
    </row>
    <row r="115" spans="1:11" x14ac:dyDescent="0.55000000000000004">
      <c r="B115" s="261">
        <v>20.881612777709961</v>
      </c>
      <c r="C115" s="266"/>
      <c r="D115" s="266"/>
      <c r="F115" s="266"/>
      <c r="G115" s="266"/>
    </row>
    <row r="116" spans="1:11" x14ac:dyDescent="0.55000000000000004">
      <c r="A116" s="261" t="s">
        <v>20</v>
      </c>
      <c r="B116" s="261">
        <v>28.963623046875</v>
      </c>
      <c r="C116" s="266">
        <f>AVERAGE(B116:B121)</f>
        <v>27.772809346516926</v>
      </c>
      <c r="D116" s="266">
        <f>STDEV(B116:B121)</f>
        <v>0.96931644664680316</v>
      </c>
      <c r="E116" s="261">
        <v>15.798564910888672</v>
      </c>
      <c r="F116" s="266">
        <f>AVERAGE(E116:E121)</f>
        <v>16.150241851806641</v>
      </c>
      <c r="G116" s="266">
        <f>STDEV(E116:E121)</f>
        <v>0.31927997203974362</v>
      </c>
      <c r="H116" s="261">
        <f>C116-F116</f>
        <v>11.622567494710285</v>
      </c>
      <c r="J116" s="266">
        <f>H116-$I$2</f>
        <v>4.8752828127072183</v>
      </c>
      <c r="K116" s="261">
        <f>2^-(J116)</f>
        <v>3.4071686890009487E-2</v>
      </c>
    </row>
    <row r="117" spans="1:11" x14ac:dyDescent="0.55000000000000004">
      <c r="B117" s="261">
        <v>26.444305419921875</v>
      </c>
      <c r="C117" s="266"/>
      <c r="D117" s="266"/>
      <c r="E117" s="261">
        <v>16.652923583984375</v>
      </c>
      <c r="F117" s="266"/>
      <c r="G117" s="266"/>
    </row>
    <row r="118" spans="1:11" x14ac:dyDescent="0.55000000000000004">
      <c r="B118" s="261">
        <v>26.751415252685547</v>
      </c>
      <c r="C118" s="266"/>
      <c r="D118" s="266"/>
      <c r="E118" s="261">
        <v>15.992515563964844</v>
      </c>
      <c r="F118" s="266"/>
      <c r="G118" s="266"/>
    </row>
    <row r="119" spans="1:11" x14ac:dyDescent="0.55000000000000004">
      <c r="B119" s="261">
        <v>28.070644378662109</v>
      </c>
      <c r="C119" s="266"/>
      <c r="D119" s="266"/>
      <c r="E119" s="261">
        <v>16.210580825805664</v>
      </c>
      <c r="F119" s="266"/>
      <c r="G119" s="266"/>
    </row>
    <row r="120" spans="1:11" x14ac:dyDescent="0.55000000000000004">
      <c r="B120" s="261">
        <v>28.125699996948242</v>
      </c>
      <c r="C120" s="266"/>
      <c r="D120" s="266"/>
      <c r="E120" s="261">
        <v>16.096624374389648</v>
      </c>
      <c r="F120" s="266"/>
      <c r="G120" s="266"/>
    </row>
    <row r="121" spans="1:11" x14ac:dyDescent="0.55000000000000004">
      <c r="B121" s="261">
        <v>28.281167984008789</v>
      </c>
      <c r="C121" s="266"/>
      <c r="D121" s="266"/>
      <c r="F121" s="266"/>
      <c r="G121" s="266"/>
    </row>
    <row r="122" spans="1:11" x14ac:dyDescent="0.55000000000000004">
      <c r="A122" s="261" t="s">
        <v>21</v>
      </c>
      <c r="B122" s="261">
        <v>28.789796829223633</v>
      </c>
      <c r="C122" s="266">
        <f>AVERAGE(B122:B127)</f>
        <v>27.625472386678059</v>
      </c>
      <c r="D122" s="266">
        <f>STDEV(B122:B127)</f>
        <v>0.91410083538300546</v>
      </c>
      <c r="E122" s="261">
        <v>15.798564910888672</v>
      </c>
      <c r="F122" s="266">
        <f>AVERAGE(E122:E127)</f>
        <v>16.150241851806641</v>
      </c>
      <c r="G122" s="266">
        <f>STDEV(E122:E127)</f>
        <v>0.31927997203974362</v>
      </c>
      <c r="H122" s="261">
        <f>C122-F122</f>
        <v>11.475230534871418</v>
      </c>
      <c r="J122" s="266">
        <f>H122-$I$2</f>
        <v>4.7279458528683511</v>
      </c>
      <c r="K122" s="261">
        <f>2^-(J122)</f>
        <v>3.7735184731749277E-2</v>
      </c>
    </row>
    <row r="123" spans="1:11" x14ac:dyDescent="0.55000000000000004">
      <c r="B123" s="261">
        <v>26.507848739624023</v>
      </c>
      <c r="C123" s="266"/>
      <c r="D123" s="266"/>
      <c r="E123" s="261">
        <v>16.652923583984375</v>
      </c>
      <c r="F123" s="266"/>
      <c r="G123" s="266"/>
    </row>
    <row r="124" spans="1:11" x14ac:dyDescent="0.55000000000000004">
      <c r="B124" s="261">
        <v>26.529708862304688</v>
      </c>
      <c r="C124" s="266"/>
      <c r="D124" s="266"/>
      <c r="E124" s="261">
        <v>15.992515563964844</v>
      </c>
      <c r="F124" s="266"/>
      <c r="G124" s="266"/>
    </row>
    <row r="125" spans="1:11" x14ac:dyDescent="0.55000000000000004">
      <c r="B125" s="261">
        <v>27.944169998168945</v>
      </c>
      <c r="C125" s="266"/>
      <c r="D125" s="266"/>
      <c r="E125" s="261">
        <v>16.210580825805664</v>
      </c>
      <c r="F125" s="266"/>
      <c r="G125" s="266"/>
    </row>
    <row r="126" spans="1:11" x14ac:dyDescent="0.55000000000000004">
      <c r="B126" s="261">
        <v>27.944910049438477</v>
      </c>
      <c r="C126" s="266"/>
      <c r="D126" s="266"/>
      <c r="E126" s="261">
        <v>16.096624374389648</v>
      </c>
      <c r="F126" s="266"/>
      <c r="G126" s="266"/>
    </row>
    <row r="127" spans="1:11" x14ac:dyDescent="0.55000000000000004">
      <c r="B127" s="261">
        <v>28.036399841308594</v>
      </c>
      <c r="C127" s="266"/>
      <c r="D127" s="266"/>
      <c r="F127" s="266"/>
      <c r="G127" s="266"/>
    </row>
    <row r="128" spans="1:11" x14ac:dyDescent="0.55000000000000004">
      <c r="A128" s="261" t="s">
        <v>22</v>
      </c>
      <c r="B128" s="261">
        <v>20.698122024536133</v>
      </c>
      <c r="C128" s="266">
        <f>AVERAGE(B128:B133)</f>
        <v>19.744327227274578</v>
      </c>
      <c r="D128" s="266">
        <f>STDEV(B128:B133)</f>
        <v>1.0077264075687236</v>
      </c>
      <c r="E128" s="261">
        <v>15.798564910888672</v>
      </c>
      <c r="F128" s="266">
        <f>AVERAGE(E128:E133)</f>
        <v>16.150241851806641</v>
      </c>
      <c r="G128" s="266">
        <f>STDEV(E128:E133)</f>
        <v>0.31927997203974362</v>
      </c>
      <c r="H128" s="261">
        <f>C128-F128</f>
        <v>3.5940853754679374</v>
      </c>
      <c r="J128" s="266">
        <f>H128-$I$2</f>
        <v>-3.1531993065351296</v>
      </c>
      <c r="K128" s="261">
        <f>2^-(J128)</f>
        <v>8.8962621828627508</v>
      </c>
    </row>
    <row r="129" spans="1:11" x14ac:dyDescent="0.55000000000000004">
      <c r="B129" s="261">
        <v>18.440763473510742</v>
      </c>
      <c r="C129" s="266"/>
      <c r="D129" s="266"/>
      <c r="E129" s="261">
        <v>16.652923583984375</v>
      </c>
      <c r="F129" s="266"/>
      <c r="G129" s="266"/>
    </row>
    <row r="130" spans="1:11" x14ac:dyDescent="0.55000000000000004">
      <c r="B130" s="261">
        <v>18.479700088500977</v>
      </c>
      <c r="C130" s="266"/>
      <c r="D130" s="266"/>
      <c r="E130" s="261">
        <v>15.992515563964844</v>
      </c>
      <c r="F130" s="266"/>
      <c r="G130" s="266"/>
    </row>
    <row r="131" spans="1:11" x14ac:dyDescent="0.55000000000000004">
      <c r="B131" s="261">
        <v>20.28282356262207</v>
      </c>
      <c r="C131" s="266"/>
      <c r="D131" s="266"/>
      <c r="E131" s="261">
        <v>16.210580825805664</v>
      </c>
      <c r="F131" s="266"/>
      <c r="G131" s="266"/>
    </row>
    <row r="132" spans="1:11" x14ac:dyDescent="0.55000000000000004">
      <c r="B132" s="261">
        <v>20.266162872314453</v>
      </c>
      <c r="C132" s="266"/>
      <c r="D132" s="266"/>
      <c r="E132" s="261">
        <v>16.096624374389648</v>
      </c>
      <c r="F132" s="266"/>
      <c r="G132" s="266"/>
    </row>
    <row r="133" spans="1:11" x14ac:dyDescent="0.55000000000000004">
      <c r="B133" s="261">
        <v>20.298391342163086</v>
      </c>
      <c r="C133" s="266"/>
      <c r="D133" s="266"/>
      <c r="F133" s="266"/>
      <c r="G133" s="266"/>
    </row>
    <row r="134" spans="1:11" x14ac:dyDescent="0.55000000000000004">
      <c r="A134" s="261" t="s">
        <v>23</v>
      </c>
      <c r="B134" s="261">
        <v>21.680662155151367</v>
      </c>
      <c r="C134" s="266">
        <f>AVERAGE(B134:B139)</f>
        <v>20.626358668009441</v>
      </c>
      <c r="D134" s="266">
        <f>STDEV(B134:B139)</f>
        <v>0.91792165197694786</v>
      </c>
      <c r="E134" s="261">
        <v>15.798564910888672</v>
      </c>
      <c r="F134" s="266">
        <f>AVERAGE(E134:E139)</f>
        <v>16.150241851806641</v>
      </c>
      <c r="G134" s="266">
        <f>STDEV(E134:E139)</f>
        <v>0.31927997203974362</v>
      </c>
      <c r="H134" s="261">
        <f>C134-F134</f>
        <v>4.4761168162028007</v>
      </c>
      <c r="J134" s="266">
        <f>H134-$I$2</f>
        <v>-2.2711678658002663</v>
      </c>
      <c r="K134" s="261">
        <f>2^-(J134)</f>
        <v>4.827137311178463</v>
      </c>
    </row>
    <row r="135" spans="1:11" x14ac:dyDescent="0.55000000000000004">
      <c r="B135" s="261">
        <v>19.494087219238281</v>
      </c>
      <c r="C135" s="266"/>
      <c r="D135" s="266"/>
      <c r="E135" s="261">
        <v>16.652923583984375</v>
      </c>
      <c r="F135" s="266"/>
      <c r="G135" s="266"/>
    </row>
    <row r="136" spans="1:11" x14ac:dyDescent="0.55000000000000004">
      <c r="B136" s="261">
        <v>19.479095458984375</v>
      </c>
      <c r="C136" s="266"/>
      <c r="D136" s="266"/>
      <c r="E136" s="261">
        <v>15.992515563964844</v>
      </c>
      <c r="F136" s="266"/>
      <c r="G136" s="266"/>
    </row>
    <row r="137" spans="1:11" x14ac:dyDescent="0.55000000000000004">
      <c r="B137" s="261">
        <v>21.014810562133789</v>
      </c>
      <c r="C137" s="266"/>
      <c r="D137" s="266"/>
      <c r="E137" s="261">
        <v>16.210580825805664</v>
      </c>
      <c r="F137" s="266"/>
      <c r="G137" s="266"/>
    </row>
    <row r="138" spans="1:11" x14ac:dyDescent="0.55000000000000004">
      <c r="B138" s="261">
        <v>21.012353897094727</v>
      </c>
      <c r="C138" s="266"/>
      <c r="D138" s="266"/>
      <c r="E138" s="261">
        <v>16.096624374389648</v>
      </c>
      <c r="F138" s="266"/>
      <c r="G138" s="266"/>
    </row>
    <row r="139" spans="1:11" x14ac:dyDescent="0.55000000000000004">
      <c r="B139" s="261">
        <v>21.077142715454102</v>
      </c>
      <c r="C139" s="266"/>
      <c r="D139" s="266"/>
      <c r="F139" s="266"/>
      <c r="G139" s="266"/>
    </row>
    <row r="140" spans="1:11" x14ac:dyDescent="0.55000000000000004">
      <c r="A140" s="261" t="s">
        <v>24</v>
      </c>
      <c r="B140" s="261">
        <v>21.987903594970703</v>
      </c>
      <c r="C140" s="266">
        <f>AVERAGE(B140:B145)</f>
        <v>20.935726165771484</v>
      </c>
      <c r="D140" s="266">
        <f>STDEV(B140:B145)</f>
        <v>0.89323179074200265</v>
      </c>
      <c r="E140" s="261">
        <v>15.798564910888672</v>
      </c>
      <c r="F140" s="266">
        <f>AVERAGE(E140:E145)</f>
        <v>16.150241851806641</v>
      </c>
      <c r="G140" s="266">
        <f>STDEV(E140:E145)</f>
        <v>0.31927997203974362</v>
      </c>
      <c r="H140" s="261">
        <f>C140-F140</f>
        <v>4.7854843139648438</v>
      </c>
      <c r="J140" s="266">
        <f>H140-$I$2</f>
        <v>-1.9618003680382232</v>
      </c>
      <c r="K140" s="261">
        <f>2^-(J140)</f>
        <v>3.8954780027126739</v>
      </c>
    </row>
    <row r="141" spans="1:11" x14ac:dyDescent="0.55000000000000004">
      <c r="B141" s="261">
        <v>19.777271270751953</v>
      </c>
      <c r="C141" s="266"/>
      <c r="D141" s="266"/>
      <c r="E141" s="261">
        <v>16.652923583984375</v>
      </c>
      <c r="F141" s="266"/>
      <c r="G141" s="266"/>
    </row>
    <row r="142" spans="1:11" x14ac:dyDescent="0.55000000000000004">
      <c r="B142" s="261">
        <v>19.890113830566406</v>
      </c>
      <c r="C142" s="266"/>
      <c r="D142" s="266"/>
      <c r="E142" s="261">
        <v>15.992515563964844</v>
      </c>
      <c r="F142" s="266"/>
      <c r="G142" s="266"/>
    </row>
    <row r="143" spans="1:11" x14ac:dyDescent="0.55000000000000004">
      <c r="B143" s="261">
        <v>21.290822982788086</v>
      </c>
      <c r="C143" s="266"/>
      <c r="D143" s="266"/>
      <c r="E143" s="261">
        <v>16.210580825805664</v>
      </c>
      <c r="F143" s="266"/>
      <c r="G143" s="266"/>
    </row>
    <row r="144" spans="1:11" x14ac:dyDescent="0.55000000000000004">
      <c r="B144" s="261">
        <v>21.293003082275391</v>
      </c>
      <c r="C144" s="266"/>
      <c r="D144" s="266"/>
      <c r="E144" s="261">
        <v>16.096624374389648</v>
      </c>
      <c r="F144" s="266"/>
      <c r="G144" s="266"/>
    </row>
    <row r="145" spans="1:11" x14ac:dyDescent="0.55000000000000004">
      <c r="B145" s="261">
        <v>21.375242233276367</v>
      </c>
      <c r="C145" s="266"/>
      <c r="D145" s="266"/>
      <c r="F145" s="266"/>
      <c r="G145" s="266"/>
    </row>
    <row r="146" spans="1:11" x14ac:dyDescent="0.55000000000000004">
      <c r="A146" s="261" t="s">
        <v>25</v>
      </c>
      <c r="B146" s="261">
        <v>26.073680877685547</v>
      </c>
      <c r="C146" s="266">
        <f>AVERAGE(B146:B151)</f>
        <v>24.347876739501952</v>
      </c>
      <c r="D146" s="266">
        <f>STDEV(B146:B151)</f>
        <v>1.0434764651393988</v>
      </c>
      <c r="E146" s="261">
        <v>15.798564910888672</v>
      </c>
      <c r="F146" s="266">
        <f>AVERAGE(E146:E151)</f>
        <v>16.150241851806641</v>
      </c>
      <c r="G146" s="266">
        <f>STDEV(E146:E151)</f>
        <v>0.31927997203974362</v>
      </c>
      <c r="H146" s="261">
        <f>C146-F146</f>
        <v>8.1976348876953118</v>
      </c>
      <c r="J146" s="266">
        <f>H146-$I$2</f>
        <v>1.4503502056922448</v>
      </c>
      <c r="K146" s="261">
        <f>2^-(J146)</f>
        <v>0.36593258523255817</v>
      </c>
    </row>
    <row r="147" spans="1:11" x14ac:dyDescent="0.55000000000000004">
      <c r="B147" s="261">
        <v>23.297807693481445</v>
      </c>
      <c r="C147" s="266"/>
      <c r="D147" s="266"/>
      <c r="E147" s="261">
        <v>16.652923583984375</v>
      </c>
      <c r="F147" s="266"/>
      <c r="G147" s="266"/>
    </row>
    <row r="148" spans="1:11" x14ac:dyDescent="0.55000000000000004">
      <c r="B148" s="261">
        <v>23.854963302612305</v>
      </c>
      <c r="C148" s="266"/>
      <c r="D148" s="266"/>
      <c r="E148" s="261">
        <v>15.992515563964844</v>
      </c>
      <c r="F148" s="266"/>
      <c r="G148" s="266"/>
    </row>
    <row r="149" spans="1:11" x14ac:dyDescent="0.55000000000000004">
      <c r="B149" s="261">
        <v>24.342058181762695</v>
      </c>
      <c r="C149" s="266"/>
      <c r="D149" s="266"/>
      <c r="E149" s="261">
        <v>16.210580825805664</v>
      </c>
      <c r="F149" s="266"/>
      <c r="G149" s="266"/>
    </row>
    <row r="150" spans="1:11" x14ac:dyDescent="0.55000000000000004">
      <c r="B150" s="261">
        <v>24.170873641967773</v>
      </c>
      <c r="C150" s="266"/>
      <c r="D150" s="266"/>
      <c r="E150" s="261">
        <v>16.096624374389648</v>
      </c>
      <c r="F150" s="266"/>
      <c r="G150" s="266"/>
    </row>
    <row r="151" spans="1:11" x14ac:dyDescent="0.55000000000000004">
      <c r="C151" s="266"/>
      <c r="D151" s="266"/>
      <c r="F151" s="266"/>
      <c r="G151" s="266"/>
    </row>
    <row r="152" spans="1:11" x14ac:dyDescent="0.55000000000000004">
      <c r="A152" s="261" t="s">
        <v>26</v>
      </c>
      <c r="B152" s="261">
        <v>30.272588729858398</v>
      </c>
      <c r="C152" s="266">
        <f>AVERAGE(B152:B157)</f>
        <v>29.520889663696288</v>
      </c>
      <c r="D152" s="266">
        <f>STDEV(B152:B157)</f>
        <v>0.8829694287488461</v>
      </c>
      <c r="E152" s="261">
        <v>15.798564910888672</v>
      </c>
      <c r="F152" s="266">
        <f>AVERAGE(E152:E157)</f>
        <v>16.150241851806641</v>
      </c>
      <c r="G152" s="266">
        <f>STDEV(E152:E157)</f>
        <v>0.31927997203974362</v>
      </c>
      <c r="H152" s="261">
        <f>C152-F152</f>
        <v>13.370647811889647</v>
      </c>
      <c r="J152" s="266">
        <f>H152-$I$2</f>
        <v>6.62336312988658</v>
      </c>
      <c r="K152" s="261">
        <f>2^-(J152)</f>
        <v>1.0143060729190231E-2</v>
      </c>
    </row>
    <row r="153" spans="1:11" x14ac:dyDescent="0.55000000000000004">
      <c r="B153" s="261">
        <v>27.999080657958984</v>
      </c>
      <c r="C153" s="266"/>
      <c r="D153" s="266"/>
      <c r="E153" s="261">
        <v>16.652923583984375</v>
      </c>
      <c r="F153" s="266"/>
      <c r="G153" s="266"/>
    </row>
    <row r="154" spans="1:11" x14ac:dyDescent="0.55000000000000004">
      <c r="B154" s="261">
        <v>29.877166748046875</v>
      </c>
      <c r="C154" s="266"/>
      <c r="D154" s="266"/>
      <c r="E154" s="261">
        <v>15.992515563964844</v>
      </c>
      <c r="F154" s="266"/>
      <c r="G154" s="266"/>
    </row>
    <row r="155" spans="1:11" x14ac:dyDescent="0.55000000000000004">
      <c r="B155" s="261">
        <v>29.615949630737305</v>
      </c>
      <c r="C155" s="266"/>
      <c r="D155" s="266"/>
      <c r="E155" s="261">
        <v>16.210580825805664</v>
      </c>
      <c r="F155" s="266"/>
      <c r="G155" s="266"/>
    </row>
    <row r="156" spans="1:11" x14ac:dyDescent="0.55000000000000004">
      <c r="B156" s="261">
        <v>29.839662551879883</v>
      </c>
      <c r="C156" s="266"/>
      <c r="D156" s="266"/>
      <c r="E156" s="261">
        <v>16.096624374389648</v>
      </c>
      <c r="F156" s="266"/>
      <c r="G156" s="266"/>
    </row>
    <row r="157" spans="1:11" x14ac:dyDescent="0.55000000000000004">
      <c r="C157" s="266"/>
      <c r="D157" s="266"/>
      <c r="F157" s="266"/>
      <c r="G157" s="266"/>
    </row>
    <row r="158" spans="1:11" x14ac:dyDescent="0.55000000000000004">
      <c r="A158" s="261" t="s">
        <v>27</v>
      </c>
      <c r="B158" s="261">
        <v>20.864547729492188</v>
      </c>
      <c r="C158" s="266">
        <f>AVERAGE(B158:B163)</f>
        <v>19.939066569010418</v>
      </c>
      <c r="D158" s="266">
        <f>STDEV(B158:B163)</f>
        <v>0.8906195688759061</v>
      </c>
      <c r="E158" s="261">
        <v>15.798564910888672</v>
      </c>
      <c r="F158" s="266">
        <f>AVERAGE(E158:E163)</f>
        <v>16.150241851806641</v>
      </c>
      <c r="G158" s="266">
        <f>STDEV(E158:E163)</f>
        <v>0.31927997203974362</v>
      </c>
      <c r="H158" s="261">
        <f>C158-F158</f>
        <v>3.7888247172037772</v>
      </c>
      <c r="J158" s="266">
        <f>H158-$I$2</f>
        <v>-2.9584599647992897</v>
      </c>
      <c r="K158" s="261">
        <f>2^-(J158)</f>
        <v>7.7729377630198115</v>
      </c>
    </row>
    <row r="159" spans="1:11" x14ac:dyDescent="0.55000000000000004">
      <c r="B159" s="261">
        <v>18.802968978881836</v>
      </c>
      <c r="E159" s="261">
        <v>16.652923583984375</v>
      </c>
    </row>
    <row r="160" spans="1:11" x14ac:dyDescent="0.55000000000000004">
      <c r="B160" s="261">
        <v>18.829299926757813</v>
      </c>
      <c r="E160" s="261">
        <v>15.992515563964844</v>
      </c>
    </row>
    <row r="161" spans="2:5" x14ac:dyDescent="0.55000000000000004">
      <c r="B161" s="261">
        <v>20.396936416625977</v>
      </c>
      <c r="E161" s="261">
        <v>16.210580825805664</v>
      </c>
    </row>
    <row r="162" spans="2:5" x14ac:dyDescent="0.55000000000000004">
      <c r="B162" s="261">
        <v>20.317447662353516</v>
      </c>
      <c r="E162" s="261">
        <v>16.096624374389648</v>
      </c>
    </row>
    <row r="163" spans="2:5" x14ac:dyDescent="0.55000000000000004">
      <c r="B163" s="261">
        <v>20.423198699951172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163"/>
  <sheetViews>
    <sheetView topLeftCell="A154" workbookViewId="0">
      <selection activeCell="I165" sqref="I165:I191"/>
    </sheetView>
  </sheetViews>
  <sheetFormatPr defaultRowHeight="14.4" x14ac:dyDescent="0.55000000000000004"/>
  <cols>
    <col min="1" max="1" width="9.15625" style="261"/>
    <col min="2" max="5" width="12" style="261" bestFit="1" customWidth="1"/>
    <col min="6" max="6" width="15.26171875" style="261" bestFit="1" customWidth="1"/>
    <col min="7" max="7" width="15.15625" style="261" bestFit="1" customWidth="1"/>
    <col min="8" max="8" width="12" style="261" bestFit="1" customWidth="1"/>
    <col min="9" max="9" width="12.26171875" style="261" bestFit="1" customWidth="1"/>
    <col min="10" max="10" width="12.68359375" style="261" bestFit="1" customWidth="1"/>
    <col min="11" max="11" width="9.41796875" style="261" customWidth="1"/>
  </cols>
  <sheetData>
    <row r="1" spans="1:21" ht="16.8" x14ac:dyDescent="0.55000000000000004">
      <c r="A1" s="271" t="s">
        <v>40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  <c r="M1" s="1"/>
      <c r="N1" s="233"/>
      <c r="O1" s="233"/>
      <c r="P1" s="233"/>
      <c r="Q1" s="233"/>
      <c r="R1" s="234"/>
      <c r="S1" s="262"/>
      <c r="T1" s="234"/>
      <c r="U1" s="234"/>
    </row>
    <row r="2" spans="1:21" x14ac:dyDescent="0.55000000000000004">
      <c r="A2" s="265" t="s">
        <v>1</v>
      </c>
      <c r="B2" s="261">
        <v>24.1461181640625</v>
      </c>
      <c r="C2" s="266">
        <f>AVERAGE(B2:B7)</f>
        <v>24.409288724263508</v>
      </c>
      <c r="D2" s="266">
        <f>STDEV(B2:B7)</f>
        <v>0.56959920324875213</v>
      </c>
      <c r="E2" s="261">
        <v>16.070669174194336</v>
      </c>
      <c r="F2" s="266">
        <f>AVERAGE(E2:E7)</f>
        <v>16.283136685689289</v>
      </c>
      <c r="G2" s="266">
        <f>STDEV(E2:E7)</f>
        <v>0.23939542330707822</v>
      </c>
      <c r="H2" s="266">
        <f>C2-F2</f>
        <v>8.1261520385742188</v>
      </c>
      <c r="I2" s="266">
        <f>AVERAGE(H2:H158)</f>
        <v>8.0642094482610229</v>
      </c>
      <c r="J2" s="266">
        <f>H2-$I$2</f>
        <v>6.1942590313195822E-2</v>
      </c>
      <c r="K2" s="266">
        <f>2^-(J2)</f>
        <v>0.95797333844459087</v>
      </c>
      <c r="M2" s="232"/>
      <c r="N2" s="261"/>
      <c r="O2" s="261"/>
      <c r="P2" s="261"/>
      <c r="Q2" s="261"/>
      <c r="R2" s="261"/>
      <c r="S2" s="261"/>
      <c r="T2" s="261"/>
      <c r="U2" s="261"/>
    </row>
    <row r="3" spans="1:21" x14ac:dyDescent="0.55000000000000004">
      <c r="A3" s="265"/>
      <c r="B3" s="261">
        <v>23.802074432373047</v>
      </c>
      <c r="C3" s="266"/>
      <c r="D3" s="266"/>
      <c r="E3" s="261">
        <v>16.564716339111328</v>
      </c>
      <c r="G3" s="266"/>
      <c r="H3" s="266"/>
      <c r="I3" s="266"/>
      <c r="J3" s="266"/>
      <c r="K3" s="266"/>
      <c r="M3" s="232"/>
      <c r="N3" s="259"/>
      <c r="O3" s="259"/>
      <c r="P3" s="261"/>
      <c r="Q3" s="261"/>
      <c r="R3" s="261"/>
      <c r="S3" s="261"/>
      <c r="T3" s="261"/>
      <c r="U3" s="261"/>
    </row>
    <row r="4" spans="1:21" x14ac:dyDescent="0.55000000000000004">
      <c r="B4" s="261">
        <v>23.771007537841797</v>
      </c>
      <c r="C4" s="266"/>
      <c r="D4" s="266"/>
      <c r="E4" s="261">
        <v>16.609046936035156</v>
      </c>
      <c r="G4" s="266"/>
      <c r="H4" s="266"/>
      <c r="I4" s="266"/>
      <c r="J4" s="266"/>
      <c r="K4" s="266"/>
      <c r="M4" s="232"/>
      <c r="N4" s="260"/>
      <c r="O4" s="260"/>
      <c r="P4" s="261"/>
      <c r="Q4" s="261"/>
      <c r="R4" s="261"/>
      <c r="S4" s="261"/>
      <c r="T4" s="261"/>
      <c r="U4" s="261"/>
    </row>
    <row r="5" spans="1:21" x14ac:dyDescent="0.55000000000000004">
      <c r="A5" s="265"/>
      <c r="B5" s="261">
        <v>24.96592903137207</v>
      </c>
      <c r="C5" s="266"/>
      <c r="D5" s="266"/>
      <c r="E5" s="261">
        <v>16.195724487304688</v>
      </c>
      <c r="G5" s="266"/>
      <c r="H5" s="266"/>
      <c r="I5" s="266"/>
      <c r="J5" s="266"/>
      <c r="K5" s="266"/>
      <c r="M5" s="232"/>
      <c r="N5" s="258"/>
      <c r="O5" s="258"/>
      <c r="P5" s="261"/>
      <c r="Q5" s="261"/>
      <c r="R5" s="261"/>
      <c r="S5" s="261"/>
      <c r="T5" s="261"/>
      <c r="U5" s="261"/>
    </row>
    <row r="6" spans="1:21" x14ac:dyDescent="0.55000000000000004">
      <c r="A6" s="265"/>
      <c r="B6" s="261">
        <v>24.968429565429688</v>
      </c>
      <c r="C6" s="266"/>
      <c r="D6" s="266"/>
      <c r="E6" s="261">
        <v>16.107526779174805</v>
      </c>
      <c r="G6" s="266"/>
      <c r="H6" s="266"/>
      <c r="I6" s="266"/>
      <c r="J6" s="266"/>
      <c r="K6" s="266"/>
      <c r="M6" s="232"/>
      <c r="N6" s="257"/>
      <c r="O6" s="257"/>
      <c r="P6" s="261"/>
      <c r="Q6" s="261"/>
      <c r="R6" s="261"/>
      <c r="S6" s="261"/>
      <c r="T6" s="261"/>
      <c r="U6" s="261"/>
    </row>
    <row r="7" spans="1:21" x14ac:dyDescent="0.55000000000000004">
      <c r="A7" s="265"/>
      <c r="B7" s="261">
        <v>24.802173614501953</v>
      </c>
      <c r="C7" s="266"/>
      <c r="D7" s="266"/>
      <c r="E7" s="261">
        <v>16.15113639831543</v>
      </c>
      <c r="F7" s="266"/>
      <c r="G7" s="266"/>
      <c r="H7" s="266"/>
      <c r="I7" s="266"/>
      <c r="J7" s="266"/>
      <c r="K7" s="266"/>
      <c r="M7" s="232"/>
      <c r="N7" s="256"/>
      <c r="O7" s="256"/>
      <c r="P7" s="261"/>
      <c r="Q7" s="261"/>
      <c r="R7" s="261"/>
      <c r="S7" s="261"/>
      <c r="T7" s="261"/>
      <c r="U7" s="261"/>
    </row>
    <row r="8" spans="1:21" x14ac:dyDescent="0.55000000000000004">
      <c r="A8" s="265" t="s">
        <v>2</v>
      </c>
      <c r="B8" s="261">
        <v>20.705137252807617</v>
      </c>
      <c r="C8" s="266">
        <f>AVERAGE(B8:B13)</f>
        <v>20.625645319620769</v>
      </c>
      <c r="D8" s="266">
        <f>STDEV(B8:B13)</f>
        <v>0.31952132866985239</v>
      </c>
      <c r="E8" s="261">
        <v>16.070669174194336</v>
      </c>
      <c r="F8" s="266">
        <f>AVERAGE(E8:E13)</f>
        <v>16.283136685689289</v>
      </c>
      <c r="G8" s="266">
        <f>STDEV(E8:E13)</f>
        <v>0.23939542330707822</v>
      </c>
      <c r="H8" s="266">
        <f>C8-F8</f>
        <v>4.3425086339314802</v>
      </c>
      <c r="I8" s="266"/>
      <c r="J8" s="266">
        <f>H8-$I$2</f>
        <v>-3.7217008143295427</v>
      </c>
      <c r="K8" s="266">
        <f>2^-(J8)</f>
        <v>13.193000533505607</v>
      </c>
      <c r="M8" s="232"/>
      <c r="N8" s="246"/>
      <c r="O8" s="246"/>
      <c r="P8" s="261"/>
      <c r="Q8" s="261"/>
      <c r="R8" s="261"/>
      <c r="S8" s="261"/>
      <c r="T8" s="261"/>
      <c r="U8" s="261"/>
    </row>
    <row r="9" spans="1:21" x14ac:dyDescent="0.55000000000000004">
      <c r="A9" s="265"/>
      <c r="B9" s="261">
        <v>21.064064025878906</v>
      </c>
      <c r="C9" s="266"/>
      <c r="D9" s="266"/>
      <c r="E9" s="261">
        <v>16.564716339111328</v>
      </c>
      <c r="F9" s="266"/>
      <c r="G9" s="266"/>
      <c r="H9" s="266"/>
      <c r="I9" s="266"/>
      <c r="J9" s="266"/>
      <c r="K9" s="266"/>
      <c r="M9" s="232"/>
      <c r="N9" s="255"/>
      <c r="O9" s="255"/>
      <c r="P9" s="261"/>
      <c r="Q9" s="261"/>
      <c r="R9" s="261"/>
      <c r="S9" s="261"/>
      <c r="T9" s="261"/>
      <c r="U9" s="261"/>
    </row>
    <row r="10" spans="1:21" x14ac:dyDescent="0.55000000000000004">
      <c r="A10" s="265"/>
      <c r="B10" s="261">
        <v>20.92303466796875</v>
      </c>
      <c r="C10" s="266"/>
      <c r="D10" s="266"/>
      <c r="E10" s="261">
        <v>16.609046936035156</v>
      </c>
      <c r="F10" s="266"/>
      <c r="G10" s="266"/>
      <c r="H10" s="266"/>
      <c r="I10" s="266"/>
      <c r="J10" s="266"/>
      <c r="K10" s="266"/>
      <c r="M10" s="232"/>
      <c r="N10" s="249"/>
      <c r="O10" s="249"/>
      <c r="P10" s="261"/>
      <c r="Q10" s="261"/>
      <c r="R10" s="261"/>
      <c r="S10" s="261"/>
      <c r="T10" s="261"/>
      <c r="U10" s="261"/>
    </row>
    <row r="11" spans="1:21" x14ac:dyDescent="0.55000000000000004">
      <c r="A11" s="265"/>
      <c r="B11" s="261">
        <v>20.374599456787109</v>
      </c>
      <c r="C11" s="266"/>
      <c r="D11" s="266"/>
      <c r="E11" s="261">
        <v>16.195724487304688</v>
      </c>
      <c r="F11" s="266"/>
      <c r="G11" s="266"/>
      <c r="H11" s="266"/>
      <c r="I11" s="266"/>
      <c r="J11" s="266"/>
      <c r="K11" s="266"/>
      <c r="M11" s="232"/>
      <c r="N11" s="250"/>
      <c r="O11" s="250"/>
      <c r="P11" s="261"/>
      <c r="Q11" s="261"/>
      <c r="R11" s="261"/>
      <c r="S11" s="261"/>
      <c r="T11" s="261"/>
      <c r="U11" s="261"/>
    </row>
    <row r="12" spans="1:21" x14ac:dyDescent="0.55000000000000004">
      <c r="A12" s="265"/>
      <c r="B12" s="261">
        <v>20.318183898925781</v>
      </c>
      <c r="C12" s="266"/>
      <c r="D12" s="266"/>
      <c r="E12" s="261">
        <v>16.107526779174805</v>
      </c>
      <c r="F12" s="266"/>
      <c r="G12" s="266"/>
      <c r="H12" s="266"/>
      <c r="I12" s="266"/>
      <c r="J12" s="266"/>
      <c r="K12" s="266"/>
      <c r="M12" s="231"/>
      <c r="N12" s="254"/>
      <c r="O12" s="254"/>
      <c r="P12" s="261"/>
      <c r="Q12" s="261"/>
      <c r="R12" s="261"/>
      <c r="S12" s="261"/>
      <c r="T12" s="261"/>
      <c r="U12" s="261"/>
    </row>
    <row r="13" spans="1:21" x14ac:dyDescent="0.55000000000000004">
      <c r="A13" s="265"/>
      <c r="B13" s="261">
        <v>20.368852615356445</v>
      </c>
      <c r="C13" s="266"/>
      <c r="D13" s="266"/>
      <c r="E13" s="261">
        <v>16.15113639831543</v>
      </c>
      <c r="F13" s="266"/>
      <c r="G13" s="266"/>
      <c r="H13" s="266"/>
      <c r="I13" s="266"/>
      <c r="J13" s="266"/>
      <c r="K13" s="266"/>
      <c r="M13" s="231"/>
      <c r="N13" s="253"/>
      <c r="O13" s="253"/>
      <c r="P13" s="261"/>
      <c r="Q13" s="261"/>
      <c r="R13" s="261"/>
      <c r="S13" s="261"/>
      <c r="T13" s="261"/>
      <c r="U13" s="261"/>
    </row>
    <row r="14" spans="1:21" x14ac:dyDescent="0.55000000000000004">
      <c r="A14" s="265" t="s">
        <v>3</v>
      </c>
      <c r="B14" s="261">
        <v>24.819610595703125</v>
      </c>
      <c r="C14" s="266">
        <f>AVERAGE(B14:B19)</f>
        <v>24.889768918355305</v>
      </c>
      <c r="D14" s="266">
        <f>STDEV(B14:B19)</f>
        <v>0.13437465212791674</v>
      </c>
      <c r="E14" s="261">
        <v>16.070669174194336</v>
      </c>
      <c r="F14" s="266">
        <f>AVERAGE(E14:E19)</f>
        <v>16.283136685689289</v>
      </c>
      <c r="G14" s="266">
        <f>STDEV(E14:E19)</f>
        <v>0.23939542330707822</v>
      </c>
      <c r="H14" s="266">
        <f>C14-F14</f>
        <v>8.6066322326660156</v>
      </c>
      <c r="I14" s="266"/>
      <c r="J14" s="266">
        <f>H14-$I$2</f>
        <v>0.5424227844049927</v>
      </c>
      <c r="K14" s="266">
        <f>2^-(J14)</f>
        <v>0.68661687290573525</v>
      </c>
      <c r="M14" s="231"/>
      <c r="N14" s="251"/>
      <c r="O14" s="251"/>
      <c r="P14" s="261"/>
      <c r="Q14" s="261"/>
      <c r="R14" s="261"/>
      <c r="S14" s="261"/>
      <c r="T14" s="261"/>
      <c r="U14" s="261"/>
    </row>
    <row r="15" spans="1:21" x14ac:dyDescent="0.55000000000000004">
      <c r="A15" s="265"/>
      <c r="B15" s="261">
        <v>24.75244140625</v>
      </c>
      <c r="C15" s="266"/>
      <c r="D15" s="266"/>
      <c r="E15" s="261">
        <v>16.564716339111328</v>
      </c>
      <c r="F15" s="266"/>
      <c r="G15" s="266"/>
      <c r="H15" s="266"/>
      <c r="I15" s="266"/>
      <c r="J15" s="266"/>
      <c r="K15" s="266"/>
      <c r="M15" s="231"/>
      <c r="N15" s="252"/>
      <c r="O15" s="252"/>
      <c r="P15" s="261"/>
      <c r="Q15" s="261"/>
      <c r="R15" s="261"/>
      <c r="S15" s="261"/>
      <c r="T15" s="261"/>
      <c r="U15" s="261"/>
    </row>
    <row r="16" spans="1:21" x14ac:dyDescent="0.55000000000000004">
      <c r="A16" s="265"/>
      <c r="B16" s="261">
        <v>24.757028579711914</v>
      </c>
      <c r="C16" s="266"/>
      <c r="D16" s="266"/>
      <c r="E16" s="261">
        <v>16.609046936035156</v>
      </c>
      <c r="F16" s="266"/>
      <c r="G16" s="266"/>
      <c r="H16" s="266"/>
      <c r="I16" s="266"/>
      <c r="J16" s="266"/>
      <c r="K16" s="266"/>
      <c r="M16" s="231"/>
      <c r="N16" s="248"/>
      <c r="O16" s="248"/>
      <c r="P16" s="261"/>
      <c r="Q16" s="261"/>
      <c r="R16" s="261"/>
      <c r="S16" s="261"/>
      <c r="T16" s="261"/>
      <c r="U16" s="261"/>
    </row>
    <row r="17" spans="1:21" x14ac:dyDescent="0.55000000000000004">
      <c r="A17" s="265"/>
      <c r="B17" s="261">
        <v>24.971260070800781</v>
      </c>
      <c r="C17" s="266"/>
      <c r="D17" s="266"/>
      <c r="E17" s="261">
        <v>16.195724487304688</v>
      </c>
      <c r="F17" s="266"/>
      <c r="G17" s="266"/>
      <c r="H17" s="266"/>
      <c r="I17" s="266"/>
      <c r="J17" s="266"/>
      <c r="K17" s="266"/>
      <c r="M17" s="231"/>
      <c r="N17" s="245"/>
      <c r="O17" s="245"/>
      <c r="P17" s="261"/>
      <c r="Q17" s="261"/>
      <c r="R17" s="261"/>
      <c r="S17" s="261"/>
      <c r="T17" s="261"/>
      <c r="U17" s="261"/>
    </row>
    <row r="18" spans="1:21" x14ac:dyDescent="0.55000000000000004">
      <c r="A18" s="265"/>
      <c r="B18" s="261">
        <v>24.952920913696289</v>
      </c>
      <c r="C18" s="266"/>
      <c r="D18" s="266"/>
      <c r="E18" s="261">
        <v>16.107526779174805</v>
      </c>
      <c r="F18" s="266"/>
      <c r="G18" s="266"/>
      <c r="H18" s="266"/>
      <c r="I18" s="266"/>
      <c r="J18" s="266"/>
      <c r="K18" s="266"/>
      <c r="M18" s="231"/>
      <c r="N18" s="247"/>
      <c r="O18" s="247"/>
      <c r="P18" s="261"/>
      <c r="Q18" s="261"/>
      <c r="R18" s="261"/>
      <c r="S18" s="261"/>
      <c r="T18" s="261"/>
      <c r="U18" s="261"/>
    </row>
    <row r="19" spans="1:21" x14ac:dyDescent="0.55000000000000004">
      <c r="A19" s="265"/>
      <c r="B19" s="261">
        <v>25.085351943969727</v>
      </c>
      <c r="C19" s="266"/>
      <c r="D19" s="266"/>
      <c r="E19" s="261">
        <v>16.15113639831543</v>
      </c>
      <c r="F19" s="266"/>
      <c r="G19" s="266"/>
      <c r="H19" s="266"/>
      <c r="I19" s="266"/>
      <c r="J19" s="266"/>
      <c r="K19" s="266"/>
      <c r="M19" s="231"/>
      <c r="N19" s="243"/>
      <c r="O19" s="243"/>
      <c r="P19" s="261"/>
      <c r="Q19" s="261"/>
      <c r="R19" s="261"/>
      <c r="S19" s="261"/>
      <c r="T19" s="261"/>
      <c r="U19" s="261"/>
    </row>
    <row r="20" spans="1:21" x14ac:dyDescent="0.55000000000000004">
      <c r="A20" s="265" t="s">
        <v>4</v>
      </c>
      <c r="B20" s="261">
        <v>23.650051116943359</v>
      </c>
      <c r="C20" s="266">
        <f>AVERAGE(B20:B25)</f>
        <v>23.628516006469727</v>
      </c>
      <c r="D20" s="266">
        <f>STDEV(B20:B25)</f>
        <v>0.2125300767732386</v>
      </c>
      <c r="E20" s="261">
        <v>16.070669174194336</v>
      </c>
      <c r="F20" s="266">
        <f>AVERAGE(E20:E25)</f>
        <v>16.283136685689289</v>
      </c>
      <c r="G20" s="266">
        <f>STDEV(E20:E25)</f>
        <v>0.23939542330707822</v>
      </c>
      <c r="H20" s="266">
        <f>C20-F20</f>
        <v>7.3453793207804381</v>
      </c>
      <c r="I20" s="266"/>
      <c r="J20" s="266">
        <f>H20-$I$2</f>
        <v>-0.71883012748058484</v>
      </c>
      <c r="K20" s="266">
        <f>2^-(J20)</f>
        <v>1.6458468861774895</v>
      </c>
      <c r="M20" s="231"/>
      <c r="N20" s="244"/>
      <c r="O20" s="244"/>
      <c r="P20" s="261"/>
      <c r="Q20" s="261"/>
      <c r="R20" s="261"/>
      <c r="S20" s="261"/>
      <c r="T20" s="261"/>
      <c r="U20" s="261"/>
    </row>
    <row r="21" spans="1:21" x14ac:dyDescent="0.55000000000000004">
      <c r="A21" s="265"/>
      <c r="B21" s="261">
        <v>23.988016128540039</v>
      </c>
      <c r="C21" s="266"/>
      <c r="D21" s="266"/>
      <c r="E21" s="261">
        <v>16.564716339111328</v>
      </c>
      <c r="F21" s="266"/>
      <c r="G21" s="266"/>
      <c r="H21" s="266"/>
      <c r="I21" s="266"/>
      <c r="J21" s="266"/>
      <c r="K21" s="266"/>
      <c r="M21" s="231"/>
      <c r="N21" s="241"/>
      <c r="O21" s="241"/>
      <c r="P21" s="261"/>
      <c r="Q21" s="261"/>
      <c r="R21" s="261"/>
      <c r="S21" s="261"/>
      <c r="T21" s="261"/>
      <c r="U21" s="261"/>
    </row>
    <row r="22" spans="1:21" x14ac:dyDescent="0.55000000000000004">
      <c r="A22" s="265"/>
      <c r="B22" s="261">
        <v>23.473468780517578</v>
      </c>
      <c r="C22" s="266"/>
      <c r="D22" s="266"/>
      <c r="E22" s="261">
        <v>16.609046936035156</v>
      </c>
      <c r="F22" s="266"/>
      <c r="G22" s="266"/>
      <c r="H22" s="266"/>
      <c r="I22" s="266"/>
      <c r="J22" s="266"/>
      <c r="K22" s="266"/>
      <c r="M22" s="231"/>
      <c r="N22" s="242"/>
      <c r="O22" s="242"/>
      <c r="P22" s="261"/>
      <c r="Q22" s="261"/>
      <c r="R22" s="261"/>
      <c r="S22" s="261"/>
      <c r="T22" s="261"/>
      <c r="U22" s="261"/>
    </row>
    <row r="23" spans="1:21" x14ac:dyDescent="0.55000000000000004">
      <c r="A23" s="265"/>
      <c r="B23" s="261">
        <v>23.489091873168945</v>
      </c>
      <c r="C23" s="266"/>
      <c r="D23" s="266"/>
      <c r="E23" s="261">
        <v>16.195724487304688</v>
      </c>
      <c r="F23" s="266"/>
      <c r="G23" s="266"/>
      <c r="H23" s="266"/>
      <c r="I23" s="266"/>
      <c r="J23" s="266"/>
      <c r="K23" s="266"/>
      <c r="M23" s="231"/>
      <c r="N23" s="239"/>
      <c r="O23" s="239"/>
      <c r="P23" s="261"/>
      <c r="Q23" s="261"/>
      <c r="R23" s="261"/>
      <c r="S23" s="261"/>
      <c r="T23" s="261"/>
      <c r="U23" s="261"/>
    </row>
    <row r="24" spans="1:21" x14ac:dyDescent="0.55000000000000004">
      <c r="A24" s="265"/>
      <c r="B24" s="261">
        <v>23.541952133178711</v>
      </c>
      <c r="C24" s="266"/>
      <c r="D24" s="266"/>
      <c r="E24" s="261">
        <v>16.107526779174805</v>
      </c>
      <c r="F24" s="266"/>
      <c r="G24" s="266"/>
      <c r="H24" s="266"/>
      <c r="I24" s="266"/>
      <c r="J24" s="266"/>
      <c r="K24" s="266"/>
      <c r="M24" s="231"/>
      <c r="N24" s="240"/>
      <c r="O24" s="240"/>
      <c r="P24" s="261"/>
      <c r="Q24" s="261"/>
      <c r="R24" s="261"/>
      <c r="S24" s="261"/>
      <c r="T24" s="261"/>
      <c r="U24" s="261"/>
    </row>
    <row r="25" spans="1:21" x14ac:dyDescent="0.55000000000000004">
      <c r="A25" s="265"/>
      <c r="C25" s="266"/>
      <c r="D25" s="266"/>
      <c r="E25" s="261">
        <v>16.15113639831543</v>
      </c>
      <c r="F25" s="266"/>
      <c r="G25" s="266"/>
      <c r="H25" s="266"/>
      <c r="I25" s="266"/>
      <c r="J25" s="266"/>
      <c r="K25" s="266"/>
      <c r="M25" s="231"/>
      <c r="N25" s="237"/>
      <c r="O25" s="237"/>
      <c r="P25" s="261"/>
      <c r="Q25" s="261"/>
      <c r="R25" s="261"/>
      <c r="S25" s="261"/>
      <c r="T25" s="261"/>
      <c r="U25" s="261"/>
    </row>
    <row r="26" spans="1:21" x14ac:dyDescent="0.55000000000000004">
      <c r="A26" s="265" t="s">
        <v>5</v>
      </c>
      <c r="B26" s="261">
        <v>25.089239120483398</v>
      </c>
      <c r="C26" s="266">
        <f>AVERAGE(B26:B31)</f>
        <v>25.224042892456055</v>
      </c>
      <c r="D26" s="266">
        <f>STDEV(B26:B31)</f>
        <v>0.40896577312547922</v>
      </c>
      <c r="E26" s="261">
        <v>16.070669174194336</v>
      </c>
      <c r="F26" s="266">
        <f>AVERAGE(E26:E31)</f>
        <v>16.283136685689289</v>
      </c>
      <c r="G26" s="266">
        <f>STDEV(E26:E31)</f>
        <v>0.23939542330707822</v>
      </c>
      <c r="H26" s="266">
        <f>C26-F26</f>
        <v>8.9409062067667655</v>
      </c>
      <c r="I26" s="266"/>
      <c r="J26" s="266">
        <f>H26-$I$2</f>
        <v>0.87669675850574258</v>
      </c>
      <c r="K26" s="266">
        <f>2^-(J26)</f>
        <v>0.54461296837555973</v>
      </c>
      <c r="M26" s="231"/>
      <c r="N26" s="238"/>
      <c r="O26" s="238"/>
      <c r="P26" s="261"/>
      <c r="Q26" s="261"/>
      <c r="R26" s="261"/>
      <c r="S26" s="261"/>
      <c r="T26" s="261"/>
      <c r="U26" s="261"/>
    </row>
    <row r="27" spans="1:21" x14ac:dyDescent="0.55000000000000004">
      <c r="A27" s="265"/>
      <c r="B27" s="261">
        <v>24.720081329345703</v>
      </c>
      <c r="C27" s="266"/>
      <c r="D27" s="266"/>
      <c r="E27" s="261">
        <v>16.564716339111328</v>
      </c>
      <c r="F27" s="266"/>
      <c r="G27" s="266"/>
      <c r="H27" s="266"/>
      <c r="I27" s="266"/>
      <c r="J27" s="266"/>
      <c r="K27" s="266"/>
      <c r="M27" s="231"/>
      <c r="N27" s="235"/>
      <c r="O27" s="235"/>
      <c r="P27" s="261"/>
      <c r="Q27" s="261"/>
      <c r="R27" s="261"/>
      <c r="S27" s="261"/>
      <c r="T27" s="261"/>
      <c r="U27" s="261"/>
    </row>
    <row r="28" spans="1:21" x14ac:dyDescent="0.55000000000000004">
      <c r="A28" s="265"/>
      <c r="B28" s="261">
        <v>24.800739288330078</v>
      </c>
      <c r="C28" s="266"/>
      <c r="D28" s="266"/>
      <c r="E28" s="261">
        <v>16.609046936035156</v>
      </c>
      <c r="F28" s="266"/>
      <c r="G28" s="266"/>
      <c r="H28" s="266"/>
      <c r="I28" s="266"/>
      <c r="J28" s="266"/>
      <c r="K28" s="266"/>
      <c r="M28" s="231"/>
      <c r="N28" s="236"/>
      <c r="O28" s="236"/>
      <c r="P28" s="261"/>
      <c r="Q28" s="261"/>
      <c r="R28" s="261"/>
      <c r="S28" s="261"/>
      <c r="T28" s="261"/>
      <c r="U28" s="261"/>
    </row>
    <row r="29" spans="1:21" x14ac:dyDescent="0.55000000000000004">
      <c r="A29" s="265"/>
      <c r="B29" s="261">
        <v>25.648168563842773</v>
      </c>
      <c r="C29" s="266"/>
      <c r="D29" s="266"/>
      <c r="E29" s="261">
        <v>16.195724487304688</v>
      </c>
      <c r="F29" s="266"/>
      <c r="G29" s="266"/>
      <c r="H29" s="266"/>
      <c r="I29" s="266"/>
      <c r="J29" s="266"/>
      <c r="K29" s="266"/>
    </row>
    <row r="30" spans="1:21" x14ac:dyDescent="0.55000000000000004">
      <c r="A30" s="265"/>
      <c r="B30" s="261">
        <v>25.570955276489258</v>
      </c>
      <c r="C30" s="266"/>
      <c r="D30" s="266"/>
      <c r="E30" s="261">
        <v>16.107526779174805</v>
      </c>
      <c r="F30" s="266"/>
      <c r="G30" s="266"/>
      <c r="H30" s="266"/>
      <c r="I30" s="266"/>
      <c r="J30" s="266"/>
      <c r="K30" s="266"/>
    </row>
    <row r="31" spans="1:21" x14ac:dyDescent="0.55000000000000004">
      <c r="A31" s="265"/>
      <c r="B31" s="261">
        <v>25.515073776245117</v>
      </c>
      <c r="C31" s="266"/>
      <c r="D31" s="266"/>
      <c r="E31" s="261">
        <v>16.15113639831543</v>
      </c>
      <c r="F31" s="266"/>
      <c r="G31" s="266"/>
      <c r="H31" s="266"/>
      <c r="I31" s="266"/>
      <c r="J31" s="266"/>
      <c r="K31" s="266"/>
    </row>
    <row r="32" spans="1:21" x14ac:dyDescent="0.55000000000000004">
      <c r="A32" s="265" t="s">
        <v>6</v>
      </c>
      <c r="B32" s="261">
        <v>21.929630279541016</v>
      </c>
      <c r="C32" s="266">
        <f>AVERAGE(B32:B37)</f>
        <v>21.882807731628418</v>
      </c>
      <c r="D32" s="266">
        <f>STDEV(B32:B37)</f>
        <v>0.20253760103550225</v>
      </c>
      <c r="E32" s="261">
        <v>16.070669174194336</v>
      </c>
      <c r="F32" s="266">
        <f>AVERAGE(E32:E37)</f>
        <v>16.283136685689289</v>
      </c>
      <c r="G32" s="266">
        <f>STDEV(E32:E37)</f>
        <v>0.23939542330707822</v>
      </c>
      <c r="H32" s="266">
        <f>C32-F32</f>
        <v>5.5996710459391288</v>
      </c>
      <c r="I32" s="266"/>
      <c r="J32" s="266">
        <f>H32-$I$2</f>
        <v>-2.4645384023218941</v>
      </c>
      <c r="K32" s="266">
        <f>2^-(J32)</f>
        <v>5.5195031376979014</v>
      </c>
    </row>
    <row r="33" spans="1:11" x14ac:dyDescent="0.55000000000000004">
      <c r="A33" s="265"/>
      <c r="B33" s="261">
        <v>21.936685562133789</v>
      </c>
      <c r="C33" s="266"/>
      <c r="D33" s="266"/>
      <c r="E33" s="261">
        <v>16.564716339111328</v>
      </c>
      <c r="F33" s="266"/>
      <c r="G33" s="266"/>
      <c r="H33" s="266"/>
      <c r="I33" s="266"/>
      <c r="J33" s="266"/>
      <c r="K33" s="266"/>
    </row>
    <row r="34" spans="1:11" x14ac:dyDescent="0.55000000000000004">
      <c r="A34" s="265"/>
      <c r="B34" s="261">
        <v>22.241861343383789</v>
      </c>
      <c r="C34" s="266"/>
      <c r="D34" s="266"/>
      <c r="E34" s="261">
        <v>16.609046936035156</v>
      </c>
      <c r="F34" s="266"/>
      <c r="G34" s="266"/>
      <c r="H34" s="266"/>
      <c r="I34" s="266"/>
      <c r="J34" s="266"/>
      <c r="K34" s="266"/>
    </row>
    <row r="35" spans="1:11" x14ac:dyDescent="0.55000000000000004">
      <c r="A35" s="265"/>
      <c r="B35" s="261">
        <v>21.730175018310547</v>
      </c>
      <c r="C35" s="266"/>
      <c r="D35" s="266"/>
      <c r="E35" s="261">
        <v>16.195724487304688</v>
      </c>
      <c r="F35" s="266"/>
      <c r="G35" s="266"/>
      <c r="H35" s="266"/>
      <c r="I35" s="266"/>
      <c r="J35" s="266"/>
      <c r="K35" s="266"/>
    </row>
    <row r="36" spans="1:11" x14ac:dyDescent="0.55000000000000004">
      <c r="A36" s="265"/>
      <c r="B36" s="261">
        <v>21.747055053710938</v>
      </c>
      <c r="C36" s="266"/>
      <c r="D36" s="266"/>
      <c r="E36" s="261">
        <v>16.107526779174805</v>
      </c>
      <c r="F36" s="266"/>
      <c r="G36" s="266"/>
      <c r="H36" s="266"/>
      <c r="I36" s="266"/>
      <c r="J36" s="266"/>
      <c r="K36" s="266"/>
    </row>
    <row r="37" spans="1:11" x14ac:dyDescent="0.55000000000000004">
      <c r="A37" s="265"/>
      <c r="B37" s="261">
        <v>21.71143913269043</v>
      </c>
      <c r="C37" s="266"/>
      <c r="D37" s="266"/>
      <c r="E37" s="261">
        <v>16.15113639831543</v>
      </c>
      <c r="F37" s="266"/>
      <c r="G37" s="266"/>
      <c r="H37" s="266"/>
      <c r="I37" s="266"/>
      <c r="J37" s="266"/>
      <c r="K37" s="266"/>
    </row>
    <row r="38" spans="1:11" x14ac:dyDescent="0.55000000000000004">
      <c r="A38" s="265" t="s">
        <v>7</v>
      </c>
      <c r="B38" s="261">
        <v>24.867435455322266</v>
      </c>
      <c r="C38" s="266">
        <f>AVERAGE(B38:B43)</f>
        <v>24.452626546223957</v>
      </c>
      <c r="D38" s="266">
        <f>STDEV(B38:B43)</f>
        <v>0.20589208221869473</v>
      </c>
      <c r="E38" s="261">
        <v>16.070669174194336</v>
      </c>
      <c r="F38" s="266">
        <f>AVERAGE(E38:E43)</f>
        <v>16.283136685689289</v>
      </c>
      <c r="G38" s="266">
        <f>STDEV(E38:E43)</f>
        <v>0.23939542330707822</v>
      </c>
      <c r="H38" s="266">
        <f>C38-F38</f>
        <v>8.169489860534668</v>
      </c>
      <c r="I38" s="266"/>
      <c r="J38" s="266">
        <f>H38-$I$2</f>
        <v>0.10528041227364504</v>
      </c>
      <c r="K38" s="266">
        <f>2^-(J38)</f>
        <v>0.92962423679957618</v>
      </c>
    </row>
    <row r="39" spans="1:11" x14ac:dyDescent="0.55000000000000004">
      <c r="A39" s="265"/>
      <c r="B39" s="261">
        <v>24.41718864440918</v>
      </c>
      <c r="C39" s="266"/>
      <c r="D39" s="266"/>
      <c r="E39" s="261">
        <v>16.564716339111328</v>
      </c>
      <c r="F39" s="266"/>
      <c r="G39" s="266"/>
      <c r="H39" s="266"/>
      <c r="I39" s="266"/>
      <c r="J39" s="266"/>
      <c r="K39" s="266"/>
    </row>
    <row r="40" spans="1:11" x14ac:dyDescent="0.55000000000000004">
      <c r="A40" s="265"/>
      <c r="B40" s="261">
        <v>24.36052131652832</v>
      </c>
      <c r="C40" s="266"/>
      <c r="D40" s="266"/>
      <c r="E40" s="261">
        <v>16.609046936035156</v>
      </c>
      <c r="F40" s="266"/>
      <c r="G40" s="266"/>
      <c r="H40" s="266"/>
      <c r="I40" s="266"/>
      <c r="J40" s="266"/>
      <c r="K40" s="266"/>
    </row>
    <row r="41" spans="1:11" x14ac:dyDescent="0.55000000000000004">
      <c r="A41" s="265"/>
      <c r="B41" s="261">
        <v>24.38499641418457</v>
      </c>
      <c r="C41" s="266"/>
      <c r="D41" s="266"/>
      <c r="E41" s="261">
        <v>16.195724487304688</v>
      </c>
      <c r="F41" s="266"/>
      <c r="G41" s="266"/>
      <c r="H41" s="266"/>
      <c r="I41" s="266"/>
      <c r="J41" s="266"/>
      <c r="K41" s="266"/>
    </row>
    <row r="42" spans="1:11" x14ac:dyDescent="0.55000000000000004">
      <c r="A42" s="265"/>
      <c r="B42" s="261">
        <v>24.315805435180664</v>
      </c>
      <c r="C42" s="266"/>
      <c r="D42" s="266"/>
      <c r="E42" s="261">
        <v>16.107526779174805</v>
      </c>
      <c r="F42" s="266"/>
      <c r="G42" s="266"/>
      <c r="H42" s="266"/>
      <c r="I42" s="266"/>
      <c r="J42" s="266"/>
      <c r="K42" s="266"/>
    </row>
    <row r="43" spans="1:11" x14ac:dyDescent="0.55000000000000004">
      <c r="A43" s="265"/>
      <c r="B43" s="261">
        <v>24.36981201171875</v>
      </c>
      <c r="C43" s="266"/>
      <c r="D43" s="266"/>
      <c r="E43" s="261">
        <v>16.15113639831543</v>
      </c>
      <c r="F43" s="266"/>
      <c r="G43" s="266"/>
      <c r="H43" s="266"/>
      <c r="I43" s="266"/>
      <c r="J43" s="266"/>
      <c r="K43" s="266"/>
    </row>
    <row r="44" spans="1:11" x14ac:dyDescent="0.55000000000000004">
      <c r="A44" s="265" t="s">
        <v>8</v>
      </c>
      <c r="B44" s="261">
        <v>23.874128341674801</v>
      </c>
      <c r="C44" s="266">
        <f>AVERAGE(B44:B49)</f>
        <v>23.763574918111164</v>
      </c>
      <c r="D44" s="266">
        <f>STDEV(B44:B49)</f>
        <v>0.16275657433889335</v>
      </c>
      <c r="E44" s="261">
        <v>16.070669174194336</v>
      </c>
      <c r="F44" s="266">
        <f>AVERAGE(E44:E49)</f>
        <v>16.283136685689289</v>
      </c>
      <c r="G44" s="266">
        <f>STDEV(E44:E49)</f>
        <v>0.23939542330707822</v>
      </c>
      <c r="H44" s="266">
        <f>C44-F44</f>
        <v>7.480438232421875</v>
      </c>
      <c r="I44" s="266"/>
      <c r="J44" s="266">
        <f>H44-$I$2</f>
        <v>-0.58377121583914793</v>
      </c>
      <c r="K44" s="266">
        <f>2^-(J44)</f>
        <v>1.4987619076031182</v>
      </c>
    </row>
    <row r="45" spans="1:11" x14ac:dyDescent="0.55000000000000004">
      <c r="A45" s="232"/>
      <c r="B45" s="261">
        <v>23.599590301513672</v>
      </c>
      <c r="E45" s="261">
        <v>16.564716339111328</v>
      </c>
    </row>
    <row r="46" spans="1:11" x14ac:dyDescent="0.55000000000000004">
      <c r="A46" s="232"/>
      <c r="B46" s="261">
        <v>23.575460433959961</v>
      </c>
      <c r="E46" s="261">
        <v>16.609046936035156</v>
      </c>
    </row>
    <row r="47" spans="1:11" x14ac:dyDescent="0.55000000000000004">
      <c r="A47" s="232"/>
      <c r="B47" s="261">
        <v>23.756540298461914</v>
      </c>
      <c r="E47" s="261">
        <v>16.195724487304688</v>
      </c>
    </row>
    <row r="48" spans="1:11" x14ac:dyDescent="0.55000000000000004">
      <c r="A48" s="232"/>
      <c r="B48" s="261">
        <v>23.771669387817383</v>
      </c>
      <c r="E48" s="261">
        <v>16.107526779174805</v>
      </c>
    </row>
    <row r="49" spans="1:11" x14ac:dyDescent="0.55000000000000004">
      <c r="A49" s="232"/>
      <c r="B49" s="261">
        <v>24.004060745239258</v>
      </c>
      <c r="E49" s="261">
        <v>16.15113639831543</v>
      </c>
    </row>
    <row r="50" spans="1:11" x14ac:dyDescent="0.55000000000000004">
      <c r="A50" s="232" t="s">
        <v>9</v>
      </c>
      <c r="B50" s="261">
        <v>22.747930526733398</v>
      </c>
      <c r="C50" s="266">
        <f>AVERAGE(B50:B55)</f>
        <v>22.435304005940754</v>
      </c>
      <c r="D50" s="266">
        <f>STDEV(B50:B55)</f>
        <v>0.1568044888100007</v>
      </c>
      <c r="E50" s="261">
        <v>16.070669174194336</v>
      </c>
      <c r="F50" s="266">
        <f>AVERAGE(E50:E55)</f>
        <v>16.283136685689289</v>
      </c>
      <c r="G50" s="266">
        <f>STDEV(E50:E55)</f>
        <v>0.23939542330707822</v>
      </c>
      <c r="H50" s="261">
        <f>C50-F50</f>
        <v>6.1521673202514648</v>
      </c>
      <c r="J50" s="266">
        <f>H50-$I$2</f>
        <v>-1.9120421280095581</v>
      </c>
      <c r="K50" s="261">
        <f>2^-(J50)</f>
        <v>3.7634143235775461</v>
      </c>
    </row>
    <row r="51" spans="1:11" x14ac:dyDescent="0.55000000000000004">
      <c r="A51" s="232"/>
      <c r="B51" s="261">
        <v>22.362340927124023</v>
      </c>
      <c r="E51" s="261">
        <v>16.564716339111328</v>
      </c>
    </row>
    <row r="52" spans="1:11" x14ac:dyDescent="0.55000000000000004">
      <c r="A52" s="232"/>
      <c r="B52" s="261">
        <v>22.381370544433594</v>
      </c>
      <c r="E52" s="261">
        <v>16.609046936035156</v>
      </c>
    </row>
    <row r="53" spans="1:11" x14ac:dyDescent="0.55000000000000004">
      <c r="A53" s="232"/>
      <c r="B53" s="261">
        <v>22.430742263793945</v>
      </c>
      <c r="E53" s="261">
        <v>16.195724487304688</v>
      </c>
    </row>
    <row r="54" spans="1:11" x14ac:dyDescent="0.55000000000000004">
      <c r="A54" s="232"/>
      <c r="B54" s="261">
        <v>22.36113166809082</v>
      </c>
      <c r="E54" s="261">
        <v>16.107526779174805</v>
      </c>
    </row>
    <row r="55" spans="1:11" x14ac:dyDescent="0.55000000000000004">
      <c r="A55" s="232"/>
      <c r="B55" s="261">
        <v>22.32830810546875</v>
      </c>
      <c r="E55" s="261">
        <v>16.15113639831543</v>
      </c>
    </row>
    <row r="56" spans="1:11" x14ac:dyDescent="0.55000000000000004">
      <c r="A56" s="232" t="s">
        <v>10</v>
      </c>
      <c r="B56" s="261">
        <v>23.926631927490234</v>
      </c>
      <c r="C56" s="266">
        <f>AVERAGE(B56:B61)</f>
        <v>23.796015103658039</v>
      </c>
      <c r="D56" s="266">
        <f>STDEV(B56:B61)</f>
        <v>7.5732353056935667E-2</v>
      </c>
      <c r="E56" s="261">
        <v>16.070669174194336</v>
      </c>
      <c r="F56" s="266">
        <f>AVERAGE(E56:E61)</f>
        <v>16.283136685689289</v>
      </c>
      <c r="G56" s="266">
        <f>STDEV(E56:E61)</f>
        <v>0.23939542330707822</v>
      </c>
      <c r="H56" s="261">
        <f>C56-F56</f>
        <v>7.51287841796875</v>
      </c>
      <c r="J56" s="266">
        <f>H56-$I$2</f>
        <v>-0.55133103029227293</v>
      </c>
      <c r="K56" s="261">
        <f>2^-(J56)</f>
        <v>1.4654370845536293</v>
      </c>
    </row>
    <row r="57" spans="1:11" x14ac:dyDescent="0.55000000000000004">
      <c r="A57" s="232"/>
      <c r="B57" s="261">
        <v>23.71728515625</v>
      </c>
      <c r="C57" s="266"/>
      <c r="D57" s="266"/>
      <c r="E57" s="261">
        <v>16.564716339111328</v>
      </c>
      <c r="F57" s="266"/>
      <c r="G57" s="266"/>
    </row>
    <row r="58" spans="1:11" x14ac:dyDescent="0.55000000000000004">
      <c r="A58" s="232"/>
      <c r="B58" s="261">
        <v>23.741090774536133</v>
      </c>
      <c r="C58" s="266"/>
      <c r="D58" s="266"/>
      <c r="E58" s="261">
        <v>16.609046936035156</v>
      </c>
      <c r="F58" s="266"/>
      <c r="G58" s="266"/>
    </row>
    <row r="59" spans="1:11" x14ac:dyDescent="0.55000000000000004">
      <c r="A59" s="232"/>
      <c r="B59" s="261">
        <v>23.801528930664063</v>
      </c>
      <c r="C59" s="266"/>
      <c r="D59" s="266"/>
      <c r="E59" s="261">
        <v>16.195724487304688</v>
      </c>
      <c r="F59" s="266"/>
      <c r="G59" s="266"/>
    </row>
    <row r="60" spans="1:11" x14ac:dyDescent="0.55000000000000004">
      <c r="A60" s="232"/>
      <c r="B60" s="261">
        <v>23.760370254516602</v>
      </c>
      <c r="C60" s="266"/>
      <c r="D60" s="266"/>
      <c r="E60" s="261">
        <v>16.107526779174805</v>
      </c>
      <c r="F60" s="266"/>
      <c r="G60" s="266"/>
    </row>
    <row r="61" spans="1:11" x14ac:dyDescent="0.55000000000000004">
      <c r="A61" s="232"/>
      <c r="B61" s="261">
        <v>23.829183578491211</v>
      </c>
      <c r="C61" s="266"/>
      <c r="D61" s="266"/>
      <c r="E61" s="261">
        <v>16.15113639831543</v>
      </c>
      <c r="F61" s="266"/>
      <c r="G61" s="266"/>
    </row>
    <row r="62" spans="1:11" x14ac:dyDescent="0.55000000000000004">
      <c r="A62" s="261" t="s">
        <v>11</v>
      </c>
      <c r="B62" s="261">
        <v>21.999546051025391</v>
      </c>
      <c r="C62" s="266">
        <f>AVERAGE(B62:B67)</f>
        <v>21.840260187784832</v>
      </c>
      <c r="D62" s="266">
        <f>STDEV(B62:B67)</f>
        <v>0.12924988263810994</v>
      </c>
      <c r="E62" s="261">
        <v>16.070669174194336</v>
      </c>
      <c r="F62" s="266">
        <f>AVERAGE(E62:E67)</f>
        <v>16.283136685689289</v>
      </c>
      <c r="G62" s="266">
        <f>STDEV(E62:E67)</f>
        <v>0.23939542330707822</v>
      </c>
      <c r="H62" s="261">
        <f>C62-F62</f>
        <v>5.5571235020955427</v>
      </c>
      <c r="J62" s="266">
        <f>H62-$I$2</f>
        <v>-2.5070859461654802</v>
      </c>
      <c r="K62" s="261">
        <f>2^-(J62)</f>
        <v>5.6847068196233153</v>
      </c>
    </row>
    <row r="63" spans="1:11" x14ac:dyDescent="0.55000000000000004">
      <c r="B63" s="261">
        <v>21.686986923217773</v>
      </c>
      <c r="C63" s="266"/>
      <c r="D63" s="266"/>
      <c r="E63" s="261">
        <v>16.564716339111328</v>
      </c>
      <c r="F63" s="266"/>
      <c r="G63" s="266"/>
    </row>
    <row r="64" spans="1:11" x14ac:dyDescent="0.55000000000000004">
      <c r="B64" s="261">
        <v>21.678815841674805</v>
      </c>
      <c r="C64" s="266"/>
      <c r="D64" s="266"/>
      <c r="E64" s="261">
        <v>16.609046936035156</v>
      </c>
      <c r="F64" s="266"/>
      <c r="G64" s="266"/>
    </row>
    <row r="65" spans="1:11" x14ac:dyDescent="0.55000000000000004">
      <c r="B65" s="261">
        <v>21.9058837890625</v>
      </c>
      <c r="C65" s="266"/>
      <c r="D65" s="266"/>
      <c r="E65" s="261">
        <v>16.195724487304688</v>
      </c>
      <c r="F65" s="266"/>
      <c r="G65" s="266"/>
    </row>
    <row r="66" spans="1:11" x14ac:dyDescent="0.55000000000000004">
      <c r="B66" s="261">
        <v>21.896554946899414</v>
      </c>
      <c r="C66" s="266"/>
      <c r="D66" s="266"/>
      <c r="E66" s="261">
        <v>16.107526779174805</v>
      </c>
      <c r="F66" s="266"/>
      <c r="G66" s="266"/>
    </row>
    <row r="67" spans="1:11" x14ac:dyDescent="0.55000000000000004">
      <c r="B67" s="261">
        <v>21.873773574829102</v>
      </c>
      <c r="C67" s="266"/>
      <c r="D67" s="266"/>
      <c r="E67" s="261">
        <v>16.15113639831543</v>
      </c>
      <c r="F67" s="266"/>
      <c r="G67" s="266"/>
    </row>
    <row r="68" spans="1:11" x14ac:dyDescent="0.55000000000000004">
      <c r="A68" s="261" t="s">
        <v>12</v>
      </c>
      <c r="B68" s="261">
        <v>24.133304595947266</v>
      </c>
      <c r="C68" s="266">
        <f>AVERAGE(B68:B73)</f>
        <v>24.007350285847981</v>
      </c>
      <c r="D68" s="266">
        <f>STDEV(B68:B73)</f>
        <v>0.15499258962543555</v>
      </c>
      <c r="E68" s="261">
        <v>16.070669174194336</v>
      </c>
      <c r="F68" s="266">
        <f>AVERAGE(E68:E73)</f>
        <v>16.283136685689289</v>
      </c>
      <c r="G68" s="266">
        <f>STDEV(E68:E73)</f>
        <v>0.23939542330707822</v>
      </c>
      <c r="H68" s="261">
        <f>C68-F68</f>
        <v>7.7242136001586914</v>
      </c>
      <c r="J68" s="266">
        <f>H68-$I$2</f>
        <v>-0.33999584810233152</v>
      </c>
      <c r="K68" s="261">
        <f>2^-(J68)</f>
        <v>1.2657529512847918</v>
      </c>
    </row>
    <row r="69" spans="1:11" x14ac:dyDescent="0.55000000000000004">
      <c r="B69" s="261">
        <v>23.773258209228516</v>
      </c>
      <c r="C69" s="266"/>
      <c r="D69" s="266"/>
      <c r="E69" s="261">
        <v>16.564716339111328</v>
      </c>
      <c r="F69" s="266"/>
      <c r="G69" s="266"/>
    </row>
    <row r="70" spans="1:11" x14ac:dyDescent="0.55000000000000004">
      <c r="B70" s="261">
        <v>23.873662948608398</v>
      </c>
      <c r="C70" s="266"/>
      <c r="D70" s="266"/>
      <c r="E70" s="261">
        <v>16.609046936035156</v>
      </c>
      <c r="F70" s="266"/>
      <c r="G70" s="266"/>
    </row>
    <row r="71" spans="1:11" x14ac:dyDescent="0.55000000000000004">
      <c r="B71" s="261">
        <v>24.008352279663086</v>
      </c>
      <c r="C71" s="266"/>
      <c r="D71" s="266"/>
      <c r="E71" s="261">
        <v>16.195724487304688</v>
      </c>
      <c r="F71" s="266"/>
      <c r="G71" s="266"/>
    </row>
    <row r="72" spans="1:11" x14ac:dyDescent="0.55000000000000004">
      <c r="B72" s="261">
        <v>24.091854095458984</v>
      </c>
      <c r="C72" s="266"/>
      <c r="D72" s="266"/>
      <c r="E72" s="261">
        <v>16.107526779174805</v>
      </c>
      <c r="F72" s="266"/>
      <c r="G72" s="266"/>
    </row>
    <row r="73" spans="1:11" x14ac:dyDescent="0.55000000000000004">
      <c r="B73" s="261">
        <v>24.163669586181641</v>
      </c>
      <c r="C73" s="266"/>
      <c r="D73" s="266"/>
      <c r="E73" s="261">
        <v>16.15113639831543</v>
      </c>
      <c r="F73" s="266"/>
      <c r="G73" s="266"/>
    </row>
    <row r="74" spans="1:11" x14ac:dyDescent="0.55000000000000004">
      <c r="A74" s="261" t="s">
        <v>13</v>
      </c>
      <c r="B74" s="261">
        <v>28.953701019287109</v>
      </c>
      <c r="C74" s="266">
        <f>AVERAGE(B74:B79)</f>
        <v>29.053177833557129</v>
      </c>
      <c r="D74" s="266">
        <f>STDEV(B74:B79)</f>
        <v>0.2629518077811222</v>
      </c>
      <c r="E74" s="261">
        <v>16.070669174194336</v>
      </c>
      <c r="F74" s="266">
        <f>AVERAGE(E74:E79)</f>
        <v>16.283136685689289</v>
      </c>
      <c r="G74" s="266">
        <f>STDEV(E74:E79)</f>
        <v>0.23939542330707822</v>
      </c>
      <c r="H74" s="261">
        <f>C74-F74</f>
        <v>12.77004114786784</v>
      </c>
      <c r="J74" s="266">
        <f>H74-$I$2</f>
        <v>4.7058316996068168</v>
      </c>
      <c r="K74" s="261">
        <f>2^-(J74)</f>
        <v>3.8318059183585954E-2</v>
      </c>
    </row>
    <row r="75" spans="1:11" x14ac:dyDescent="0.55000000000000004">
      <c r="B75" s="261">
        <v>28.894588470458984</v>
      </c>
      <c r="C75" s="266"/>
      <c r="D75" s="266"/>
      <c r="E75" s="261">
        <v>16.564716339111328</v>
      </c>
      <c r="F75" s="266"/>
      <c r="G75" s="266"/>
    </row>
    <row r="76" spans="1:11" x14ac:dyDescent="0.55000000000000004">
      <c r="B76" s="261">
        <v>28.649660110473633</v>
      </c>
      <c r="C76" s="266"/>
      <c r="D76" s="266"/>
      <c r="E76" s="261">
        <v>16.609046936035156</v>
      </c>
      <c r="F76" s="266"/>
      <c r="G76" s="266"/>
    </row>
    <row r="77" spans="1:11" x14ac:dyDescent="0.55000000000000004">
      <c r="B77" s="261">
        <v>29.283088684082031</v>
      </c>
      <c r="C77" s="266"/>
      <c r="D77" s="266"/>
      <c r="E77" s="261">
        <v>16.195724487304688</v>
      </c>
      <c r="F77" s="266"/>
      <c r="G77" s="266"/>
    </row>
    <row r="78" spans="1:11" x14ac:dyDescent="0.55000000000000004">
      <c r="B78" s="261">
        <v>29.299144744873047</v>
      </c>
      <c r="C78" s="266"/>
      <c r="D78" s="266"/>
      <c r="E78" s="261">
        <v>16.107526779174805</v>
      </c>
      <c r="F78" s="266"/>
      <c r="G78" s="266"/>
    </row>
    <row r="79" spans="1:11" x14ac:dyDescent="0.55000000000000004">
      <c r="B79" s="261">
        <v>29.238883972167969</v>
      </c>
      <c r="C79" s="266"/>
      <c r="D79" s="266"/>
      <c r="E79" s="261">
        <v>16.15113639831543</v>
      </c>
      <c r="F79" s="266"/>
      <c r="G79" s="266"/>
    </row>
    <row r="80" spans="1:11" x14ac:dyDescent="0.55000000000000004">
      <c r="A80" s="261" t="s">
        <v>14</v>
      </c>
      <c r="B80" s="261">
        <v>27.9085693359375</v>
      </c>
      <c r="C80" s="266">
        <f>AVERAGE(B80:B85)</f>
        <v>27.86152458190918</v>
      </c>
      <c r="D80" s="266">
        <f>STDEV(B80:B85)</f>
        <v>0.18760292343556767</v>
      </c>
      <c r="E80" s="261">
        <v>16.070669174194336</v>
      </c>
      <c r="F80" s="266">
        <f>AVERAGE(E80:E85)</f>
        <v>16.283136685689289</v>
      </c>
      <c r="G80" s="266">
        <f>STDEV(E80:E85)</f>
        <v>0.23939542330707822</v>
      </c>
      <c r="H80" s="261">
        <f>C80-F80</f>
        <v>11.578387896219891</v>
      </c>
      <c r="J80" s="266">
        <f>H80-$I$2</f>
        <v>3.5141784479588676</v>
      </c>
      <c r="K80" s="261">
        <f>2^-(J80)</f>
        <v>8.7523943488092448E-2</v>
      </c>
    </row>
    <row r="81" spans="1:11" x14ac:dyDescent="0.55000000000000004">
      <c r="B81" s="261">
        <v>27.909265518188477</v>
      </c>
      <c r="C81" s="266"/>
      <c r="D81" s="266"/>
      <c r="E81" s="261">
        <v>16.564716339111328</v>
      </c>
      <c r="F81" s="266"/>
      <c r="G81" s="266"/>
    </row>
    <row r="82" spans="1:11" x14ac:dyDescent="0.55000000000000004">
      <c r="B82" s="261">
        <v>27.55940055847168</v>
      </c>
      <c r="C82" s="266"/>
      <c r="D82" s="266"/>
      <c r="E82" s="261">
        <v>16.609046936035156</v>
      </c>
      <c r="F82" s="266"/>
      <c r="G82" s="266"/>
    </row>
    <row r="83" spans="1:11" x14ac:dyDescent="0.55000000000000004">
      <c r="B83" s="261">
        <v>27.755586624145508</v>
      </c>
      <c r="C83" s="266"/>
      <c r="D83" s="266"/>
      <c r="E83" s="261">
        <v>16.195724487304688</v>
      </c>
      <c r="F83" s="266"/>
      <c r="G83" s="266"/>
    </row>
    <row r="84" spans="1:11" x14ac:dyDescent="0.55000000000000004">
      <c r="B84" s="261">
        <v>27.918390274047852</v>
      </c>
      <c r="C84" s="266"/>
      <c r="D84" s="266"/>
      <c r="E84" s="261">
        <v>16.107526779174805</v>
      </c>
      <c r="F84" s="266"/>
      <c r="G84" s="266"/>
    </row>
    <row r="85" spans="1:11" x14ac:dyDescent="0.55000000000000004">
      <c r="B85" s="261">
        <v>28.117935180664063</v>
      </c>
      <c r="C85" s="266"/>
      <c r="D85" s="266"/>
      <c r="E85" s="261">
        <v>16.15113639831543</v>
      </c>
      <c r="F85" s="266"/>
      <c r="G85" s="266"/>
    </row>
    <row r="86" spans="1:11" x14ac:dyDescent="0.55000000000000004">
      <c r="A86" s="261" t="s">
        <v>15</v>
      </c>
      <c r="B86" s="261">
        <v>25.0462112426757</v>
      </c>
      <c r="C86" s="266">
        <f>AVERAGE(B86:B91)</f>
        <v>24.123941103617337</v>
      </c>
      <c r="D86" s="266">
        <f>STDEV(B86:B91)</f>
        <v>0.83071589089065145</v>
      </c>
      <c r="E86" s="261">
        <v>16.070669174194336</v>
      </c>
      <c r="F86" s="266">
        <f>AVERAGE(E86:E91)</f>
        <v>16.283136685689289</v>
      </c>
      <c r="G86" s="266">
        <f>STDEV(E86:E91)</f>
        <v>0.23939542330707822</v>
      </c>
      <c r="H86" s="261">
        <f>C86-F86</f>
        <v>7.8408044179280481</v>
      </c>
      <c r="J86" s="266">
        <f>H86-$I$2</f>
        <v>-0.22340503033297487</v>
      </c>
      <c r="K86" s="261">
        <f>2^-(J86)</f>
        <v>1.1674858223598765</v>
      </c>
    </row>
    <row r="87" spans="1:11" x14ac:dyDescent="0.55000000000000004">
      <c r="B87" s="261">
        <v>24.780590057373047</v>
      </c>
      <c r="C87" s="266"/>
      <c r="D87" s="266"/>
      <c r="E87" s="261">
        <v>16.564716339111328</v>
      </c>
      <c r="F87" s="266"/>
      <c r="G87" s="266"/>
    </row>
    <row r="88" spans="1:11" x14ac:dyDescent="0.55000000000000004">
      <c r="B88" s="261">
        <v>24.793777465820313</v>
      </c>
      <c r="C88" s="266"/>
      <c r="D88" s="266"/>
      <c r="E88" s="261">
        <v>16.609046936035156</v>
      </c>
      <c r="F88" s="266"/>
      <c r="G88" s="266"/>
    </row>
    <row r="89" spans="1:11" x14ac:dyDescent="0.55000000000000004">
      <c r="B89" s="261">
        <v>23.230442047119141</v>
      </c>
      <c r="C89" s="266"/>
      <c r="D89" s="266"/>
      <c r="E89" s="261">
        <v>16.195724487304688</v>
      </c>
      <c r="F89" s="266"/>
      <c r="G89" s="266"/>
    </row>
    <row r="90" spans="1:11" x14ac:dyDescent="0.55000000000000004">
      <c r="B90" s="261">
        <v>23.405735015869141</v>
      </c>
      <c r="C90" s="266"/>
      <c r="D90" s="266"/>
      <c r="E90" s="261">
        <v>16.107526779174805</v>
      </c>
      <c r="F90" s="266"/>
      <c r="G90" s="266"/>
    </row>
    <row r="91" spans="1:11" x14ac:dyDescent="0.55000000000000004">
      <c r="B91" s="261">
        <v>23.48689079284668</v>
      </c>
      <c r="C91" s="266"/>
      <c r="D91" s="266"/>
      <c r="E91" s="261">
        <v>16.15113639831543</v>
      </c>
      <c r="F91" s="266"/>
      <c r="G91" s="266"/>
    </row>
    <row r="92" spans="1:11" x14ac:dyDescent="0.55000000000000004">
      <c r="A92" s="261" t="s">
        <v>16</v>
      </c>
      <c r="B92" s="261">
        <v>22.0122356414794</v>
      </c>
      <c r="C92" s="266">
        <f>AVERAGE(B92:B97)</f>
        <v>21.91453138987222</v>
      </c>
      <c r="D92" s="266">
        <f>STDEV(B92:B97)</f>
        <v>9.8596949370551953E-2</v>
      </c>
      <c r="E92" s="261">
        <v>16.070669174194336</v>
      </c>
      <c r="F92" s="266">
        <f>AVERAGE(E92:E97)</f>
        <v>16.283136685689289</v>
      </c>
      <c r="G92" s="266">
        <f>STDEV(E92:E97)</f>
        <v>0.23939542330707822</v>
      </c>
      <c r="H92" s="261">
        <f>C92-F92</f>
        <v>5.6313947041829309</v>
      </c>
      <c r="J92" s="266">
        <f>H92-$I$2</f>
        <v>-2.4328147440780921</v>
      </c>
      <c r="K92" s="261">
        <f>2^-(J92)</f>
        <v>5.3994585535523472</v>
      </c>
    </row>
    <row r="93" spans="1:11" x14ac:dyDescent="0.55000000000000004">
      <c r="B93" s="261">
        <v>21.778282165527344</v>
      </c>
      <c r="C93" s="266"/>
      <c r="D93" s="266"/>
      <c r="E93" s="261">
        <v>16.564716339111328</v>
      </c>
      <c r="F93" s="266"/>
      <c r="G93" s="266"/>
    </row>
    <row r="94" spans="1:11" x14ac:dyDescent="0.55000000000000004">
      <c r="B94" s="261">
        <v>21.820745468139648</v>
      </c>
      <c r="C94" s="266"/>
      <c r="D94" s="266"/>
      <c r="E94" s="261">
        <v>16.609046936035156</v>
      </c>
      <c r="F94" s="266"/>
      <c r="G94" s="266"/>
    </row>
    <row r="95" spans="1:11" x14ac:dyDescent="0.55000000000000004">
      <c r="B95" s="261">
        <v>21.964122772216797</v>
      </c>
      <c r="C95" s="266"/>
      <c r="D95" s="266"/>
      <c r="E95" s="261">
        <v>16.195724487304688</v>
      </c>
      <c r="F95" s="266"/>
      <c r="G95" s="266"/>
    </row>
    <row r="96" spans="1:11" x14ac:dyDescent="0.55000000000000004">
      <c r="B96" s="261">
        <v>21.901962280273438</v>
      </c>
      <c r="C96" s="266"/>
      <c r="D96" s="266"/>
      <c r="E96" s="261">
        <v>16.107526779174805</v>
      </c>
      <c r="F96" s="266"/>
      <c r="G96" s="266"/>
    </row>
    <row r="97" spans="1:11" x14ac:dyDescent="0.55000000000000004">
      <c r="B97" s="261">
        <v>22.00984001159668</v>
      </c>
      <c r="C97" s="266"/>
      <c r="D97" s="266"/>
      <c r="E97" s="261">
        <v>16.15113639831543</v>
      </c>
      <c r="F97" s="266"/>
      <c r="G97" s="266"/>
    </row>
    <row r="98" spans="1:11" x14ac:dyDescent="0.55000000000000004">
      <c r="A98" s="261" t="s">
        <v>17</v>
      </c>
      <c r="B98" s="261">
        <v>25.538215637207031</v>
      </c>
      <c r="C98" s="266">
        <f>AVERAGE(B98:B103)</f>
        <v>24.929072697957356</v>
      </c>
      <c r="D98" s="266">
        <f>STDEV(B98:B103)</f>
        <v>0.37640670593213232</v>
      </c>
      <c r="E98" s="261">
        <v>16.070669174194336</v>
      </c>
      <c r="F98" s="266">
        <f>AVERAGE(E98:E103)</f>
        <v>16.283136685689289</v>
      </c>
      <c r="G98" s="266">
        <f>STDEV(E98:E103)</f>
        <v>0.23939542330707822</v>
      </c>
      <c r="H98" s="261">
        <f>C98-F98</f>
        <v>8.6459360122680664</v>
      </c>
      <c r="J98" s="266">
        <f>H98-$I$2</f>
        <v>0.58172656400704348</v>
      </c>
      <c r="K98" s="261">
        <f>2^-(J98)</f>
        <v>0.66816366518146453</v>
      </c>
    </row>
    <row r="99" spans="1:11" x14ac:dyDescent="0.55000000000000004">
      <c r="B99" s="261">
        <v>25.006021499633789</v>
      </c>
      <c r="C99" s="266"/>
      <c r="D99" s="266"/>
      <c r="E99" s="261">
        <v>16.564716339111328</v>
      </c>
      <c r="F99" s="266"/>
      <c r="G99" s="266"/>
    </row>
    <row r="100" spans="1:11" x14ac:dyDescent="0.55000000000000004">
      <c r="B100" s="261">
        <v>25.155620574951172</v>
      </c>
      <c r="C100" s="266"/>
      <c r="D100" s="266"/>
      <c r="E100" s="261">
        <v>16.609046936035156</v>
      </c>
      <c r="F100" s="266"/>
      <c r="G100" s="266"/>
    </row>
    <row r="101" spans="1:11" x14ac:dyDescent="0.55000000000000004">
      <c r="B101" s="261">
        <v>24.664726257324219</v>
      </c>
      <c r="C101" s="266"/>
      <c r="D101" s="266"/>
      <c r="E101" s="261">
        <v>16.195724487304688</v>
      </c>
      <c r="F101" s="266"/>
      <c r="G101" s="266"/>
    </row>
    <row r="102" spans="1:11" x14ac:dyDescent="0.55000000000000004">
      <c r="B102" s="261">
        <v>24.611589431762695</v>
      </c>
      <c r="C102" s="266"/>
      <c r="D102" s="266"/>
      <c r="E102" s="261">
        <v>16.107526779174805</v>
      </c>
      <c r="F102" s="266"/>
      <c r="G102" s="266"/>
    </row>
    <row r="103" spans="1:11" x14ac:dyDescent="0.55000000000000004">
      <c r="B103" s="261">
        <v>24.598262786865234</v>
      </c>
      <c r="C103" s="266"/>
      <c r="D103" s="266"/>
      <c r="E103" s="261">
        <v>16.15113639831543</v>
      </c>
      <c r="F103" s="266"/>
      <c r="G103" s="266"/>
    </row>
    <row r="104" spans="1:11" x14ac:dyDescent="0.55000000000000004">
      <c r="A104" s="261" t="s">
        <v>18</v>
      </c>
      <c r="B104" s="261">
        <v>21.972976684570313</v>
      </c>
      <c r="C104" s="266">
        <f>AVERAGE(B104:B109)</f>
        <v>21.658653259277344</v>
      </c>
      <c r="D104" s="266">
        <f>STDEV(B104:B109)</f>
        <v>0.15640243232068024</v>
      </c>
      <c r="E104" s="261">
        <v>16.070669174194336</v>
      </c>
      <c r="F104" s="266">
        <f>AVERAGE(E104:E109)</f>
        <v>16.283136685689289</v>
      </c>
      <c r="G104" s="266">
        <f>STDEV(E104:E109)</f>
        <v>0.23939542330707822</v>
      </c>
      <c r="H104" s="261">
        <f>C104-F104</f>
        <v>5.3755165735880546</v>
      </c>
      <c r="J104" s="266">
        <f>H104-$I$2</f>
        <v>-2.6886928746729684</v>
      </c>
      <c r="K104" s="261">
        <f>2^-(J104)</f>
        <v>6.4472899870546172</v>
      </c>
    </row>
    <row r="105" spans="1:11" x14ac:dyDescent="0.55000000000000004">
      <c r="B105" s="261">
        <v>21.560611724853516</v>
      </c>
      <c r="C105" s="266"/>
      <c r="D105" s="266"/>
      <c r="E105" s="261">
        <v>16.564716339111328</v>
      </c>
      <c r="F105" s="266"/>
      <c r="G105" s="266"/>
    </row>
    <row r="106" spans="1:11" x14ac:dyDescent="0.55000000000000004">
      <c r="B106" s="261">
        <v>21.628944396972656</v>
      </c>
      <c r="C106" s="266"/>
      <c r="D106" s="266"/>
      <c r="E106" s="261">
        <v>16.609046936035156</v>
      </c>
      <c r="F106" s="266"/>
      <c r="G106" s="266"/>
    </row>
    <row r="107" spans="1:11" x14ac:dyDescent="0.55000000000000004">
      <c r="B107" s="261">
        <v>21.622474670410156</v>
      </c>
      <c r="C107" s="266"/>
      <c r="D107" s="266"/>
      <c r="E107" s="261">
        <v>16.195724487304688</v>
      </c>
      <c r="F107" s="266"/>
      <c r="G107" s="266"/>
    </row>
    <row r="108" spans="1:11" x14ac:dyDescent="0.55000000000000004">
      <c r="B108" s="261">
        <v>21.597536087036133</v>
      </c>
      <c r="C108" s="266"/>
      <c r="D108" s="266"/>
      <c r="E108" s="261">
        <v>16.107526779174805</v>
      </c>
      <c r="F108" s="266"/>
      <c r="G108" s="266"/>
    </row>
    <row r="109" spans="1:11" x14ac:dyDescent="0.55000000000000004">
      <c r="B109" s="261">
        <v>21.569375991821289</v>
      </c>
      <c r="C109" s="266"/>
      <c r="D109" s="266"/>
      <c r="E109" s="261">
        <v>16.15113639831543</v>
      </c>
      <c r="F109" s="266"/>
      <c r="G109" s="266"/>
    </row>
    <row r="110" spans="1:11" x14ac:dyDescent="0.55000000000000004">
      <c r="A110" s="261" t="s">
        <v>19</v>
      </c>
      <c r="B110" s="261">
        <v>22.56669807434082</v>
      </c>
      <c r="C110" s="266">
        <f>AVERAGE(B110:B115)</f>
        <v>22.452298164367676</v>
      </c>
      <c r="D110" s="266">
        <f>STDEV(B110:B115)</f>
        <v>0.18106173577742105</v>
      </c>
      <c r="E110" s="261">
        <v>16.070669174194336</v>
      </c>
      <c r="F110" s="266">
        <f>AVERAGE(E110:E115)</f>
        <v>16.283136685689289</v>
      </c>
      <c r="G110" s="266">
        <f>STDEV(E110:E115)</f>
        <v>0.23939542330707822</v>
      </c>
      <c r="H110" s="261">
        <f>C110-F110</f>
        <v>6.1691614786783866</v>
      </c>
      <c r="J110" s="266">
        <f>H110-$I$2</f>
        <v>-1.8950479695826363</v>
      </c>
      <c r="K110" s="261">
        <f>2^-(J110)</f>
        <v>3.7193434364951252</v>
      </c>
    </row>
    <row r="111" spans="1:11" x14ac:dyDescent="0.55000000000000004">
      <c r="B111" s="261">
        <v>22.241550445556641</v>
      </c>
      <c r="C111" s="266"/>
      <c r="D111" s="266"/>
      <c r="E111" s="261">
        <v>16.564716339111328</v>
      </c>
      <c r="F111" s="266"/>
      <c r="G111" s="266"/>
    </row>
    <row r="112" spans="1:11" x14ac:dyDescent="0.55000000000000004">
      <c r="B112" s="261">
        <v>22.198020935058594</v>
      </c>
      <c r="C112" s="266"/>
      <c r="D112" s="266"/>
      <c r="E112" s="261">
        <v>16.609046936035156</v>
      </c>
      <c r="F112" s="266"/>
      <c r="G112" s="266"/>
    </row>
    <row r="113" spans="1:11" x14ac:dyDescent="0.55000000000000004">
      <c r="B113" s="261">
        <v>22.546884536743164</v>
      </c>
      <c r="C113" s="266"/>
      <c r="D113" s="266"/>
      <c r="E113" s="261">
        <v>16.195724487304688</v>
      </c>
      <c r="F113" s="266"/>
      <c r="G113" s="266"/>
    </row>
    <row r="114" spans="1:11" x14ac:dyDescent="0.55000000000000004">
      <c r="B114" s="261">
        <v>22.584405899047852</v>
      </c>
      <c r="C114" s="266"/>
      <c r="D114" s="266"/>
      <c r="E114" s="261">
        <v>16.107526779174805</v>
      </c>
      <c r="F114" s="266"/>
      <c r="G114" s="266"/>
    </row>
    <row r="115" spans="1:11" x14ac:dyDescent="0.55000000000000004">
      <c r="B115" s="261">
        <v>22.576229095458984</v>
      </c>
      <c r="C115" s="266"/>
      <c r="D115" s="266"/>
      <c r="E115" s="261">
        <v>16.15113639831543</v>
      </c>
      <c r="F115" s="266"/>
      <c r="G115" s="266"/>
    </row>
    <row r="116" spans="1:11" x14ac:dyDescent="0.55000000000000004">
      <c r="A116" s="261" t="s">
        <v>20</v>
      </c>
      <c r="B116" s="261">
        <v>30.979597091674805</v>
      </c>
      <c r="C116" s="266">
        <f>AVERAGE(B116:B121)</f>
        <v>30.848260879516602</v>
      </c>
      <c r="D116" s="266">
        <f>STDEV(B116:B121)</f>
        <v>0.17035331266034218</v>
      </c>
      <c r="E116" s="261">
        <v>16.070669174194336</v>
      </c>
      <c r="F116" s="266">
        <f>AVERAGE(E116:E121)</f>
        <v>16.283136685689289</v>
      </c>
      <c r="G116" s="266">
        <f>STDEV(E116:E121)</f>
        <v>0.23939542330707822</v>
      </c>
      <c r="H116" s="261">
        <f>C116-F116</f>
        <v>14.565124193827312</v>
      </c>
      <c r="J116" s="266">
        <f>H116-$I$2</f>
        <v>6.5009147455662895</v>
      </c>
      <c r="K116" s="261">
        <f>2^-(J116)</f>
        <v>1.1041540310906879E-2</v>
      </c>
    </row>
    <row r="117" spans="1:11" x14ac:dyDescent="0.55000000000000004">
      <c r="B117" s="261">
        <v>30.757165908813477</v>
      </c>
      <c r="C117" s="266"/>
      <c r="D117" s="266"/>
      <c r="E117" s="261">
        <v>16.564716339111328</v>
      </c>
      <c r="F117" s="266"/>
      <c r="G117" s="266"/>
    </row>
    <row r="118" spans="1:11" x14ac:dyDescent="0.55000000000000004">
      <c r="B118" s="261">
        <v>30.947296142578125</v>
      </c>
      <c r="C118" s="266"/>
      <c r="D118" s="266"/>
      <c r="E118" s="261">
        <v>16.609046936035156</v>
      </c>
      <c r="F118" s="266"/>
      <c r="G118" s="266"/>
    </row>
    <row r="119" spans="1:11" x14ac:dyDescent="0.55000000000000004">
      <c r="B119" s="261">
        <v>31.024917602539063</v>
      </c>
      <c r="C119" s="266"/>
      <c r="D119" s="266"/>
      <c r="E119" s="261">
        <v>16.195724487304688</v>
      </c>
      <c r="F119" s="266"/>
      <c r="G119" s="266"/>
    </row>
    <row r="120" spans="1:11" x14ac:dyDescent="0.55000000000000004">
      <c r="B120" s="261">
        <v>30.570646286010742</v>
      </c>
      <c r="C120" s="266"/>
      <c r="D120" s="266"/>
      <c r="E120" s="261">
        <v>16.107526779174805</v>
      </c>
      <c r="F120" s="266"/>
      <c r="G120" s="266"/>
    </row>
    <row r="121" spans="1:11" x14ac:dyDescent="0.55000000000000004">
      <c r="B121" s="261">
        <v>30.809942245483398</v>
      </c>
      <c r="C121" s="266"/>
      <c r="D121" s="266"/>
      <c r="E121" s="261">
        <v>16.15113639831543</v>
      </c>
      <c r="F121" s="266"/>
      <c r="G121" s="266"/>
    </row>
    <row r="122" spans="1:11" x14ac:dyDescent="0.55000000000000004">
      <c r="A122" s="261" t="s">
        <v>21</v>
      </c>
      <c r="B122" s="261">
        <v>28.305335998535156</v>
      </c>
      <c r="C122" s="266">
        <f>AVERAGE(B122:B127)</f>
        <v>28.20269775390625</v>
      </c>
      <c r="D122" s="266">
        <f>STDEV(B122:B127)</f>
        <v>0.21588321369991589</v>
      </c>
      <c r="E122" s="261">
        <v>16.070669174194336</v>
      </c>
      <c r="F122" s="266">
        <f>AVERAGE(E122:E127)</f>
        <v>16.283136685689289</v>
      </c>
      <c r="G122" s="266">
        <f>STDEV(E122:E127)</f>
        <v>0.23939542330707822</v>
      </c>
      <c r="H122" s="261">
        <f>C122-F122</f>
        <v>11.919561068216961</v>
      </c>
      <c r="J122" s="266">
        <f>H122-$I$2</f>
        <v>3.8553516199559379</v>
      </c>
      <c r="K122" s="261">
        <f>2^-(J122)</f>
        <v>6.9091324539971383E-2</v>
      </c>
    </row>
    <row r="123" spans="1:11" x14ac:dyDescent="0.55000000000000004">
      <c r="B123" s="261">
        <v>27.958513259887695</v>
      </c>
      <c r="C123" s="266"/>
      <c r="D123" s="266"/>
      <c r="E123" s="261">
        <v>16.564716339111328</v>
      </c>
      <c r="F123" s="266"/>
      <c r="G123" s="266"/>
    </row>
    <row r="124" spans="1:11" x14ac:dyDescent="0.55000000000000004">
      <c r="B124" s="261">
        <v>27.903003692626953</v>
      </c>
      <c r="C124" s="266"/>
      <c r="D124" s="266"/>
      <c r="E124" s="261">
        <v>16.609046936035156</v>
      </c>
      <c r="F124" s="266"/>
      <c r="G124" s="266"/>
    </row>
    <row r="125" spans="1:11" x14ac:dyDescent="0.55000000000000004">
      <c r="B125" s="261">
        <v>28.423202514648438</v>
      </c>
      <c r="C125" s="266"/>
      <c r="D125" s="266"/>
      <c r="E125" s="261">
        <v>16.195724487304688</v>
      </c>
      <c r="F125" s="266"/>
      <c r="G125" s="266"/>
    </row>
    <row r="126" spans="1:11" x14ac:dyDescent="0.55000000000000004">
      <c r="B126" s="261">
        <v>28.307313919067383</v>
      </c>
      <c r="C126" s="266"/>
      <c r="D126" s="266"/>
      <c r="E126" s="261">
        <v>16.107526779174805</v>
      </c>
      <c r="F126" s="266"/>
      <c r="G126" s="266"/>
    </row>
    <row r="127" spans="1:11" x14ac:dyDescent="0.55000000000000004">
      <c r="B127" s="261">
        <v>28.318817138671875</v>
      </c>
      <c r="C127" s="266"/>
      <c r="D127" s="266"/>
      <c r="E127" s="261">
        <v>16.15113639831543</v>
      </c>
      <c r="F127" s="266"/>
      <c r="G127" s="266"/>
    </row>
    <row r="128" spans="1:11" x14ac:dyDescent="0.55000000000000004">
      <c r="A128" s="261" t="s">
        <v>22</v>
      </c>
      <c r="B128" s="261">
        <v>21.469820022583008</v>
      </c>
      <c r="C128" s="266">
        <f>AVERAGE(B128:B133)</f>
        <v>21.438093503316242</v>
      </c>
      <c r="D128" s="266">
        <f>STDEV(B128:B133)</f>
        <v>0.19291553635426453</v>
      </c>
      <c r="E128" s="261">
        <v>16.070669174194336</v>
      </c>
      <c r="F128" s="266">
        <f>AVERAGE(E128:E133)</f>
        <v>16.283136685689289</v>
      </c>
      <c r="G128" s="266">
        <f>STDEV(E128:E133)</f>
        <v>0.23939542330707822</v>
      </c>
      <c r="H128" s="261">
        <f>C128-F128</f>
        <v>5.1549568176269531</v>
      </c>
      <c r="J128" s="266">
        <f>H128-$I$2</f>
        <v>-2.9092526306340698</v>
      </c>
      <c r="K128" s="261">
        <f>2^-(J128)</f>
        <v>7.5122893419307042</v>
      </c>
    </row>
    <row r="129" spans="1:11" x14ac:dyDescent="0.55000000000000004">
      <c r="B129" s="261">
        <v>21.200315475463867</v>
      </c>
      <c r="C129" s="266"/>
      <c r="D129" s="266"/>
      <c r="E129" s="261">
        <v>16.564716339111328</v>
      </c>
      <c r="F129" s="266"/>
      <c r="G129" s="266"/>
    </row>
    <row r="130" spans="1:11" x14ac:dyDescent="0.55000000000000004">
      <c r="B130" s="261">
        <v>21.198627471923828</v>
      </c>
      <c r="C130" s="266"/>
      <c r="D130" s="266"/>
      <c r="E130" s="261">
        <v>16.609046936035156</v>
      </c>
      <c r="F130" s="266"/>
      <c r="G130" s="266"/>
    </row>
    <row r="131" spans="1:11" x14ac:dyDescent="0.55000000000000004">
      <c r="B131" s="261">
        <v>21.644451141357422</v>
      </c>
      <c r="C131" s="266"/>
      <c r="D131" s="266"/>
      <c r="E131" s="261">
        <v>16.195724487304688</v>
      </c>
      <c r="F131" s="266"/>
      <c r="G131" s="266"/>
    </row>
    <row r="132" spans="1:11" x14ac:dyDescent="0.55000000000000004">
      <c r="B132" s="261">
        <v>21.560005187988281</v>
      </c>
      <c r="C132" s="266"/>
      <c r="D132" s="266"/>
      <c r="E132" s="261">
        <v>16.107526779174805</v>
      </c>
      <c r="F132" s="266"/>
      <c r="G132" s="266"/>
    </row>
    <row r="133" spans="1:11" x14ac:dyDescent="0.55000000000000004">
      <c r="B133" s="261">
        <v>21.555341720581055</v>
      </c>
      <c r="C133" s="266"/>
      <c r="D133" s="266"/>
      <c r="E133" s="261">
        <v>16.15113639831543</v>
      </c>
      <c r="F133" s="266"/>
      <c r="G133" s="266"/>
    </row>
    <row r="134" spans="1:11" x14ac:dyDescent="0.55000000000000004">
      <c r="A134" s="261" t="s">
        <v>23</v>
      </c>
      <c r="B134" s="261">
        <v>22.303754806518555</v>
      </c>
      <c r="C134" s="266">
        <f>AVERAGE(B134:B139)</f>
        <v>22.213824907938641</v>
      </c>
      <c r="D134" s="266">
        <f>STDEV(B134:B139)</f>
        <v>5.5733617654282142E-2</v>
      </c>
      <c r="E134" s="261">
        <v>16.070669174194336</v>
      </c>
      <c r="F134" s="266">
        <f>AVERAGE(E134:E139)</f>
        <v>16.283136685689289</v>
      </c>
      <c r="G134" s="266">
        <f>STDEV(E134:E139)</f>
        <v>0.23939542330707822</v>
      </c>
      <c r="H134" s="261">
        <f>C134-F134</f>
        <v>5.9306882222493513</v>
      </c>
      <c r="J134" s="266">
        <f>H134-$I$2</f>
        <v>-2.1335212260116716</v>
      </c>
      <c r="K134" s="261">
        <f>2^-(J134)</f>
        <v>4.3878713459972696</v>
      </c>
    </row>
    <row r="135" spans="1:11" x14ac:dyDescent="0.55000000000000004">
      <c r="B135" s="261">
        <v>22.145648956298828</v>
      </c>
      <c r="C135" s="266"/>
      <c r="D135" s="266"/>
      <c r="E135" s="261">
        <v>16.564716339111328</v>
      </c>
      <c r="F135" s="266"/>
      <c r="G135" s="266"/>
    </row>
    <row r="136" spans="1:11" x14ac:dyDescent="0.55000000000000004">
      <c r="B136" s="261">
        <v>22.174659729003906</v>
      </c>
      <c r="C136" s="266"/>
      <c r="D136" s="266"/>
      <c r="E136" s="261">
        <v>16.609046936035156</v>
      </c>
      <c r="F136" s="266"/>
      <c r="G136" s="266"/>
    </row>
    <row r="137" spans="1:11" x14ac:dyDescent="0.55000000000000004">
      <c r="B137" s="261">
        <v>22.20570182800293</v>
      </c>
      <c r="C137" s="266"/>
      <c r="D137" s="266"/>
      <c r="E137" s="261">
        <v>16.195724487304688</v>
      </c>
      <c r="F137" s="266"/>
      <c r="G137" s="266"/>
    </row>
    <row r="138" spans="1:11" x14ac:dyDescent="0.55000000000000004">
      <c r="B138" s="261">
        <v>22.247447967529297</v>
      </c>
      <c r="C138" s="266"/>
      <c r="D138" s="266"/>
      <c r="E138" s="261">
        <v>16.107526779174805</v>
      </c>
      <c r="F138" s="266"/>
      <c r="G138" s="266"/>
    </row>
    <row r="139" spans="1:11" x14ac:dyDescent="0.55000000000000004">
      <c r="B139" s="261">
        <v>22.20573616027832</v>
      </c>
      <c r="C139" s="266"/>
      <c r="D139" s="266"/>
      <c r="E139" s="261">
        <v>16.15113639831543</v>
      </c>
      <c r="F139" s="266"/>
      <c r="G139" s="266"/>
    </row>
    <row r="140" spans="1:11" x14ac:dyDescent="0.55000000000000004">
      <c r="A140" s="261" t="s">
        <v>24</v>
      </c>
      <c r="B140" s="261">
        <v>22.640975952148438</v>
      </c>
      <c r="C140" s="266">
        <f>AVERAGE(B140:B145)</f>
        <v>22.718519528706867</v>
      </c>
      <c r="D140" s="266">
        <f>STDEV(B140:B145)</f>
        <v>0.19644544528148195</v>
      </c>
      <c r="E140" s="261">
        <v>16.070669174194336</v>
      </c>
      <c r="F140" s="266">
        <f>AVERAGE(E140:E145)</f>
        <v>16.283136685689289</v>
      </c>
      <c r="G140" s="266">
        <f>STDEV(E140:E145)</f>
        <v>0.23939542330707822</v>
      </c>
      <c r="H140" s="261">
        <f>C140-F140</f>
        <v>6.4353828430175781</v>
      </c>
      <c r="J140" s="266">
        <f>H140-$I$2</f>
        <v>-1.6288266052434448</v>
      </c>
      <c r="K140" s="261">
        <f>2^-(J140)</f>
        <v>3.092613632168562</v>
      </c>
    </row>
    <row r="141" spans="1:11" x14ac:dyDescent="0.55000000000000004">
      <c r="B141" s="261">
        <v>22.444293975830078</v>
      </c>
      <c r="C141" s="266"/>
      <c r="D141" s="266"/>
      <c r="E141" s="261">
        <v>16.564716339111328</v>
      </c>
      <c r="F141" s="266"/>
      <c r="G141" s="266"/>
    </row>
    <row r="142" spans="1:11" x14ac:dyDescent="0.55000000000000004">
      <c r="B142" s="261">
        <v>22.563636779785156</v>
      </c>
      <c r="C142" s="266"/>
      <c r="D142" s="266"/>
      <c r="E142" s="261">
        <v>16.609046936035156</v>
      </c>
      <c r="F142" s="266"/>
      <c r="G142" s="266"/>
    </row>
    <row r="143" spans="1:11" x14ac:dyDescent="0.55000000000000004">
      <c r="B143" s="261">
        <v>22.860324859619141</v>
      </c>
      <c r="C143" s="266"/>
      <c r="D143" s="266"/>
      <c r="E143" s="261">
        <v>16.195724487304688</v>
      </c>
      <c r="F143" s="266"/>
      <c r="G143" s="266"/>
    </row>
    <row r="144" spans="1:11" x14ac:dyDescent="0.55000000000000004">
      <c r="B144" s="261">
        <v>22.87762451171875</v>
      </c>
      <c r="C144" s="266"/>
      <c r="D144" s="266"/>
      <c r="E144" s="261">
        <v>16.107526779174805</v>
      </c>
      <c r="F144" s="266"/>
      <c r="G144" s="266"/>
    </row>
    <row r="145" spans="1:11" x14ac:dyDescent="0.55000000000000004">
      <c r="B145" s="261">
        <v>22.924261093139648</v>
      </c>
      <c r="C145" s="266"/>
      <c r="D145" s="266"/>
      <c r="E145" s="261">
        <v>16.15113639831543</v>
      </c>
      <c r="F145" s="266"/>
      <c r="G145" s="266"/>
    </row>
    <row r="146" spans="1:11" x14ac:dyDescent="0.55000000000000004">
      <c r="A146" s="261" t="s">
        <v>25</v>
      </c>
      <c r="B146" s="261">
        <v>26.647195816040039</v>
      </c>
      <c r="C146" s="266">
        <f>AVERAGE(B146:B151)</f>
        <v>26.875525156656902</v>
      </c>
      <c r="D146" s="266">
        <f>STDEV(B146:B151)</f>
        <v>0.90974963910629381</v>
      </c>
      <c r="E146" s="261">
        <v>16.070669174194336</v>
      </c>
      <c r="F146" s="266">
        <f>AVERAGE(E146:E151)</f>
        <v>16.283136685689289</v>
      </c>
      <c r="G146" s="266">
        <f>STDEV(E146:E151)</f>
        <v>0.23939542330707822</v>
      </c>
      <c r="H146" s="261">
        <f>C146-F146</f>
        <v>10.592388470967613</v>
      </c>
      <c r="J146" s="266">
        <f>H146-$I$2</f>
        <v>2.5281790227065901</v>
      </c>
      <c r="K146" s="261">
        <f>2^-(J146)</f>
        <v>0.17335735805085867</v>
      </c>
    </row>
    <row r="147" spans="1:11" x14ac:dyDescent="0.55000000000000004">
      <c r="B147" s="261">
        <v>26.235019683837891</v>
      </c>
      <c r="C147" s="266"/>
      <c r="D147" s="266"/>
      <c r="E147" s="261">
        <v>16.564716339111328</v>
      </c>
      <c r="F147" s="266"/>
      <c r="G147" s="266"/>
    </row>
    <row r="148" spans="1:11" x14ac:dyDescent="0.55000000000000004">
      <c r="B148" s="261">
        <v>25.513088226318359</v>
      </c>
      <c r="C148" s="266"/>
      <c r="D148" s="266"/>
      <c r="E148" s="261">
        <v>16.609046936035156</v>
      </c>
      <c r="F148" s="266"/>
      <c r="G148" s="266"/>
    </row>
    <row r="149" spans="1:11" x14ac:dyDescent="0.55000000000000004">
      <c r="B149" s="261">
        <v>27.299592971801758</v>
      </c>
      <c r="C149" s="266"/>
      <c r="D149" s="266"/>
      <c r="E149" s="261">
        <v>16.195724487304688</v>
      </c>
      <c r="F149" s="266"/>
      <c r="G149" s="266"/>
    </row>
    <row r="150" spans="1:11" x14ac:dyDescent="0.55000000000000004">
      <c r="B150" s="261">
        <v>27.720905303955078</v>
      </c>
      <c r="C150" s="266"/>
      <c r="D150" s="266"/>
      <c r="E150" s="261">
        <v>16.107526779174805</v>
      </c>
      <c r="F150" s="266"/>
      <c r="G150" s="266"/>
    </row>
    <row r="151" spans="1:11" x14ac:dyDescent="0.55000000000000004">
      <c r="B151" s="261">
        <v>27.837348937988281</v>
      </c>
      <c r="C151" s="266"/>
      <c r="D151" s="266"/>
      <c r="E151" s="261">
        <v>16.15113639831543</v>
      </c>
      <c r="F151" s="266"/>
      <c r="G151" s="266"/>
    </row>
    <row r="152" spans="1:11" x14ac:dyDescent="0.55000000000000004">
      <c r="A152" s="261" t="s">
        <v>26</v>
      </c>
      <c r="B152" s="261">
        <v>31.803030014038086</v>
      </c>
      <c r="C152" s="266">
        <f>AVERAGE(B152:B157)</f>
        <v>31.323940277099609</v>
      </c>
      <c r="D152" s="266">
        <f>STDEV(B152:B157)</f>
        <v>0.48568825260381265</v>
      </c>
      <c r="E152" s="261">
        <v>16.070669174194336</v>
      </c>
      <c r="F152" s="266">
        <f>AVERAGE(E152:E157)</f>
        <v>16.283136685689289</v>
      </c>
      <c r="G152" s="266">
        <f>STDEV(E152:E157)</f>
        <v>0.23939542330707822</v>
      </c>
      <c r="H152" s="261">
        <f>C152-F152</f>
        <v>15.04080359141032</v>
      </c>
      <c r="J152" s="266">
        <f>H152-$I$2</f>
        <v>6.9765941431492973</v>
      </c>
      <c r="K152" s="261">
        <f>2^-(J152)</f>
        <v>7.9402814262830839E-3</v>
      </c>
    </row>
    <row r="153" spans="1:11" x14ac:dyDescent="0.55000000000000004">
      <c r="B153" s="261">
        <v>30.621280670166016</v>
      </c>
      <c r="C153" s="266"/>
      <c r="D153" s="266"/>
      <c r="E153" s="261">
        <v>16.564716339111328</v>
      </c>
      <c r="F153" s="266"/>
      <c r="G153" s="266"/>
    </row>
    <row r="154" spans="1:11" x14ac:dyDescent="0.55000000000000004">
      <c r="B154" s="261">
        <v>30.843406677246094</v>
      </c>
      <c r="C154" s="266"/>
      <c r="D154" s="266"/>
      <c r="E154" s="261">
        <v>16.609046936035156</v>
      </c>
      <c r="F154" s="266"/>
      <c r="G154" s="266"/>
    </row>
    <row r="155" spans="1:11" x14ac:dyDescent="0.55000000000000004">
      <c r="B155" s="261">
        <v>31.36297607421875</v>
      </c>
      <c r="C155" s="266"/>
      <c r="D155" s="266"/>
      <c r="E155" s="261">
        <v>16.195724487304688</v>
      </c>
      <c r="F155" s="266"/>
      <c r="G155" s="266"/>
    </row>
    <row r="156" spans="1:11" x14ac:dyDescent="0.55000000000000004">
      <c r="B156" s="261">
        <v>31.692626953125</v>
      </c>
      <c r="C156" s="266"/>
      <c r="D156" s="266"/>
      <c r="E156" s="261">
        <v>16.107526779174805</v>
      </c>
      <c r="F156" s="266"/>
      <c r="G156" s="266"/>
    </row>
    <row r="157" spans="1:11" x14ac:dyDescent="0.55000000000000004">
      <c r="B157" s="261">
        <v>31.620321273803711</v>
      </c>
      <c r="C157" s="266"/>
      <c r="D157" s="266"/>
      <c r="E157" s="261">
        <v>16.15113639831543</v>
      </c>
      <c r="F157" s="266"/>
      <c r="G157" s="266"/>
    </row>
    <row r="158" spans="1:11" x14ac:dyDescent="0.55000000000000004">
      <c r="A158" s="261" t="s">
        <v>27</v>
      </c>
      <c r="B158" s="261">
        <v>20.78074836730957</v>
      </c>
      <c r="C158" s="266">
        <f>AVERAGE(B158:B163)</f>
        <v>20.809083938598633</v>
      </c>
      <c r="D158" s="266">
        <f>STDEV(B158:B163)</f>
        <v>0.21007868377831054</v>
      </c>
      <c r="E158" s="261">
        <v>16.070669174194336</v>
      </c>
      <c r="F158" s="266">
        <f>AVERAGE(E158:E163)</f>
        <v>16.283136685689289</v>
      </c>
      <c r="G158" s="266">
        <f>STDEV(E158:E163)</f>
        <v>0.23939542330707822</v>
      </c>
      <c r="H158" s="261">
        <f>C158-F158</f>
        <v>4.5259472529093436</v>
      </c>
      <c r="J158" s="266">
        <f>H158-$I$2</f>
        <v>-3.5382621953516793</v>
      </c>
      <c r="K158" s="261">
        <f>2^-(J158)</f>
        <v>11.617777461891702</v>
      </c>
    </row>
    <row r="159" spans="1:11" x14ac:dyDescent="0.55000000000000004">
      <c r="B159" s="261">
        <v>21.162500381469727</v>
      </c>
      <c r="E159" s="261">
        <v>16.564716339111328</v>
      </c>
    </row>
    <row r="160" spans="1:11" x14ac:dyDescent="0.55000000000000004">
      <c r="B160" s="261">
        <v>20.948688507080078</v>
      </c>
      <c r="E160" s="261">
        <v>16.609046936035156</v>
      </c>
    </row>
    <row r="161" spans="2:5" x14ac:dyDescent="0.55000000000000004">
      <c r="B161" s="261">
        <v>20.663185119628906</v>
      </c>
      <c r="E161" s="261">
        <v>16.195724487304688</v>
      </c>
    </row>
    <row r="162" spans="2:5" x14ac:dyDescent="0.55000000000000004">
      <c r="B162" s="261">
        <v>20.690744400024414</v>
      </c>
      <c r="E162" s="261">
        <v>16.107526779174805</v>
      </c>
    </row>
    <row r="163" spans="2:5" x14ac:dyDescent="0.55000000000000004">
      <c r="B163" s="261">
        <v>20.608636856079102</v>
      </c>
      <c r="E163" s="261">
        <v>16.15113639831543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63"/>
  <sheetViews>
    <sheetView topLeftCell="A199" workbookViewId="0">
      <selection activeCell="K2" sqref="K2"/>
    </sheetView>
  </sheetViews>
  <sheetFormatPr defaultRowHeight="14.4" x14ac:dyDescent="0.55000000000000004"/>
  <cols>
    <col min="1" max="1" width="9.15625" style="261"/>
    <col min="2" max="5" width="12" style="261" bestFit="1" customWidth="1"/>
    <col min="6" max="6" width="15.26171875" style="261" bestFit="1" customWidth="1"/>
    <col min="7" max="7" width="15.15625" style="261" bestFit="1" customWidth="1"/>
    <col min="8" max="8" width="12" style="261" bestFit="1" customWidth="1"/>
    <col min="9" max="9" width="12.26171875" style="261" bestFit="1" customWidth="1"/>
    <col min="10" max="10" width="12.68359375" style="261" bestFit="1" customWidth="1"/>
    <col min="11" max="11" width="9.41796875" style="261" customWidth="1"/>
    <col min="13" max="13" width="15.578125" style="261" bestFit="1" customWidth="1"/>
    <col min="14" max="14" width="9.15625" style="261"/>
  </cols>
  <sheetData>
    <row r="1" spans="1:14" ht="16.8" x14ac:dyDescent="0.55000000000000004">
      <c r="A1" s="271" t="s">
        <v>46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</row>
    <row r="2" spans="1:14" x14ac:dyDescent="0.55000000000000004">
      <c r="A2" s="265" t="s">
        <v>1</v>
      </c>
      <c r="B2" s="261">
        <v>21.180219650268555</v>
      </c>
      <c r="C2" s="266">
        <f>AVERAGE(B2:B7)</f>
        <v>21.071876207987469</v>
      </c>
      <c r="D2" s="266">
        <f>STDEV(B2:B7)</f>
        <v>0.12421736263215473</v>
      </c>
      <c r="E2" s="261">
        <v>15.984086990356445</v>
      </c>
      <c r="F2" s="266">
        <f>AVERAGE(E2:E7)</f>
        <v>15.713565985361734</v>
      </c>
      <c r="G2" s="266">
        <f>STDEV(E2:E7)</f>
        <v>0.30902092211912446</v>
      </c>
      <c r="H2" s="266">
        <f>C2-F2</f>
        <v>5.3583102226257342</v>
      </c>
      <c r="I2" s="266">
        <f>AVERAGE(H2:H158)</f>
        <v>8.8082814675790289</v>
      </c>
      <c r="J2" s="266">
        <f>H2-$I$2</f>
        <v>-3.4499712449532947</v>
      </c>
      <c r="K2" s="266">
        <f>2^-(J2)</f>
        <v>10.928104238578317</v>
      </c>
    </row>
    <row r="3" spans="1:14" x14ac:dyDescent="0.55000000000000004">
      <c r="A3" s="265"/>
      <c r="B3" s="261">
        <v>21.013637542724609</v>
      </c>
      <c r="C3" s="266"/>
      <c r="D3" s="266"/>
      <c r="E3" s="261">
        <v>15.362957954406738</v>
      </c>
      <c r="G3" s="266"/>
      <c r="H3" s="266"/>
      <c r="I3" s="266"/>
      <c r="J3" s="266"/>
      <c r="K3" s="266"/>
      <c r="M3" s="272"/>
      <c r="N3" s="233"/>
    </row>
    <row r="4" spans="1:14" x14ac:dyDescent="0.55000000000000004">
      <c r="A4" s="265"/>
      <c r="B4" s="261">
        <v>21.247531890869141</v>
      </c>
      <c r="C4" s="266"/>
      <c r="D4" s="266"/>
      <c r="E4" s="261">
        <v>15.278267860412598</v>
      </c>
      <c r="G4" s="266"/>
      <c r="H4" s="266"/>
      <c r="I4" s="266"/>
      <c r="J4" s="266"/>
      <c r="K4" s="266"/>
      <c r="M4" s="232"/>
    </row>
    <row r="5" spans="1:14" x14ac:dyDescent="0.55000000000000004">
      <c r="A5" s="265"/>
      <c r="B5" s="261">
        <v>21.091606140136719</v>
      </c>
      <c r="C5" s="266"/>
      <c r="D5" s="266"/>
      <c r="E5" s="261">
        <v>15.851556777954102</v>
      </c>
      <c r="G5" s="266"/>
      <c r="H5" s="266"/>
      <c r="I5" s="266"/>
      <c r="J5" s="266"/>
      <c r="K5" s="266"/>
      <c r="M5" s="232"/>
    </row>
    <row r="6" spans="1:14" x14ac:dyDescent="0.55000000000000004">
      <c r="A6" s="265"/>
      <c r="B6" s="261">
        <v>20.967058181762695</v>
      </c>
      <c r="C6" s="266"/>
      <c r="D6" s="266"/>
      <c r="E6" s="261">
        <v>15.873777389526367</v>
      </c>
      <c r="G6" s="266"/>
      <c r="H6" s="266"/>
      <c r="I6" s="266"/>
      <c r="J6" s="266"/>
      <c r="K6" s="266"/>
      <c r="M6" s="232"/>
    </row>
    <row r="7" spans="1:14" x14ac:dyDescent="0.55000000000000004">
      <c r="A7" s="265"/>
      <c r="B7" s="261">
        <v>20.931203842163086</v>
      </c>
      <c r="C7" s="266"/>
      <c r="D7" s="266"/>
      <c r="E7" s="261">
        <v>15.93074893951416</v>
      </c>
      <c r="F7" s="266"/>
      <c r="G7" s="266"/>
      <c r="H7" s="266"/>
      <c r="I7" s="266"/>
      <c r="J7" s="266"/>
      <c r="K7" s="266"/>
      <c r="M7" s="232"/>
    </row>
    <row r="8" spans="1:14" x14ac:dyDescent="0.55000000000000004">
      <c r="A8" s="265" t="s">
        <v>2</v>
      </c>
      <c r="B8" s="261">
        <v>18.971096038818359</v>
      </c>
      <c r="C8" s="266">
        <f>AVERAGE(B8:B13)</f>
        <v>19.116800308227539</v>
      </c>
      <c r="D8" s="266">
        <f>STDEV(B8:B13)</f>
        <v>0.17069379611352015</v>
      </c>
      <c r="E8" s="261">
        <v>15.984086990356445</v>
      </c>
      <c r="F8" s="266">
        <f>AVERAGE(E8:E13)</f>
        <v>15.713565985361734</v>
      </c>
      <c r="G8" s="266">
        <f>STDEV(E8:E13)</f>
        <v>0.30902092211912446</v>
      </c>
      <c r="H8" s="266">
        <f>C8-F8</f>
        <v>3.4032343228658046</v>
      </c>
      <c r="I8" s="266"/>
      <c r="J8" s="266">
        <f>H8-$I$2</f>
        <v>-5.4050471447132242</v>
      </c>
      <c r="K8" s="266">
        <f>2^-(J8)</f>
        <v>42.372229759288949</v>
      </c>
      <c r="M8" s="232"/>
    </row>
    <row r="9" spans="1:14" x14ac:dyDescent="0.55000000000000004">
      <c r="A9" s="265"/>
      <c r="B9" s="261">
        <v>18.992485046386719</v>
      </c>
      <c r="C9" s="266"/>
      <c r="D9" s="266"/>
      <c r="E9" s="261">
        <v>15.362957954406738</v>
      </c>
      <c r="F9" s="266"/>
      <c r="G9" s="266"/>
      <c r="H9" s="266"/>
      <c r="I9" s="266"/>
      <c r="J9" s="266"/>
      <c r="K9" s="266"/>
      <c r="M9" s="232"/>
    </row>
    <row r="10" spans="1:14" x14ac:dyDescent="0.55000000000000004">
      <c r="A10" s="265"/>
      <c r="B10" s="261">
        <v>18.923681259155273</v>
      </c>
      <c r="C10" s="266"/>
      <c r="D10" s="266"/>
      <c r="E10" s="261">
        <v>15.278267860412598</v>
      </c>
      <c r="F10" s="266"/>
      <c r="G10" s="266"/>
      <c r="H10" s="266"/>
      <c r="I10" s="266"/>
      <c r="J10" s="266"/>
      <c r="K10" s="266"/>
      <c r="M10" s="232"/>
    </row>
    <row r="11" spans="1:14" x14ac:dyDescent="0.55000000000000004">
      <c r="A11" s="265"/>
      <c r="B11" s="261">
        <v>19.26170539855957</v>
      </c>
      <c r="C11" s="266"/>
      <c r="D11" s="266"/>
      <c r="E11" s="261">
        <v>15.851556777954102</v>
      </c>
      <c r="F11" s="266"/>
      <c r="G11" s="266"/>
      <c r="H11" s="266"/>
      <c r="I11" s="266"/>
      <c r="J11" s="266"/>
      <c r="K11" s="266"/>
      <c r="M11" s="232"/>
    </row>
    <row r="12" spans="1:14" x14ac:dyDescent="0.55000000000000004">
      <c r="A12" s="265"/>
      <c r="B12" s="261">
        <v>19.281795501708984</v>
      </c>
      <c r="C12" s="266"/>
      <c r="D12" s="266"/>
      <c r="E12" s="261">
        <v>15.873777389526367</v>
      </c>
      <c r="F12" s="266"/>
      <c r="G12" s="266"/>
      <c r="H12" s="266"/>
      <c r="I12" s="266"/>
      <c r="J12" s="266"/>
      <c r="K12" s="266"/>
      <c r="M12" s="232"/>
    </row>
    <row r="13" spans="1:14" x14ac:dyDescent="0.55000000000000004">
      <c r="A13" s="265"/>
      <c r="B13" s="261">
        <v>19.270038604736328</v>
      </c>
      <c r="C13" s="266"/>
      <c r="D13" s="266"/>
      <c r="E13" s="261">
        <v>15.93074893951416</v>
      </c>
      <c r="F13" s="266"/>
      <c r="G13" s="266"/>
      <c r="H13" s="266"/>
      <c r="I13" s="266"/>
      <c r="J13" s="266"/>
      <c r="K13" s="266"/>
      <c r="M13" s="232"/>
    </row>
    <row r="14" spans="1:14" x14ac:dyDescent="0.55000000000000004">
      <c r="A14" s="265" t="s">
        <v>3</v>
      </c>
      <c r="B14" s="261">
        <v>23.501565933227539</v>
      </c>
      <c r="C14" s="266">
        <f>AVERAGE(B14:B19)</f>
        <v>24.250310897827148</v>
      </c>
      <c r="D14" s="266">
        <f>STDEV(B14:B19)</f>
        <v>0.51914217642187632</v>
      </c>
      <c r="E14" s="261">
        <v>15.984086990356445</v>
      </c>
      <c r="F14" s="266">
        <f>AVERAGE(E14:E19)</f>
        <v>15.713565985361734</v>
      </c>
      <c r="G14" s="266">
        <f>STDEV(E14:E19)</f>
        <v>0.30902092211912446</v>
      </c>
      <c r="H14" s="266">
        <f>C14-F14</f>
        <v>8.536744912465414</v>
      </c>
      <c r="I14" s="266"/>
      <c r="J14" s="266">
        <f>H14-$I$2</f>
        <v>-0.27153655511361485</v>
      </c>
      <c r="K14" s="266">
        <f>2^-(J14)</f>
        <v>1.2070927681298693</v>
      </c>
      <c r="M14" s="232"/>
    </row>
    <row r="15" spans="1:14" x14ac:dyDescent="0.55000000000000004">
      <c r="A15" s="265"/>
      <c r="B15" s="261">
        <v>23.916278839111328</v>
      </c>
      <c r="C15" s="266"/>
      <c r="D15" s="266"/>
      <c r="E15" s="261">
        <v>15.362957954406738</v>
      </c>
      <c r="F15" s="266"/>
      <c r="G15" s="266"/>
      <c r="H15" s="266"/>
      <c r="I15" s="266"/>
      <c r="J15" s="266"/>
      <c r="K15" s="266"/>
      <c r="M15" s="232"/>
    </row>
    <row r="16" spans="1:14" x14ac:dyDescent="0.55000000000000004">
      <c r="A16" s="265"/>
      <c r="B16" s="261">
        <v>23.986909866333008</v>
      </c>
      <c r="C16" s="266"/>
      <c r="D16" s="266"/>
      <c r="E16" s="261">
        <v>15.278267860412598</v>
      </c>
      <c r="F16" s="266"/>
      <c r="G16" s="266"/>
      <c r="H16" s="266"/>
      <c r="I16" s="266"/>
      <c r="J16" s="266"/>
      <c r="K16" s="266"/>
      <c r="M16" s="232"/>
    </row>
    <row r="17" spans="1:11" x14ac:dyDescent="0.55000000000000004">
      <c r="A17" s="265"/>
      <c r="B17" s="261">
        <v>24.707395553588867</v>
      </c>
      <c r="C17" s="266"/>
      <c r="D17" s="266"/>
      <c r="E17" s="261">
        <v>15.851556777954102</v>
      </c>
      <c r="F17" s="266"/>
      <c r="G17" s="266"/>
      <c r="H17" s="266"/>
      <c r="I17" s="266"/>
      <c r="J17" s="266"/>
      <c r="K17" s="266"/>
    </row>
    <row r="18" spans="1:11" x14ac:dyDescent="0.55000000000000004">
      <c r="A18" s="265"/>
      <c r="B18" s="261">
        <v>24.724828720092773</v>
      </c>
      <c r="C18" s="266"/>
      <c r="D18" s="266"/>
      <c r="E18" s="261">
        <v>15.873777389526367</v>
      </c>
      <c r="F18" s="266"/>
      <c r="G18" s="266"/>
      <c r="H18" s="266"/>
      <c r="I18" s="266"/>
      <c r="J18" s="266"/>
      <c r="K18" s="266"/>
    </row>
    <row r="19" spans="1:11" x14ac:dyDescent="0.55000000000000004">
      <c r="A19" s="265"/>
      <c r="B19" s="261">
        <v>24.664886474609375</v>
      </c>
      <c r="C19" s="266"/>
      <c r="D19" s="266"/>
      <c r="E19" s="261">
        <v>15.93074893951416</v>
      </c>
      <c r="F19" s="266"/>
      <c r="G19" s="266"/>
      <c r="H19" s="266"/>
      <c r="I19" s="266"/>
      <c r="J19" s="266"/>
      <c r="K19" s="266"/>
    </row>
    <row r="20" spans="1:11" x14ac:dyDescent="0.55000000000000004">
      <c r="A20" s="265" t="s">
        <v>4</v>
      </c>
      <c r="B20" s="261">
        <v>22.090526580810547</v>
      </c>
      <c r="C20" s="266">
        <f>AVERAGE(B20:B25)</f>
        <v>22.992018508911134</v>
      </c>
      <c r="D20" s="266">
        <f>STDEV(B20:B25)</f>
        <v>0.5156092626865435</v>
      </c>
      <c r="E20" s="261">
        <v>15.984086990356445</v>
      </c>
      <c r="F20" s="266">
        <f>AVERAGE(E20:E25)</f>
        <v>15.713565985361734</v>
      </c>
      <c r="G20" s="266">
        <f>STDEV(E20:E25)</f>
        <v>0.30902092211912446</v>
      </c>
      <c r="H20" s="266">
        <f>C20-F20</f>
        <v>7.2784525235493991</v>
      </c>
      <c r="I20" s="266"/>
      <c r="J20" s="266">
        <f>H20-$I$2</f>
        <v>-1.5298289440296298</v>
      </c>
      <c r="K20" s="266">
        <f>2^-(J20)</f>
        <v>2.8875160067424512</v>
      </c>
    </row>
    <row r="21" spans="1:11" x14ac:dyDescent="0.55000000000000004">
      <c r="A21" s="265"/>
      <c r="B21" s="261">
        <v>23.313686370849609</v>
      </c>
      <c r="C21" s="266"/>
      <c r="D21" s="266"/>
      <c r="E21" s="261">
        <v>15.362957954406738</v>
      </c>
      <c r="F21" s="266"/>
      <c r="G21" s="266"/>
      <c r="H21" s="266"/>
      <c r="I21" s="266"/>
      <c r="J21" s="266"/>
      <c r="K21" s="266"/>
    </row>
    <row r="22" spans="1:11" x14ac:dyDescent="0.55000000000000004">
      <c r="A22" s="265"/>
      <c r="B22" s="261">
        <v>23.338016510009766</v>
      </c>
      <c r="C22" s="266"/>
      <c r="D22" s="266"/>
      <c r="E22" s="261">
        <v>15.278267860412598</v>
      </c>
      <c r="F22" s="266"/>
      <c r="G22" s="266"/>
      <c r="H22" s="266"/>
      <c r="I22" s="266"/>
      <c r="J22" s="266"/>
      <c r="K22" s="266"/>
    </row>
    <row r="23" spans="1:11" x14ac:dyDescent="0.55000000000000004">
      <c r="A23" s="265"/>
      <c r="B23" s="261">
        <v>23.118976593017578</v>
      </c>
      <c r="C23" s="266"/>
      <c r="D23" s="266"/>
      <c r="E23" s="261">
        <v>15.851556777954102</v>
      </c>
      <c r="F23" s="266"/>
      <c r="G23" s="266"/>
      <c r="H23" s="266"/>
      <c r="I23" s="266"/>
      <c r="J23" s="266"/>
      <c r="K23" s="266"/>
    </row>
    <row r="24" spans="1:11" x14ac:dyDescent="0.55000000000000004">
      <c r="A24" s="265"/>
      <c r="B24" s="261">
        <v>23.098886489868164</v>
      </c>
      <c r="C24" s="266"/>
      <c r="D24" s="266"/>
      <c r="E24" s="261">
        <v>15.873777389526367</v>
      </c>
      <c r="F24" s="266"/>
      <c r="G24" s="266"/>
      <c r="H24" s="266"/>
      <c r="I24" s="266"/>
      <c r="J24" s="266"/>
      <c r="K24" s="266"/>
    </row>
    <row r="25" spans="1:11" x14ac:dyDescent="0.55000000000000004">
      <c r="A25" s="265"/>
      <c r="C25" s="266"/>
      <c r="D25" s="266"/>
      <c r="E25" s="261">
        <v>15.93074893951416</v>
      </c>
      <c r="F25" s="266"/>
      <c r="G25" s="266"/>
      <c r="H25" s="266"/>
      <c r="I25" s="266"/>
      <c r="J25" s="266"/>
      <c r="K25" s="266"/>
    </row>
    <row r="26" spans="1:11" x14ac:dyDescent="0.55000000000000004">
      <c r="A26" s="265" t="s">
        <v>5</v>
      </c>
      <c r="B26" s="261">
        <v>17.938520431518555</v>
      </c>
      <c r="C26" s="266">
        <f>AVERAGE(B26:B31)</f>
        <v>18.92392635345459</v>
      </c>
      <c r="D26" s="266">
        <f>STDEV(B26:B31)</f>
        <v>0.49010993897826416</v>
      </c>
      <c r="E26" s="261">
        <v>15.984086990356445</v>
      </c>
      <c r="F26" s="266">
        <f>AVERAGE(E26:E31)</f>
        <v>15.713565985361734</v>
      </c>
      <c r="G26" s="266">
        <f>STDEV(E26:E31)</f>
        <v>0.30902092211912446</v>
      </c>
      <c r="H26" s="266">
        <f>C26-F26</f>
        <v>3.2103603680928554</v>
      </c>
      <c r="I26" s="266"/>
      <c r="J26" s="266">
        <f>H26-$I$2</f>
        <v>-5.5979210994861734</v>
      </c>
      <c r="K26" s="266">
        <f>2^-(J26)</f>
        <v>48.433088513029432</v>
      </c>
    </row>
    <row r="27" spans="1:11" x14ac:dyDescent="0.55000000000000004">
      <c r="A27" s="265"/>
      <c r="B27" s="261">
        <v>19.082090377807617</v>
      </c>
      <c r="C27" s="266"/>
      <c r="D27" s="266"/>
      <c r="E27" s="261">
        <v>15.362957954406738</v>
      </c>
      <c r="F27" s="266"/>
      <c r="G27" s="266"/>
      <c r="H27" s="266"/>
      <c r="I27" s="266"/>
      <c r="J27" s="266"/>
      <c r="K27" s="266"/>
    </row>
    <row r="28" spans="1:11" x14ac:dyDescent="0.55000000000000004">
      <c r="A28" s="265"/>
      <c r="B28" s="261">
        <v>18.981590270996094</v>
      </c>
      <c r="C28" s="266"/>
      <c r="D28" s="266"/>
      <c r="E28" s="261">
        <v>15.278267860412598</v>
      </c>
      <c r="F28" s="266"/>
      <c r="G28" s="266"/>
      <c r="H28" s="266"/>
      <c r="I28" s="266"/>
      <c r="J28" s="266"/>
      <c r="K28" s="266"/>
    </row>
    <row r="29" spans="1:11" x14ac:dyDescent="0.55000000000000004">
      <c r="A29" s="265"/>
      <c r="B29" s="261">
        <v>19.232625961303711</v>
      </c>
      <c r="C29" s="266"/>
      <c r="D29" s="266"/>
      <c r="E29" s="261">
        <v>15.851556777954102</v>
      </c>
      <c r="F29" s="266"/>
      <c r="G29" s="266"/>
      <c r="H29" s="266"/>
      <c r="I29" s="266"/>
      <c r="J29" s="266"/>
      <c r="K29" s="266"/>
    </row>
    <row r="30" spans="1:11" x14ac:dyDescent="0.55000000000000004">
      <c r="A30" s="265"/>
      <c r="B30" s="261">
        <v>19.163667678833008</v>
      </c>
      <c r="C30" s="266"/>
      <c r="D30" s="266"/>
      <c r="E30" s="261">
        <v>15.873777389526367</v>
      </c>
      <c r="F30" s="266"/>
      <c r="G30" s="266"/>
      <c r="H30" s="266"/>
      <c r="I30" s="266"/>
      <c r="J30" s="266"/>
      <c r="K30" s="266"/>
    </row>
    <row r="31" spans="1:11" x14ac:dyDescent="0.55000000000000004">
      <c r="A31" s="265"/>
      <c r="B31" s="261">
        <v>19.145063400268555</v>
      </c>
      <c r="C31" s="266"/>
      <c r="D31" s="266"/>
      <c r="E31" s="261">
        <v>15.93074893951416</v>
      </c>
      <c r="F31" s="266"/>
      <c r="G31" s="266"/>
      <c r="H31" s="266"/>
      <c r="I31" s="266"/>
      <c r="J31" s="266"/>
      <c r="K31" s="266"/>
    </row>
    <row r="32" spans="1:11" x14ac:dyDescent="0.55000000000000004">
      <c r="A32" s="265" t="s">
        <v>6</v>
      </c>
      <c r="B32" s="261">
        <v>19.599819183349609</v>
      </c>
      <c r="C32" s="266">
        <f>AVERAGE(B32:B37)</f>
        <v>20.554517428080242</v>
      </c>
      <c r="D32" s="266">
        <f>STDEV(B32:B37)</f>
        <v>0.47710753080529111</v>
      </c>
      <c r="E32" s="261">
        <v>15.984086990356445</v>
      </c>
      <c r="F32" s="266">
        <f>AVERAGE(E32:E37)</f>
        <v>15.713565985361734</v>
      </c>
      <c r="G32" s="266">
        <f>STDEV(E32:E37)</f>
        <v>0.30902092211912446</v>
      </c>
      <c r="H32" s="266">
        <f>C32-F32</f>
        <v>4.8409514427185076</v>
      </c>
      <c r="I32" s="266"/>
      <c r="J32" s="266">
        <f>H32-$I$2</f>
        <v>-3.9673300248605212</v>
      </c>
      <c r="K32" s="266">
        <f>2^-(J32)</f>
        <v>15.641749994401986</v>
      </c>
    </row>
    <row r="33" spans="1:14" x14ac:dyDescent="0.55000000000000004">
      <c r="A33" s="265"/>
      <c r="B33" s="261">
        <v>20.56513786315918</v>
      </c>
      <c r="C33" s="266"/>
      <c r="D33" s="266"/>
      <c r="E33" s="261">
        <v>15.362957954406738</v>
      </c>
      <c r="F33" s="266"/>
      <c r="G33" s="266"/>
      <c r="H33" s="266"/>
      <c r="I33" s="266"/>
      <c r="J33" s="266"/>
      <c r="K33" s="266"/>
    </row>
    <row r="34" spans="1:14" x14ac:dyDescent="0.55000000000000004">
      <c r="A34" s="265"/>
      <c r="B34" s="261">
        <v>20.747980117797852</v>
      </c>
      <c r="C34" s="266"/>
      <c r="D34" s="266"/>
      <c r="E34" s="261">
        <v>15.278267860412598</v>
      </c>
      <c r="F34" s="266"/>
      <c r="G34" s="266"/>
      <c r="H34" s="266"/>
      <c r="I34" s="266"/>
      <c r="J34" s="266"/>
      <c r="K34" s="266"/>
    </row>
    <row r="35" spans="1:14" x14ac:dyDescent="0.55000000000000004">
      <c r="A35" s="265"/>
      <c r="B35" s="261">
        <v>20.834526062011719</v>
      </c>
      <c r="C35" s="266"/>
      <c r="D35" s="266"/>
      <c r="E35" s="261">
        <v>15.851556777954102</v>
      </c>
      <c r="F35" s="266"/>
      <c r="G35" s="266"/>
      <c r="H35" s="266"/>
      <c r="I35" s="266"/>
      <c r="J35" s="266"/>
      <c r="K35" s="266"/>
      <c r="N35" s="233"/>
    </row>
    <row r="36" spans="1:14" x14ac:dyDescent="0.55000000000000004">
      <c r="A36" s="265"/>
      <c r="B36" s="261">
        <v>20.793600082397461</v>
      </c>
      <c r="C36" s="266"/>
      <c r="D36" s="266"/>
      <c r="E36" s="261">
        <v>15.873777389526367</v>
      </c>
      <c r="F36" s="266"/>
      <c r="G36" s="266"/>
      <c r="H36" s="266"/>
      <c r="I36" s="266"/>
      <c r="J36" s="266"/>
      <c r="K36" s="266"/>
      <c r="M36" s="232"/>
    </row>
    <row r="37" spans="1:14" x14ac:dyDescent="0.55000000000000004">
      <c r="A37" s="265"/>
      <c r="B37" s="261">
        <v>20.786041259765625</v>
      </c>
      <c r="C37" s="266"/>
      <c r="D37" s="266"/>
      <c r="E37" s="261">
        <v>15.93074893951416</v>
      </c>
      <c r="F37" s="266"/>
      <c r="G37" s="266"/>
      <c r="H37" s="266"/>
      <c r="I37" s="266"/>
      <c r="J37" s="266"/>
      <c r="K37" s="266"/>
      <c r="M37" s="232"/>
    </row>
    <row r="38" spans="1:14" x14ac:dyDescent="0.55000000000000004">
      <c r="A38" s="265" t="s">
        <v>7</v>
      </c>
      <c r="B38" s="261">
        <v>34.667491912841797</v>
      </c>
      <c r="C38" s="266">
        <f>AVERAGE(B38:B43)</f>
        <v>35.309549331665039</v>
      </c>
      <c r="D38" s="266">
        <f>STDEV(B38:B43)</f>
        <v>0.9080063095220916</v>
      </c>
      <c r="E38" s="261">
        <v>15.984086990356445</v>
      </c>
      <c r="F38" s="266">
        <f>AVERAGE(E38:E43)</f>
        <v>15.713565985361734</v>
      </c>
      <c r="G38" s="266">
        <f>STDEV(E38:E43)</f>
        <v>0.30902092211912446</v>
      </c>
      <c r="H38" s="266">
        <f>C38-F38</f>
        <v>19.595983346303306</v>
      </c>
      <c r="I38" s="266"/>
      <c r="J38" s="266">
        <f>H38-$I$2</f>
        <v>10.787701878724278</v>
      </c>
      <c r="K38" s="266">
        <f>2^-(J38)</f>
        <v>5.6568954237197781E-4</v>
      </c>
      <c r="M38" s="232"/>
    </row>
    <row r="39" spans="1:14" x14ac:dyDescent="0.55000000000000004">
      <c r="A39" s="265"/>
      <c r="B39" s="261">
        <v>35.951606750488281</v>
      </c>
      <c r="C39" s="266"/>
      <c r="D39" s="266"/>
      <c r="E39" s="261">
        <v>15.362957954406738</v>
      </c>
      <c r="F39" s="266"/>
      <c r="G39" s="266"/>
      <c r="H39" s="266"/>
      <c r="I39" s="266"/>
      <c r="J39" s="266"/>
      <c r="K39" s="266"/>
      <c r="M39" s="232"/>
    </row>
    <row r="40" spans="1:14" x14ac:dyDescent="0.55000000000000004">
      <c r="A40" s="265"/>
      <c r="C40" s="266"/>
      <c r="D40" s="266"/>
      <c r="E40" s="261">
        <v>15.278267860412598</v>
      </c>
      <c r="F40" s="266"/>
      <c r="G40" s="266"/>
      <c r="H40" s="266"/>
      <c r="I40" s="266"/>
      <c r="J40" s="266"/>
      <c r="K40" s="266"/>
      <c r="M40" s="232"/>
    </row>
    <row r="41" spans="1:14" x14ac:dyDescent="0.55000000000000004">
      <c r="A41" s="265"/>
      <c r="C41" s="266"/>
      <c r="D41" s="266"/>
      <c r="E41" s="261">
        <v>15.851556777954102</v>
      </c>
      <c r="F41" s="266"/>
      <c r="G41" s="266"/>
      <c r="H41" s="266"/>
      <c r="I41" s="266"/>
      <c r="J41" s="266"/>
      <c r="K41" s="266"/>
      <c r="M41" s="232"/>
    </row>
    <row r="42" spans="1:14" x14ac:dyDescent="0.55000000000000004">
      <c r="A42" s="265"/>
      <c r="C42" s="266"/>
      <c r="D42" s="266"/>
      <c r="E42" s="261">
        <v>15.873777389526367</v>
      </c>
      <c r="F42" s="266"/>
      <c r="G42" s="266"/>
      <c r="H42" s="266"/>
      <c r="I42" s="266"/>
      <c r="J42" s="266"/>
      <c r="K42" s="266"/>
      <c r="M42" s="232"/>
    </row>
    <row r="43" spans="1:14" x14ac:dyDescent="0.55000000000000004">
      <c r="A43" s="265"/>
      <c r="C43" s="266"/>
      <c r="D43" s="266"/>
      <c r="E43" s="261">
        <v>15.93074893951416</v>
      </c>
      <c r="F43" s="266"/>
      <c r="G43" s="266"/>
      <c r="H43" s="266"/>
      <c r="I43" s="266"/>
      <c r="J43" s="266"/>
      <c r="K43" s="266"/>
      <c r="M43" s="232"/>
    </row>
    <row r="44" spans="1:14" x14ac:dyDescent="0.55000000000000004">
      <c r="A44" s="265" t="s">
        <v>8</v>
      </c>
      <c r="B44" s="261">
        <v>22.7103881835937</v>
      </c>
      <c r="C44" s="266">
        <f>AVERAGE(B44:B49)</f>
        <v>23.70669317245482</v>
      </c>
      <c r="D44" s="266">
        <f>STDEV(B44:B49)</f>
        <v>0.79545875933329901</v>
      </c>
      <c r="E44" s="261">
        <v>15.984086990356445</v>
      </c>
      <c r="F44" s="266">
        <f>AVERAGE(E44:E49)</f>
        <v>15.713565985361734</v>
      </c>
      <c r="G44" s="266">
        <f>STDEV(E44:E49)</f>
        <v>0.30902092211912446</v>
      </c>
      <c r="H44" s="266">
        <f>C44-F44</f>
        <v>7.9931271870930853</v>
      </c>
      <c r="I44" s="266"/>
      <c r="J44" s="266">
        <f>H44-$I$2</f>
        <v>-0.81515428048594352</v>
      </c>
      <c r="K44" s="266">
        <f>2^-(J44)</f>
        <v>1.7594862996374405</v>
      </c>
      <c r="M44" s="232"/>
    </row>
    <row r="45" spans="1:14" x14ac:dyDescent="0.55000000000000004">
      <c r="A45" s="232"/>
      <c r="B45" s="261">
        <v>23.65422248840332</v>
      </c>
      <c r="E45" s="261">
        <v>15.362957954406738</v>
      </c>
      <c r="M45" s="232"/>
    </row>
    <row r="46" spans="1:14" x14ac:dyDescent="0.55000000000000004">
      <c r="A46" s="232"/>
      <c r="B46" s="261">
        <v>23.811008453369141</v>
      </c>
      <c r="E46" s="261">
        <v>15.278267860412598</v>
      </c>
      <c r="M46" s="232"/>
    </row>
    <row r="47" spans="1:14" x14ac:dyDescent="0.55000000000000004">
      <c r="A47" s="232"/>
      <c r="B47" s="261">
        <v>24.651153564453125</v>
      </c>
      <c r="E47" s="261">
        <v>15.851556777954102</v>
      </c>
      <c r="M47" s="232"/>
    </row>
    <row r="48" spans="1:14" x14ac:dyDescent="0.55000000000000004">
      <c r="A48" s="232"/>
      <c r="E48" s="261">
        <v>15.873777389526367</v>
      </c>
      <c r="M48" s="232"/>
    </row>
    <row r="49" spans="1:14" x14ac:dyDescent="0.55000000000000004">
      <c r="A49" s="232"/>
      <c r="E49" s="261">
        <v>15.93074893951416</v>
      </c>
      <c r="M49" s="232"/>
      <c r="N49" s="273"/>
    </row>
    <row r="50" spans="1:14" x14ac:dyDescent="0.55000000000000004">
      <c r="A50" s="232" t="s">
        <v>9</v>
      </c>
      <c r="B50" s="261">
        <v>22.384807586669922</v>
      </c>
      <c r="C50" s="266">
        <f>AVERAGE(B50:B55)</f>
        <v>21.99116039276123</v>
      </c>
      <c r="D50" s="266">
        <f>STDEV(B50:B55)</f>
        <v>0.2126170800576386</v>
      </c>
      <c r="E50" s="261">
        <v>15.984086990356445</v>
      </c>
      <c r="F50" s="266">
        <f>AVERAGE(E50:E55)</f>
        <v>15.713565985361734</v>
      </c>
      <c r="G50" s="266">
        <f>STDEV(E50:E55)</f>
        <v>0.30902092211912446</v>
      </c>
      <c r="H50" s="261">
        <f>C50-F50</f>
        <v>6.277594407399496</v>
      </c>
      <c r="J50" s="266">
        <f>H50-$I$2</f>
        <v>-2.5306870601795328</v>
      </c>
      <c r="K50" s="261">
        <f>2^-(J50)</f>
        <v>5.7784680288592387</v>
      </c>
    </row>
    <row r="51" spans="1:14" x14ac:dyDescent="0.55000000000000004">
      <c r="A51" s="232"/>
      <c r="B51" s="261">
        <v>22.022392272949219</v>
      </c>
      <c r="E51" s="261">
        <v>15.362957954406738</v>
      </c>
      <c r="M51" s="272"/>
      <c r="N51" s="233"/>
    </row>
    <row r="52" spans="1:14" x14ac:dyDescent="0.55000000000000004">
      <c r="A52" s="232"/>
      <c r="B52" s="261">
        <v>22.007455825805664</v>
      </c>
      <c r="E52" s="261">
        <v>15.278267860412598</v>
      </c>
      <c r="M52" s="232"/>
    </row>
    <row r="53" spans="1:14" x14ac:dyDescent="0.55000000000000004">
      <c r="A53" s="232"/>
      <c r="B53" s="261">
        <v>21.890422821044922</v>
      </c>
      <c r="E53" s="261">
        <v>15.851556777954102</v>
      </c>
      <c r="M53" s="232"/>
    </row>
    <row r="54" spans="1:14" x14ac:dyDescent="0.55000000000000004">
      <c r="A54" s="232"/>
      <c r="B54" s="261">
        <v>21.85038948059082</v>
      </c>
      <c r="E54" s="261">
        <v>15.873777389526367</v>
      </c>
      <c r="M54" s="232"/>
    </row>
    <row r="55" spans="1:14" x14ac:dyDescent="0.55000000000000004">
      <c r="A55" s="232"/>
      <c r="B55" s="261">
        <v>21.791494369506836</v>
      </c>
      <c r="E55" s="261">
        <v>15.93074893951416</v>
      </c>
      <c r="M55" s="232"/>
    </row>
    <row r="56" spans="1:14" x14ac:dyDescent="0.55000000000000004">
      <c r="A56" s="232" t="s">
        <v>10</v>
      </c>
      <c r="B56" s="261">
        <v>21.491453170776367</v>
      </c>
      <c r="C56" s="266">
        <f>AVERAGE(B56:B61)</f>
        <v>22.297753016153973</v>
      </c>
      <c r="D56" s="266">
        <f>STDEV(B56:B61)</f>
        <v>0.39568225057269257</v>
      </c>
      <c r="E56" s="261">
        <v>15.984086990356445</v>
      </c>
      <c r="F56" s="266">
        <f>AVERAGE(E56:E61)</f>
        <v>15.713565985361734</v>
      </c>
      <c r="G56" s="266">
        <f>STDEV(E56:E61)</f>
        <v>0.30902092211912446</v>
      </c>
      <c r="H56" s="261">
        <f>C56-F56</f>
        <v>6.5841870307922381</v>
      </c>
      <c r="J56" s="266">
        <f>H56-$I$2</f>
        <v>-2.2240944367867908</v>
      </c>
      <c r="K56" s="261">
        <f>2^-(J56)</f>
        <v>4.6721754024687403</v>
      </c>
      <c r="M56" s="232"/>
    </row>
    <row r="57" spans="1:14" x14ac:dyDescent="0.55000000000000004">
      <c r="A57" s="232"/>
      <c r="B57" s="261">
        <v>22.453399658203125</v>
      </c>
      <c r="C57" s="266"/>
      <c r="D57" s="266"/>
      <c r="E57" s="261">
        <v>15.362957954406738</v>
      </c>
      <c r="F57" s="266"/>
      <c r="G57" s="266"/>
      <c r="M57" s="232"/>
    </row>
    <row r="58" spans="1:14" x14ac:dyDescent="0.55000000000000004">
      <c r="A58" s="232"/>
      <c r="B58" s="261">
        <v>22.432079315185547</v>
      </c>
      <c r="C58" s="266"/>
      <c r="D58" s="266"/>
      <c r="E58" s="261">
        <v>15.278267860412598</v>
      </c>
      <c r="F58" s="266"/>
      <c r="G58" s="266"/>
      <c r="M58" s="232"/>
    </row>
    <row r="59" spans="1:14" x14ac:dyDescent="0.55000000000000004">
      <c r="A59" s="232"/>
      <c r="B59" s="261">
        <v>22.478021621704102</v>
      </c>
      <c r="C59" s="266"/>
      <c r="D59" s="266"/>
      <c r="E59" s="261">
        <v>15.851556777954102</v>
      </c>
      <c r="F59" s="266"/>
      <c r="G59" s="266"/>
      <c r="M59" s="232"/>
    </row>
    <row r="60" spans="1:14" x14ac:dyDescent="0.55000000000000004">
      <c r="A60" s="232"/>
      <c r="B60" s="261">
        <v>22.438680648803711</v>
      </c>
      <c r="C60" s="266"/>
      <c r="D60" s="266"/>
      <c r="E60" s="261">
        <v>15.873777389526367</v>
      </c>
      <c r="F60" s="266"/>
      <c r="G60" s="266"/>
      <c r="M60" s="232"/>
    </row>
    <row r="61" spans="1:14" x14ac:dyDescent="0.55000000000000004">
      <c r="A61" s="232"/>
      <c r="B61" s="261">
        <v>22.492883682250977</v>
      </c>
      <c r="C61" s="266"/>
      <c r="D61" s="266"/>
      <c r="E61" s="261">
        <v>15.93074893951416</v>
      </c>
      <c r="F61" s="266"/>
      <c r="G61" s="266"/>
      <c r="M61" s="232"/>
    </row>
    <row r="62" spans="1:14" x14ac:dyDescent="0.55000000000000004">
      <c r="A62" s="261" t="s">
        <v>11</v>
      </c>
      <c r="B62" s="261">
        <v>22.094379425048828</v>
      </c>
      <c r="C62" s="266">
        <f>AVERAGE(B62:B67)</f>
        <v>21.458717664082844</v>
      </c>
      <c r="D62" s="266">
        <f>STDEV(B62:B67)</f>
        <v>0.32776655045750103</v>
      </c>
      <c r="E62" s="261">
        <v>15.984086990356445</v>
      </c>
      <c r="F62" s="266">
        <f>AVERAGE(E62:E67)</f>
        <v>15.713565985361734</v>
      </c>
      <c r="G62" s="266">
        <f>STDEV(E62:E67)</f>
        <v>0.30902092211912446</v>
      </c>
      <c r="H62" s="261">
        <f>C62-F62</f>
        <v>5.7451516787211094</v>
      </c>
      <c r="J62" s="266">
        <f>H62-$I$2</f>
        <v>-3.0631297888579194</v>
      </c>
      <c r="K62" s="261">
        <f>2^-(J62)</f>
        <v>8.3578379634394082</v>
      </c>
      <c r="M62" s="232"/>
    </row>
    <row r="63" spans="1:14" x14ac:dyDescent="0.55000000000000004">
      <c r="B63" s="261">
        <v>21.208789825439453</v>
      </c>
      <c r="C63" s="266"/>
      <c r="D63" s="266"/>
      <c r="E63" s="261">
        <v>15.362957954406738</v>
      </c>
      <c r="F63" s="266"/>
      <c r="G63" s="266"/>
      <c r="M63" s="232"/>
    </row>
    <row r="64" spans="1:14" x14ac:dyDescent="0.55000000000000004">
      <c r="B64" s="261">
        <v>21.207944869995117</v>
      </c>
      <c r="C64" s="266"/>
      <c r="D64" s="266"/>
      <c r="E64" s="261">
        <v>15.278267860412598</v>
      </c>
      <c r="F64" s="266"/>
      <c r="G64" s="266"/>
      <c r="M64" s="232"/>
    </row>
    <row r="65" spans="1:14" x14ac:dyDescent="0.55000000000000004">
      <c r="B65" s="261">
        <v>21.446893692016602</v>
      </c>
      <c r="C65" s="266"/>
      <c r="D65" s="266"/>
      <c r="E65" s="261">
        <v>15.851556777954102</v>
      </c>
      <c r="F65" s="266"/>
      <c r="G65" s="266"/>
      <c r="M65" s="232"/>
      <c r="N65" s="273"/>
    </row>
    <row r="66" spans="1:14" x14ac:dyDescent="0.55000000000000004">
      <c r="B66" s="261">
        <v>21.394269943237305</v>
      </c>
      <c r="C66" s="266"/>
      <c r="D66" s="266"/>
      <c r="E66" s="261">
        <v>15.873777389526367</v>
      </c>
      <c r="F66" s="266"/>
      <c r="G66" s="266"/>
    </row>
    <row r="67" spans="1:14" x14ac:dyDescent="0.55000000000000004">
      <c r="B67" s="261">
        <v>21.400028228759766</v>
      </c>
      <c r="C67" s="266"/>
      <c r="D67" s="266"/>
      <c r="E67" s="261">
        <v>15.93074893951416</v>
      </c>
      <c r="F67" s="266"/>
      <c r="G67" s="266"/>
      <c r="M67" s="272"/>
      <c r="N67" s="233"/>
    </row>
    <row r="68" spans="1:14" x14ac:dyDescent="0.55000000000000004">
      <c r="A68" s="261" t="s">
        <v>12</v>
      </c>
      <c r="B68" s="261">
        <v>24.475606918334961</v>
      </c>
      <c r="C68" s="266">
        <f>AVERAGE(B68:B73)</f>
        <v>23.718067487080891</v>
      </c>
      <c r="D68" s="266">
        <f>STDEV(B68:B73)</f>
        <v>0.37591416350380796</v>
      </c>
      <c r="E68" s="261">
        <v>15.984086990356445</v>
      </c>
      <c r="F68" s="266">
        <f>AVERAGE(E68:E73)</f>
        <v>15.713565985361734</v>
      </c>
      <c r="G68" s="266">
        <f>STDEV(E68:E73)</f>
        <v>0.30902092211912446</v>
      </c>
      <c r="H68" s="261">
        <f>C68-F68</f>
        <v>8.0045015017191563</v>
      </c>
      <c r="J68" s="266">
        <f>H68-$I$2</f>
        <v>-0.80377996585987255</v>
      </c>
      <c r="K68" s="261">
        <f>2^-(J68)</f>
        <v>1.745668919445889</v>
      </c>
      <c r="M68" s="232"/>
    </row>
    <row r="69" spans="1:14" x14ac:dyDescent="0.55000000000000004">
      <c r="B69" s="261">
        <v>23.468862533569336</v>
      </c>
      <c r="C69" s="266"/>
      <c r="D69" s="266"/>
      <c r="E69" s="261">
        <v>15.362957954406738</v>
      </c>
      <c r="F69" s="266"/>
      <c r="G69" s="266"/>
      <c r="M69" s="232"/>
    </row>
    <row r="70" spans="1:14" x14ac:dyDescent="0.55000000000000004">
      <c r="B70" s="261">
        <v>23.531471252441406</v>
      </c>
      <c r="C70" s="266"/>
      <c r="D70" s="266"/>
      <c r="E70" s="261">
        <v>15.278267860412598</v>
      </c>
      <c r="F70" s="266"/>
      <c r="G70" s="266"/>
      <c r="M70" s="232"/>
    </row>
    <row r="71" spans="1:14" x14ac:dyDescent="0.55000000000000004">
      <c r="B71" s="261">
        <v>23.584028244018555</v>
      </c>
      <c r="C71" s="266"/>
      <c r="D71" s="266"/>
      <c r="E71" s="261">
        <v>15.851556777954102</v>
      </c>
      <c r="F71" s="266"/>
      <c r="G71" s="266"/>
      <c r="M71" s="232"/>
    </row>
    <row r="72" spans="1:14" x14ac:dyDescent="0.55000000000000004">
      <c r="B72" s="261">
        <v>23.614521026611328</v>
      </c>
      <c r="C72" s="266"/>
      <c r="D72" s="266"/>
      <c r="E72" s="261">
        <v>15.873777389526367</v>
      </c>
      <c r="F72" s="266"/>
      <c r="G72" s="266"/>
      <c r="M72" s="232"/>
    </row>
    <row r="73" spans="1:14" x14ac:dyDescent="0.55000000000000004">
      <c r="B73" s="261">
        <v>23.633914947509766</v>
      </c>
      <c r="C73" s="266"/>
      <c r="D73" s="266"/>
      <c r="E73" s="261">
        <v>15.93074893951416</v>
      </c>
      <c r="F73" s="266"/>
      <c r="G73" s="266"/>
      <c r="M73" s="232"/>
    </row>
    <row r="74" spans="1:14" x14ac:dyDescent="0.55000000000000004">
      <c r="A74" s="261" t="s">
        <v>13</v>
      </c>
      <c r="B74" s="261">
        <v>34.972400665283203</v>
      </c>
      <c r="C74" s="266">
        <f>AVERAGE(B74:B79)</f>
        <v>34.678635915120445</v>
      </c>
      <c r="D74" s="266">
        <f>STDEV(B74:B79)</f>
        <v>2.1859452357157361</v>
      </c>
      <c r="E74" s="261">
        <v>15.984086990356445</v>
      </c>
      <c r="F74" s="266">
        <f>AVERAGE(E74:E79)</f>
        <v>15.713565985361734</v>
      </c>
      <c r="G74" s="266">
        <f>STDEV(E74:E79)</f>
        <v>0.30902092211912446</v>
      </c>
      <c r="H74" s="261">
        <f>C74-F74</f>
        <v>18.965069929758712</v>
      </c>
      <c r="J74" s="266">
        <f>H74-$I$2</f>
        <v>10.156788462179684</v>
      </c>
      <c r="K74" s="261">
        <f>2^-(J74)</f>
        <v>8.759957784998172E-4</v>
      </c>
      <c r="M74" s="232"/>
    </row>
    <row r="75" spans="1:14" x14ac:dyDescent="0.55000000000000004">
      <c r="B75" s="261">
        <v>37.459442138671875</v>
      </c>
      <c r="C75" s="266"/>
      <c r="D75" s="266"/>
      <c r="E75" s="261">
        <v>15.362957954406738</v>
      </c>
      <c r="F75" s="266"/>
      <c r="G75" s="266"/>
      <c r="M75" s="232"/>
    </row>
    <row r="76" spans="1:14" x14ac:dyDescent="0.55000000000000004">
      <c r="B76" s="261">
        <v>37.083255767822266</v>
      </c>
      <c r="C76" s="266"/>
      <c r="D76" s="266"/>
      <c r="E76" s="261">
        <v>15.278267860412598</v>
      </c>
      <c r="F76" s="266"/>
      <c r="G76" s="266"/>
      <c r="M76" s="232"/>
    </row>
    <row r="77" spans="1:14" x14ac:dyDescent="0.55000000000000004">
      <c r="B77" s="261">
        <v>32.503395080566406</v>
      </c>
      <c r="C77" s="266"/>
      <c r="D77" s="266"/>
      <c r="E77" s="261">
        <v>15.851556777954102</v>
      </c>
      <c r="F77" s="266"/>
      <c r="G77" s="266"/>
      <c r="M77" s="232"/>
    </row>
    <row r="78" spans="1:14" x14ac:dyDescent="0.55000000000000004">
      <c r="B78" s="261">
        <v>32.802284240722656</v>
      </c>
      <c r="C78" s="266"/>
      <c r="D78" s="266"/>
      <c r="E78" s="261">
        <v>15.873777389526367</v>
      </c>
      <c r="F78" s="266"/>
      <c r="G78" s="266"/>
      <c r="M78" s="232"/>
    </row>
    <row r="79" spans="1:14" x14ac:dyDescent="0.55000000000000004">
      <c r="B79" s="261">
        <v>33.25103759765625</v>
      </c>
      <c r="C79" s="266"/>
      <c r="D79" s="266"/>
      <c r="E79" s="261">
        <v>15.93074893951416</v>
      </c>
      <c r="F79" s="266"/>
      <c r="G79" s="266"/>
      <c r="M79" s="232"/>
    </row>
    <row r="80" spans="1:14" x14ac:dyDescent="0.55000000000000004">
      <c r="A80" s="261" t="s">
        <v>14</v>
      </c>
      <c r="B80" s="261">
        <v>35.549755096435547</v>
      </c>
      <c r="C80" s="266">
        <f>AVERAGE(B80:B85)</f>
        <v>35.971488952636719</v>
      </c>
      <c r="D80" s="266">
        <f>STDEV(B80:B85)</f>
        <v>0.29562321731730817</v>
      </c>
      <c r="E80" s="261">
        <v>15.984086990356445</v>
      </c>
      <c r="F80" s="266">
        <f>AVERAGE(E80:E85)</f>
        <v>15.713565985361734</v>
      </c>
      <c r="G80" s="266">
        <f>STDEV(E80:E85)</f>
        <v>0.30902092211912446</v>
      </c>
      <c r="H80" s="261">
        <f>C80-F80</f>
        <v>20.257922967274986</v>
      </c>
      <c r="J80" s="266">
        <f>H80-$I$2</f>
        <v>11.449641499695957</v>
      </c>
      <c r="K80" s="261">
        <f>2^-(J80)</f>
        <v>3.5753163010120593E-4</v>
      </c>
      <c r="M80" s="232"/>
    </row>
    <row r="81" spans="1:14" x14ac:dyDescent="0.55000000000000004">
      <c r="B81" s="261">
        <v>35.982906341552734</v>
      </c>
      <c r="C81" s="266"/>
      <c r="D81" s="266"/>
      <c r="E81" s="261">
        <v>15.362957954406738</v>
      </c>
      <c r="F81" s="266"/>
      <c r="G81" s="266"/>
    </row>
    <row r="82" spans="1:14" x14ac:dyDescent="0.55000000000000004">
      <c r="B82" s="261">
        <v>36.174449920654297</v>
      </c>
      <c r="C82" s="266"/>
      <c r="D82" s="266"/>
      <c r="E82" s="261">
        <v>15.278267860412598</v>
      </c>
      <c r="F82" s="266"/>
      <c r="G82" s="266"/>
    </row>
    <row r="83" spans="1:14" x14ac:dyDescent="0.55000000000000004">
      <c r="B83" s="261">
        <v>36.178844451904297</v>
      </c>
      <c r="C83" s="266"/>
      <c r="D83" s="266"/>
      <c r="E83" s="261">
        <v>15.851556777954102</v>
      </c>
      <c r="F83" s="266"/>
      <c r="G83" s="266"/>
      <c r="M83" s="272"/>
      <c r="N83" s="233"/>
    </row>
    <row r="84" spans="1:14" x14ac:dyDescent="0.55000000000000004">
      <c r="C84" s="266"/>
      <c r="D84" s="266"/>
      <c r="E84" s="261">
        <v>15.873777389526367</v>
      </c>
      <c r="F84" s="266"/>
      <c r="G84" s="266"/>
      <c r="M84" s="232"/>
    </row>
    <row r="85" spans="1:14" x14ac:dyDescent="0.55000000000000004">
      <c r="C85" s="266"/>
      <c r="D85" s="266"/>
      <c r="E85" s="261">
        <v>15.93074893951416</v>
      </c>
      <c r="F85" s="266"/>
      <c r="G85" s="266"/>
      <c r="M85" s="232"/>
    </row>
    <row r="86" spans="1:14" x14ac:dyDescent="0.55000000000000004">
      <c r="A86" s="261" t="s">
        <v>15</v>
      </c>
      <c r="B86" s="261">
        <v>25.057825088500977</v>
      </c>
      <c r="C86" s="266">
        <f>AVERAGE(B86:B91)</f>
        <v>22.961233456929524</v>
      </c>
      <c r="D86" s="266">
        <f>STDEV(B86:B91)</f>
        <v>1.0343798159774142</v>
      </c>
      <c r="E86" s="261">
        <v>15.984086990356445</v>
      </c>
      <c r="F86" s="266">
        <f>AVERAGE(E86:E91)</f>
        <v>15.713565985361734</v>
      </c>
      <c r="G86" s="266">
        <f>STDEV(E86:E91)</f>
        <v>0.30902092211912446</v>
      </c>
      <c r="H86" s="261">
        <f>C86-F86</f>
        <v>7.2476674715677891</v>
      </c>
      <c r="J86" s="266">
        <f>H86-$I$2</f>
        <v>-1.5606139960112397</v>
      </c>
      <c r="K86" s="261">
        <f>2^-(J86)</f>
        <v>2.9497935689542745</v>
      </c>
      <c r="M86" s="232"/>
    </row>
    <row r="87" spans="1:14" x14ac:dyDescent="0.55000000000000004">
      <c r="B87" s="261">
        <v>22.43040657043457</v>
      </c>
      <c r="C87" s="266"/>
      <c r="D87" s="266"/>
      <c r="E87" s="261">
        <v>15.362957954406738</v>
      </c>
      <c r="F87" s="266"/>
      <c r="G87" s="266"/>
      <c r="M87" s="232"/>
    </row>
    <row r="88" spans="1:14" x14ac:dyDescent="0.55000000000000004">
      <c r="B88" s="261">
        <v>22.372781753540039</v>
      </c>
      <c r="C88" s="266"/>
      <c r="D88" s="266"/>
      <c r="E88" s="261">
        <v>15.278267860412598</v>
      </c>
      <c r="F88" s="266"/>
      <c r="G88" s="266"/>
      <c r="M88" s="232"/>
    </row>
    <row r="89" spans="1:14" x14ac:dyDescent="0.55000000000000004">
      <c r="B89" s="261">
        <v>22.705846786499023</v>
      </c>
      <c r="C89" s="266"/>
      <c r="D89" s="266"/>
      <c r="E89" s="261">
        <v>15.851556777954102</v>
      </c>
      <c r="F89" s="266"/>
      <c r="G89" s="266"/>
      <c r="M89" s="232"/>
    </row>
    <row r="90" spans="1:14" x14ac:dyDescent="0.55000000000000004">
      <c r="B90" s="261">
        <v>22.608865737915039</v>
      </c>
      <c r="C90" s="266"/>
      <c r="D90" s="266"/>
      <c r="E90" s="261">
        <v>15.873777389526367</v>
      </c>
      <c r="F90" s="266"/>
      <c r="G90" s="266"/>
      <c r="M90" s="232"/>
    </row>
    <row r="91" spans="1:14" x14ac:dyDescent="0.55000000000000004">
      <c r="B91" s="261">
        <v>22.5916748046875</v>
      </c>
      <c r="C91" s="266"/>
      <c r="D91" s="266"/>
      <c r="E91" s="261">
        <v>15.93074893951416</v>
      </c>
      <c r="F91" s="266"/>
      <c r="G91" s="266"/>
      <c r="M91" s="232"/>
    </row>
    <row r="92" spans="1:14" x14ac:dyDescent="0.55000000000000004">
      <c r="A92" s="261" t="s">
        <v>16</v>
      </c>
      <c r="B92" s="261">
        <v>20.75847053527832</v>
      </c>
      <c r="C92" s="266">
        <f>AVERAGE(B92:B97)</f>
        <v>20.418682098388672</v>
      </c>
      <c r="D92" s="266">
        <f>STDEV(B92:B97)</f>
        <v>0.18236950536322002</v>
      </c>
      <c r="E92" s="261">
        <v>15.984086990356445</v>
      </c>
      <c r="F92" s="266">
        <f>AVERAGE(E92:E97)</f>
        <v>15.713565985361734</v>
      </c>
      <c r="G92" s="266">
        <f>STDEV(E92:E97)</f>
        <v>0.30902092211912446</v>
      </c>
      <c r="H92" s="261">
        <f>C92-F92</f>
        <v>4.7051161130269374</v>
      </c>
      <c r="J92" s="266">
        <f>H92-$I$2</f>
        <v>-4.1031653545520914</v>
      </c>
      <c r="K92" s="261">
        <f>2^-(J92)</f>
        <v>17.186041211871167</v>
      </c>
      <c r="M92" s="232"/>
    </row>
    <row r="93" spans="1:14" x14ac:dyDescent="0.55000000000000004">
      <c r="B93" s="261">
        <v>20.277948379516602</v>
      </c>
      <c r="C93" s="266"/>
      <c r="D93" s="266"/>
      <c r="E93" s="261">
        <v>15.362957954406738</v>
      </c>
      <c r="F93" s="266"/>
      <c r="G93" s="266"/>
      <c r="M93" s="232"/>
    </row>
    <row r="94" spans="1:14" x14ac:dyDescent="0.55000000000000004">
      <c r="B94" s="261">
        <v>20.26109504699707</v>
      </c>
      <c r="C94" s="266"/>
      <c r="D94" s="266"/>
      <c r="E94" s="261">
        <v>15.278267860412598</v>
      </c>
      <c r="F94" s="266"/>
      <c r="G94" s="266"/>
      <c r="M94" s="232"/>
    </row>
    <row r="95" spans="1:14" x14ac:dyDescent="0.55000000000000004">
      <c r="B95" s="261">
        <v>20.376623153686523</v>
      </c>
      <c r="C95" s="266"/>
      <c r="D95" s="266"/>
      <c r="E95" s="261">
        <v>15.851556777954102</v>
      </c>
      <c r="F95" s="266"/>
      <c r="G95" s="266"/>
      <c r="M95" s="232"/>
    </row>
    <row r="96" spans="1:14" x14ac:dyDescent="0.55000000000000004">
      <c r="B96" s="261">
        <v>20.371923446655273</v>
      </c>
      <c r="C96" s="266"/>
      <c r="D96" s="266"/>
      <c r="E96" s="261">
        <v>15.873777389526367</v>
      </c>
      <c r="F96" s="266"/>
      <c r="G96" s="266"/>
      <c r="M96" s="232"/>
    </row>
    <row r="97" spans="1:14" x14ac:dyDescent="0.55000000000000004">
      <c r="B97" s="261">
        <v>20.466032028198242</v>
      </c>
      <c r="C97" s="266"/>
      <c r="D97" s="266"/>
      <c r="E97" s="261">
        <v>15.93074893951416</v>
      </c>
      <c r="F97" s="266"/>
      <c r="G97" s="266"/>
      <c r="M97" s="232"/>
      <c r="N97" s="273"/>
    </row>
    <row r="98" spans="1:14" x14ac:dyDescent="0.55000000000000004">
      <c r="A98" s="261" t="s">
        <v>17</v>
      </c>
      <c r="B98" s="261">
        <v>24.65730094909668</v>
      </c>
      <c r="C98" s="266">
        <f>AVERAGE(B98:B103)</f>
        <v>25.159750302632649</v>
      </c>
      <c r="D98" s="266">
        <f>STDEV(B98:B103)</f>
        <v>0.72386930640314195</v>
      </c>
      <c r="E98" s="261">
        <v>15.984086990356445</v>
      </c>
      <c r="F98" s="266">
        <f>AVERAGE(E98:E103)</f>
        <v>15.713565985361734</v>
      </c>
      <c r="G98" s="266">
        <f>STDEV(E98:E103)</f>
        <v>0.30902092211912446</v>
      </c>
      <c r="H98" s="261">
        <f>C98-F98</f>
        <v>9.4461843172709141</v>
      </c>
      <c r="J98" s="266">
        <f>H98-$I$2</f>
        <v>0.63790284969188527</v>
      </c>
      <c r="K98" s="261">
        <f>2^-(J98)</f>
        <v>0.6426464427434595</v>
      </c>
      <c r="M98" s="232"/>
      <c r="N98" s="273"/>
    </row>
    <row r="99" spans="1:14" x14ac:dyDescent="0.55000000000000004">
      <c r="B99" s="261">
        <v>24.460655212402344</v>
      </c>
      <c r="C99" s="266"/>
      <c r="D99" s="266"/>
      <c r="E99" s="261">
        <v>15.362957954406738</v>
      </c>
      <c r="F99" s="266"/>
      <c r="G99" s="266"/>
      <c r="M99" s="232"/>
      <c r="N99" s="273"/>
    </row>
    <row r="100" spans="1:14" x14ac:dyDescent="0.55000000000000004">
      <c r="B100" s="261">
        <v>24.396060943603516</v>
      </c>
      <c r="C100" s="266"/>
      <c r="D100" s="266"/>
      <c r="E100" s="261">
        <v>15.278267860412598</v>
      </c>
      <c r="F100" s="266"/>
      <c r="G100" s="266"/>
      <c r="M100" s="232"/>
      <c r="N100" s="273"/>
    </row>
    <row r="101" spans="1:14" x14ac:dyDescent="0.55000000000000004">
      <c r="B101" s="261">
        <v>25.883657455444336</v>
      </c>
      <c r="C101" s="266"/>
      <c r="D101" s="266"/>
      <c r="E101" s="261">
        <v>15.851556777954102</v>
      </c>
      <c r="F101" s="266"/>
      <c r="G101" s="266"/>
    </row>
    <row r="102" spans="1:14" x14ac:dyDescent="0.55000000000000004">
      <c r="B102" s="261">
        <v>25.803169250488281</v>
      </c>
      <c r="C102" s="266"/>
      <c r="D102" s="266"/>
      <c r="E102" s="261">
        <v>15.873777389526367</v>
      </c>
      <c r="F102" s="266"/>
      <c r="G102" s="266"/>
    </row>
    <row r="103" spans="1:14" x14ac:dyDescent="0.55000000000000004">
      <c r="B103" s="261">
        <v>25.757658004760742</v>
      </c>
      <c r="C103" s="266"/>
      <c r="D103" s="266"/>
      <c r="E103" s="261">
        <v>15.93074893951416</v>
      </c>
      <c r="F103" s="266"/>
      <c r="G103" s="266"/>
      <c r="M103" s="272"/>
      <c r="N103" s="233"/>
    </row>
    <row r="104" spans="1:14" x14ac:dyDescent="0.55000000000000004">
      <c r="A104" s="261" t="s">
        <v>18</v>
      </c>
      <c r="B104" s="261">
        <v>21.838207244873047</v>
      </c>
      <c r="C104" s="266">
        <f>AVERAGE(B104:B109)</f>
        <v>21.186420440673828</v>
      </c>
      <c r="D104" s="266">
        <f>STDEV(B104:B109)</f>
        <v>0.3274685175606572</v>
      </c>
      <c r="E104" s="261">
        <v>15.984086990356445</v>
      </c>
      <c r="F104" s="266">
        <f>AVERAGE(E104:E109)</f>
        <v>15.713565985361734</v>
      </c>
      <c r="G104" s="266">
        <f>STDEV(E104:E109)</f>
        <v>0.30902092211912446</v>
      </c>
      <c r="H104" s="261">
        <f>C104-F104</f>
        <v>5.4728544553120937</v>
      </c>
      <c r="J104" s="266">
        <f>H104-$I$2</f>
        <v>-3.3354270122669352</v>
      </c>
      <c r="K104" s="261">
        <f>2^-(J104)</f>
        <v>10.094006476294688</v>
      </c>
      <c r="M104" s="232"/>
      <c r="N104" s="273"/>
    </row>
    <row r="105" spans="1:14" x14ac:dyDescent="0.55000000000000004">
      <c r="B105" s="261">
        <v>20.943635940551758</v>
      </c>
      <c r="C105" s="266"/>
      <c r="D105" s="266"/>
      <c r="E105" s="261">
        <v>15.362957954406738</v>
      </c>
      <c r="F105" s="266"/>
      <c r="G105" s="266"/>
      <c r="M105" s="232"/>
      <c r="N105" s="273"/>
    </row>
    <row r="106" spans="1:14" x14ac:dyDescent="0.55000000000000004">
      <c r="B106" s="261">
        <v>20.999851226806641</v>
      </c>
      <c r="C106" s="266"/>
      <c r="D106" s="266"/>
      <c r="E106" s="261">
        <v>15.278267860412598</v>
      </c>
      <c r="F106" s="266"/>
      <c r="G106" s="266"/>
      <c r="M106" s="232"/>
      <c r="N106" s="273"/>
    </row>
    <row r="107" spans="1:14" x14ac:dyDescent="0.55000000000000004">
      <c r="B107" s="261">
        <v>21.139448165893555</v>
      </c>
      <c r="C107" s="266"/>
      <c r="D107" s="266"/>
      <c r="E107" s="261">
        <v>15.851556777954102</v>
      </c>
      <c r="F107" s="266"/>
      <c r="G107" s="266"/>
      <c r="M107" s="232"/>
      <c r="N107" s="273"/>
    </row>
    <row r="108" spans="1:14" x14ac:dyDescent="0.55000000000000004">
      <c r="B108" s="261">
        <v>21.098485946655273</v>
      </c>
      <c r="C108" s="266"/>
      <c r="D108" s="266"/>
      <c r="E108" s="261">
        <v>15.873777389526367</v>
      </c>
      <c r="F108" s="266"/>
      <c r="G108" s="266"/>
      <c r="M108" s="232"/>
      <c r="N108" s="273"/>
    </row>
    <row r="109" spans="1:14" x14ac:dyDescent="0.55000000000000004">
      <c r="B109" s="261">
        <v>21.098894119262695</v>
      </c>
      <c r="C109" s="266"/>
      <c r="D109" s="266"/>
      <c r="E109" s="261">
        <v>15.93074893951416</v>
      </c>
      <c r="F109" s="266"/>
      <c r="G109" s="266"/>
      <c r="M109" s="232"/>
      <c r="N109" s="273"/>
    </row>
    <row r="110" spans="1:14" x14ac:dyDescent="0.55000000000000004">
      <c r="A110" s="261" t="s">
        <v>19</v>
      </c>
      <c r="B110" s="261">
        <v>22.464363098144531</v>
      </c>
      <c r="C110" s="266">
        <f>AVERAGE(B110:B115)</f>
        <v>22.396548906962078</v>
      </c>
      <c r="D110" s="266">
        <f>STDEV(B110:B115)</f>
        <v>0.19834769426083171</v>
      </c>
      <c r="E110" s="261">
        <v>15.984086990356445</v>
      </c>
      <c r="F110" s="266">
        <f>AVERAGE(E110:E115)</f>
        <v>15.713565985361734</v>
      </c>
      <c r="G110" s="266">
        <f>STDEV(E110:E115)</f>
        <v>0.30902092211912446</v>
      </c>
      <c r="H110" s="261">
        <f>C110-F110</f>
        <v>6.6829829216003436</v>
      </c>
      <c r="J110" s="266">
        <f>H110-$I$2</f>
        <v>-2.1252985459786853</v>
      </c>
      <c r="K110" s="261">
        <f>2^-(J110)</f>
        <v>4.3629336866203774</v>
      </c>
      <c r="M110" s="232"/>
      <c r="N110" s="273"/>
    </row>
    <row r="111" spans="1:14" x14ac:dyDescent="0.55000000000000004">
      <c r="B111" s="261">
        <v>22.464153289794922</v>
      </c>
      <c r="C111" s="266"/>
      <c r="D111" s="266"/>
      <c r="E111" s="261">
        <v>15.362957954406738</v>
      </c>
      <c r="F111" s="266"/>
      <c r="G111" s="266"/>
    </row>
    <row r="112" spans="1:14" x14ac:dyDescent="0.55000000000000004">
      <c r="B112" s="261">
        <v>22.732095718383789</v>
      </c>
      <c r="C112" s="266"/>
      <c r="D112" s="266"/>
      <c r="E112" s="261">
        <v>15.278267860412598</v>
      </c>
      <c r="F112" s="266"/>
      <c r="G112" s="266"/>
    </row>
    <row r="113" spans="1:14" x14ac:dyDescent="0.55000000000000004">
      <c r="B113" s="261">
        <v>22.264347076416016</v>
      </c>
      <c r="C113" s="266"/>
      <c r="D113" s="266"/>
      <c r="E113" s="261">
        <v>15.851556777954102</v>
      </c>
      <c r="F113" s="266"/>
      <c r="G113" s="266"/>
      <c r="M113" s="272"/>
      <c r="N113" s="233"/>
    </row>
    <row r="114" spans="1:14" x14ac:dyDescent="0.55000000000000004">
      <c r="B114" s="261">
        <v>22.233896255493164</v>
      </c>
      <c r="C114" s="266"/>
      <c r="D114" s="266"/>
      <c r="E114" s="261">
        <v>15.873777389526367</v>
      </c>
      <c r="F114" s="266"/>
      <c r="G114" s="266"/>
      <c r="M114" s="232"/>
      <c r="N114" s="273"/>
    </row>
    <row r="115" spans="1:14" x14ac:dyDescent="0.55000000000000004">
      <c r="B115" s="261">
        <v>22.220438003540039</v>
      </c>
      <c r="C115" s="266"/>
      <c r="D115" s="266"/>
      <c r="E115" s="261">
        <v>15.93074893951416</v>
      </c>
      <c r="F115" s="266"/>
      <c r="G115" s="266"/>
      <c r="M115" s="232"/>
      <c r="N115" s="273"/>
    </row>
    <row r="116" spans="1:14" x14ac:dyDescent="0.55000000000000004">
      <c r="A116" s="261" t="s">
        <v>20</v>
      </c>
      <c r="B116" s="261">
        <v>29.935756683349609</v>
      </c>
      <c r="C116" s="266">
        <f>AVERAGE(B116:B121)</f>
        <v>28.67735481262207</v>
      </c>
      <c r="D116" s="266">
        <f>STDEV(B116:B121)</f>
        <v>1.2971488098763928</v>
      </c>
      <c r="E116" s="261">
        <v>15.984086990356445</v>
      </c>
      <c r="F116" s="266">
        <f>AVERAGE(E116:E121)</f>
        <v>15.713565985361734</v>
      </c>
      <c r="G116" s="266">
        <f>STDEV(E116:E121)</f>
        <v>0.30902092211912446</v>
      </c>
      <c r="H116" s="261">
        <f>C116-F116</f>
        <v>12.963788827260336</v>
      </c>
      <c r="J116" s="266">
        <f>H116-$I$2</f>
        <v>4.155507359681307</v>
      </c>
      <c r="K116" s="261">
        <f>2^-(J116)</f>
        <v>5.6113536110879748E-2</v>
      </c>
      <c r="M116" s="232"/>
      <c r="N116" s="273"/>
    </row>
    <row r="117" spans="1:14" x14ac:dyDescent="0.55000000000000004">
      <c r="B117" s="261">
        <v>29.086206436157227</v>
      </c>
      <c r="C117" s="266"/>
      <c r="D117" s="266"/>
      <c r="E117" s="261">
        <v>15.362957954406738</v>
      </c>
      <c r="F117" s="266"/>
      <c r="G117" s="266"/>
      <c r="M117" s="232"/>
      <c r="N117" s="273"/>
    </row>
    <row r="118" spans="1:14" x14ac:dyDescent="0.55000000000000004">
      <c r="B118" s="261">
        <v>30.375368118286133</v>
      </c>
      <c r="C118" s="266"/>
      <c r="D118" s="266"/>
      <c r="E118" s="261">
        <v>15.278267860412598</v>
      </c>
      <c r="F118" s="266"/>
      <c r="G118" s="266"/>
      <c r="M118" s="232"/>
      <c r="N118" s="273"/>
    </row>
    <row r="119" spans="1:14" x14ac:dyDescent="0.55000000000000004">
      <c r="B119" s="261">
        <v>27.505157470703125</v>
      </c>
      <c r="C119" s="266"/>
      <c r="D119" s="266"/>
      <c r="E119" s="261">
        <v>15.851556777954102</v>
      </c>
      <c r="F119" s="266"/>
      <c r="G119" s="266"/>
      <c r="M119" s="232"/>
      <c r="N119" s="273"/>
    </row>
    <row r="120" spans="1:14" x14ac:dyDescent="0.55000000000000004">
      <c r="B120" s="261">
        <v>27.589975357055664</v>
      </c>
      <c r="C120" s="266"/>
      <c r="D120" s="266"/>
      <c r="E120" s="261">
        <v>15.873777389526367</v>
      </c>
      <c r="F120" s="266"/>
      <c r="G120" s="266"/>
      <c r="M120" s="232"/>
      <c r="N120" s="273"/>
    </row>
    <row r="121" spans="1:14" x14ac:dyDescent="0.55000000000000004">
      <c r="B121" s="261">
        <v>27.571664810180664</v>
      </c>
      <c r="C121" s="266"/>
      <c r="D121" s="266"/>
      <c r="E121" s="261">
        <v>15.93074893951416</v>
      </c>
      <c r="F121" s="266"/>
      <c r="G121" s="266"/>
    </row>
    <row r="122" spans="1:14" x14ac:dyDescent="0.55000000000000004">
      <c r="A122" s="261" t="s">
        <v>21</v>
      </c>
      <c r="B122" s="261">
        <v>32.585968017578125</v>
      </c>
      <c r="C122" s="266">
        <f>AVERAGE(B122:B127)</f>
        <v>32.435351053873696</v>
      </c>
      <c r="D122" s="266">
        <f>STDEV(B122:B127)</f>
        <v>0.74759436004811597</v>
      </c>
      <c r="E122" s="261">
        <v>15.984086990356445</v>
      </c>
      <c r="F122" s="266">
        <f>AVERAGE(E122:E127)</f>
        <v>15.713565985361734</v>
      </c>
      <c r="G122" s="266">
        <f>STDEV(E122:E127)</f>
        <v>0.30902092211912446</v>
      </c>
      <c r="H122" s="261">
        <f>C122-F122</f>
        <v>16.721785068511963</v>
      </c>
      <c r="J122" s="266">
        <f>H122-$I$2</f>
        <v>7.913503600932934</v>
      </c>
      <c r="K122" s="261">
        <f>2^-(J122)</f>
        <v>4.1476112646584651E-3</v>
      </c>
    </row>
    <row r="123" spans="1:14" x14ac:dyDescent="0.55000000000000004">
      <c r="B123" s="261">
        <v>31.740924835205078</v>
      </c>
      <c r="C123" s="266"/>
      <c r="D123" s="266"/>
      <c r="E123" s="261">
        <v>15.362957954406738</v>
      </c>
      <c r="F123" s="266"/>
      <c r="G123" s="266"/>
      <c r="M123" s="272"/>
      <c r="N123" s="233"/>
    </row>
    <row r="124" spans="1:14" x14ac:dyDescent="0.55000000000000004">
      <c r="B124" s="261">
        <v>31.47442626953125</v>
      </c>
      <c r="C124" s="266"/>
      <c r="D124" s="266"/>
      <c r="E124" s="261">
        <v>15.278267860412598</v>
      </c>
      <c r="F124" s="266"/>
      <c r="G124" s="266"/>
      <c r="M124" s="232"/>
      <c r="N124" s="273"/>
    </row>
    <row r="125" spans="1:14" x14ac:dyDescent="0.55000000000000004">
      <c r="B125" s="261">
        <v>33.517250061035156</v>
      </c>
      <c r="C125" s="266"/>
      <c r="D125" s="266"/>
      <c r="E125" s="261">
        <v>15.851556777954102</v>
      </c>
      <c r="F125" s="266"/>
      <c r="G125" s="266"/>
      <c r="M125" s="232"/>
      <c r="N125" s="273"/>
    </row>
    <row r="126" spans="1:14" x14ac:dyDescent="0.55000000000000004">
      <c r="B126" s="261">
        <v>32.416229248046875</v>
      </c>
      <c r="C126" s="266"/>
      <c r="D126" s="266"/>
      <c r="E126" s="261">
        <v>15.873777389526367</v>
      </c>
      <c r="F126" s="266"/>
      <c r="G126" s="266"/>
      <c r="M126" s="232"/>
      <c r="N126" s="273"/>
    </row>
    <row r="127" spans="1:14" x14ac:dyDescent="0.55000000000000004">
      <c r="B127" s="261">
        <v>32.877307891845703</v>
      </c>
      <c r="C127" s="266"/>
      <c r="D127" s="266"/>
      <c r="E127" s="261">
        <v>15.93074893951416</v>
      </c>
      <c r="F127" s="266"/>
      <c r="G127" s="266"/>
      <c r="M127" s="232"/>
      <c r="N127" s="273"/>
    </row>
    <row r="128" spans="1:14" x14ac:dyDescent="0.55000000000000004">
      <c r="A128" s="261" t="s">
        <v>22</v>
      </c>
      <c r="B128" s="261">
        <v>19.927871704101563</v>
      </c>
      <c r="C128" s="266">
        <f>AVERAGE(B128:B133)</f>
        <v>19.554104487101238</v>
      </c>
      <c r="D128" s="266">
        <f>STDEV(B128:B133)</f>
        <v>0.18800061686897415</v>
      </c>
      <c r="E128" s="261">
        <v>15.984086990356445</v>
      </c>
      <c r="F128" s="266">
        <f>AVERAGE(E128:E133)</f>
        <v>15.713565985361734</v>
      </c>
      <c r="G128" s="266">
        <f>STDEV(E128:E133)</f>
        <v>0.30902092211912446</v>
      </c>
      <c r="H128" s="261">
        <f>C128-F128</f>
        <v>3.8405385017395037</v>
      </c>
      <c r="J128" s="266">
        <f>H128-$I$2</f>
        <v>-4.9677429658395251</v>
      </c>
      <c r="K128" s="261">
        <f>2^-(J128)</f>
        <v>31.292455511425732</v>
      </c>
      <c r="M128" s="232"/>
      <c r="N128" s="273"/>
    </row>
    <row r="129" spans="1:14" x14ac:dyDescent="0.55000000000000004">
      <c r="B129" s="261">
        <v>19.516672134399414</v>
      </c>
      <c r="C129" s="266"/>
      <c r="D129" s="266"/>
      <c r="E129" s="261">
        <v>15.362957954406738</v>
      </c>
      <c r="F129" s="266"/>
      <c r="G129" s="266"/>
      <c r="M129" s="232"/>
      <c r="N129" s="273"/>
    </row>
    <row r="130" spans="1:14" x14ac:dyDescent="0.55000000000000004">
      <c r="B130" s="261">
        <v>19.53978157043457</v>
      </c>
      <c r="C130" s="266"/>
      <c r="D130" s="266"/>
      <c r="E130" s="261">
        <v>15.278267860412598</v>
      </c>
      <c r="F130" s="266"/>
      <c r="G130" s="266"/>
      <c r="M130" s="232"/>
      <c r="N130" s="273"/>
    </row>
    <row r="131" spans="1:14" x14ac:dyDescent="0.55000000000000004">
      <c r="B131" s="261">
        <v>19.463344573974609</v>
      </c>
      <c r="C131" s="266"/>
      <c r="D131" s="266"/>
      <c r="E131" s="261">
        <v>15.851556777954102</v>
      </c>
      <c r="F131" s="266"/>
      <c r="G131" s="266"/>
    </row>
    <row r="132" spans="1:14" x14ac:dyDescent="0.55000000000000004">
      <c r="B132" s="261">
        <v>19.423700332641602</v>
      </c>
      <c r="C132" s="266"/>
      <c r="D132" s="266"/>
      <c r="E132" s="261">
        <v>15.873777389526367</v>
      </c>
      <c r="F132" s="266"/>
      <c r="G132" s="266"/>
    </row>
    <row r="133" spans="1:14" x14ac:dyDescent="0.55000000000000004">
      <c r="B133" s="261">
        <v>19.453256607055664</v>
      </c>
      <c r="C133" s="266"/>
      <c r="D133" s="266"/>
      <c r="E133" s="261">
        <v>15.93074893951416</v>
      </c>
      <c r="F133" s="266"/>
      <c r="G133" s="266"/>
    </row>
    <row r="134" spans="1:14" x14ac:dyDescent="0.55000000000000004">
      <c r="A134" s="261" t="s">
        <v>23</v>
      </c>
      <c r="B134" s="261">
        <v>23.861564636230469</v>
      </c>
      <c r="C134" s="266">
        <f>AVERAGE(B134:B139)</f>
        <v>22.308024088541668</v>
      </c>
      <c r="D134" s="266">
        <f>STDEV(B134:B139)</f>
        <v>0.83699355247446316</v>
      </c>
      <c r="E134" s="261">
        <v>15.984086990356445</v>
      </c>
      <c r="F134" s="266">
        <f>AVERAGE(E134:E139)</f>
        <v>15.713565985361734</v>
      </c>
      <c r="G134" s="266">
        <f>STDEV(E134:E139)</f>
        <v>0.30902092211912446</v>
      </c>
      <c r="H134" s="261">
        <f>C134-F134</f>
        <v>6.5944581031799334</v>
      </c>
      <c r="J134" s="266">
        <f>H134-$I$2</f>
        <v>-2.2138233643990954</v>
      </c>
      <c r="K134" s="261">
        <f>2^-(J134)</f>
        <v>4.639030606002545</v>
      </c>
    </row>
    <row r="135" spans="1:14" x14ac:dyDescent="0.55000000000000004">
      <c r="B135" s="261">
        <v>21.57951545715332</v>
      </c>
      <c r="C135" s="266"/>
      <c r="D135" s="266"/>
      <c r="E135" s="261">
        <v>15.362957954406738</v>
      </c>
      <c r="F135" s="266"/>
      <c r="G135" s="266"/>
    </row>
    <row r="136" spans="1:14" x14ac:dyDescent="0.55000000000000004">
      <c r="B136" s="261">
        <v>21.562496185302734</v>
      </c>
      <c r="C136" s="266"/>
      <c r="D136" s="266"/>
      <c r="E136" s="261">
        <v>15.278267860412598</v>
      </c>
      <c r="F136" s="266"/>
      <c r="G136" s="266"/>
    </row>
    <row r="137" spans="1:14" x14ac:dyDescent="0.55000000000000004">
      <c r="B137" s="261">
        <v>22.262355804443359</v>
      </c>
      <c r="C137" s="266"/>
      <c r="D137" s="266"/>
      <c r="E137" s="261">
        <v>15.851556777954102</v>
      </c>
      <c r="F137" s="266"/>
      <c r="G137" s="266"/>
    </row>
    <row r="138" spans="1:14" x14ac:dyDescent="0.55000000000000004">
      <c r="B138" s="261">
        <v>22.283754348754883</v>
      </c>
      <c r="C138" s="266"/>
      <c r="D138" s="266"/>
      <c r="E138" s="261">
        <v>15.873777389526367</v>
      </c>
      <c r="F138" s="266"/>
      <c r="G138" s="266"/>
    </row>
    <row r="139" spans="1:14" x14ac:dyDescent="0.55000000000000004">
      <c r="B139" s="261">
        <v>22.298458099365234</v>
      </c>
      <c r="C139" s="266"/>
      <c r="D139" s="266"/>
      <c r="E139" s="261">
        <v>15.93074893951416</v>
      </c>
      <c r="F139" s="266"/>
      <c r="G139" s="266"/>
    </row>
    <row r="140" spans="1:14" x14ac:dyDescent="0.55000000000000004">
      <c r="A140" s="261" t="s">
        <v>24</v>
      </c>
      <c r="B140" s="261">
        <v>22.716831207275391</v>
      </c>
      <c r="C140" s="266">
        <f>AVERAGE(B140:B145)</f>
        <v>22.003044764200848</v>
      </c>
      <c r="D140" s="266">
        <f>STDEV(B140:B145)</f>
        <v>0.36141704909639893</v>
      </c>
      <c r="E140" s="261">
        <v>15.984086990356445</v>
      </c>
      <c r="F140" s="266">
        <f>AVERAGE(E140:E145)</f>
        <v>15.713565985361734</v>
      </c>
      <c r="G140" s="266">
        <f>STDEV(E140:E145)</f>
        <v>0.30902092211912446</v>
      </c>
      <c r="H140" s="261">
        <f>C140-F140</f>
        <v>6.2894787788391131</v>
      </c>
      <c r="J140" s="266">
        <f>H140-$I$2</f>
        <v>-2.5188026887399158</v>
      </c>
      <c r="K140" s="261">
        <f>2^-(J140)</f>
        <v>5.7310627348339045</v>
      </c>
    </row>
    <row r="141" spans="1:14" x14ac:dyDescent="0.55000000000000004">
      <c r="B141" s="261">
        <v>21.759342193603516</v>
      </c>
      <c r="C141" s="266"/>
      <c r="D141" s="266"/>
      <c r="E141" s="261">
        <v>15.362957954406738</v>
      </c>
      <c r="F141" s="266"/>
      <c r="G141" s="266"/>
    </row>
    <row r="142" spans="1:14" x14ac:dyDescent="0.55000000000000004">
      <c r="B142" s="261">
        <v>21.738746643066406</v>
      </c>
      <c r="C142" s="266"/>
      <c r="D142" s="266"/>
      <c r="E142" s="261">
        <v>15.278267860412598</v>
      </c>
      <c r="F142" s="266"/>
      <c r="G142" s="266"/>
    </row>
    <row r="143" spans="1:14" x14ac:dyDescent="0.55000000000000004">
      <c r="B143" s="261">
        <v>21.929706573486328</v>
      </c>
      <c r="C143" s="266"/>
      <c r="D143" s="266"/>
      <c r="E143" s="261">
        <v>15.851556777954102</v>
      </c>
      <c r="F143" s="266"/>
      <c r="G143" s="266"/>
    </row>
    <row r="144" spans="1:14" x14ac:dyDescent="0.55000000000000004">
      <c r="B144" s="261">
        <v>21.926185607910156</v>
      </c>
      <c r="C144" s="266"/>
      <c r="D144" s="266"/>
      <c r="E144" s="261">
        <v>15.873777389526367</v>
      </c>
      <c r="F144" s="266"/>
      <c r="G144" s="266"/>
    </row>
    <row r="145" spans="1:11" x14ac:dyDescent="0.55000000000000004">
      <c r="B145" s="261">
        <v>21.947456359863281</v>
      </c>
      <c r="C145" s="266"/>
      <c r="D145" s="266"/>
      <c r="E145" s="261">
        <v>15.93074893951416</v>
      </c>
      <c r="F145" s="266"/>
      <c r="G145" s="266"/>
    </row>
    <row r="146" spans="1:11" x14ac:dyDescent="0.55000000000000004">
      <c r="A146" s="261" t="s">
        <v>25</v>
      </c>
      <c r="B146" s="261">
        <v>23.865171432495117</v>
      </c>
      <c r="C146" s="266">
        <f>AVERAGE(B146:B151)</f>
        <v>24.554451306660969</v>
      </c>
      <c r="D146" s="266">
        <f>STDEV(B146:B151)</f>
        <v>0.34601860468520274</v>
      </c>
      <c r="E146" s="261">
        <v>15.984086990356445</v>
      </c>
      <c r="F146" s="266">
        <f>AVERAGE(E146:E151)</f>
        <v>15.713565985361734</v>
      </c>
      <c r="G146" s="266">
        <f>STDEV(E146:E151)</f>
        <v>0.30902092211912446</v>
      </c>
      <c r="H146" s="261">
        <f>C146-F146</f>
        <v>8.8408853212992344</v>
      </c>
      <c r="J146" s="266">
        <f>H146-$I$2</f>
        <v>3.2603853720205578E-2</v>
      </c>
      <c r="K146" s="261">
        <f>2^-(J146)</f>
        <v>0.97765418134789794</v>
      </c>
    </row>
    <row r="147" spans="1:11" x14ac:dyDescent="0.55000000000000004">
      <c r="B147" s="261">
        <v>24.592905044555664</v>
      </c>
      <c r="C147" s="266"/>
      <c r="D147" s="266"/>
      <c r="E147" s="261">
        <v>15.362957954406738</v>
      </c>
      <c r="F147" s="266"/>
      <c r="G147" s="266"/>
    </row>
    <row r="148" spans="1:11" x14ac:dyDescent="0.55000000000000004">
      <c r="B148" s="261">
        <v>24.655031204223633</v>
      </c>
      <c r="C148" s="266"/>
      <c r="D148" s="266"/>
      <c r="E148" s="261">
        <v>15.278267860412598</v>
      </c>
      <c r="F148" s="266"/>
      <c r="G148" s="266"/>
    </row>
    <row r="149" spans="1:11" x14ac:dyDescent="0.55000000000000004">
      <c r="B149" s="261">
        <v>24.821249008178711</v>
      </c>
      <c r="C149" s="266"/>
      <c r="D149" s="266"/>
      <c r="E149" s="261">
        <v>15.851556777954102</v>
      </c>
      <c r="F149" s="266"/>
      <c r="G149" s="266"/>
    </row>
    <row r="150" spans="1:11" x14ac:dyDescent="0.55000000000000004">
      <c r="B150" s="261">
        <v>24.678998947143555</v>
      </c>
      <c r="C150" s="266"/>
      <c r="D150" s="266"/>
      <c r="E150" s="261">
        <v>15.873777389526367</v>
      </c>
      <c r="F150" s="266"/>
      <c r="G150" s="266"/>
    </row>
    <row r="151" spans="1:11" x14ac:dyDescent="0.55000000000000004">
      <c r="B151" s="261">
        <v>24.713352203369141</v>
      </c>
      <c r="C151" s="266"/>
      <c r="D151" s="266"/>
      <c r="E151" s="261">
        <v>15.93074893951416</v>
      </c>
      <c r="F151" s="266"/>
      <c r="G151" s="266"/>
    </row>
    <row r="152" spans="1:11" x14ac:dyDescent="0.55000000000000004">
      <c r="A152" s="261" t="s">
        <v>26</v>
      </c>
      <c r="B152" s="261">
        <v>32.587120056152344</v>
      </c>
      <c r="C152" s="266">
        <f>AVERAGE(B152:B157)</f>
        <v>34.006645838419594</v>
      </c>
      <c r="D152" s="266">
        <f>STDEV(B152:B157)</f>
        <v>1.2055080271286387</v>
      </c>
      <c r="E152" s="261">
        <v>15.984086990356445</v>
      </c>
      <c r="F152" s="266">
        <f>AVERAGE(E152:E157)</f>
        <v>15.713565985361734</v>
      </c>
      <c r="G152" s="266">
        <f>STDEV(E152:E157)</f>
        <v>0.30902092211912446</v>
      </c>
      <c r="H152" s="261">
        <f>C152-F152</f>
        <v>18.293079853057861</v>
      </c>
      <c r="J152" s="266">
        <f>H152-$I$2</f>
        <v>9.4847983854788325</v>
      </c>
      <c r="K152" s="261">
        <f>2^-(J152)</f>
        <v>1.3956971225936531E-3</v>
      </c>
    </row>
    <row r="153" spans="1:11" x14ac:dyDescent="0.55000000000000004">
      <c r="B153" s="261">
        <v>32.902153015136719</v>
      </c>
      <c r="C153" s="266"/>
      <c r="D153" s="266"/>
      <c r="E153" s="261">
        <v>15.362957954406738</v>
      </c>
      <c r="F153" s="266"/>
      <c r="G153" s="266"/>
    </row>
    <row r="154" spans="1:11" x14ac:dyDescent="0.55000000000000004">
      <c r="B154" s="261">
        <v>34.440879821777344</v>
      </c>
      <c r="C154" s="266"/>
      <c r="D154" s="266"/>
      <c r="E154" s="261">
        <v>15.278267860412598</v>
      </c>
      <c r="F154" s="266"/>
      <c r="G154" s="266"/>
    </row>
    <row r="155" spans="1:11" x14ac:dyDescent="0.55000000000000004">
      <c r="B155" s="261">
        <v>35.954662322998047</v>
      </c>
      <c r="C155" s="266"/>
      <c r="D155" s="266"/>
      <c r="E155" s="261">
        <v>15.851556777954102</v>
      </c>
      <c r="F155" s="266"/>
      <c r="G155" s="266"/>
    </row>
    <row r="156" spans="1:11" x14ac:dyDescent="0.55000000000000004">
      <c r="B156" s="261">
        <v>34.215213775634766</v>
      </c>
      <c r="C156" s="266"/>
      <c r="D156" s="266"/>
      <c r="E156" s="261">
        <v>15.873777389526367</v>
      </c>
      <c r="F156" s="266"/>
      <c r="G156" s="266"/>
    </row>
    <row r="157" spans="1:11" x14ac:dyDescent="0.55000000000000004">
      <c r="B157" s="261">
        <v>33.939846038818359</v>
      </c>
      <c r="C157" s="266"/>
      <c r="D157" s="266"/>
      <c r="E157" s="261">
        <v>15.93074893951416</v>
      </c>
      <c r="F157" s="266"/>
      <c r="G157" s="266"/>
    </row>
    <row r="158" spans="1:11" x14ac:dyDescent="0.55000000000000004">
      <c r="A158" s="261" t="s">
        <v>27</v>
      </c>
      <c r="B158" s="261">
        <v>20.817487716674805</v>
      </c>
      <c r="C158" s="266">
        <f>AVERAGE(B158:B163)</f>
        <v>20.386754035949707</v>
      </c>
      <c r="D158" s="266">
        <f>STDEV(B158:B163)</f>
        <v>0.29660248971444048</v>
      </c>
      <c r="E158" s="261">
        <v>15.984086990356445</v>
      </c>
      <c r="F158" s="266">
        <f>AVERAGE(E158:E163)</f>
        <v>15.713565985361734</v>
      </c>
      <c r="G158" s="266">
        <f>STDEV(E158:E163)</f>
        <v>0.30902092211912446</v>
      </c>
      <c r="H158" s="261">
        <f>C158-F158</f>
        <v>4.6731880505879726</v>
      </c>
      <c r="J158" s="266">
        <f>H158-$I$2</f>
        <v>-4.1350934169910563</v>
      </c>
      <c r="K158" s="261">
        <f>2^-(J158)</f>
        <v>17.570622711870431</v>
      </c>
    </row>
    <row r="159" spans="1:11" x14ac:dyDescent="0.55000000000000004">
      <c r="B159" s="261">
        <v>20.045206069946289</v>
      </c>
      <c r="E159" s="261">
        <v>15.362957954406738</v>
      </c>
    </row>
    <row r="160" spans="1:11" x14ac:dyDescent="0.55000000000000004">
      <c r="B160" s="261">
        <v>20.051763534545898</v>
      </c>
      <c r="E160" s="261">
        <v>15.278267860412598</v>
      </c>
    </row>
    <row r="161" spans="2:5" x14ac:dyDescent="0.55000000000000004">
      <c r="B161" s="261">
        <v>20.527780532836914</v>
      </c>
      <c r="E161" s="261">
        <v>15.851556777954102</v>
      </c>
    </row>
    <row r="162" spans="2:5" x14ac:dyDescent="0.55000000000000004">
      <c r="B162" s="261">
        <v>20.432727813720703</v>
      </c>
      <c r="E162" s="261">
        <v>15.873777389526367</v>
      </c>
    </row>
    <row r="163" spans="2:5" x14ac:dyDescent="0.55000000000000004">
      <c r="B163" s="261">
        <v>20.445558547973633</v>
      </c>
      <c r="E163" s="261">
        <v>15.93074893951416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244"/>
  <sheetViews>
    <sheetView topLeftCell="B1" workbookViewId="0">
      <pane ySplit="1" topLeftCell="A300" activePane="bottomLeft" state="frozen"/>
      <selection pane="bottomLeft" activeCell="K321" sqref="K321"/>
    </sheetView>
  </sheetViews>
  <sheetFormatPr defaultRowHeight="14.4" x14ac:dyDescent="0.55000000000000004"/>
  <cols>
    <col min="1" max="1" width="8.83984375" style="279"/>
    <col min="2" max="5" width="12" style="279" bestFit="1" customWidth="1"/>
    <col min="6" max="6" width="15.26171875" style="279" bestFit="1" customWidth="1"/>
    <col min="7" max="7" width="15.15625" style="279" bestFit="1" customWidth="1"/>
    <col min="8" max="8" width="12" style="279" bestFit="1" customWidth="1"/>
    <col min="9" max="9" width="12.26171875" style="279" bestFit="1" customWidth="1"/>
    <col min="10" max="10" width="12.68359375" style="279" bestFit="1" customWidth="1"/>
    <col min="11" max="11" width="9.41796875" style="279" customWidth="1"/>
    <col min="12" max="12" width="8.83984375" style="279"/>
    <col min="13" max="13" width="15.578125" style="279" bestFit="1" customWidth="1"/>
    <col min="14" max="16384" width="8.83984375" style="279"/>
  </cols>
  <sheetData>
    <row r="1" spans="1:13" ht="16.8" x14ac:dyDescent="0.55000000000000004">
      <c r="A1" s="271" t="s">
        <v>71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</row>
    <row r="2" spans="1:13" x14ac:dyDescent="0.55000000000000004">
      <c r="A2" s="283" t="s">
        <v>11</v>
      </c>
      <c r="B2" s="279">
        <v>21.182886123657227</v>
      </c>
      <c r="C2" s="284">
        <f>AVERAGE(B2:B10)</f>
        <v>21.087481816609699</v>
      </c>
      <c r="D2" s="284">
        <f>STDEV(B2:B10)</f>
        <v>0.10519072533422927</v>
      </c>
      <c r="E2" s="279">
        <v>14.451999664306641</v>
      </c>
      <c r="F2" s="284">
        <f>AVERAGE(E2:E10)</f>
        <v>14.629053009880913</v>
      </c>
      <c r="G2" s="284">
        <f>STDEV(E2:E10)</f>
        <v>0.12811182852530406</v>
      </c>
      <c r="H2" s="284">
        <f>C2-F2</f>
        <v>6.4584288067287865</v>
      </c>
      <c r="I2" s="284">
        <f>AVERAGE(H2:H250)</f>
        <v>9.5372424557375801</v>
      </c>
      <c r="J2" s="284">
        <f>H2-$I$2</f>
        <v>-3.0788136490087936</v>
      </c>
      <c r="K2" s="284">
        <f>2^-(J2)</f>
        <v>8.4491935612809037</v>
      </c>
    </row>
    <row r="3" spans="1:13" x14ac:dyDescent="0.55000000000000004">
      <c r="A3" s="2"/>
      <c r="B3" s="279">
        <v>21.000637054443359</v>
      </c>
      <c r="C3" s="284"/>
      <c r="D3" s="284"/>
      <c r="E3" s="279">
        <v>14.443387985229492</v>
      </c>
      <c r="F3" s="2"/>
      <c r="G3" s="284"/>
      <c r="H3" s="284"/>
      <c r="I3" s="284"/>
      <c r="J3" s="284"/>
      <c r="K3" s="284"/>
      <c r="M3" s="272"/>
    </row>
    <row r="4" spans="1:13" x14ac:dyDescent="0.55000000000000004">
      <c r="A4" s="2"/>
      <c r="B4" s="279">
        <v>21.001438140869141</v>
      </c>
      <c r="C4" s="284"/>
      <c r="D4" s="284"/>
      <c r="E4" s="279">
        <v>14.544963836669922</v>
      </c>
      <c r="F4" s="2"/>
      <c r="G4" s="284"/>
      <c r="H4" s="284"/>
      <c r="I4" s="284"/>
      <c r="J4" s="284"/>
      <c r="K4" s="284"/>
      <c r="M4" s="280"/>
    </row>
    <row r="5" spans="1:13" x14ac:dyDescent="0.55000000000000004">
      <c r="A5" s="2"/>
      <c r="B5" s="279">
        <v>21.196924209594727</v>
      </c>
      <c r="C5" s="284"/>
      <c r="D5" s="284"/>
      <c r="E5" s="279">
        <v>14.634123802185059</v>
      </c>
      <c r="F5" s="2"/>
      <c r="G5" s="284"/>
      <c r="H5" s="284"/>
      <c r="I5" s="284"/>
      <c r="J5" s="284"/>
      <c r="K5" s="284"/>
      <c r="M5" s="280"/>
    </row>
    <row r="6" spans="1:13" x14ac:dyDescent="0.55000000000000004">
      <c r="A6" s="2"/>
      <c r="B6" s="279">
        <v>21.029027938842773</v>
      </c>
      <c r="C6" s="284"/>
      <c r="D6" s="284"/>
      <c r="E6" s="279">
        <v>14.656159400939941</v>
      </c>
      <c r="F6" s="2"/>
      <c r="G6" s="284"/>
      <c r="H6" s="284"/>
      <c r="I6" s="284"/>
      <c r="J6" s="284"/>
      <c r="K6" s="284"/>
      <c r="M6" s="280"/>
    </row>
    <row r="7" spans="1:13" x14ac:dyDescent="0.55000000000000004">
      <c r="A7" s="2"/>
      <c r="B7" s="279">
        <v>21.044450759887695</v>
      </c>
      <c r="C7" s="284"/>
      <c r="D7" s="284"/>
      <c r="E7" s="279">
        <v>14.676302909851074</v>
      </c>
      <c r="F7" s="284"/>
      <c r="G7" s="284"/>
      <c r="H7" s="284"/>
      <c r="I7" s="284"/>
      <c r="J7" s="284"/>
      <c r="K7" s="284"/>
      <c r="M7" s="280"/>
    </row>
    <row r="8" spans="1:13" x14ac:dyDescent="0.55000000000000004">
      <c r="A8" s="2"/>
      <c r="B8" s="279">
        <v>21.283092498779297</v>
      </c>
      <c r="C8" s="284"/>
      <c r="D8" s="284"/>
      <c r="E8" s="279">
        <v>14.830048561096191</v>
      </c>
      <c r="F8" s="284"/>
      <c r="G8" s="284"/>
      <c r="H8" s="284"/>
      <c r="I8" s="284"/>
      <c r="J8" s="284"/>
      <c r="K8" s="284"/>
      <c r="M8" s="280"/>
    </row>
    <row r="9" spans="1:13" x14ac:dyDescent="0.55000000000000004">
      <c r="A9" s="2"/>
      <c r="B9" s="279">
        <v>21.046966552734375</v>
      </c>
      <c r="C9" s="284"/>
      <c r="D9" s="284"/>
      <c r="E9" s="279">
        <v>14.687991142272949</v>
      </c>
      <c r="F9" s="284"/>
      <c r="G9" s="284"/>
      <c r="H9" s="284"/>
      <c r="I9" s="284"/>
      <c r="J9" s="284"/>
      <c r="K9" s="284"/>
      <c r="M9" s="280"/>
    </row>
    <row r="10" spans="1:13" x14ac:dyDescent="0.55000000000000004">
      <c r="A10" s="285"/>
      <c r="B10" s="279">
        <v>21.001913070678711</v>
      </c>
      <c r="C10" s="286"/>
      <c r="D10" s="286"/>
      <c r="E10" s="279">
        <v>14.736499786376953</v>
      </c>
      <c r="F10" s="286"/>
      <c r="G10" s="286"/>
      <c r="H10" s="286"/>
      <c r="I10" s="286"/>
      <c r="J10" s="286"/>
      <c r="K10" s="286"/>
      <c r="M10" s="280"/>
    </row>
    <row r="11" spans="1:13" x14ac:dyDescent="0.55000000000000004">
      <c r="A11" s="283" t="s">
        <v>12</v>
      </c>
      <c r="B11" s="279">
        <v>23.057771682739258</v>
      </c>
      <c r="C11" s="284">
        <f>AVERAGE(B11:B19)</f>
        <v>22.991016387939453</v>
      </c>
      <c r="D11" s="284">
        <f>STDEV(B11:B19)</f>
        <v>9.7021254724923775E-2</v>
      </c>
      <c r="E11" s="279">
        <v>14.451999664306641</v>
      </c>
      <c r="F11" s="284">
        <f>AVERAGE(E11:E19)</f>
        <v>14.629053009880913</v>
      </c>
      <c r="G11" s="284">
        <f>STDEV(E11:E19)</f>
        <v>0.12811182852530406</v>
      </c>
      <c r="H11" s="284">
        <f>C11-F11</f>
        <v>8.3619633780585403</v>
      </c>
      <c r="I11" s="284">
        <f>AVERAGE(H11:H259)</f>
        <v>9.6556583653148422</v>
      </c>
      <c r="J11" s="284">
        <f>H11-$I$2</f>
        <v>-1.1752790776790398</v>
      </c>
      <c r="K11" s="284">
        <f>2^-(J11)</f>
        <v>2.2583656299139863</v>
      </c>
      <c r="M11" s="280"/>
    </row>
    <row r="12" spans="1:13" x14ac:dyDescent="0.55000000000000004">
      <c r="A12" s="2"/>
      <c r="B12" s="279">
        <v>22.877769470214844</v>
      </c>
      <c r="C12" s="284"/>
      <c r="D12" s="284"/>
      <c r="E12" s="279">
        <v>14.443387985229492</v>
      </c>
      <c r="F12" s="2"/>
      <c r="G12" s="284"/>
      <c r="H12" s="284"/>
      <c r="I12" s="284"/>
      <c r="J12" s="284"/>
      <c r="K12" s="284"/>
      <c r="M12" s="280"/>
    </row>
    <row r="13" spans="1:13" x14ac:dyDescent="0.55000000000000004">
      <c r="A13" s="2"/>
      <c r="B13" s="279">
        <v>22.835390090942383</v>
      </c>
      <c r="C13" s="284"/>
      <c r="D13" s="284"/>
      <c r="E13" s="279">
        <v>14.544963836669922</v>
      </c>
      <c r="F13" s="2"/>
      <c r="G13" s="284"/>
      <c r="H13" s="284"/>
      <c r="I13" s="284"/>
      <c r="J13" s="284"/>
      <c r="K13" s="284"/>
      <c r="M13" s="280"/>
    </row>
    <row r="14" spans="1:13" x14ac:dyDescent="0.55000000000000004">
      <c r="A14" s="2"/>
      <c r="B14" s="279">
        <v>23.092931747436523</v>
      </c>
      <c r="C14" s="284"/>
      <c r="D14" s="284"/>
      <c r="E14" s="279">
        <v>14.634123802185059</v>
      </c>
      <c r="F14" s="2"/>
      <c r="G14" s="284"/>
      <c r="H14" s="284"/>
      <c r="I14" s="284"/>
      <c r="J14" s="284"/>
      <c r="K14" s="284"/>
      <c r="M14" s="280"/>
    </row>
    <row r="15" spans="1:13" x14ac:dyDescent="0.55000000000000004">
      <c r="A15" s="2"/>
      <c r="B15" s="279">
        <v>22.926107406616211</v>
      </c>
      <c r="C15" s="284"/>
      <c r="D15" s="284"/>
      <c r="E15" s="279">
        <v>14.656159400939941</v>
      </c>
      <c r="F15" s="2"/>
      <c r="G15" s="284"/>
      <c r="H15" s="284"/>
      <c r="I15" s="284"/>
      <c r="J15" s="284"/>
      <c r="K15" s="284"/>
      <c r="M15" s="280"/>
    </row>
    <row r="16" spans="1:13" x14ac:dyDescent="0.55000000000000004">
      <c r="A16" s="2"/>
      <c r="B16" s="279">
        <v>22.93895149230957</v>
      </c>
      <c r="C16" s="284"/>
      <c r="D16" s="284"/>
      <c r="E16" s="279">
        <v>14.676302909851074</v>
      </c>
      <c r="F16" s="284"/>
      <c r="G16" s="284"/>
      <c r="H16" s="284"/>
      <c r="I16" s="284"/>
      <c r="J16" s="284"/>
      <c r="K16" s="284"/>
      <c r="M16" s="280"/>
    </row>
    <row r="17" spans="1:11" x14ac:dyDescent="0.55000000000000004">
      <c r="A17" s="2"/>
      <c r="B17" s="279">
        <v>23.081832885742188</v>
      </c>
      <c r="C17" s="284"/>
      <c r="D17" s="284"/>
      <c r="E17" s="279">
        <v>14.830048561096191</v>
      </c>
      <c r="F17" s="284"/>
      <c r="G17" s="284"/>
      <c r="H17" s="284"/>
      <c r="I17" s="284"/>
      <c r="J17" s="284"/>
      <c r="K17" s="284"/>
    </row>
    <row r="18" spans="1:11" x14ac:dyDescent="0.55000000000000004">
      <c r="A18" s="2"/>
      <c r="B18" s="279">
        <v>23.065654754638672</v>
      </c>
      <c r="C18" s="284"/>
      <c r="D18" s="284"/>
      <c r="E18" s="279">
        <v>14.687991142272949</v>
      </c>
      <c r="F18" s="284"/>
      <c r="G18" s="284"/>
      <c r="H18" s="284"/>
      <c r="I18" s="284"/>
      <c r="J18" s="284"/>
      <c r="K18" s="284"/>
    </row>
    <row r="19" spans="1:11" x14ac:dyDescent="0.55000000000000004">
      <c r="A19" s="285"/>
      <c r="B19" s="279">
        <v>23.04273796081543</v>
      </c>
      <c r="C19" s="286"/>
      <c r="D19" s="286"/>
      <c r="E19" s="279">
        <v>14.736499786376953</v>
      </c>
      <c r="F19" s="286"/>
      <c r="G19" s="286"/>
      <c r="H19" s="286"/>
      <c r="I19" s="286"/>
      <c r="J19" s="286"/>
      <c r="K19" s="286"/>
    </row>
    <row r="20" spans="1:11" x14ac:dyDescent="0.55000000000000004">
      <c r="A20" s="276" t="s">
        <v>14</v>
      </c>
      <c r="B20" s="279">
        <v>36.793743133544922</v>
      </c>
      <c r="C20" s="284">
        <f>AVERAGE(B20:B28)</f>
        <v>38.100757122039795</v>
      </c>
      <c r="D20" s="284">
        <f>STDEV(B20:B28)</f>
        <v>0.82405110685146155</v>
      </c>
      <c r="E20" s="279">
        <v>14.451999664306641</v>
      </c>
      <c r="F20" s="284">
        <f>AVERAGE(E20:E28)</f>
        <v>14.629053009880913</v>
      </c>
      <c r="G20" s="284">
        <f>STDEV(E20:E28)</f>
        <v>0.12811182852530406</v>
      </c>
      <c r="H20" s="284">
        <f>C20-F20</f>
        <v>23.471704112158882</v>
      </c>
      <c r="I20" s="284">
        <f>AVERAGE(H20:H268)</f>
        <v>9.7074061648050929</v>
      </c>
      <c r="J20" s="284">
        <f>H20-$I$2</f>
        <v>13.934461656421302</v>
      </c>
      <c r="K20" s="284">
        <f>2^-(J20)</f>
        <v>6.3871787147309734E-5</v>
      </c>
    </row>
    <row r="21" spans="1:11" x14ac:dyDescent="0.55000000000000004">
      <c r="B21" s="279">
        <v>38.452518463134766</v>
      </c>
      <c r="C21" s="284"/>
      <c r="D21" s="284"/>
      <c r="E21" s="279">
        <v>14.443387985229492</v>
      </c>
      <c r="F21" s="2"/>
      <c r="G21" s="284"/>
      <c r="H21" s="284"/>
      <c r="I21" s="284"/>
      <c r="J21" s="284"/>
      <c r="K21" s="284"/>
    </row>
    <row r="22" spans="1:11" x14ac:dyDescent="0.55000000000000004">
      <c r="B22" s="279">
        <v>38.417865753173828</v>
      </c>
      <c r="C22" s="284"/>
      <c r="D22" s="284"/>
      <c r="E22" s="279">
        <v>14.544963836669922</v>
      </c>
      <c r="F22" s="2"/>
      <c r="G22" s="284"/>
      <c r="H22" s="284"/>
      <c r="I22" s="284"/>
      <c r="J22" s="284"/>
      <c r="K22" s="284"/>
    </row>
    <row r="23" spans="1:11" x14ac:dyDescent="0.55000000000000004">
      <c r="B23" s="279">
        <v>37.595676422119141</v>
      </c>
      <c r="C23" s="284"/>
      <c r="D23" s="284"/>
      <c r="E23" s="279">
        <v>14.634123802185059</v>
      </c>
      <c r="F23" s="2"/>
      <c r="G23" s="284"/>
      <c r="H23" s="284"/>
      <c r="I23" s="284"/>
      <c r="J23" s="284"/>
      <c r="K23" s="284"/>
    </row>
    <row r="24" spans="1:11" x14ac:dyDescent="0.55000000000000004">
      <c r="B24" s="279">
        <v>37.772384643554688</v>
      </c>
      <c r="C24" s="284"/>
      <c r="D24" s="284"/>
      <c r="E24" s="279">
        <v>14.656159400939941</v>
      </c>
      <c r="F24" s="2"/>
      <c r="G24" s="284"/>
      <c r="H24" s="284"/>
      <c r="I24" s="284"/>
      <c r="J24" s="284"/>
      <c r="K24" s="284"/>
    </row>
    <row r="25" spans="1:11" x14ac:dyDescent="0.55000000000000004">
      <c r="B25" s="279" t="s">
        <v>73</v>
      </c>
      <c r="C25" s="284"/>
      <c r="D25" s="284"/>
      <c r="E25" s="279">
        <v>14.676302909851074</v>
      </c>
      <c r="F25" s="284"/>
      <c r="G25" s="284"/>
      <c r="H25" s="284"/>
      <c r="I25" s="284"/>
      <c r="J25" s="284"/>
      <c r="K25" s="284"/>
    </row>
    <row r="26" spans="1:11" x14ac:dyDescent="0.55000000000000004">
      <c r="B26" s="279">
        <v>39.024402618408203</v>
      </c>
      <c r="C26" s="284"/>
      <c r="D26" s="284"/>
      <c r="E26" s="279">
        <v>14.830048561096191</v>
      </c>
      <c r="F26" s="284"/>
      <c r="G26" s="284"/>
      <c r="H26" s="284"/>
      <c r="I26" s="284"/>
      <c r="J26" s="284"/>
      <c r="K26" s="284"/>
    </row>
    <row r="27" spans="1:11" x14ac:dyDescent="0.55000000000000004">
      <c r="B27" s="279">
        <v>37.521896362304688</v>
      </c>
      <c r="C27" s="284"/>
      <c r="D27" s="284"/>
      <c r="E27" s="279">
        <v>14.687991142272949</v>
      </c>
      <c r="F27" s="284"/>
      <c r="G27" s="284"/>
      <c r="H27" s="284"/>
      <c r="I27" s="284"/>
      <c r="J27" s="284"/>
      <c r="K27" s="284"/>
    </row>
    <row r="28" spans="1:11" x14ac:dyDescent="0.55000000000000004">
      <c r="B28" s="279">
        <v>39.227569580078125</v>
      </c>
      <c r="C28" s="286"/>
      <c r="D28" s="286"/>
      <c r="E28" s="279">
        <v>14.736499786376953</v>
      </c>
      <c r="F28" s="286"/>
      <c r="G28" s="286"/>
      <c r="H28" s="286"/>
      <c r="I28" s="286"/>
      <c r="J28" s="286"/>
      <c r="K28" s="286"/>
    </row>
    <row r="29" spans="1:11" x14ac:dyDescent="0.55000000000000004">
      <c r="A29" s="276" t="s">
        <v>13</v>
      </c>
      <c r="B29" s="279">
        <v>31.915197372436523</v>
      </c>
      <c r="C29" s="284">
        <f>AVERAGE(B29:B37)</f>
        <v>33.406361262003578</v>
      </c>
      <c r="D29" s="284">
        <f>STDEV(B29:B37)</f>
        <v>1.2466836292875445</v>
      </c>
      <c r="E29" s="279">
        <v>14.451999664306641</v>
      </c>
      <c r="F29" s="284">
        <f>AVERAGE(E29:E37)</f>
        <v>14.629053009880913</v>
      </c>
      <c r="G29" s="284">
        <f>STDEV(E29:E37)</f>
        <v>0.12811182852530406</v>
      </c>
      <c r="H29" s="284">
        <f>C29-F29</f>
        <v>18.777308252122666</v>
      </c>
      <c r="I29" s="284">
        <f>AVERAGE(H29:H277)</f>
        <v>9.1338937503320192</v>
      </c>
      <c r="J29" s="284">
        <f>H29-$I$2</f>
        <v>9.2400657963850854</v>
      </c>
      <c r="K29" s="284">
        <f>2^-(J29)</f>
        <v>1.6537240157935332E-3</v>
      </c>
    </row>
    <row r="30" spans="1:11" x14ac:dyDescent="0.55000000000000004">
      <c r="B30" s="279">
        <v>32.528270721435547</v>
      </c>
      <c r="C30" s="284"/>
      <c r="D30" s="284"/>
      <c r="E30" s="279">
        <v>14.443387985229492</v>
      </c>
      <c r="F30" s="2"/>
      <c r="G30" s="284"/>
      <c r="H30" s="284"/>
      <c r="I30" s="284"/>
      <c r="J30" s="284"/>
      <c r="K30" s="284"/>
    </row>
    <row r="31" spans="1:11" x14ac:dyDescent="0.55000000000000004">
      <c r="B31" s="279">
        <v>32.543354034423828</v>
      </c>
      <c r="C31" s="284"/>
      <c r="D31" s="284"/>
      <c r="E31" s="279">
        <v>14.544963836669922</v>
      </c>
      <c r="F31" s="2"/>
      <c r="G31" s="284"/>
      <c r="H31" s="284"/>
      <c r="I31" s="284"/>
      <c r="J31" s="284"/>
      <c r="K31" s="284"/>
    </row>
    <row r="32" spans="1:11" x14ac:dyDescent="0.55000000000000004">
      <c r="B32" s="279">
        <v>33.568920135498047</v>
      </c>
      <c r="C32" s="284"/>
      <c r="D32" s="284"/>
      <c r="E32" s="279">
        <v>14.634123802185059</v>
      </c>
      <c r="F32" s="2"/>
      <c r="G32" s="284"/>
      <c r="H32" s="284"/>
      <c r="I32" s="284"/>
      <c r="J32" s="284"/>
      <c r="K32" s="284"/>
    </row>
    <row r="33" spans="1:14" x14ac:dyDescent="0.55000000000000004">
      <c r="B33" s="279">
        <v>32.756309509277344</v>
      </c>
      <c r="C33" s="284"/>
      <c r="D33" s="284"/>
      <c r="E33" s="279">
        <v>14.656159400939941</v>
      </c>
      <c r="F33" s="2"/>
      <c r="G33" s="284"/>
      <c r="H33" s="284"/>
      <c r="I33" s="284"/>
      <c r="J33" s="284"/>
      <c r="K33" s="284"/>
    </row>
    <row r="34" spans="1:14" x14ac:dyDescent="0.55000000000000004">
      <c r="B34" s="279">
        <v>33.953086853027344</v>
      </c>
      <c r="C34" s="284"/>
      <c r="D34" s="284"/>
      <c r="E34" s="279">
        <v>14.676302909851074</v>
      </c>
      <c r="F34" s="284"/>
      <c r="G34" s="284"/>
      <c r="H34" s="284"/>
      <c r="I34" s="284"/>
      <c r="J34" s="284"/>
      <c r="K34" s="284"/>
    </row>
    <row r="35" spans="1:14" x14ac:dyDescent="0.55000000000000004">
      <c r="B35" s="279">
        <v>35.807807922363281</v>
      </c>
      <c r="C35" s="284"/>
      <c r="D35" s="284"/>
      <c r="E35" s="279">
        <v>14.830048561096191</v>
      </c>
      <c r="F35" s="284"/>
      <c r="G35" s="284"/>
      <c r="H35" s="284"/>
      <c r="I35" s="284"/>
      <c r="J35" s="284"/>
      <c r="K35" s="284"/>
      <c r="N35" s="233"/>
    </row>
    <row r="36" spans="1:14" x14ac:dyDescent="0.55000000000000004">
      <c r="B36" s="279">
        <v>34.762165069580078</v>
      </c>
      <c r="C36" s="284"/>
      <c r="D36" s="284"/>
      <c r="E36" s="279">
        <v>14.687991142272949</v>
      </c>
      <c r="F36" s="284"/>
      <c r="G36" s="284"/>
      <c r="H36" s="284"/>
      <c r="I36" s="284"/>
      <c r="J36" s="284"/>
      <c r="K36" s="284"/>
      <c r="M36" s="280"/>
    </row>
    <row r="37" spans="1:14" x14ac:dyDescent="0.55000000000000004">
      <c r="B37" s="279">
        <v>32.822139739990234</v>
      </c>
      <c r="C37" s="286"/>
      <c r="D37" s="286"/>
      <c r="E37" s="279">
        <v>14.736499786376953</v>
      </c>
      <c r="F37" s="286"/>
      <c r="G37" s="286"/>
      <c r="H37" s="286"/>
      <c r="I37" s="286"/>
      <c r="J37" s="286"/>
      <c r="K37" s="286"/>
      <c r="M37" s="280"/>
    </row>
    <row r="38" spans="1:14" x14ac:dyDescent="0.55000000000000004">
      <c r="A38" s="275" t="s">
        <v>3</v>
      </c>
      <c r="B38" s="279">
        <v>25.034061431884766</v>
      </c>
      <c r="C38" s="284">
        <f>AVERAGE(B38:B46)</f>
        <v>25.216685824924046</v>
      </c>
      <c r="D38" s="284">
        <f>STDEV(B38:B46)</f>
        <v>0.17004708141314179</v>
      </c>
      <c r="E38" s="279">
        <v>14.451999664306641</v>
      </c>
      <c r="F38" s="284">
        <f>AVERAGE(E38:E46)</f>
        <v>14.629053009880913</v>
      </c>
      <c r="G38" s="284">
        <f>STDEV(E38:E46)</f>
        <v>0.12811182852530406</v>
      </c>
      <c r="H38" s="284">
        <f>C38-F38</f>
        <v>10.587632815043133</v>
      </c>
      <c r="I38" s="284">
        <f>AVERAGE(H38:H286)</f>
        <v>8.7146148589498154</v>
      </c>
      <c r="J38" s="284">
        <f>H38-$I$2</f>
        <v>1.0503903593055526</v>
      </c>
      <c r="K38" s="284">
        <f>2^-(J38)</f>
        <v>0.48283750232787542</v>
      </c>
      <c r="M38" s="280"/>
    </row>
    <row r="39" spans="1:14" x14ac:dyDescent="0.55000000000000004">
      <c r="B39" s="279">
        <v>25.020057678222656</v>
      </c>
      <c r="C39" s="284"/>
      <c r="D39" s="284"/>
      <c r="E39" s="279">
        <v>14.443387985229492</v>
      </c>
      <c r="F39" s="2"/>
      <c r="G39" s="284"/>
      <c r="H39" s="284"/>
      <c r="I39" s="284"/>
      <c r="J39" s="284"/>
      <c r="K39" s="284"/>
      <c r="M39" s="280"/>
    </row>
    <row r="40" spans="1:14" x14ac:dyDescent="0.55000000000000004">
      <c r="B40" s="279">
        <v>25.033281326293945</v>
      </c>
      <c r="C40" s="284"/>
      <c r="D40" s="284"/>
      <c r="E40" s="279">
        <v>14.544963836669922</v>
      </c>
      <c r="F40" s="2"/>
      <c r="G40" s="284"/>
      <c r="H40" s="284"/>
      <c r="I40" s="284"/>
      <c r="J40" s="284"/>
      <c r="K40" s="284"/>
      <c r="M40" s="280"/>
    </row>
    <row r="41" spans="1:14" x14ac:dyDescent="0.55000000000000004">
      <c r="B41" s="279">
        <v>25.355709075927734</v>
      </c>
      <c r="C41" s="284"/>
      <c r="D41" s="284"/>
      <c r="E41" s="279">
        <v>14.634123802185059</v>
      </c>
      <c r="F41" s="2"/>
      <c r="G41" s="284"/>
      <c r="H41" s="284"/>
      <c r="I41" s="284"/>
      <c r="J41" s="284"/>
      <c r="K41" s="284"/>
      <c r="M41" s="280"/>
    </row>
    <row r="42" spans="1:14" x14ac:dyDescent="0.55000000000000004">
      <c r="B42" s="279">
        <v>25.261428833007813</v>
      </c>
      <c r="C42" s="284"/>
      <c r="D42" s="284"/>
      <c r="E42" s="279">
        <v>14.656159400939941</v>
      </c>
      <c r="F42" s="2"/>
      <c r="G42" s="284"/>
      <c r="H42" s="284"/>
      <c r="I42" s="284"/>
      <c r="J42" s="284"/>
      <c r="K42" s="284"/>
      <c r="M42" s="280"/>
    </row>
    <row r="43" spans="1:14" x14ac:dyDescent="0.55000000000000004">
      <c r="B43" s="279">
        <v>25.088714599609375</v>
      </c>
      <c r="C43" s="284"/>
      <c r="D43" s="284"/>
      <c r="E43" s="279">
        <v>14.676302909851074</v>
      </c>
      <c r="F43" s="284"/>
      <c r="G43" s="284"/>
      <c r="H43" s="284"/>
      <c r="I43" s="284"/>
      <c r="J43" s="284"/>
      <c r="K43" s="284"/>
      <c r="M43" s="280"/>
    </row>
    <row r="44" spans="1:14" x14ac:dyDescent="0.55000000000000004">
      <c r="B44" s="279">
        <v>25.410190582275391</v>
      </c>
      <c r="C44" s="284"/>
      <c r="D44" s="284"/>
      <c r="E44" s="279">
        <v>14.830048561096191</v>
      </c>
      <c r="F44" s="284"/>
      <c r="G44" s="284"/>
      <c r="H44" s="284"/>
      <c r="I44" s="284"/>
      <c r="J44" s="284"/>
      <c r="K44" s="284"/>
      <c r="M44" s="280"/>
    </row>
    <row r="45" spans="1:14" x14ac:dyDescent="0.55000000000000004">
      <c r="B45" s="279">
        <v>25.400104522705078</v>
      </c>
      <c r="C45" s="284"/>
      <c r="D45" s="284"/>
      <c r="E45" s="279">
        <v>14.687991142272949</v>
      </c>
      <c r="F45" s="284"/>
      <c r="G45" s="284"/>
      <c r="H45" s="284"/>
      <c r="I45" s="284"/>
      <c r="J45" s="284"/>
      <c r="K45" s="284"/>
      <c r="M45" s="280"/>
    </row>
    <row r="46" spans="1:14" x14ac:dyDescent="0.55000000000000004">
      <c r="B46" s="279">
        <v>25.346624374389648</v>
      </c>
      <c r="C46" s="286"/>
      <c r="D46" s="286"/>
      <c r="E46" s="279">
        <v>14.736499786376953</v>
      </c>
      <c r="F46" s="286"/>
      <c r="G46" s="286"/>
      <c r="H46" s="286"/>
      <c r="I46" s="286"/>
      <c r="J46" s="286"/>
      <c r="K46" s="286"/>
      <c r="M46" s="280"/>
    </row>
    <row r="47" spans="1:14" x14ac:dyDescent="0.55000000000000004">
      <c r="A47" s="275" t="s">
        <v>1</v>
      </c>
      <c r="B47" s="279">
        <v>20.722665786743164</v>
      </c>
      <c r="C47" s="284">
        <f>AVERAGE(B47:B55)</f>
        <v>20.991655031840008</v>
      </c>
      <c r="D47" s="284">
        <f>STDEV(B47:B55)</f>
        <v>0.21257316134784371</v>
      </c>
      <c r="E47" s="279">
        <v>14.451999664306641</v>
      </c>
      <c r="F47" s="284">
        <f>AVERAGE(E47:E55)</f>
        <v>14.629053009880913</v>
      </c>
      <c r="G47" s="284">
        <f>STDEV(E47:E55)</f>
        <v>0.12811182852530406</v>
      </c>
      <c r="H47" s="284">
        <f>C47-F47</f>
        <v>6.3626020219590949</v>
      </c>
      <c r="I47" s="284">
        <f>AVERAGE(H47:H295)</f>
        <v>8.6294776791273939</v>
      </c>
      <c r="J47" s="284">
        <f>H47-$I$2</f>
        <v>-3.1746404337784853</v>
      </c>
      <c r="K47" s="284">
        <f>2^-(J47)</f>
        <v>9.0294645236598949</v>
      </c>
      <c r="M47" s="280"/>
    </row>
    <row r="48" spans="1:14" x14ac:dyDescent="0.55000000000000004">
      <c r="C48" s="284"/>
      <c r="D48" s="284"/>
      <c r="E48" s="279">
        <v>14.443387985229492</v>
      </c>
      <c r="F48" s="2"/>
      <c r="G48" s="284"/>
      <c r="H48" s="284"/>
      <c r="I48" s="284"/>
      <c r="J48" s="284"/>
      <c r="K48" s="284"/>
      <c r="M48" s="280"/>
    </row>
    <row r="49" spans="1:14" x14ac:dyDescent="0.55000000000000004">
      <c r="B49" s="279">
        <v>20.794622421264648</v>
      </c>
      <c r="C49" s="284"/>
      <c r="D49" s="284"/>
      <c r="E49" s="279">
        <v>14.544963836669922</v>
      </c>
      <c r="F49" s="2"/>
      <c r="G49" s="284"/>
      <c r="H49" s="284"/>
      <c r="I49" s="284"/>
      <c r="J49" s="284"/>
      <c r="K49" s="284"/>
      <c r="M49" s="280"/>
      <c r="N49" s="273"/>
    </row>
    <row r="50" spans="1:14" x14ac:dyDescent="0.55000000000000004">
      <c r="B50" s="279">
        <v>21.06877326965332</v>
      </c>
      <c r="C50" s="284"/>
      <c r="D50" s="284"/>
      <c r="E50" s="279">
        <v>14.634123802185059</v>
      </c>
      <c r="F50" s="2"/>
      <c r="G50" s="284"/>
      <c r="H50" s="284"/>
      <c r="I50" s="284"/>
      <c r="J50" s="284"/>
      <c r="K50" s="284"/>
    </row>
    <row r="51" spans="1:14" x14ac:dyDescent="0.55000000000000004">
      <c r="C51" s="284"/>
      <c r="D51" s="284"/>
      <c r="E51" s="279">
        <v>14.656159400939941</v>
      </c>
      <c r="F51" s="2"/>
      <c r="G51" s="284"/>
      <c r="H51" s="284"/>
      <c r="I51" s="284"/>
      <c r="J51" s="284"/>
      <c r="K51" s="284"/>
      <c r="M51" s="272"/>
      <c r="N51" s="233"/>
    </row>
    <row r="52" spans="1:14" x14ac:dyDescent="0.55000000000000004">
      <c r="B52" s="279">
        <v>21.020368576049805</v>
      </c>
      <c r="C52" s="284"/>
      <c r="D52" s="284"/>
      <c r="E52" s="279">
        <v>14.676302909851074</v>
      </c>
      <c r="F52" s="284"/>
      <c r="G52" s="284"/>
      <c r="H52" s="284"/>
      <c r="I52" s="284"/>
      <c r="J52" s="284"/>
      <c r="K52" s="284"/>
      <c r="M52" s="280"/>
    </row>
    <row r="53" spans="1:14" x14ac:dyDescent="0.55000000000000004">
      <c r="B53" s="279">
        <v>21.318582534790039</v>
      </c>
      <c r="C53" s="284"/>
      <c r="D53" s="284"/>
      <c r="E53" s="279">
        <v>14.830048561096191</v>
      </c>
      <c r="F53" s="284"/>
      <c r="G53" s="284"/>
      <c r="H53" s="284"/>
      <c r="I53" s="284"/>
      <c r="J53" s="284"/>
      <c r="K53" s="284"/>
      <c r="M53" s="280"/>
    </row>
    <row r="54" spans="1:14" x14ac:dyDescent="0.55000000000000004">
      <c r="C54" s="284"/>
      <c r="D54" s="284"/>
      <c r="E54" s="279">
        <v>14.687991142272949</v>
      </c>
      <c r="F54" s="284"/>
      <c r="G54" s="284"/>
      <c r="H54" s="284"/>
      <c r="I54" s="284"/>
      <c r="J54" s="284"/>
      <c r="K54" s="284"/>
      <c r="M54" s="280"/>
    </row>
    <row r="55" spans="1:14" x14ac:dyDescent="0.55000000000000004">
      <c r="B55" s="279">
        <v>21.024917602539063</v>
      </c>
      <c r="C55" s="286"/>
      <c r="D55" s="286"/>
      <c r="E55" s="279">
        <v>14.736499786376953</v>
      </c>
      <c r="F55" s="286"/>
      <c r="G55" s="286"/>
      <c r="H55" s="286"/>
      <c r="I55" s="286"/>
      <c r="J55" s="286"/>
      <c r="K55" s="286"/>
      <c r="M55" s="280"/>
    </row>
    <row r="56" spans="1:14" x14ac:dyDescent="0.55000000000000004">
      <c r="A56" s="276" t="s">
        <v>10</v>
      </c>
      <c r="B56" s="279">
        <v>23.137493133544922</v>
      </c>
      <c r="C56" s="284">
        <f>AVERAGE(B56:B64)</f>
        <v>23.308679156833225</v>
      </c>
      <c r="D56" s="284">
        <f>STDEV(B56:B64)</f>
        <v>0.24364097746139324</v>
      </c>
      <c r="E56" s="279">
        <v>14.451999664306641</v>
      </c>
      <c r="F56" s="284">
        <f>AVERAGE(E56:E64)</f>
        <v>14.629053009880913</v>
      </c>
      <c r="G56" s="284">
        <f>STDEV(E56:E64)</f>
        <v>0.12811182852530406</v>
      </c>
      <c r="H56" s="284">
        <f>C56-F56</f>
        <v>8.6796261469523124</v>
      </c>
      <c r="I56" s="284">
        <f>AVERAGE(H56:H304)</f>
        <v>8.7374241389925515</v>
      </c>
      <c r="J56" s="284">
        <f>H56-$I$2</f>
        <v>-0.85761630878526773</v>
      </c>
      <c r="K56" s="284">
        <f>2^-(J56)</f>
        <v>1.8120418917787404</v>
      </c>
      <c r="M56" s="280"/>
    </row>
    <row r="57" spans="1:14" x14ac:dyDescent="0.55000000000000004">
      <c r="B57" s="279">
        <v>23.076566696166992</v>
      </c>
      <c r="C57" s="284"/>
      <c r="D57" s="284"/>
      <c r="E57" s="279">
        <v>14.443387985229492</v>
      </c>
      <c r="F57" s="2"/>
      <c r="G57" s="284"/>
      <c r="H57" s="284"/>
      <c r="I57" s="284"/>
      <c r="J57" s="284"/>
      <c r="K57" s="284"/>
      <c r="M57" s="280"/>
    </row>
    <row r="58" spans="1:14" x14ac:dyDescent="0.55000000000000004">
      <c r="B58" s="279">
        <v>23.083778381347656</v>
      </c>
      <c r="C58" s="284"/>
      <c r="D58" s="284"/>
      <c r="E58" s="279">
        <v>14.544963836669922</v>
      </c>
      <c r="F58" s="2"/>
      <c r="G58" s="284"/>
      <c r="H58" s="284"/>
      <c r="I58" s="284"/>
      <c r="J58" s="284"/>
      <c r="K58" s="284"/>
      <c r="M58" s="280"/>
    </row>
    <row r="59" spans="1:14" x14ac:dyDescent="0.55000000000000004">
      <c r="B59" s="279">
        <v>23.28253173828125</v>
      </c>
      <c r="C59" s="284"/>
      <c r="D59" s="284"/>
      <c r="E59" s="279">
        <v>14.634123802185059</v>
      </c>
      <c r="F59" s="2"/>
      <c r="G59" s="284"/>
      <c r="H59" s="284"/>
      <c r="I59" s="284"/>
      <c r="J59" s="284"/>
      <c r="K59" s="284"/>
      <c r="M59" s="280"/>
    </row>
    <row r="60" spans="1:14" x14ac:dyDescent="0.55000000000000004">
      <c r="B60" s="279">
        <v>23.151397705078125</v>
      </c>
      <c r="C60" s="284"/>
      <c r="D60" s="284"/>
      <c r="E60" s="279">
        <v>14.656159400939941</v>
      </c>
      <c r="F60" s="2"/>
      <c r="G60" s="284"/>
      <c r="H60" s="284"/>
      <c r="I60" s="284"/>
      <c r="J60" s="284"/>
      <c r="K60" s="284"/>
      <c r="M60" s="280"/>
    </row>
    <row r="61" spans="1:14" x14ac:dyDescent="0.55000000000000004">
      <c r="B61" s="279">
        <v>23.203752517700195</v>
      </c>
      <c r="C61" s="284"/>
      <c r="D61" s="284"/>
      <c r="E61" s="279">
        <v>14.676302909851074</v>
      </c>
      <c r="F61" s="284"/>
      <c r="G61" s="284"/>
      <c r="H61" s="284"/>
      <c r="I61" s="284"/>
      <c r="J61" s="284"/>
      <c r="K61" s="284"/>
      <c r="M61" s="280"/>
    </row>
    <row r="62" spans="1:14" x14ac:dyDescent="0.55000000000000004">
      <c r="B62" s="279">
        <v>23.607210159301758</v>
      </c>
      <c r="C62" s="284"/>
      <c r="D62" s="284"/>
      <c r="E62" s="279">
        <v>14.830048561096191</v>
      </c>
      <c r="F62" s="284"/>
      <c r="G62" s="284"/>
      <c r="H62" s="284"/>
      <c r="I62" s="284"/>
      <c r="J62" s="284"/>
      <c r="K62" s="284"/>
      <c r="M62" s="280"/>
    </row>
    <row r="63" spans="1:14" x14ac:dyDescent="0.55000000000000004">
      <c r="B63" s="279">
        <v>23.506790161132813</v>
      </c>
      <c r="C63" s="284"/>
      <c r="D63" s="284"/>
      <c r="E63" s="279">
        <v>14.687991142272949</v>
      </c>
      <c r="F63" s="284"/>
      <c r="G63" s="284"/>
      <c r="H63" s="284"/>
      <c r="I63" s="284"/>
      <c r="J63" s="284"/>
      <c r="K63" s="284"/>
      <c r="M63" s="280"/>
    </row>
    <row r="64" spans="1:14" x14ac:dyDescent="0.55000000000000004">
      <c r="B64" s="279">
        <v>23.728591918945313</v>
      </c>
      <c r="C64" s="286"/>
      <c r="D64" s="286"/>
      <c r="E64" s="279">
        <v>14.736499786376953</v>
      </c>
      <c r="F64" s="286"/>
      <c r="G64" s="286"/>
      <c r="H64" s="286"/>
      <c r="I64" s="286"/>
      <c r="J64" s="286"/>
      <c r="K64" s="286"/>
      <c r="M64" s="280"/>
    </row>
    <row r="65" spans="1:14" x14ac:dyDescent="0.55000000000000004">
      <c r="A65" s="275" t="s">
        <v>2</v>
      </c>
      <c r="B65" s="279">
        <v>19.875669479370117</v>
      </c>
      <c r="C65" s="284">
        <f>AVERAGE(B65:B73)</f>
        <v>19.386021508110893</v>
      </c>
      <c r="D65" s="284">
        <f>STDEV(B65:B73)</f>
        <v>0.48843236621054226</v>
      </c>
      <c r="E65" s="279">
        <v>14.451999664306641</v>
      </c>
      <c r="F65" s="284">
        <f>AVERAGE(E65:E73)</f>
        <v>14.629053009880913</v>
      </c>
      <c r="G65" s="284">
        <f>STDEV(E65:E73)</f>
        <v>0.12811182852530406</v>
      </c>
      <c r="H65" s="284">
        <f>C65-F65</f>
        <v>4.7569684982299805</v>
      </c>
      <c r="I65" s="284">
        <f>AVERAGE(H65:H313)</f>
        <v>8.7403140385945655</v>
      </c>
      <c r="J65" s="284">
        <f>H65-$I$2</f>
        <v>-4.7802739575075996</v>
      </c>
      <c r="K65" s="284">
        <f>2^-(J65)</f>
        <v>27.47931159605119</v>
      </c>
      <c r="M65" s="280"/>
      <c r="N65" s="273"/>
    </row>
    <row r="66" spans="1:14" x14ac:dyDescent="0.55000000000000004">
      <c r="B66" s="279">
        <v>18.98231315612793</v>
      </c>
      <c r="C66" s="284"/>
      <c r="D66" s="284"/>
      <c r="E66" s="279">
        <v>14.443387985229492</v>
      </c>
      <c r="F66" s="2"/>
      <c r="G66" s="284"/>
      <c r="H66" s="284"/>
      <c r="I66" s="284"/>
      <c r="J66" s="284"/>
      <c r="K66" s="284"/>
    </row>
    <row r="67" spans="1:14" x14ac:dyDescent="0.55000000000000004">
      <c r="B67" s="279">
        <v>19.167160034179688</v>
      </c>
      <c r="C67" s="284"/>
      <c r="D67" s="284"/>
      <c r="E67" s="279">
        <v>14.544963836669922</v>
      </c>
      <c r="F67" s="2"/>
      <c r="G67" s="284"/>
      <c r="H67" s="284"/>
      <c r="I67" s="284"/>
      <c r="J67" s="284"/>
      <c r="K67" s="284"/>
      <c r="M67" s="272"/>
      <c r="N67" s="233"/>
    </row>
    <row r="68" spans="1:14" x14ac:dyDescent="0.55000000000000004">
      <c r="B68" s="279">
        <v>20.001224517822266</v>
      </c>
      <c r="C68" s="284"/>
      <c r="D68" s="284"/>
      <c r="E68" s="279">
        <v>14.634123802185059</v>
      </c>
      <c r="F68" s="2"/>
      <c r="G68" s="284"/>
      <c r="H68" s="284"/>
      <c r="I68" s="284"/>
      <c r="J68" s="284"/>
      <c r="K68" s="284"/>
      <c r="M68" s="280"/>
    </row>
    <row r="69" spans="1:14" x14ac:dyDescent="0.55000000000000004">
      <c r="B69" s="279">
        <v>19.064336776733398</v>
      </c>
      <c r="C69" s="284"/>
      <c r="D69" s="284"/>
      <c r="E69" s="279">
        <v>14.656159400939941</v>
      </c>
      <c r="F69" s="2"/>
      <c r="G69" s="284"/>
      <c r="H69" s="284"/>
      <c r="I69" s="284"/>
      <c r="J69" s="284"/>
      <c r="K69" s="284"/>
      <c r="M69" s="280"/>
    </row>
    <row r="70" spans="1:14" x14ac:dyDescent="0.55000000000000004">
      <c r="B70" s="279">
        <v>19.069307327270508</v>
      </c>
      <c r="C70" s="284"/>
      <c r="D70" s="284"/>
      <c r="E70" s="279">
        <v>14.676302909851074</v>
      </c>
      <c r="F70" s="284"/>
      <c r="G70" s="284"/>
      <c r="H70" s="284"/>
      <c r="I70" s="284"/>
      <c r="J70" s="284"/>
      <c r="K70" s="284"/>
      <c r="M70" s="280"/>
    </row>
    <row r="71" spans="1:14" x14ac:dyDescent="0.55000000000000004">
      <c r="B71" s="279">
        <v>20.198545455932617</v>
      </c>
      <c r="C71" s="284"/>
      <c r="D71" s="284"/>
      <c r="E71" s="279">
        <v>14.830048561096191</v>
      </c>
      <c r="F71" s="284"/>
      <c r="G71" s="284"/>
      <c r="H71" s="284"/>
      <c r="I71" s="284"/>
      <c r="J71" s="284"/>
      <c r="K71" s="284"/>
      <c r="M71" s="280"/>
    </row>
    <row r="72" spans="1:14" x14ac:dyDescent="0.55000000000000004">
      <c r="B72" s="279">
        <v>19.057588577270508</v>
      </c>
      <c r="C72" s="284"/>
      <c r="D72" s="284"/>
      <c r="E72" s="279">
        <v>14.687991142272949</v>
      </c>
      <c r="F72" s="284"/>
      <c r="G72" s="284"/>
      <c r="H72" s="284"/>
      <c r="I72" s="284"/>
      <c r="J72" s="284"/>
      <c r="K72" s="284"/>
      <c r="M72" s="280"/>
    </row>
    <row r="73" spans="1:14" x14ac:dyDescent="0.55000000000000004">
      <c r="B73" s="279">
        <v>19.058048248291016</v>
      </c>
      <c r="C73" s="286"/>
      <c r="D73" s="286"/>
      <c r="E73" s="279">
        <v>14.736499786376953</v>
      </c>
      <c r="F73" s="286"/>
      <c r="G73" s="286"/>
      <c r="H73" s="286"/>
      <c r="I73" s="286"/>
      <c r="J73" s="286"/>
      <c r="K73" s="286"/>
      <c r="M73" s="280"/>
    </row>
    <row r="74" spans="1:14" x14ac:dyDescent="0.55000000000000004">
      <c r="A74" s="276" t="s">
        <v>9</v>
      </c>
      <c r="B74" s="279">
        <v>19.925971984863281</v>
      </c>
      <c r="C74" s="284">
        <f>AVERAGE(B74:B82)</f>
        <v>20.023335774739582</v>
      </c>
      <c r="D74" s="284">
        <f>STDEV(B74:B82)</f>
        <v>0.20104593684219638</v>
      </c>
      <c r="E74" s="279">
        <v>14.451999664306641</v>
      </c>
      <c r="F74" s="284">
        <f>AVERAGE(E74:E82)</f>
        <v>14.629053009880913</v>
      </c>
      <c r="G74" s="284">
        <f>STDEV(E74:E82)</f>
        <v>0.12811182852530406</v>
      </c>
      <c r="H74" s="284">
        <f>C74-F74</f>
        <v>5.3942827648586693</v>
      </c>
      <c r="I74" s="284">
        <f>AVERAGE(H74:H322)</f>
        <v>8.949963803876912</v>
      </c>
      <c r="J74" s="284">
        <f>H74-$I$2</f>
        <v>-4.1429596908789108</v>
      </c>
      <c r="K74" s="284">
        <f>2^-(J74)</f>
        <v>17.666687937738473</v>
      </c>
      <c r="M74" s="280"/>
    </row>
    <row r="75" spans="1:14" x14ac:dyDescent="0.55000000000000004">
      <c r="B75" s="279">
        <v>20.012083053588867</v>
      </c>
      <c r="C75" s="284"/>
      <c r="D75" s="284"/>
      <c r="E75" s="279">
        <v>14.443387985229492</v>
      </c>
      <c r="F75" s="2"/>
      <c r="G75" s="284"/>
      <c r="H75" s="284"/>
      <c r="I75" s="284"/>
      <c r="J75" s="284"/>
      <c r="K75" s="284"/>
      <c r="M75" s="280"/>
    </row>
    <row r="76" spans="1:14" x14ac:dyDescent="0.55000000000000004">
      <c r="B76" s="279">
        <v>19.537736892700195</v>
      </c>
      <c r="C76" s="284"/>
      <c r="D76" s="284"/>
      <c r="E76" s="279">
        <v>14.544963836669922</v>
      </c>
      <c r="F76" s="2"/>
      <c r="G76" s="284"/>
      <c r="H76" s="284"/>
      <c r="I76" s="284"/>
      <c r="J76" s="284"/>
      <c r="K76" s="284"/>
      <c r="M76" s="280"/>
    </row>
    <row r="77" spans="1:14" x14ac:dyDescent="0.55000000000000004">
      <c r="B77" s="279">
        <v>20.06707763671875</v>
      </c>
      <c r="C77" s="284"/>
      <c r="D77" s="284"/>
      <c r="E77" s="279">
        <v>14.634123802185059</v>
      </c>
      <c r="F77" s="2"/>
      <c r="G77" s="284"/>
      <c r="H77" s="284"/>
      <c r="I77" s="284"/>
      <c r="J77" s="284"/>
      <c r="K77" s="284"/>
      <c r="M77" s="280"/>
    </row>
    <row r="78" spans="1:14" x14ac:dyDescent="0.55000000000000004">
      <c r="B78" s="279">
        <v>20.08576774597168</v>
      </c>
      <c r="C78" s="284"/>
      <c r="D78" s="284"/>
      <c r="E78" s="279">
        <v>14.656159400939941</v>
      </c>
      <c r="F78" s="2"/>
      <c r="G78" s="284"/>
      <c r="H78" s="284"/>
      <c r="I78" s="284"/>
      <c r="J78" s="284"/>
      <c r="K78" s="284"/>
      <c r="M78" s="280"/>
    </row>
    <row r="79" spans="1:14" x14ac:dyDescent="0.55000000000000004">
      <c r="B79" s="279">
        <v>20.075567245483398</v>
      </c>
      <c r="C79" s="284"/>
      <c r="D79" s="284"/>
      <c r="E79" s="279">
        <v>14.676302909851074</v>
      </c>
      <c r="F79" s="284"/>
      <c r="G79" s="284"/>
      <c r="H79" s="284"/>
      <c r="I79" s="284"/>
      <c r="J79" s="284"/>
      <c r="K79" s="284"/>
      <c r="M79" s="280"/>
    </row>
    <row r="80" spans="1:14" x14ac:dyDescent="0.55000000000000004">
      <c r="B80" s="279">
        <v>20.232259750366211</v>
      </c>
      <c r="C80" s="284"/>
      <c r="D80" s="284"/>
      <c r="E80" s="279">
        <v>14.830048561096191</v>
      </c>
      <c r="F80" s="284"/>
      <c r="G80" s="284"/>
      <c r="H80" s="284"/>
      <c r="I80" s="284"/>
      <c r="J80" s="284"/>
      <c r="K80" s="284"/>
      <c r="M80" s="280"/>
    </row>
    <row r="81" spans="1:14" x14ac:dyDescent="0.55000000000000004">
      <c r="B81" s="279">
        <v>20.133947372436523</v>
      </c>
      <c r="C81" s="284"/>
      <c r="D81" s="284"/>
      <c r="E81" s="279">
        <v>14.687991142272949</v>
      </c>
      <c r="F81" s="284"/>
      <c r="G81" s="284"/>
      <c r="H81" s="284"/>
      <c r="I81" s="284"/>
      <c r="J81" s="284"/>
      <c r="K81" s="284"/>
    </row>
    <row r="82" spans="1:14" x14ac:dyDescent="0.55000000000000004">
      <c r="B82" s="279">
        <v>20.139610290527344</v>
      </c>
      <c r="C82" s="286"/>
      <c r="D82" s="286"/>
      <c r="E82" s="279">
        <v>14.736499786376953</v>
      </c>
      <c r="F82" s="286"/>
      <c r="G82" s="286"/>
      <c r="H82" s="286"/>
      <c r="I82" s="286"/>
      <c r="J82" s="286"/>
      <c r="K82" s="286"/>
    </row>
    <row r="83" spans="1:14" x14ac:dyDescent="0.55000000000000004">
      <c r="A83" s="275" t="s">
        <v>5</v>
      </c>
      <c r="B83" s="279">
        <v>20.212081909179688</v>
      </c>
      <c r="C83" s="284">
        <f>AVERAGE(B83:B91)</f>
        <v>20.244685914781357</v>
      </c>
      <c r="D83" s="284">
        <f>STDEV(B83:B91)</f>
        <v>3.9300492552638136E-2</v>
      </c>
      <c r="E83" s="279">
        <v>14.451999664306641</v>
      </c>
      <c r="F83" s="284">
        <f>AVERAGE(E83:E91)</f>
        <v>14.629053009880913</v>
      </c>
      <c r="G83" s="284">
        <f>STDEV(E83:E91)</f>
        <v>0.12811182852530406</v>
      </c>
      <c r="H83" s="284">
        <f>C83-F83</f>
        <v>5.6156329049004441</v>
      </c>
      <c r="I83" s="284">
        <f>AVERAGE(H83:H331)</f>
        <v>9.1475016393779232</v>
      </c>
      <c r="J83" s="284">
        <f>H83-$I$2</f>
        <v>-3.921609550837136</v>
      </c>
      <c r="K83" s="284">
        <f>2^-(J83)</f>
        <v>15.153819364040812</v>
      </c>
      <c r="M83" s="272"/>
      <c r="N83" s="233"/>
    </row>
    <row r="84" spans="1:14" x14ac:dyDescent="0.55000000000000004">
      <c r="B84" s="279">
        <v>20.195684432983398</v>
      </c>
      <c r="C84" s="284"/>
      <c r="D84" s="284"/>
      <c r="E84" s="279">
        <v>14.443387985229492</v>
      </c>
      <c r="F84" s="2"/>
      <c r="G84" s="284"/>
      <c r="H84" s="284"/>
      <c r="I84" s="284"/>
      <c r="J84" s="284"/>
      <c r="K84" s="284"/>
      <c r="M84" s="280"/>
    </row>
    <row r="85" spans="1:14" x14ac:dyDescent="0.55000000000000004">
      <c r="B85" s="279">
        <v>20.21159553527832</v>
      </c>
      <c r="C85" s="284"/>
      <c r="D85" s="284"/>
      <c r="E85" s="279">
        <v>14.544963836669922</v>
      </c>
      <c r="F85" s="2"/>
      <c r="G85" s="284"/>
      <c r="H85" s="284"/>
      <c r="I85" s="284"/>
      <c r="J85" s="284"/>
      <c r="K85" s="284"/>
      <c r="M85" s="280"/>
    </row>
    <row r="86" spans="1:14" x14ac:dyDescent="0.55000000000000004">
      <c r="B86" s="279">
        <v>20.265039443969727</v>
      </c>
      <c r="C86" s="284"/>
      <c r="D86" s="284"/>
      <c r="E86" s="279">
        <v>14.634123802185059</v>
      </c>
      <c r="F86" s="2"/>
      <c r="G86" s="284"/>
      <c r="H86" s="284"/>
      <c r="I86" s="284"/>
      <c r="J86" s="284"/>
      <c r="K86" s="284"/>
      <c r="M86" s="280"/>
    </row>
    <row r="87" spans="1:14" x14ac:dyDescent="0.55000000000000004">
      <c r="B87" s="279">
        <v>20.239835739135742</v>
      </c>
      <c r="C87" s="284"/>
      <c r="D87" s="284"/>
      <c r="E87" s="279">
        <v>14.656159400939941</v>
      </c>
      <c r="F87" s="2"/>
      <c r="G87" s="284"/>
      <c r="H87" s="284"/>
      <c r="I87" s="284"/>
      <c r="J87" s="284"/>
      <c r="K87" s="284"/>
      <c r="M87" s="280"/>
    </row>
    <row r="88" spans="1:14" x14ac:dyDescent="0.55000000000000004">
      <c r="B88" s="279">
        <v>20.323789596557617</v>
      </c>
      <c r="C88" s="284"/>
      <c r="D88" s="284"/>
      <c r="E88" s="279">
        <v>14.676302909851074</v>
      </c>
      <c r="F88" s="284"/>
      <c r="G88" s="284"/>
      <c r="H88" s="284"/>
      <c r="I88" s="284"/>
      <c r="J88" s="284"/>
      <c r="K88" s="284"/>
      <c r="M88" s="280"/>
    </row>
    <row r="89" spans="1:14" x14ac:dyDescent="0.55000000000000004">
      <c r="B89" s="279">
        <v>20.239711761474609</v>
      </c>
      <c r="C89" s="284"/>
      <c r="D89" s="284"/>
      <c r="E89" s="279">
        <v>14.830048561096191</v>
      </c>
      <c r="F89" s="284"/>
      <c r="G89" s="284"/>
      <c r="H89" s="284"/>
      <c r="I89" s="284"/>
      <c r="J89" s="284"/>
      <c r="K89" s="284"/>
      <c r="M89" s="280"/>
    </row>
    <row r="90" spans="1:14" x14ac:dyDescent="0.55000000000000004">
      <c r="B90" s="279">
        <v>20.23768424987793</v>
      </c>
      <c r="C90" s="284"/>
      <c r="D90" s="284"/>
      <c r="E90" s="279">
        <v>14.687991142272949</v>
      </c>
      <c r="F90" s="284"/>
      <c r="G90" s="284"/>
      <c r="H90" s="284"/>
      <c r="I90" s="284"/>
      <c r="J90" s="284"/>
      <c r="K90" s="284"/>
      <c r="M90" s="280"/>
    </row>
    <row r="91" spans="1:14" x14ac:dyDescent="0.55000000000000004">
      <c r="B91" s="279">
        <v>20.276750564575195</v>
      </c>
      <c r="C91" s="286"/>
      <c r="D91" s="286"/>
      <c r="E91" s="279">
        <v>14.736499786376953</v>
      </c>
      <c r="F91" s="286"/>
      <c r="G91" s="286"/>
      <c r="H91" s="286"/>
      <c r="I91" s="286"/>
      <c r="J91" s="286"/>
      <c r="K91" s="286"/>
      <c r="M91" s="280"/>
    </row>
    <row r="92" spans="1:14" x14ac:dyDescent="0.55000000000000004">
      <c r="A92" s="276" t="s">
        <v>17</v>
      </c>
      <c r="B92" s="279">
        <v>27.442638397216797</v>
      </c>
      <c r="C92" s="284">
        <f>AVERAGE(B92:B100)</f>
        <v>28.135982937282986</v>
      </c>
      <c r="D92" s="284">
        <f>STDEV(B92:B100)</f>
        <v>0.52733019093813394</v>
      </c>
      <c r="E92" s="279">
        <v>14.451999664306641</v>
      </c>
      <c r="F92" s="284">
        <f>AVERAGE(E92:E100)</f>
        <v>14.629053009880913</v>
      </c>
      <c r="G92" s="284">
        <f>STDEV(E92:E100)</f>
        <v>0.12811182852530406</v>
      </c>
      <c r="H92" s="284">
        <f>C92-F92</f>
        <v>13.506929927402073</v>
      </c>
      <c r="I92" s="284">
        <f>AVERAGE(H92:H340)</f>
        <v>9.3552586237589548</v>
      </c>
      <c r="J92" s="284">
        <f>H92-$I$2</f>
        <v>3.9696874716644928</v>
      </c>
      <c r="K92" s="284">
        <f>2^-(J92)</f>
        <v>6.382708310112635E-2</v>
      </c>
      <c r="M92" s="280"/>
    </row>
    <row r="93" spans="1:14" x14ac:dyDescent="0.55000000000000004">
      <c r="B93" s="279">
        <v>27.331613540649414</v>
      </c>
      <c r="C93" s="284"/>
      <c r="D93" s="284"/>
      <c r="E93" s="279">
        <v>14.443387985229492</v>
      </c>
      <c r="F93" s="2"/>
      <c r="G93" s="284"/>
      <c r="H93" s="284"/>
      <c r="I93" s="284"/>
      <c r="J93" s="284"/>
      <c r="K93" s="284"/>
      <c r="M93" s="280"/>
    </row>
    <row r="94" spans="1:14" x14ac:dyDescent="0.55000000000000004">
      <c r="B94" s="279">
        <v>27.595563888549805</v>
      </c>
      <c r="C94" s="284"/>
      <c r="D94" s="284"/>
      <c r="E94" s="279">
        <v>14.544963836669922</v>
      </c>
      <c r="F94" s="2"/>
      <c r="G94" s="284"/>
      <c r="H94" s="284"/>
      <c r="I94" s="284"/>
      <c r="J94" s="284"/>
      <c r="K94" s="284"/>
      <c r="M94" s="280"/>
    </row>
    <row r="95" spans="1:14" x14ac:dyDescent="0.55000000000000004">
      <c r="B95" s="279">
        <v>28.431558609008789</v>
      </c>
      <c r="C95" s="284"/>
      <c r="D95" s="284"/>
      <c r="E95" s="279">
        <v>14.634123802185059</v>
      </c>
      <c r="F95" s="2"/>
      <c r="G95" s="284"/>
      <c r="H95" s="284"/>
      <c r="I95" s="284"/>
      <c r="J95" s="284"/>
      <c r="K95" s="284"/>
      <c r="M95" s="280"/>
    </row>
    <row r="96" spans="1:14" x14ac:dyDescent="0.55000000000000004">
      <c r="B96" s="279">
        <v>28.214902877807617</v>
      </c>
      <c r="C96" s="284"/>
      <c r="D96" s="284"/>
      <c r="E96" s="279">
        <v>14.656159400939941</v>
      </c>
      <c r="F96" s="2"/>
      <c r="G96" s="284"/>
      <c r="H96" s="284"/>
      <c r="I96" s="284"/>
      <c r="J96" s="284"/>
      <c r="K96" s="284"/>
      <c r="M96" s="280"/>
    </row>
    <row r="97" spans="1:14" x14ac:dyDescent="0.55000000000000004">
      <c r="B97" s="279">
        <v>28.444555282592773</v>
      </c>
      <c r="C97" s="284"/>
      <c r="D97" s="284"/>
      <c r="E97" s="279">
        <v>14.676302909851074</v>
      </c>
      <c r="F97" s="284"/>
      <c r="G97" s="284"/>
      <c r="H97" s="284"/>
      <c r="I97" s="284"/>
      <c r="J97" s="284"/>
      <c r="K97" s="284"/>
      <c r="M97" s="280"/>
      <c r="N97" s="273"/>
    </row>
    <row r="98" spans="1:14" x14ac:dyDescent="0.55000000000000004">
      <c r="B98" s="279">
        <v>28.57508659362793</v>
      </c>
      <c r="C98" s="284"/>
      <c r="D98" s="284"/>
      <c r="E98" s="279">
        <v>14.830048561096191</v>
      </c>
      <c r="F98" s="284"/>
      <c r="G98" s="284"/>
      <c r="H98" s="284"/>
      <c r="I98" s="284"/>
      <c r="J98" s="284"/>
      <c r="K98" s="284"/>
      <c r="M98" s="280"/>
      <c r="N98" s="273"/>
    </row>
    <row r="99" spans="1:14" x14ac:dyDescent="0.55000000000000004">
      <c r="B99" s="279">
        <v>28.637048721313477</v>
      </c>
      <c r="C99" s="284"/>
      <c r="D99" s="284"/>
      <c r="E99" s="279">
        <v>14.687991142272949</v>
      </c>
      <c r="F99" s="284"/>
      <c r="G99" s="284"/>
      <c r="H99" s="284"/>
      <c r="I99" s="284"/>
      <c r="J99" s="284"/>
      <c r="K99" s="284"/>
      <c r="M99" s="280"/>
      <c r="N99" s="273"/>
    </row>
    <row r="100" spans="1:14" x14ac:dyDescent="0.55000000000000004">
      <c r="B100" s="279">
        <v>28.550878524780273</v>
      </c>
      <c r="C100" s="286"/>
      <c r="D100" s="286"/>
      <c r="E100" s="279">
        <v>14.736499786376953</v>
      </c>
      <c r="F100" s="286"/>
      <c r="G100" s="286"/>
      <c r="H100" s="286"/>
      <c r="I100" s="286"/>
      <c r="J100" s="286"/>
      <c r="K100" s="286"/>
      <c r="M100" s="280"/>
      <c r="N100" s="273"/>
    </row>
    <row r="101" spans="1:14" x14ac:dyDescent="0.55000000000000004">
      <c r="A101" s="275" t="s">
        <v>7</v>
      </c>
      <c r="B101" s="2">
        <v>45</v>
      </c>
      <c r="C101" s="284">
        <f>AVERAGE(B101:B109)</f>
        <v>40.124824947781036</v>
      </c>
      <c r="D101" s="284">
        <f>STDEV(B101:B109)</f>
        <v>5.7823506643081064</v>
      </c>
      <c r="E101" s="279">
        <v>14.451999664306641</v>
      </c>
      <c r="F101" s="284">
        <f>AVERAGE(E101:E109)</f>
        <v>14.629053009880913</v>
      </c>
      <c r="G101" s="284">
        <f>STDEV(E101:E109)</f>
        <v>0.12811182852530406</v>
      </c>
      <c r="H101" s="284">
        <f>C101-F101</f>
        <v>25.495771937900123</v>
      </c>
      <c r="I101" s="284">
        <f>AVERAGE(H101:H349)</f>
        <v>9.0957791672812576</v>
      </c>
      <c r="J101" s="284">
        <f>H101-$I$2</f>
        <v>15.958529482162543</v>
      </c>
      <c r="K101" s="284">
        <f>2^-(J101)</f>
        <v>1.5703770480593689E-5</v>
      </c>
    </row>
    <row r="102" spans="1:14" x14ac:dyDescent="0.55000000000000004">
      <c r="B102" s="2">
        <v>45</v>
      </c>
      <c r="C102" s="284"/>
      <c r="D102" s="284"/>
      <c r="E102" s="279">
        <v>14.443387985229492</v>
      </c>
      <c r="F102" s="2"/>
      <c r="G102" s="284"/>
      <c r="H102" s="284"/>
      <c r="I102" s="284"/>
      <c r="J102" s="284"/>
      <c r="K102" s="284"/>
    </row>
    <row r="103" spans="1:14" x14ac:dyDescent="0.55000000000000004">
      <c r="B103" s="2">
        <v>45</v>
      </c>
      <c r="C103" s="284"/>
      <c r="D103" s="284"/>
      <c r="E103" s="279">
        <v>14.544963836669922</v>
      </c>
      <c r="F103" s="2"/>
      <c r="G103" s="284"/>
      <c r="H103" s="284"/>
      <c r="I103" s="284"/>
      <c r="J103" s="284"/>
      <c r="K103" s="284"/>
      <c r="M103" s="272"/>
      <c r="N103" s="233"/>
    </row>
    <row r="104" spans="1:14" x14ac:dyDescent="0.55000000000000004">
      <c r="B104" s="279">
        <v>33.951473236083984</v>
      </c>
      <c r="C104" s="284"/>
      <c r="D104" s="284"/>
      <c r="E104" s="279">
        <v>14.634123802185059</v>
      </c>
      <c r="F104" s="2"/>
      <c r="G104" s="284"/>
      <c r="H104" s="284"/>
      <c r="I104" s="284"/>
      <c r="J104" s="284"/>
      <c r="K104" s="284"/>
      <c r="M104" s="280"/>
      <c r="N104" s="273"/>
    </row>
    <row r="105" spans="1:14" x14ac:dyDescent="0.55000000000000004">
      <c r="B105" s="279">
        <v>33.85894775390625</v>
      </c>
      <c r="C105" s="284"/>
      <c r="D105" s="284"/>
      <c r="E105" s="279">
        <v>14.656159400939941</v>
      </c>
      <c r="F105" s="2"/>
      <c r="G105" s="284"/>
      <c r="H105" s="284"/>
      <c r="I105" s="284"/>
      <c r="J105" s="284"/>
      <c r="K105" s="284"/>
      <c r="M105" s="280"/>
      <c r="N105" s="275"/>
    </row>
    <row r="106" spans="1:14" x14ac:dyDescent="0.55000000000000004">
      <c r="B106" s="279">
        <v>34.288265228271484</v>
      </c>
      <c r="C106" s="284"/>
      <c r="D106" s="284"/>
      <c r="E106" s="279">
        <v>14.676302909851074</v>
      </c>
      <c r="F106" s="284"/>
      <c r="G106" s="284"/>
      <c r="H106" s="284"/>
      <c r="I106" s="284"/>
      <c r="J106" s="284"/>
      <c r="K106" s="284"/>
      <c r="M106" s="280"/>
      <c r="N106" s="276"/>
    </row>
    <row r="107" spans="1:14" x14ac:dyDescent="0.55000000000000004">
      <c r="B107" s="279">
        <v>45</v>
      </c>
      <c r="C107" s="284"/>
      <c r="D107" s="284"/>
      <c r="E107" s="279">
        <v>14.830048561096191</v>
      </c>
      <c r="F107" s="284"/>
      <c r="G107" s="284"/>
      <c r="H107" s="284"/>
      <c r="I107" s="284"/>
      <c r="J107" s="284"/>
      <c r="K107" s="284"/>
      <c r="M107" s="280"/>
      <c r="N107" s="276"/>
    </row>
    <row r="108" spans="1:14" x14ac:dyDescent="0.55000000000000004">
      <c r="B108" s="279">
        <v>34.024738311767578</v>
      </c>
      <c r="C108" s="284"/>
      <c r="D108" s="284"/>
      <c r="E108" s="279">
        <v>14.687991142272949</v>
      </c>
      <c r="F108" s="284"/>
      <c r="G108" s="284"/>
      <c r="H108" s="284"/>
      <c r="I108" s="284"/>
      <c r="J108" s="284"/>
      <c r="K108" s="284"/>
      <c r="M108" s="280"/>
      <c r="N108" s="276"/>
    </row>
    <row r="109" spans="1:14" x14ac:dyDescent="0.55000000000000004">
      <c r="B109" s="279">
        <v>45</v>
      </c>
      <c r="C109" s="286"/>
      <c r="D109" s="286"/>
      <c r="E109" s="279">
        <v>14.736499786376953</v>
      </c>
      <c r="F109" s="286"/>
      <c r="G109" s="286"/>
      <c r="H109" s="286"/>
      <c r="I109" s="286"/>
      <c r="J109" s="286"/>
      <c r="K109" s="286"/>
      <c r="M109" s="280"/>
      <c r="N109" s="276"/>
    </row>
    <row r="110" spans="1:14" x14ac:dyDescent="0.55000000000000004">
      <c r="A110" s="275" t="s">
        <v>6</v>
      </c>
      <c r="B110" s="279">
        <v>19.446487426757813</v>
      </c>
      <c r="C110" s="284">
        <f>AVERAGE(B110:B118)</f>
        <v>19.477868186102974</v>
      </c>
      <c r="D110" s="284">
        <f>STDEV(B110:B118)</f>
        <v>8.5678156491738156E-2</v>
      </c>
      <c r="E110" s="279">
        <v>14.451999664306641</v>
      </c>
      <c r="F110" s="284">
        <f>AVERAGE(E110:E118)</f>
        <v>14.629053009880913</v>
      </c>
      <c r="G110" s="284">
        <f>STDEV(E110:E118)</f>
        <v>0.12811182852530406</v>
      </c>
      <c r="H110" s="284">
        <f>C110-F110</f>
        <v>4.848815176222061</v>
      </c>
      <c r="I110" s="284">
        <f>AVERAGE(H110:H358)</f>
        <v>8.002446315906667</v>
      </c>
      <c r="J110" s="284">
        <f>H110-$I$2</f>
        <v>-4.6884272795155191</v>
      </c>
      <c r="K110" s="284">
        <f>2^-(J110)</f>
        <v>25.784412690233157</v>
      </c>
      <c r="M110" s="280"/>
      <c r="N110" s="276"/>
    </row>
    <row r="111" spans="1:14" x14ac:dyDescent="0.55000000000000004">
      <c r="B111" s="279">
        <v>19.437465667724609</v>
      </c>
      <c r="C111" s="284"/>
      <c r="D111" s="284"/>
      <c r="E111" s="279">
        <v>14.443387985229492</v>
      </c>
      <c r="F111" s="2"/>
      <c r="G111" s="284"/>
      <c r="H111" s="284"/>
      <c r="I111" s="284"/>
      <c r="J111" s="284"/>
      <c r="K111" s="284"/>
      <c r="N111" s="276"/>
    </row>
    <row r="112" spans="1:14" x14ac:dyDescent="0.55000000000000004">
      <c r="B112" s="279">
        <v>19.38441276550293</v>
      </c>
      <c r="C112" s="284"/>
      <c r="D112" s="284"/>
      <c r="E112" s="279">
        <v>14.544963836669922</v>
      </c>
      <c r="F112" s="2"/>
      <c r="G112" s="284"/>
      <c r="H112" s="284"/>
      <c r="I112" s="284"/>
      <c r="J112" s="284"/>
      <c r="K112" s="284"/>
      <c r="N112" s="275"/>
    </row>
    <row r="113" spans="1:14" x14ac:dyDescent="0.55000000000000004">
      <c r="B113" s="279">
        <v>19.553983688354492</v>
      </c>
      <c r="C113" s="284"/>
      <c r="D113" s="284"/>
      <c r="E113" s="279">
        <v>14.634123802185059</v>
      </c>
      <c r="F113" s="2"/>
      <c r="G113" s="284"/>
      <c r="H113" s="284"/>
      <c r="I113" s="284"/>
      <c r="J113" s="284"/>
      <c r="K113" s="284"/>
      <c r="M113" s="272"/>
      <c r="N113" s="276"/>
    </row>
    <row r="114" spans="1:14" x14ac:dyDescent="0.55000000000000004">
      <c r="B114" s="279">
        <v>19.515518188476563</v>
      </c>
      <c r="C114" s="284"/>
      <c r="D114" s="284"/>
      <c r="E114" s="279">
        <v>14.656159400939941</v>
      </c>
      <c r="F114" s="2"/>
      <c r="G114" s="284"/>
      <c r="H114" s="284"/>
      <c r="I114" s="284"/>
      <c r="J114" s="284"/>
      <c r="K114" s="284"/>
      <c r="M114" s="280"/>
      <c r="N114" s="276"/>
    </row>
    <row r="115" spans="1:14" x14ac:dyDescent="0.55000000000000004">
      <c r="B115" s="279">
        <v>19.351156234741211</v>
      </c>
      <c r="C115" s="284"/>
      <c r="D115" s="284"/>
      <c r="E115" s="279">
        <v>14.676302909851074</v>
      </c>
      <c r="F115" s="284"/>
      <c r="G115" s="284"/>
      <c r="H115" s="284"/>
      <c r="I115" s="284"/>
      <c r="J115" s="284"/>
      <c r="K115" s="284"/>
      <c r="M115" s="280"/>
      <c r="N115" s="276"/>
    </row>
    <row r="116" spans="1:14" x14ac:dyDescent="0.55000000000000004">
      <c r="B116" s="279">
        <v>19.631704330444336</v>
      </c>
      <c r="C116" s="284"/>
      <c r="D116" s="284"/>
      <c r="E116" s="279">
        <v>14.830048561096191</v>
      </c>
      <c r="F116" s="284"/>
      <c r="G116" s="284"/>
      <c r="H116" s="284"/>
      <c r="I116" s="284"/>
      <c r="J116" s="284"/>
      <c r="K116" s="284"/>
      <c r="M116" s="280"/>
      <c r="N116" s="276"/>
    </row>
    <row r="117" spans="1:14" x14ac:dyDescent="0.55000000000000004">
      <c r="B117" s="279">
        <v>19.498584747314453</v>
      </c>
      <c r="C117" s="284"/>
      <c r="D117" s="284"/>
      <c r="E117" s="279">
        <v>14.687991142272949</v>
      </c>
      <c r="F117" s="284"/>
      <c r="G117" s="284"/>
      <c r="H117" s="284"/>
      <c r="I117" s="284"/>
      <c r="J117" s="284"/>
      <c r="K117" s="284"/>
      <c r="M117" s="280"/>
      <c r="N117" s="276"/>
    </row>
    <row r="118" spans="1:14" x14ac:dyDescent="0.55000000000000004">
      <c r="B118" s="279">
        <v>19.481500625610352</v>
      </c>
      <c r="C118" s="286"/>
      <c r="D118" s="286"/>
      <c r="E118" s="279">
        <v>14.736499786376953</v>
      </c>
      <c r="F118" s="286"/>
      <c r="G118" s="286"/>
      <c r="H118" s="286"/>
      <c r="I118" s="286"/>
      <c r="J118" s="286"/>
      <c r="K118" s="286"/>
      <c r="M118" s="280"/>
      <c r="N118" s="276"/>
    </row>
    <row r="119" spans="1:14" x14ac:dyDescent="0.55000000000000004">
      <c r="A119" s="276" t="s">
        <v>19</v>
      </c>
      <c r="B119" s="279">
        <v>21.944986343383789</v>
      </c>
      <c r="C119" s="284">
        <f>AVERAGE(B119:B127)</f>
        <v>22.084147135416668</v>
      </c>
      <c r="D119" s="284">
        <f>STDEV(B119:B127)</f>
        <v>9.4287711101801147E-2</v>
      </c>
      <c r="E119" s="279">
        <v>14.451999664306641</v>
      </c>
      <c r="F119" s="284">
        <f>AVERAGE(E119:E127)</f>
        <v>14.629053009880913</v>
      </c>
      <c r="G119" s="284">
        <f>STDEV(E119:E127)</f>
        <v>0.12811182852530406</v>
      </c>
      <c r="H119" s="284">
        <f>C119-F119</f>
        <v>7.455094125535755</v>
      </c>
      <c r="I119" s="284">
        <f>AVERAGE(H119:H367)</f>
        <v>8.227705683026997</v>
      </c>
      <c r="J119" s="284">
        <f>H119-$I$2</f>
        <v>-2.0821483302018251</v>
      </c>
      <c r="K119" s="284">
        <f>2^-(J119)</f>
        <v>4.2343729127371903</v>
      </c>
      <c r="M119" s="280"/>
      <c r="N119" s="275"/>
    </row>
    <row r="120" spans="1:14" x14ac:dyDescent="0.55000000000000004">
      <c r="B120" s="279">
        <v>21.957761764526367</v>
      </c>
      <c r="C120" s="284"/>
      <c r="D120" s="284"/>
      <c r="E120" s="279">
        <v>14.443387985229492</v>
      </c>
      <c r="F120" s="2"/>
      <c r="G120" s="284"/>
      <c r="H120" s="284"/>
      <c r="I120" s="284"/>
      <c r="J120" s="284"/>
      <c r="K120" s="284"/>
      <c r="M120" s="280"/>
      <c r="N120" s="283"/>
    </row>
    <row r="121" spans="1:14" x14ac:dyDescent="0.55000000000000004">
      <c r="B121" s="279">
        <v>21.996870040893555</v>
      </c>
      <c r="C121" s="284"/>
      <c r="D121" s="284"/>
      <c r="E121" s="279">
        <v>14.544963836669922</v>
      </c>
      <c r="F121" s="2"/>
      <c r="G121" s="284"/>
      <c r="H121" s="284"/>
      <c r="I121" s="284"/>
      <c r="J121" s="284"/>
      <c r="K121" s="284"/>
    </row>
    <row r="122" spans="1:14" x14ac:dyDescent="0.55000000000000004">
      <c r="B122" s="279">
        <v>22.160106658935547</v>
      </c>
      <c r="C122" s="284"/>
      <c r="D122" s="284"/>
      <c r="E122" s="279">
        <v>14.634123802185059</v>
      </c>
      <c r="F122" s="2"/>
      <c r="G122" s="284"/>
      <c r="H122" s="284"/>
      <c r="I122" s="284"/>
      <c r="J122" s="284"/>
      <c r="K122" s="284"/>
    </row>
    <row r="123" spans="1:14" x14ac:dyDescent="0.55000000000000004">
      <c r="B123" s="279">
        <v>22.180643081665039</v>
      </c>
      <c r="C123" s="284"/>
      <c r="D123" s="284"/>
      <c r="E123" s="279">
        <v>14.656159400939941</v>
      </c>
      <c r="F123" s="2"/>
      <c r="G123" s="284"/>
      <c r="H123" s="284"/>
      <c r="I123" s="284"/>
      <c r="J123" s="284"/>
      <c r="K123" s="284"/>
      <c r="M123" s="272"/>
      <c r="N123" s="233"/>
    </row>
    <row r="124" spans="1:14" x14ac:dyDescent="0.55000000000000004">
      <c r="B124" s="279">
        <v>22.18232536315918</v>
      </c>
      <c r="C124" s="284"/>
      <c r="D124" s="284"/>
      <c r="E124" s="279">
        <v>14.676302909851074</v>
      </c>
      <c r="F124" s="284"/>
      <c r="G124" s="284"/>
      <c r="H124" s="284"/>
      <c r="I124" s="284"/>
      <c r="J124" s="284"/>
      <c r="K124" s="284"/>
      <c r="M124" s="280"/>
      <c r="N124" s="273"/>
    </row>
    <row r="125" spans="1:14" x14ac:dyDescent="0.55000000000000004">
      <c r="B125" s="279">
        <v>22.110719680786133</v>
      </c>
      <c r="C125" s="284"/>
      <c r="D125" s="284"/>
      <c r="E125" s="279">
        <v>14.830048561096191</v>
      </c>
      <c r="F125" s="284"/>
      <c r="G125" s="284"/>
      <c r="H125" s="284"/>
      <c r="I125" s="284"/>
      <c r="J125" s="284"/>
      <c r="K125" s="284"/>
      <c r="M125" s="280"/>
      <c r="N125" s="273"/>
    </row>
    <row r="126" spans="1:14" x14ac:dyDescent="0.55000000000000004">
      <c r="B126" s="279">
        <v>22.087541580200195</v>
      </c>
      <c r="C126" s="284"/>
      <c r="D126" s="284"/>
      <c r="E126" s="279">
        <v>14.687991142272949</v>
      </c>
      <c r="F126" s="284"/>
      <c r="G126" s="284"/>
      <c r="H126" s="284"/>
      <c r="I126" s="284"/>
      <c r="J126" s="284"/>
      <c r="K126" s="284"/>
      <c r="M126" s="280"/>
      <c r="N126" s="273"/>
    </row>
    <row r="127" spans="1:14" x14ac:dyDescent="0.55000000000000004">
      <c r="B127" s="279">
        <v>22.136369705200195</v>
      </c>
      <c r="C127" s="286"/>
      <c r="D127" s="286"/>
      <c r="E127" s="279">
        <v>14.736499786376953</v>
      </c>
      <c r="F127" s="286"/>
      <c r="G127" s="286"/>
      <c r="H127" s="286"/>
      <c r="I127" s="286"/>
      <c r="J127" s="286"/>
      <c r="K127" s="286"/>
      <c r="M127" s="280"/>
      <c r="N127" s="273"/>
    </row>
    <row r="128" spans="1:14" x14ac:dyDescent="0.55000000000000004">
      <c r="A128" s="276" t="s">
        <v>18</v>
      </c>
      <c r="B128" s="279">
        <v>19.076028823852539</v>
      </c>
      <c r="C128" s="284">
        <f>AVERAGE(B128:B136)</f>
        <v>19.13922331068251</v>
      </c>
      <c r="D128" s="284">
        <f>STDEV(B128:B136)</f>
        <v>9.3018173697497167E-2</v>
      </c>
      <c r="E128" s="279">
        <v>14.451999664306641</v>
      </c>
      <c r="F128" s="284">
        <f>AVERAGE(E128:E136)</f>
        <v>14.629053009880913</v>
      </c>
      <c r="G128" s="284">
        <f>STDEV(E128:E136)</f>
        <v>0.12811182852530406</v>
      </c>
      <c r="H128" s="284">
        <f>C128-F128</f>
        <v>4.5101703008015974</v>
      </c>
      <c r="I128" s="284">
        <f>AVERAGE(H128:H376)</f>
        <v>8.2871373412955531</v>
      </c>
      <c r="J128" s="284">
        <f>H128-$I$2</f>
        <v>-5.0270721549359827</v>
      </c>
      <c r="K128" s="284">
        <f>2^-(J128)</f>
        <v>32.606149014580403</v>
      </c>
      <c r="M128" s="280"/>
      <c r="N128" s="273"/>
    </row>
    <row r="129" spans="1:14" x14ac:dyDescent="0.55000000000000004">
      <c r="B129" s="279">
        <v>19.067861557006836</v>
      </c>
      <c r="C129" s="284"/>
      <c r="D129" s="284"/>
      <c r="E129" s="279">
        <v>14.443387985229492</v>
      </c>
      <c r="F129" s="2"/>
      <c r="G129" s="284"/>
      <c r="H129" s="284"/>
      <c r="I129" s="284"/>
      <c r="J129" s="284"/>
      <c r="K129" s="284"/>
      <c r="M129" s="280"/>
      <c r="N129" s="273"/>
    </row>
    <row r="130" spans="1:14" x14ac:dyDescent="0.55000000000000004">
      <c r="B130" s="279">
        <v>19.106510162353516</v>
      </c>
      <c r="C130" s="284"/>
      <c r="D130" s="284"/>
      <c r="E130" s="279">
        <v>14.544963836669922</v>
      </c>
      <c r="F130" s="2"/>
      <c r="G130" s="284"/>
      <c r="H130" s="284"/>
      <c r="I130" s="284"/>
      <c r="J130" s="284"/>
      <c r="K130" s="284"/>
      <c r="M130" s="280"/>
      <c r="N130" s="273"/>
    </row>
    <row r="131" spans="1:14" x14ac:dyDescent="0.55000000000000004">
      <c r="B131" s="279">
        <v>19.091766357421875</v>
      </c>
      <c r="C131" s="284"/>
      <c r="D131" s="284"/>
      <c r="E131" s="279">
        <v>14.634123802185059</v>
      </c>
      <c r="F131" s="2"/>
      <c r="G131" s="284"/>
      <c r="H131" s="284"/>
      <c r="I131" s="284"/>
      <c r="J131" s="284"/>
      <c r="K131" s="284"/>
    </row>
    <row r="132" spans="1:14" x14ac:dyDescent="0.55000000000000004">
      <c r="B132" s="279">
        <v>19.051229476928711</v>
      </c>
      <c r="C132" s="284"/>
      <c r="D132" s="284"/>
      <c r="E132" s="279">
        <v>14.656159400939941</v>
      </c>
      <c r="F132" s="2"/>
      <c r="G132" s="284"/>
      <c r="H132" s="284"/>
      <c r="I132" s="284"/>
      <c r="J132" s="284"/>
      <c r="K132" s="284"/>
    </row>
    <row r="133" spans="1:14" x14ac:dyDescent="0.55000000000000004">
      <c r="B133" s="279">
        <v>19.094657897949219</v>
      </c>
      <c r="C133" s="284"/>
      <c r="D133" s="284"/>
      <c r="E133" s="279">
        <v>14.676302909851074</v>
      </c>
      <c r="F133" s="284"/>
      <c r="G133" s="284"/>
      <c r="H133" s="284"/>
      <c r="I133" s="284"/>
      <c r="J133" s="284"/>
      <c r="K133" s="284"/>
    </row>
    <row r="134" spans="1:14" x14ac:dyDescent="0.55000000000000004">
      <c r="B134" s="279">
        <v>19.322668075561523</v>
      </c>
      <c r="C134" s="284"/>
      <c r="D134" s="284"/>
      <c r="E134" s="279">
        <v>14.830048561096191</v>
      </c>
      <c r="F134" s="284"/>
      <c r="G134" s="284"/>
      <c r="H134" s="284"/>
      <c r="I134" s="284"/>
      <c r="J134" s="284"/>
      <c r="K134" s="284"/>
    </row>
    <row r="135" spans="1:14" x14ac:dyDescent="0.55000000000000004">
      <c r="B135" s="279">
        <v>19.223119735717773</v>
      </c>
      <c r="C135" s="284"/>
      <c r="D135" s="284"/>
      <c r="E135" s="279">
        <v>14.687991142272949</v>
      </c>
      <c r="F135" s="284"/>
      <c r="G135" s="284"/>
      <c r="H135" s="284"/>
      <c r="I135" s="284"/>
      <c r="J135" s="284"/>
      <c r="K135" s="284"/>
    </row>
    <row r="136" spans="1:14" x14ac:dyDescent="0.55000000000000004">
      <c r="B136" s="279">
        <v>19.219167709350586</v>
      </c>
      <c r="C136" s="286"/>
      <c r="D136" s="286"/>
      <c r="E136" s="279">
        <v>14.736499786376953</v>
      </c>
      <c r="F136" s="286"/>
      <c r="G136" s="286"/>
      <c r="H136" s="286"/>
      <c r="I136" s="286"/>
      <c r="J136" s="286"/>
      <c r="K136" s="286"/>
    </row>
    <row r="137" spans="1:14" x14ac:dyDescent="0.55000000000000004">
      <c r="A137" s="276" t="s">
        <v>15</v>
      </c>
      <c r="B137" s="279">
        <v>22.341270446777344</v>
      </c>
      <c r="C137" s="284">
        <f>AVERAGE(B137:B145)</f>
        <v>22.984594557020401</v>
      </c>
      <c r="D137" s="284">
        <f>STDEV(B137:B145)</f>
        <v>0.5562124239920303</v>
      </c>
      <c r="E137" s="279">
        <v>14.451999664306641</v>
      </c>
      <c r="F137" s="284">
        <f>AVERAGE(E137:E145)</f>
        <v>14.629053009880913</v>
      </c>
      <c r="G137" s="284">
        <f>STDEV(E137:E145)</f>
        <v>0.12811182852530406</v>
      </c>
      <c r="H137" s="284">
        <f>C137-F137</f>
        <v>8.355541547139488</v>
      </c>
      <c r="I137" s="284">
        <f>AVERAGE(H137:H385)</f>
        <v>8.6018845946700484</v>
      </c>
      <c r="J137" s="284">
        <f>H137-$I$2</f>
        <v>-1.1817009085980921</v>
      </c>
      <c r="K137" s="284">
        <f>2^-(J137)</f>
        <v>2.2684406407965105</v>
      </c>
    </row>
    <row r="138" spans="1:14" x14ac:dyDescent="0.55000000000000004">
      <c r="B138" s="279">
        <v>22.267082214355469</v>
      </c>
      <c r="C138" s="284"/>
      <c r="D138" s="284"/>
      <c r="E138" s="279">
        <v>14.443387985229492</v>
      </c>
      <c r="F138" s="2"/>
      <c r="G138" s="284"/>
      <c r="H138" s="284"/>
      <c r="I138" s="284"/>
      <c r="J138" s="284"/>
      <c r="K138" s="284"/>
    </row>
    <row r="139" spans="1:14" x14ac:dyDescent="0.55000000000000004">
      <c r="B139" s="279">
        <v>22.216318130493164</v>
      </c>
      <c r="C139" s="284"/>
      <c r="D139" s="284"/>
      <c r="E139" s="279">
        <v>14.544963836669922</v>
      </c>
      <c r="F139" s="2"/>
      <c r="G139" s="284"/>
      <c r="H139" s="284"/>
      <c r="I139" s="284"/>
      <c r="J139" s="284"/>
      <c r="K139" s="284"/>
    </row>
    <row r="140" spans="1:14" x14ac:dyDescent="0.55000000000000004">
      <c r="B140" s="279">
        <v>23.230718612670898</v>
      </c>
      <c r="C140" s="284"/>
      <c r="D140" s="284"/>
      <c r="E140" s="279">
        <v>14.634123802185059</v>
      </c>
      <c r="F140" s="2"/>
      <c r="G140" s="284"/>
      <c r="H140" s="284"/>
      <c r="I140" s="284"/>
      <c r="J140" s="284"/>
      <c r="K140" s="284"/>
    </row>
    <row r="141" spans="1:14" x14ac:dyDescent="0.55000000000000004">
      <c r="B141" s="279">
        <v>23.330648422241211</v>
      </c>
      <c r="C141" s="284"/>
      <c r="D141" s="284"/>
      <c r="E141" s="279">
        <v>14.656159400939941</v>
      </c>
      <c r="F141" s="2"/>
      <c r="G141" s="284"/>
      <c r="H141" s="284"/>
      <c r="I141" s="284"/>
      <c r="J141" s="284"/>
      <c r="K141" s="284"/>
    </row>
    <row r="142" spans="1:14" x14ac:dyDescent="0.55000000000000004">
      <c r="B142" s="279">
        <v>23.037784576416016</v>
      </c>
      <c r="C142" s="284"/>
      <c r="D142" s="284"/>
      <c r="E142" s="279">
        <v>14.676302909851074</v>
      </c>
      <c r="F142" s="284"/>
      <c r="G142" s="284"/>
      <c r="H142" s="284"/>
      <c r="I142" s="284"/>
      <c r="J142" s="284"/>
      <c r="K142" s="284"/>
    </row>
    <row r="143" spans="1:14" x14ac:dyDescent="0.55000000000000004">
      <c r="B143" s="279">
        <v>23.33636474609375</v>
      </c>
      <c r="C143" s="284"/>
      <c r="D143" s="284"/>
      <c r="E143" s="279">
        <v>14.830048561096191</v>
      </c>
      <c r="F143" s="284"/>
      <c r="G143" s="284"/>
      <c r="H143" s="284"/>
      <c r="I143" s="284"/>
      <c r="J143" s="284"/>
      <c r="K143" s="284"/>
    </row>
    <row r="144" spans="1:14" x14ac:dyDescent="0.55000000000000004">
      <c r="B144" s="279">
        <v>23.615598678588867</v>
      </c>
      <c r="C144" s="284"/>
      <c r="D144" s="284"/>
      <c r="E144" s="279">
        <v>14.687991142272949</v>
      </c>
      <c r="F144" s="284"/>
      <c r="G144" s="284"/>
      <c r="H144" s="284"/>
      <c r="I144" s="284"/>
      <c r="J144" s="284"/>
      <c r="K144" s="284"/>
    </row>
    <row r="145" spans="1:11" x14ac:dyDescent="0.55000000000000004">
      <c r="B145" s="279">
        <v>23.485565185546875</v>
      </c>
      <c r="C145" s="286"/>
      <c r="D145" s="286"/>
      <c r="E145" s="279">
        <v>14.736499786376953</v>
      </c>
      <c r="F145" s="286"/>
      <c r="G145" s="286"/>
      <c r="H145" s="286"/>
      <c r="I145" s="286"/>
      <c r="J145" s="286"/>
      <c r="K145" s="286"/>
    </row>
    <row r="146" spans="1:11" x14ac:dyDescent="0.55000000000000004">
      <c r="A146" s="276" t="s">
        <v>21</v>
      </c>
      <c r="B146" s="279">
        <v>28.580104827880859</v>
      </c>
      <c r="C146" s="284">
        <f>AVERAGE(B146:B154)</f>
        <v>28.896167755126953</v>
      </c>
      <c r="D146" s="284">
        <f>STDEV(B146:B154)</f>
        <v>0.15793846727292424</v>
      </c>
      <c r="E146" s="279">
        <v>14.451999664306641</v>
      </c>
      <c r="F146" s="284">
        <f>AVERAGE(E146:E154)</f>
        <v>14.629053009880913</v>
      </c>
      <c r="G146" s="284">
        <f>STDEV(E146:E154)</f>
        <v>0.12811182852530406</v>
      </c>
      <c r="H146" s="284">
        <f>C146-F146</f>
        <v>14.26711474524604</v>
      </c>
      <c r="I146" s="284">
        <f>AVERAGE(H146:H394)</f>
        <v>8.6242794171728274</v>
      </c>
      <c r="J146" s="284">
        <f>H146-$I$2</f>
        <v>4.7298722895084602</v>
      </c>
      <c r="K146" s="284">
        <f>2^-(J146)</f>
        <v>3.7684830410544379E-2</v>
      </c>
    </row>
    <row r="147" spans="1:11" x14ac:dyDescent="0.55000000000000004">
      <c r="B147" s="279">
        <v>28.916038513183594</v>
      </c>
      <c r="C147" s="284"/>
      <c r="D147" s="284"/>
      <c r="E147" s="279">
        <v>14.443387985229492</v>
      </c>
      <c r="F147" s="2"/>
      <c r="G147" s="284"/>
      <c r="H147" s="284"/>
      <c r="I147" s="284"/>
      <c r="J147" s="284"/>
      <c r="K147" s="284"/>
    </row>
    <row r="148" spans="1:11" x14ac:dyDescent="0.55000000000000004">
      <c r="B148" s="279">
        <v>28.771894454956055</v>
      </c>
      <c r="C148" s="284"/>
      <c r="D148" s="284"/>
      <c r="E148" s="279">
        <v>14.544963836669922</v>
      </c>
      <c r="F148" s="2"/>
      <c r="G148" s="284"/>
      <c r="H148" s="284"/>
      <c r="I148" s="284"/>
      <c r="J148" s="284"/>
      <c r="K148" s="284"/>
    </row>
    <row r="149" spans="1:11" x14ac:dyDescent="0.55000000000000004">
      <c r="B149" s="279">
        <v>28.96534538269043</v>
      </c>
      <c r="C149" s="284"/>
      <c r="D149" s="284"/>
      <c r="E149" s="279">
        <v>14.634123802185059</v>
      </c>
      <c r="F149" s="2"/>
      <c r="G149" s="284"/>
      <c r="H149" s="284"/>
      <c r="I149" s="284"/>
      <c r="J149" s="284"/>
      <c r="K149" s="284"/>
    </row>
    <row r="150" spans="1:11" x14ac:dyDescent="0.55000000000000004">
      <c r="B150" s="279">
        <v>28.870964050292969</v>
      </c>
      <c r="C150" s="284"/>
      <c r="D150" s="284"/>
      <c r="E150" s="279">
        <v>14.656159400939941</v>
      </c>
      <c r="F150" s="2"/>
      <c r="G150" s="284"/>
      <c r="H150" s="284"/>
      <c r="I150" s="284"/>
      <c r="J150" s="284"/>
      <c r="K150" s="284"/>
    </row>
    <row r="151" spans="1:11" x14ac:dyDescent="0.55000000000000004">
      <c r="B151" s="279">
        <v>28.817354202270508</v>
      </c>
      <c r="C151" s="284"/>
      <c r="D151" s="284"/>
      <c r="E151" s="279">
        <v>14.676302909851074</v>
      </c>
      <c r="F151" s="284"/>
      <c r="G151" s="284"/>
      <c r="H151" s="284"/>
      <c r="I151" s="284"/>
      <c r="J151" s="284"/>
      <c r="K151" s="284"/>
    </row>
    <row r="152" spans="1:11" x14ac:dyDescent="0.55000000000000004">
      <c r="B152" s="279">
        <v>29.056875228881836</v>
      </c>
      <c r="C152" s="284"/>
      <c r="D152" s="284"/>
      <c r="E152" s="279">
        <v>14.830048561096191</v>
      </c>
      <c r="F152" s="284"/>
      <c r="G152" s="284"/>
      <c r="H152" s="284"/>
      <c r="I152" s="284"/>
      <c r="J152" s="284"/>
      <c r="K152" s="284"/>
    </row>
    <row r="153" spans="1:11" x14ac:dyDescent="0.55000000000000004">
      <c r="B153" s="279">
        <v>29.081995010375977</v>
      </c>
      <c r="C153" s="284"/>
      <c r="D153" s="284"/>
      <c r="E153" s="279">
        <v>14.687991142272949</v>
      </c>
      <c r="F153" s="284"/>
      <c r="G153" s="284"/>
      <c r="H153" s="284"/>
      <c r="I153" s="284"/>
      <c r="J153" s="284"/>
      <c r="K153" s="284"/>
    </row>
    <row r="154" spans="1:11" x14ac:dyDescent="0.55000000000000004">
      <c r="B154" s="279">
        <v>29.004938125610352</v>
      </c>
      <c r="C154" s="286"/>
      <c r="D154" s="286"/>
      <c r="E154" s="279">
        <v>14.736499786376953</v>
      </c>
      <c r="F154" s="286"/>
      <c r="G154" s="286"/>
      <c r="H154" s="286"/>
      <c r="I154" s="286"/>
      <c r="J154" s="286"/>
      <c r="K154" s="286"/>
    </row>
    <row r="155" spans="1:11" x14ac:dyDescent="0.55000000000000004">
      <c r="A155" s="276" t="s">
        <v>20</v>
      </c>
      <c r="B155" s="279">
        <v>21.815662384033203</v>
      </c>
      <c r="C155" s="284">
        <f>AVERAGE(B155:B163)</f>
        <v>22.274054845174152</v>
      </c>
      <c r="D155" s="284">
        <f>STDEV(B155:B163)</f>
        <v>0.33680270060524042</v>
      </c>
      <c r="E155" s="279">
        <v>14.451999664306641</v>
      </c>
      <c r="F155" s="284">
        <f>AVERAGE(E155:E163)</f>
        <v>14.629053009880913</v>
      </c>
      <c r="G155" s="284">
        <f>STDEV(E155:E163)</f>
        <v>0.12811182852530406</v>
      </c>
      <c r="H155" s="284">
        <f>C155-F155</f>
        <v>7.6450018352932396</v>
      </c>
      <c r="I155" s="284">
        <f>AVERAGE(H155:H403)</f>
        <v>8.059995884365506</v>
      </c>
      <c r="J155" s="284">
        <f>H155-$I$2</f>
        <v>-1.8922406204443405</v>
      </c>
      <c r="K155" s="284">
        <f>2^-(J155)</f>
        <v>3.7121129804410238</v>
      </c>
    </row>
    <row r="156" spans="1:11" x14ac:dyDescent="0.55000000000000004">
      <c r="B156" s="279">
        <v>21.968828201293945</v>
      </c>
      <c r="C156" s="284"/>
      <c r="D156" s="284"/>
      <c r="E156" s="279">
        <v>14.443387985229492</v>
      </c>
      <c r="F156" s="2"/>
      <c r="G156" s="284"/>
      <c r="H156" s="284"/>
      <c r="I156" s="284"/>
      <c r="J156" s="284"/>
      <c r="K156" s="284"/>
    </row>
    <row r="157" spans="1:11" x14ac:dyDescent="0.55000000000000004">
      <c r="B157" s="279">
        <v>22.149110794067383</v>
      </c>
      <c r="C157" s="284"/>
      <c r="D157" s="284"/>
      <c r="E157" s="279">
        <v>14.544963836669922</v>
      </c>
      <c r="F157" s="2"/>
      <c r="G157" s="284"/>
      <c r="H157" s="284"/>
      <c r="I157" s="284"/>
      <c r="J157" s="284"/>
      <c r="K157" s="284"/>
    </row>
    <row r="158" spans="1:11" x14ac:dyDescent="0.55000000000000004">
      <c r="B158" s="279">
        <v>22.107416152954102</v>
      </c>
      <c r="C158" s="284"/>
      <c r="D158" s="284"/>
      <c r="E158" s="279">
        <v>14.634123802185059</v>
      </c>
      <c r="F158" s="2"/>
      <c r="G158" s="284"/>
      <c r="H158" s="284"/>
      <c r="I158" s="284"/>
      <c r="J158" s="284"/>
      <c r="K158" s="284"/>
    </row>
    <row r="159" spans="1:11" x14ac:dyDescent="0.55000000000000004">
      <c r="B159" s="279">
        <v>22.357658386230469</v>
      </c>
      <c r="C159" s="284"/>
      <c r="D159" s="284"/>
      <c r="E159" s="279">
        <v>14.656159400939941</v>
      </c>
      <c r="F159" s="2"/>
      <c r="G159" s="284"/>
      <c r="H159" s="284"/>
      <c r="I159" s="284"/>
      <c r="J159" s="284"/>
      <c r="K159" s="284"/>
    </row>
    <row r="160" spans="1:11" x14ac:dyDescent="0.55000000000000004">
      <c r="B160" s="279">
        <v>22.525671005249023</v>
      </c>
      <c r="C160" s="284"/>
      <c r="D160" s="284"/>
      <c r="E160" s="279">
        <v>14.676302909851074</v>
      </c>
      <c r="F160" s="284"/>
      <c r="G160" s="284"/>
      <c r="H160" s="284"/>
      <c r="I160" s="284"/>
      <c r="J160" s="284"/>
      <c r="K160" s="284"/>
    </row>
    <row r="161" spans="1:11" x14ac:dyDescent="0.55000000000000004">
      <c r="B161" s="279">
        <v>22.298761367797852</v>
      </c>
      <c r="C161" s="284"/>
      <c r="D161" s="284"/>
      <c r="E161" s="279">
        <v>14.830048561096191</v>
      </c>
      <c r="F161" s="284"/>
      <c r="G161" s="284"/>
      <c r="H161" s="284"/>
      <c r="I161" s="284"/>
      <c r="J161" s="284"/>
      <c r="K161" s="284"/>
    </row>
    <row r="162" spans="1:11" x14ac:dyDescent="0.55000000000000004">
      <c r="B162" s="279">
        <v>22.2694091796875</v>
      </c>
      <c r="C162" s="284"/>
      <c r="D162" s="284"/>
      <c r="E162" s="279">
        <v>14.687991142272949</v>
      </c>
      <c r="F162" s="284"/>
      <c r="G162" s="284"/>
      <c r="H162" s="284"/>
      <c r="I162" s="284"/>
      <c r="J162" s="284"/>
      <c r="K162" s="284"/>
    </row>
    <row r="163" spans="1:11" x14ac:dyDescent="0.55000000000000004">
      <c r="B163" s="279">
        <v>22.973976135253906</v>
      </c>
      <c r="C163" s="286"/>
      <c r="D163" s="286"/>
      <c r="E163" s="279">
        <v>14.736499786376953</v>
      </c>
      <c r="F163" s="286"/>
      <c r="G163" s="286"/>
      <c r="H163" s="286"/>
      <c r="I163" s="286"/>
      <c r="J163" s="286"/>
      <c r="K163" s="286"/>
    </row>
    <row r="164" spans="1:11" x14ac:dyDescent="0.55000000000000004">
      <c r="A164" s="276" t="s">
        <v>23</v>
      </c>
      <c r="B164" s="279">
        <v>20.751871109008789</v>
      </c>
      <c r="C164" s="284">
        <f>AVERAGE(B164:B172)</f>
        <v>20.973178015814888</v>
      </c>
      <c r="D164" s="284">
        <f>STDEV(B164:B172)</f>
        <v>0.15882251249990792</v>
      </c>
      <c r="E164" s="279">
        <v>14.451999664306641</v>
      </c>
      <c r="F164" s="284">
        <f>AVERAGE(E164:E172)</f>
        <v>14.629053009880913</v>
      </c>
      <c r="G164" s="284">
        <f>STDEV(E164:E172)</f>
        <v>0.12811182852530406</v>
      </c>
      <c r="H164" s="284">
        <f>C164-F164</f>
        <v>6.3441250059339751</v>
      </c>
      <c r="I164" s="284">
        <f>AVERAGE(H164:H412)</f>
        <v>8.1061063342624244</v>
      </c>
      <c r="J164" s="284">
        <f>H164-$I$2</f>
        <v>-3.193117449803605</v>
      </c>
      <c r="K164" s="284">
        <f>2^-(J164)</f>
        <v>9.1458512167552666</v>
      </c>
    </row>
    <row r="165" spans="1:11" x14ac:dyDescent="0.55000000000000004">
      <c r="B165" s="279">
        <v>20.792322158813477</v>
      </c>
      <c r="C165" s="284"/>
      <c r="D165" s="284"/>
      <c r="E165" s="279">
        <v>14.443387985229492</v>
      </c>
      <c r="F165" s="2"/>
      <c r="G165" s="284"/>
      <c r="H165" s="284"/>
      <c r="I165" s="284"/>
      <c r="J165" s="284"/>
      <c r="K165" s="284"/>
    </row>
    <row r="166" spans="1:11" x14ac:dyDescent="0.55000000000000004">
      <c r="B166" s="279">
        <v>20.811017990112305</v>
      </c>
      <c r="C166" s="284"/>
      <c r="D166" s="284"/>
      <c r="E166" s="279">
        <v>14.544963836669922</v>
      </c>
      <c r="F166" s="2"/>
      <c r="G166" s="284"/>
      <c r="H166" s="284"/>
      <c r="I166" s="284"/>
      <c r="J166" s="284"/>
      <c r="K166" s="284"/>
    </row>
    <row r="167" spans="1:11" x14ac:dyDescent="0.55000000000000004">
      <c r="B167" s="279">
        <v>20.94512939453125</v>
      </c>
      <c r="C167" s="284"/>
      <c r="D167" s="284"/>
      <c r="E167" s="279">
        <v>14.634123802185059</v>
      </c>
      <c r="F167" s="2"/>
      <c r="G167" s="284"/>
      <c r="H167" s="284"/>
      <c r="I167" s="284"/>
      <c r="J167" s="284"/>
      <c r="K167" s="284"/>
    </row>
    <row r="168" spans="1:11" x14ac:dyDescent="0.55000000000000004">
      <c r="B168" s="279">
        <v>21.029138565063477</v>
      </c>
      <c r="C168" s="284"/>
      <c r="D168" s="284"/>
      <c r="E168" s="279">
        <v>14.656159400939941</v>
      </c>
      <c r="F168" s="2"/>
      <c r="G168" s="284"/>
      <c r="H168" s="284"/>
      <c r="I168" s="284"/>
      <c r="J168" s="284"/>
      <c r="K168" s="284"/>
    </row>
    <row r="169" spans="1:11" x14ac:dyDescent="0.55000000000000004">
      <c r="B169" s="279">
        <v>21.011775970458984</v>
      </c>
      <c r="C169" s="284"/>
      <c r="D169" s="284"/>
      <c r="E169" s="279">
        <v>14.676302909851074</v>
      </c>
      <c r="F169" s="284"/>
      <c r="G169" s="284"/>
      <c r="H169" s="284"/>
      <c r="I169" s="284"/>
      <c r="J169" s="284"/>
      <c r="K169" s="284"/>
    </row>
    <row r="170" spans="1:11" x14ac:dyDescent="0.55000000000000004">
      <c r="B170" s="279">
        <v>21.088264465332031</v>
      </c>
      <c r="C170" s="284"/>
      <c r="D170" s="284"/>
      <c r="E170" s="279">
        <v>14.830048561096191</v>
      </c>
      <c r="F170" s="284"/>
      <c r="G170" s="284"/>
      <c r="H170" s="284"/>
      <c r="I170" s="284"/>
      <c r="J170" s="284"/>
      <c r="K170" s="284"/>
    </row>
    <row r="171" spans="1:11" x14ac:dyDescent="0.55000000000000004">
      <c r="B171" s="279">
        <v>21.195545196533203</v>
      </c>
      <c r="C171" s="284"/>
      <c r="D171" s="284"/>
      <c r="E171" s="279">
        <v>14.687991142272949</v>
      </c>
      <c r="F171" s="284"/>
      <c r="G171" s="284"/>
      <c r="H171" s="284"/>
      <c r="I171" s="284"/>
      <c r="J171" s="284"/>
      <c r="K171" s="284"/>
    </row>
    <row r="172" spans="1:11" x14ac:dyDescent="0.55000000000000004">
      <c r="B172" s="279">
        <v>21.133537292480469</v>
      </c>
      <c r="C172" s="286"/>
      <c r="D172" s="286"/>
      <c r="E172" s="279">
        <v>14.736499786376953</v>
      </c>
      <c r="F172" s="286"/>
      <c r="G172" s="286"/>
      <c r="H172" s="286"/>
      <c r="I172" s="286"/>
      <c r="J172" s="286"/>
      <c r="K172" s="286"/>
    </row>
    <row r="173" spans="1:11" x14ac:dyDescent="0.55000000000000004">
      <c r="A173" s="275" t="s">
        <v>4</v>
      </c>
      <c r="B173" s="279">
        <v>25.099773406982422</v>
      </c>
      <c r="C173" s="284">
        <f>AVERAGE(B173:B181)</f>
        <v>25.265030966864693</v>
      </c>
      <c r="D173" s="284">
        <f>STDEV(B173:B181)</f>
        <v>0.14232968935116183</v>
      </c>
      <c r="E173" s="279">
        <v>14.451999664306641</v>
      </c>
      <c r="F173" s="284">
        <f>AVERAGE(E173:E181)</f>
        <v>14.629053009880913</v>
      </c>
      <c r="G173" s="284">
        <f>STDEV(E173:E181)</f>
        <v>0.12811182852530406</v>
      </c>
      <c r="H173" s="284">
        <f>C173-F173</f>
        <v>10.63597795698378</v>
      </c>
      <c r="I173" s="284">
        <f>AVERAGE(H173:H421)</f>
        <v>8.3263540003034819</v>
      </c>
      <c r="J173" s="284">
        <f>H173-$I$2</f>
        <v>1.0987355012461997</v>
      </c>
      <c r="K173" s="284">
        <f>2^-(J173)</f>
        <v>0.46692556914108679</v>
      </c>
    </row>
    <row r="174" spans="1:11" x14ac:dyDescent="0.55000000000000004">
      <c r="B174" s="279">
        <v>25.179214477539063</v>
      </c>
      <c r="C174" s="284"/>
      <c r="D174" s="284"/>
      <c r="E174" s="279">
        <v>14.443387985229492</v>
      </c>
      <c r="F174" s="2"/>
      <c r="G174" s="284"/>
      <c r="H174" s="284"/>
      <c r="I174" s="284"/>
      <c r="J174" s="284"/>
      <c r="K174" s="284"/>
    </row>
    <row r="175" spans="1:11" x14ac:dyDescent="0.55000000000000004">
      <c r="B175" s="279">
        <v>25.057558059692383</v>
      </c>
      <c r="C175" s="284"/>
      <c r="D175" s="284"/>
      <c r="E175" s="279">
        <v>14.544963836669922</v>
      </c>
      <c r="F175" s="2"/>
      <c r="G175" s="284"/>
      <c r="H175" s="284"/>
      <c r="I175" s="284"/>
      <c r="J175" s="284"/>
      <c r="K175" s="284"/>
    </row>
    <row r="176" spans="1:11" x14ac:dyDescent="0.55000000000000004">
      <c r="B176" s="279">
        <v>25.30522346496582</v>
      </c>
      <c r="C176" s="284"/>
      <c r="D176" s="284"/>
      <c r="E176" s="279">
        <v>14.634123802185059</v>
      </c>
      <c r="F176" s="2"/>
      <c r="G176" s="284"/>
      <c r="H176" s="284"/>
      <c r="I176" s="284"/>
      <c r="J176" s="284"/>
      <c r="K176" s="284"/>
    </row>
    <row r="177" spans="1:11" x14ac:dyDescent="0.55000000000000004">
      <c r="B177" s="279">
        <v>25.373836517333984</v>
      </c>
      <c r="C177" s="284"/>
      <c r="D177" s="284"/>
      <c r="E177" s="279">
        <v>14.656159400939941</v>
      </c>
      <c r="F177" s="2"/>
      <c r="G177" s="284"/>
      <c r="H177" s="284"/>
      <c r="I177" s="284"/>
      <c r="J177" s="284"/>
      <c r="K177" s="284"/>
    </row>
    <row r="178" spans="1:11" x14ac:dyDescent="0.55000000000000004">
      <c r="B178" s="279">
        <v>25.155265808105469</v>
      </c>
      <c r="C178" s="284"/>
      <c r="D178" s="284"/>
      <c r="E178" s="279">
        <v>14.676302909851074</v>
      </c>
      <c r="F178" s="284"/>
      <c r="G178" s="284"/>
      <c r="H178" s="284"/>
      <c r="I178" s="284"/>
      <c r="J178" s="284"/>
      <c r="K178" s="284"/>
    </row>
    <row r="179" spans="1:11" x14ac:dyDescent="0.55000000000000004">
      <c r="B179" s="279">
        <v>25.407085418701172</v>
      </c>
      <c r="C179" s="284"/>
      <c r="D179" s="284"/>
      <c r="E179" s="279">
        <v>14.830048561096191</v>
      </c>
      <c r="F179" s="284"/>
      <c r="G179" s="284"/>
      <c r="H179" s="284"/>
      <c r="I179" s="284"/>
      <c r="J179" s="284"/>
      <c r="K179" s="284"/>
    </row>
    <row r="180" spans="1:11" x14ac:dyDescent="0.55000000000000004">
      <c r="B180" s="279">
        <v>25.393077850341797</v>
      </c>
      <c r="C180" s="284"/>
      <c r="D180" s="284"/>
      <c r="E180" s="279">
        <v>14.687991142272949</v>
      </c>
      <c r="F180" s="284"/>
      <c r="G180" s="284"/>
      <c r="H180" s="284"/>
      <c r="I180" s="284"/>
      <c r="J180" s="284"/>
      <c r="K180" s="284"/>
    </row>
    <row r="181" spans="1:11" x14ac:dyDescent="0.55000000000000004">
      <c r="B181" s="279">
        <v>25.414243698120117</v>
      </c>
      <c r="C181" s="286"/>
      <c r="D181" s="286"/>
      <c r="E181" s="279">
        <v>14.736499786376953</v>
      </c>
      <c r="F181" s="286"/>
      <c r="G181" s="286"/>
      <c r="H181" s="286"/>
      <c r="I181" s="286"/>
      <c r="J181" s="286"/>
      <c r="K181" s="286"/>
    </row>
    <row r="182" spans="1:11" x14ac:dyDescent="0.55000000000000004">
      <c r="A182" s="276" t="s">
        <v>16</v>
      </c>
      <c r="B182" s="279">
        <v>19.54560661315918</v>
      </c>
      <c r="C182" s="284">
        <f>AVERAGE(B182:B190)</f>
        <v>19.706411997477215</v>
      </c>
      <c r="D182" s="284">
        <f>STDEV(B182:B190)</f>
        <v>0.14093100364190167</v>
      </c>
      <c r="E182" s="279">
        <v>14.451999664306641</v>
      </c>
      <c r="F182" s="284">
        <f>AVERAGE(E182:E190)</f>
        <v>14.629053009880913</v>
      </c>
      <c r="G182" s="284">
        <f>STDEV(E182:E190)</f>
        <v>0.12811182852530406</v>
      </c>
      <c r="H182" s="284">
        <f>C182-F182</f>
        <v>5.0773589875963019</v>
      </c>
      <c r="I182" s="284">
        <f>AVERAGE(H182:H430)</f>
        <v>7.9964077207777242</v>
      </c>
      <c r="J182" s="284">
        <f>H182-$I$2</f>
        <v>-4.4598834681412782</v>
      </c>
      <c r="K182" s="284">
        <f>2^-(J182)</f>
        <v>22.006891439750834</v>
      </c>
    </row>
    <row r="183" spans="1:11" x14ac:dyDescent="0.55000000000000004">
      <c r="B183" s="279">
        <v>19.575942993164063</v>
      </c>
      <c r="C183" s="284"/>
      <c r="D183" s="284"/>
      <c r="E183" s="279">
        <v>14.443387985229492</v>
      </c>
      <c r="F183" s="2"/>
      <c r="G183" s="284"/>
      <c r="H183" s="284"/>
      <c r="I183" s="284"/>
      <c r="J183" s="284"/>
      <c r="K183" s="284"/>
    </row>
    <row r="184" spans="1:11" x14ac:dyDescent="0.55000000000000004">
      <c r="B184" s="279">
        <v>19.513067245483398</v>
      </c>
      <c r="C184" s="284"/>
      <c r="D184" s="284"/>
      <c r="E184" s="279">
        <v>14.544963836669922</v>
      </c>
      <c r="F184" s="2"/>
      <c r="G184" s="284"/>
      <c r="H184" s="284"/>
      <c r="I184" s="284"/>
      <c r="J184" s="284"/>
      <c r="K184" s="284"/>
    </row>
    <row r="185" spans="1:11" x14ac:dyDescent="0.55000000000000004">
      <c r="B185" s="279">
        <v>19.659339904785156</v>
      </c>
      <c r="C185" s="284"/>
      <c r="D185" s="284"/>
      <c r="E185" s="279">
        <v>14.634123802185059</v>
      </c>
      <c r="F185" s="2"/>
      <c r="G185" s="284"/>
      <c r="H185" s="284"/>
      <c r="I185" s="284"/>
      <c r="J185" s="284"/>
      <c r="K185" s="284"/>
    </row>
    <row r="186" spans="1:11" x14ac:dyDescent="0.55000000000000004">
      <c r="B186" s="279">
        <v>19.760051727294922</v>
      </c>
      <c r="C186" s="284"/>
      <c r="D186" s="284"/>
      <c r="E186" s="279">
        <v>14.656159400939941</v>
      </c>
      <c r="F186" s="2"/>
      <c r="G186" s="284"/>
      <c r="H186" s="284"/>
      <c r="I186" s="284"/>
      <c r="J186" s="284"/>
      <c r="K186" s="284"/>
    </row>
    <row r="187" spans="1:11" x14ac:dyDescent="0.55000000000000004">
      <c r="B187" s="279">
        <v>19.724050521850586</v>
      </c>
      <c r="C187" s="284"/>
      <c r="D187" s="284"/>
      <c r="E187" s="279">
        <v>14.676302909851074</v>
      </c>
      <c r="F187" s="284"/>
      <c r="G187" s="284"/>
      <c r="H187" s="284"/>
      <c r="I187" s="284"/>
      <c r="J187" s="284"/>
      <c r="K187" s="284"/>
    </row>
    <row r="188" spans="1:11" x14ac:dyDescent="0.55000000000000004">
      <c r="B188" s="279">
        <v>19.899433135986328</v>
      </c>
      <c r="C188" s="284"/>
      <c r="D188" s="284"/>
      <c r="E188" s="279">
        <v>14.830048561096191</v>
      </c>
      <c r="F188" s="284"/>
      <c r="G188" s="284"/>
      <c r="H188" s="284"/>
      <c r="I188" s="284"/>
      <c r="J188" s="284"/>
      <c r="K188" s="284"/>
    </row>
    <row r="189" spans="1:11" x14ac:dyDescent="0.55000000000000004">
      <c r="B189" s="279">
        <v>19.850576400756836</v>
      </c>
      <c r="C189" s="284"/>
      <c r="D189" s="284"/>
      <c r="E189" s="279">
        <v>14.687991142272949</v>
      </c>
      <c r="F189" s="284"/>
      <c r="G189" s="284"/>
      <c r="H189" s="284"/>
      <c r="I189" s="284"/>
      <c r="J189" s="284"/>
      <c r="K189" s="284"/>
    </row>
    <row r="190" spans="1:11" x14ac:dyDescent="0.55000000000000004">
      <c r="B190" s="279">
        <v>19.829639434814453</v>
      </c>
      <c r="C190" s="286"/>
      <c r="D190" s="286"/>
      <c r="E190" s="279">
        <v>14.736499786376953</v>
      </c>
      <c r="F190" s="286"/>
      <c r="G190" s="286"/>
      <c r="H190" s="286"/>
      <c r="I190" s="286"/>
      <c r="J190" s="286"/>
      <c r="K190" s="286"/>
    </row>
    <row r="191" spans="1:11" x14ac:dyDescent="0.55000000000000004">
      <c r="A191" s="276" t="s">
        <v>22</v>
      </c>
      <c r="B191" s="279">
        <v>19.177789688110352</v>
      </c>
      <c r="C191" s="284">
        <f>AVERAGE(B191:B199)</f>
        <v>19.25561629401313</v>
      </c>
      <c r="D191" s="284">
        <f>STDEV(B191:B199)</f>
        <v>0.10943456966797591</v>
      </c>
      <c r="E191" s="279">
        <v>14.451999664306641</v>
      </c>
      <c r="F191" s="284">
        <f>AVERAGE(E191:E199)</f>
        <v>14.629053009880913</v>
      </c>
      <c r="G191" s="284">
        <f>STDEV(E191:E199)</f>
        <v>0.12811182852530406</v>
      </c>
      <c r="H191" s="284">
        <f>C191-F191</f>
        <v>4.6265632841322173</v>
      </c>
      <c r="I191" s="284">
        <f>AVERAGE(H191:H439)</f>
        <v>8.482915842974629</v>
      </c>
      <c r="J191" s="284">
        <f>H191-$I$2</f>
        <v>-4.9106791716053628</v>
      </c>
      <c r="K191" s="284">
        <f>2^-(J191)</f>
        <v>30.078884755074959</v>
      </c>
    </row>
    <row r="192" spans="1:11" x14ac:dyDescent="0.55000000000000004">
      <c r="B192" s="279">
        <v>19.112392425537109</v>
      </c>
      <c r="C192" s="284"/>
      <c r="D192" s="284"/>
      <c r="E192" s="279">
        <v>14.443387985229492</v>
      </c>
      <c r="F192" s="2"/>
      <c r="G192" s="284"/>
      <c r="H192" s="284"/>
      <c r="I192" s="284"/>
      <c r="J192" s="284"/>
      <c r="K192" s="284"/>
    </row>
    <row r="193" spans="1:11" x14ac:dyDescent="0.55000000000000004">
      <c r="B193" s="279">
        <v>19.088140487670898</v>
      </c>
      <c r="C193" s="284"/>
      <c r="D193" s="284"/>
      <c r="E193" s="279">
        <v>14.544963836669922</v>
      </c>
      <c r="F193" s="2"/>
      <c r="G193" s="284"/>
      <c r="H193" s="284"/>
      <c r="I193" s="284"/>
      <c r="J193" s="284"/>
      <c r="K193" s="284"/>
    </row>
    <row r="194" spans="1:11" x14ac:dyDescent="0.55000000000000004">
      <c r="B194" s="279">
        <v>19.389184951782227</v>
      </c>
      <c r="C194" s="284"/>
      <c r="D194" s="284"/>
      <c r="E194" s="279">
        <v>14.634123802185059</v>
      </c>
      <c r="F194" s="2"/>
      <c r="G194" s="284"/>
      <c r="H194" s="284"/>
      <c r="I194" s="284"/>
      <c r="J194" s="284"/>
      <c r="K194" s="284"/>
    </row>
    <row r="195" spans="1:11" x14ac:dyDescent="0.55000000000000004">
      <c r="B195" s="279">
        <v>19.297382354736328</v>
      </c>
      <c r="C195" s="284"/>
      <c r="D195" s="284"/>
      <c r="E195" s="279">
        <v>14.656159400939941</v>
      </c>
      <c r="F195" s="2"/>
      <c r="G195" s="284"/>
      <c r="H195" s="284"/>
      <c r="I195" s="284"/>
      <c r="J195" s="284"/>
      <c r="K195" s="284"/>
    </row>
    <row r="196" spans="1:11" x14ac:dyDescent="0.55000000000000004">
      <c r="B196" s="279">
        <v>19.349197387695313</v>
      </c>
      <c r="C196" s="284"/>
      <c r="D196" s="284"/>
      <c r="E196" s="279">
        <v>14.676302909851074</v>
      </c>
      <c r="F196" s="284"/>
      <c r="G196" s="284"/>
      <c r="H196" s="284"/>
      <c r="I196" s="284"/>
      <c r="J196" s="284"/>
      <c r="K196" s="284"/>
    </row>
    <row r="197" spans="1:11" x14ac:dyDescent="0.55000000000000004">
      <c r="B197" s="279">
        <v>19.367605209350586</v>
      </c>
      <c r="C197" s="284"/>
      <c r="D197" s="284"/>
      <c r="E197" s="279">
        <v>14.830048561096191</v>
      </c>
      <c r="F197" s="284"/>
      <c r="G197" s="284"/>
      <c r="H197" s="284"/>
      <c r="I197" s="284"/>
      <c r="J197" s="284"/>
      <c r="K197" s="284"/>
    </row>
    <row r="198" spans="1:11" x14ac:dyDescent="0.55000000000000004">
      <c r="B198" s="279">
        <v>19.247674942016602</v>
      </c>
      <c r="C198" s="284"/>
      <c r="D198" s="284"/>
      <c r="E198" s="279">
        <v>14.687991142272949</v>
      </c>
      <c r="F198" s="284"/>
      <c r="G198" s="284"/>
      <c r="H198" s="284"/>
      <c r="I198" s="284"/>
      <c r="J198" s="284"/>
      <c r="K198" s="284"/>
    </row>
    <row r="199" spans="1:11" x14ac:dyDescent="0.55000000000000004">
      <c r="B199" s="279">
        <v>19.27117919921875</v>
      </c>
      <c r="C199" s="286"/>
      <c r="D199" s="286"/>
      <c r="E199" s="279">
        <v>14.736499786376953</v>
      </c>
      <c r="F199" s="286"/>
      <c r="G199" s="286"/>
      <c r="H199" s="286"/>
      <c r="I199" s="286"/>
      <c r="J199" s="286"/>
      <c r="K199" s="286"/>
    </row>
    <row r="200" spans="1:11" x14ac:dyDescent="0.55000000000000004">
      <c r="A200" s="276" t="s">
        <v>25</v>
      </c>
      <c r="B200" s="279">
        <v>22.335397720336914</v>
      </c>
      <c r="C200" s="284">
        <f>AVERAGE(B200:B208)</f>
        <v>22.910624398125542</v>
      </c>
      <c r="D200" s="284">
        <f>STDEV(B200:B208)</f>
        <v>0.59436530647871433</v>
      </c>
      <c r="E200" s="279">
        <v>14.451999664306641</v>
      </c>
      <c r="F200" s="284">
        <f>AVERAGE(E200:E208)</f>
        <v>14.629053009880913</v>
      </c>
      <c r="G200" s="284">
        <f>STDEV(E200:E208)</f>
        <v>0.12811182852530406</v>
      </c>
      <c r="H200" s="284">
        <f>C200-F200</f>
        <v>8.2815713882446289</v>
      </c>
      <c r="I200" s="284">
        <f>AVERAGE(H200:H448)</f>
        <v>9.2541863547431102</v>
      </c>
      <c r="J200" s="284">
        <f>H200-$I$2</f>
        <v>-1.2556710674929512</v>
      </c>
      <c r="K200" s="284">
        <f>2^-(J200)</f>
        <v>2.3877819010562629</v>
      </c>
    </row>
    <row r="201" spans="1:11" x14ac:dyDescent="0.55000000000000004">
      <c r="B201" s="279">
        <v>22.378507614135742</v>
      </c>
      <c r="C201" s="284"/>
      <c r="D201" s="284"/>
      <c r="E201" s="279">
        <v>14.443387985229492</v>
      </c>
      <c r="F201" s="2"/>
      <c r="G201" s="284"/>
      <c r="H201" s="284"/>
      <c r="I201" s="284"/>
      <c r="J201" s="284"/>
      <c r="K201" s="284"/>
    </row>
    <row r="202" spans="1:11" x14ac:dyDescent="0.55000000000000004">
      <c r="B202" s="279">
        <v>22.414524078369141</v>
      </c>
      <c r="C202" s="284"/>
      <c r="D202" s="284"/>
      <c r="E202" s="279">
        <v>14.544963836669922</v>
      </c>
      <c r="F202" s="2"/>
      <c r="G202" s="284"/>
      <c r="H202" s="284"/>
      <c r="I202" s="284"/>
      <c r="J202" s="284"/>
      <c r="K202" s="284"/>
    </row>
    <row r="203" spans="1:11" x14ac:dyDescent="0.55000000000000004">
      <c r="B203" s="279">
        <v>23.026393890380859</v>
      </c>
      <c r="C203" s="284"/>
      <c r="D203" s="284"/>
      <c r="E203" s="279">
        <v>14.634123802185059</v>
      </c>
      <c r="F203" s="2"/>
      <c r="G203" s="284"/>
      <c r="H203" s="284"/>
      <c r="I203" s="284"/>
      <c r="J203" s="284"/>
      <c r="K203" s="284"/>
    </row>
    <row r="204" spans="1:11" x14ac:dyDescent="0.55000000000000004">
      <c r="B204" s="279">
        <v>22.680122375488281</v>
      </c>
      <c r="C204" s="284"/>
      <c r="D204" s="284"/>
      <c r="E204" s="279">
        <v>14.656159400939941</v>
      </c>
      <c r="F204" s="2"/>
      <c r="G204" s="284"/>
      <c r="H204" s="284"/>
      <c r="I204" s="284"/>
      <c r="J204" s="284"/>
      <c r="K204" s="284"/>
    </row>
    <row r="205" spans="1:11" x14ac:dyDescent="0.55000000000000004">
      <c r="B205" s="279">
        <v>22.647945404052734</v>
      </c>
      <c r="C205" s="284"/>
      <c r="D205" s="284"/>
      <c r="E205" s="279">
        <v>14.676302909851074</v>
      </c>
      <c r="F205" s="284"/>
      <c r="G205" s="284"/>
      <c r="H205" s="284"/>
      <c r="I205" s="284"/>
      <c r="J205" s="284"/>
      <c r="K205" s="284"/>
    </row>
    <row r="206" spans="1:11" x14ac:dyDescent="0.55000000000000004">
      <c r="B206" s="279">
        <v>24.159990310668945</v>
      </c>
      <c r="C206" s="284"/>
      <c r="D206" s="284"/>
      <c r="E206" s="279">
        <v>14.830048561096191</v>
      </c>
      <c r="F206" s="284"/>
      <c r="G206" s="284"/>
      <c r="H206" s="284"/>
      <c r="I206" s="284"/>
      <c r="J206" s="284"/>
      <c r="K206" s="284"/>
    </row>
    <row r="207" spans="1:11" x14ac:dyDescent="0.55000000000000004">
      <c r="B207" s="279">
        <v>23.30817985534668</v>
      </c>
      <c r="C207" s="284"/>
      <c r="D207" s="284"/>
      <c r="E207" s="279">
        <v>14.687991142272949</v>
      </c>
      <c r="F207" s="284"/>
      <c r="G207" s="284"/>
      <c r="H207" s="284"/>
      <c r="I207" s="284"/>
      <c r="J207" s="284"/>
      <c r="K207" s="284"/>
    </row>
    <row r="208" spans="1:11" x14ac:dyDescent="0.55000000000000004">
      <c r="B208" s="279">
        <v>23.244558334350586</v>
      </c>
      <c r="C208" s="286"/>
      <c r="D208" s="286"/>
      <c r="E208" s="279">
        <v>14.736499786376953</v>
      </c>
      <c r="F208" s="286"/>
      <c r="G208" s="286"/>
      <c r="H208" s="286"/>
      <c r="I208" s="286"/>
      <c r="J208" s="286"/>
      <c r="K208" s="286"/>
    </row>
    <row r="209" spans="1:11" x14ac:dyDescent="0.55000000000000004">
      <c r="A209" s="276" t="s">
        <v>24</v>
      </c>
      <c r="B209" s="279">
        <v>21.276786804199219</v>
      </c>
      <c r="C209" s="284">
        <f>AVERAGE(B209:B217)</f>
        <v>21.381684833102756</v>
      </c>
      <c r="D209" s="284">
        <f>STDEV(B209:B217)</f>
        <v>0.14671099186606038</v>
      </c>
      <c r="E209" s="279">
        <v>14.451999664306641</v>
      </c>
      <c r="F209" s="284">
        <f>AVERAGE(E209:E217)</f>
        <v>14.629053009880913</v>
      </c>
      <c r="G209" s="284">
        <f>STDEV(E209:E217)</f>
        <v>0.12811182852530406</v>
      </c>
      <c r="H209" s="284">
        <f>C209-F209</f>
        <v>6.7526318232218436</v>
      </c>
      <c r="I209" s="284">
        <f>AVERAGE(H209:H457)</f>
        <v>9.497340096367731</v>
      </c>
      <c r="J209" s="284">
        <f>H209-$I$2</f>
        <v>-2.7846106325157365</v>
      </c>
      <c r="K209" s="284">
        <f>2^-(J209)</f>
        <v>6.890509354221618</v>
      </c>
    </row>
    <row r="210" spans="1:11" x14ac:dyDescent="0.55000000000000004">
      <c r="B210" s="279">
        <v>21.618864059448242</v>
      </c>
      <c r="C210" s="284"/>
      <c r="D210" s="284"/>
      <c r="E210" s="279">
        <v>14.443387985229492</v>
      </c>
      <c r="F210" s="2"/>
      <c r="G210" s="284"/>
      <c r="H210" s="284"/>
      <c r="I210" s="284"/>
      <c r="J210" s="284"/>
      <c r="K210" s="284"/>
    </row>
    <row r="211" spans="1:11" x14ac:dyDescent="0.55000000000000004">
      <c r="B211" s="279">
        <v>21.654043197631836</v>
      </c>
      <c r="C211" s="284"/>
      <c r="D211" s="284"/>
      <c r="E211" s="279">
        <v>14.544963836669922</v>
      </c>
      <c r="F211" s="2"/>
      <c r="G211" s="284"/>
      <c r="H211" s="284"/>
      <c r="I211" s="284"/>
      <c r="J211" s="284"/>
      <c r="K211" s="284"/>
    </row>
    <row r="212" spans="1:11" x14ac:dyDescent="0.55000000000000004">
      <c r="B212" s="279">
        <v>21.309505462646484</v>
      </c>
      <c r="C212" s="284"/>
      <c r="D212" s="284"/>
      <c r="E212" s="279">
        <v>14.634123802185059</v>
      </c>
      <c r="F212" s="2"/>
      <c r="G212" s="284"/>
      <c r="H212" s="284"/>
      <c r="I212" s="284"/>
      <c r="J212" s="284"/>
      <c r="K212" s="284"/>
    </row>
    <row r="213" spans="1:11" x14ac:dyDescent="0.55000000000000004">
      <c r="B213" s="279">
        <v>21.324518203735352</v>
      </c>
      <c r="C213" s="284"/>
      <c r="D213" s="284"/>
      <c r="E213" s="279">
        <v>14.656159400939941</v>
      </c>
      <c r="F213" s="2"/>
      <c r="G213" s="284"/>
      <c r="H213" s="284"/>
      <c r="I213" s="284"/>
      <c r="J213" s="284"/>
      <c r="K213" s="284"/>
    </row>
    <row r="214" spans="1:11" x14ac:dyDescent="0.55000000000000004">
      <c r="B214" s="279">
        <v>21.346158981323242</v>
      </c>
      <c r="C214" s="284"/>
      <c r="D214" s="284"/>
      <c r="E214" s="279">
        <v>14.676302909851074</v>
      </c>
      <c r="F214" s="284"/>
      <c r="G214" s="284"/>
      <c r="H214" s="284"/>
      <c r="I214" s="284"/>
      <c r="J214" s="284"/>
      <c r="K214" s="284"/>
    </row>
    <row r="215" spans="1:11" x14ac:dyDescent="0.55000000000000004">
      <c r="B215" s="279">
        <v>21.332725524902344</v>
      </c>
      <c r="C215" s="284"/>
      <c r="D215" s="284"/>
      <c r="E215" s="279">
        <v>14.830048561096191</v>
      </c>
      <c r="F215" s="284"/>
      <c r="G215" s="284"/>
      <c r="H215" s="284"/>
      <c r="I215" s="284"/>
      <c r="J215" s="284"/>
      <c r="K215" s="284"/>
    </row>
    <row r="216" spans="1:11" x14ac:dyDescent="0.55000000000000004">
      <c r="B216" s="279">
        <v>21.271869659423828</v>
      </c>
      <c r="C216" s="284"/>
      <c r="D216" s="284"/>
      <c r="E216" s="279">
        <v>14.687991142272949</v>
      </c>
      <c r="F216" s="284"/>
      <c r="G216" s="284"/>
      <c r="H216" s="284"/>
      <c r="I216" s="284"/>
      <c r="J216" s="284"/>
      <c r="K216" s="284"/>
    </row>
    <row r="217" spans="1:11" x14ac:dyDescent="0.55000000000000004">
      <c r="B217" s="279">
        <v>21.300691604614258</v>
      </c>
      <c r="C217" s="286"/>
      <c r="D217" s="286"/>
      <c r="E217" s="279">
        <v>14.736499786376953</v>
      </c>
      <c r="F217" s="286"/>
      <c r="G217" s="286"/>
      <c r="H217" s="286"/>
      <c r="I217" s="286"/>
      <c r="J217" s="286"/>
      <c r="K217" s="286"/>
    </row>
    <row r="218" spans="1:11" x14ac:dyDescent="0.55000000000000004">
      <c r="A218" s="276" t="s">
        <v>27</v>
      </c>
      <c r="B218" s="279">
        <v>18.520923614501953</v>
      </c>
      <c r="C218" s="284">
        <f>AVERAGE(B218:B226)</f>
        <v>19.211988872951931</v>
      </c>
      <c r="D218" s="284">
        <f>STDEV(B218:B226)</f>
        <v>0.44564250447113041</v>
      </c>
      <c r="E218" s="279">
        <v>14.451999664306641</v>
      </c>
      <c r="F218" s="284">
        <f>AVERAGE(E218:E226)</f>
        <v>14.629053009880913</v>
      </c>
      <c r="G218" s="284">
        <f>STDEV(E218:E226)</f>
        <v>0.12811182852530406</v>
      </c>
      <c r="H218" s="284">
        <f>C218-F218</f>
        <v>4.5829358630710182</v>
      </c>
      <c r="I218" s="284">
        <f>AVERAGE(H218:H466)</f>
        <v>10.412242854083027</v>
      </c>
      <c r="J218" s="284">
        <f>H218-$I$2</f>
        <v>-4.9543065926665619</v>
      </c>
      <c r="K218" s="284">
        <f>2^-(J218)</f>
        <v>31.002369787962472</v>
      </c>
    </row>
    <row r="219" spans="1:11" x14ac:dyDescent="0.55000000000000004">
      <c r="B219" s="279">
        <v>18.516708374023438</v>
      </c>
      <c r="C219" s="284"/>
      <c r="D219" s="284"/>
      <c r="E219" s="279">
        <v>14.443387985229492</v>
      </c>
      <c r="F219" s="2"/>
      <c r="G219" s="284"/>
      <c r="H219" s="284"/>
      <c r="I219" s="284"/>
      <c r="J219" s="284"/>
      <c r="K219" s="284"/>
    </row>
    <row r="220" spans="1:11" x14ac:dyDescent="0.55000000000000004">
      <c r="B220" s="279">
        <v>18.987953186035156</v>
      </c>
      <c r="C220" s="284"/>
      <c r="D220" s="284"/>
      <c r="E220" s="279">
        <v>14.544963836669922</v>
      </c>
      <c r="F220" s="2"/>
      <c r="G220" s="284"/>
      <c r="H220" s="284"/>
      <c r="I220" s="284"/>
      <c r="J220" s="284"/>
      <c r="K220" s="284"/>
    </row>
    <row r="221" spans="1:11" x14ac:dyDescent="0.55000000000000004">
      <c r="B221" s="287">
        <v>19.508810043334961</v>
      </c>
      <c r="C221" s="284"/>
      <c r="D221" s="284"/>
      <c r="E221" s="279">
        <v>14.634123802185059</v>
      </c>
      <c r="F221" s="2"/>
      <c r="G221" s="284"/>
      <c r="H221" s="284"/>
      <c r="I221" s="284"/>
      <c r="J221" s="284"/>
      <c r="K221" s="284"/>
    </row>
    <row r="222" spans="1:11" x14ac:dyDescent="0.55000000000000004">
      <c r="B222" s="287">
        <v>19.383573532104492</v>
      </c>
      <c r="C222" s="284"/>
      <c r="D222" s="284"/>
      <c r="E222" s="279">
        <v>14.656159400939941</v>
      </c>
      <c r="F222" s="2"/>
      <c r="G222" s="284"/>
      <c r="H222" s="284"/>
      <c r="I222" s="284"/>
      <c r="J222" s="284"/>
      <c r="K222" s="284"/>
    </row>
    <row r="223" spans="1:11" x14ac:dyDescent="0.55000000000000004">
      <c r="B223" s="287">
        <v>19.677610397338867</v>
      </c>
      <c r="C223" s="284"/>
      <c r="D223" s="284"/>
      <c r="E223" s="279">
        <v>14.676302909851074</v>
      </c>
      <c r="F223" s="284"/>
      <c r="G223" s="284"/>
      <c r="H223" s="284"/>
      <c r="I223" s="284"/>
      <c r="J223" s="284"/>
      <c r="K223" s="284"/>
    </row>
    <row r="224" spans="1:11" x14ac:dyDescent="0.55000000000000004">
      <c r="B224" s="279">
        <v>19.34306526184082</v>
      </c>
      <c r="C224" s="284"/>
      <c r="D224" s="284"/>
      <c r="E224" s="279">
        <v>14.830048561096191</v>
      </c>
      <c r="F224" s="284"/>
      <c r="G224" s="284"/>
      <c r="H224" s="284"/>
      <c r="I224" s="284"/>
      <c r="J224" s="284"/>
      <c r="K224" s="284"/>
    </row>
    <row r="225" spans="1:11" x14ac:dyDescent="0.55000000000000004">
      <c r="B225" s="279">
        <v>19.287895202636719</v>
      </c>
      <c r="C225" s="284"/>
      <c r="D225" s="284"/>
      <c r="E225" s="279">
        <v>14.687991142272949</v>
      </c>
      <c r="F225" s="284"/>
      <c r="G225" s="284"/>
      <c r="H225" s="284"/>
      <c r="I225" s="284"/>
      <c r="J225" s="284"/>
      <c r="K225" s="284"/>
    </row>
    <row r="226" spans="1:11" x14ac:dyDescent="0.55000000000000004">
      <c r="B226" s="279">
        <v>19.681360244750977</v>
      </c>
      <c r="C226" s="286"/>
      <c r="D226" s="286"/>
      <c r="E226" s="279">
        <v>14.736499786376953</v>
      </c>
      <c r="F226" s="286"/>
      <c r="G226" s="286"/>
      <c r="H226" s="286"/>
      <c r="I226" s="286"/>
      <c r="J226" s="286"/>
      <c r="K226" s="286"/>
    </row>
    <row r="227" spans="1:11" x14ac:dyDescent="0.55000000000000004">
      <c r="A227" s="276" t="s">
        <v>26</v>
      </c>
      <c r="B227" s="279">
        <v>33.233734130859375</v>
      </c>
      <c r="C227" s="284">
        <f>AVERAGE(B227:B235)</f>
        <v>32.747889624701607</v>
      </c>
      <c r="D227" s="284">
        <f>STDEV(B227:B235)</f>
        <v>0.93919285797685248</v>
      </c>
      <c r="E227" s="279">
        <v>14.451999664306641</v>
      </c>
      <c r="F227" s="284">
        <f>AVERAGE(E227:E235)</f>
        <v>14.629053009880913</v>
      </c>
      <c r="G227" s="284">
        <f>STDEV(E227:E235)</f>
        <v>0.12811182852530406</v>
      </c>
      <c r="H227" s="284">
        <f>C227-F227</f>
        <v>18.118836614820694</v>
      </c>
      <c r="I227" s="284">
        <f>AVERAGE(H227:H475)</f>
        <v>13.326896349589031</v>
      </c>
      <c r="J227" s="284">
        <f>H227-$I$2</f>
        <v>8.5815941590831137</v>
      </c>
      <c r="K227" s="284">
        <f>2^-(J227)</f>
        <v>2.6102538650415374E-3</v>
      </c>
    </row>
    <row r="228" spans="1:11" x14ac:dyDescent="0.55000000000000004">
      <c r="B228" s="279">
        <v>31.642717361450195</v>
      </c>
      <c r="C228" s="284"/>
      <c r="D228" s="284"/>
      <c r="E228" s="279">
        <v>14.443387985229492</v>
      </c>
      <c r="F228" s="2"/>
      <c r="G228" s="284"/>
      <c r="H228" s="284"/>
      <c r="I228" s="284"/>
      <c r="J228" s="284"/>
      <c r="K228" s="284"/>
    </row>
    <row r="229" spans="1:11" x14ac:dyDescent="0.55000000000000004">
      <c r="B229" s="279">
        <v>33.347644805908203</v>
      </c>
      <c r="C229" s="284"/>
      <c r="D229" s="284"/>
      <c r="E229" s="279">
        <v>14.544963836669922</v>
      </c>
      <c r="F229" s="2"/>
      <c r="G229" s="284"/>
      <c r="H229" s="284"/>
      <c r="I229" s="284"/>
      <c r="J229" s="284"/>
      <c r="K229" s="284"/>
    </row>
    <row r="230" spans="1:11" x14ac:dyDescent="0.55000000000000004">
      <c r="B230" s="279">
        <v>33.266719818115234</v>
      </c>
      <c r="C230" s="284"/>
      <c r="D230" s="284"/>
      <c r="E230" s="279">
        <v>14.634123802185059</v>
      </c>
      <c r="F230" s="2"/>
      <c r="G230" s="284"/>
      <c r="H230" s="284"/>
      <c r="I230" s="284"/>
      <c r="J230" s="284"/>
      <c r="K230" s="284"/>
    </row>
    <row r="231" spans="1:11" x14ac:dyDescent="0.55000000000000004">
      <c r="B231" s="279">
        <v>33.321792602539063</v>
      </c>
      <c r="C231" s="284"/>
      <c r="D231" s="284"/>
      <c r="E231" s="279">
        <v>14.656159400939941</v>
      </c>
      <c r="F231" s="2"/>
      <c r="G231" s="284"/>
      <c r="H231" s="284"/>
      <c r="I231" s="284"/>
      <c r="J231" s="284"/>
      <c r="K231" s="284"/>
    </row>
    <row r="232" spans="1:11" x14ac:dyDescent="0.55000000000000004">
      <c r="B232" s="279">
        <v>34.273979187011719</v>
      </c>
      <c r="C232" s="284"/>
      <c r="D232" s="284"/>
      <c r="E232" s="279">
        <v>14.676302909851074</v>
      </c>
      <c r="F232" s="284"/>
      <c r="G232" s="284"/>
      <c r="H232" s="284"/>
      <c r="I232" s="284"/>
      <c r="J232" s="284"/>
      <c r="K232" s="284"/>
    </row>
    <row r="233" spans="1:11" x14ac:dyDescent="0.55000000000000004">
      <c r="B233" s="279">
        <v>32.050945281982422</v>
      </c>
      <c r="C233" s="284"/>
      <c r="D233" s="284"/>
      <c r="E233" s="279">
        <v>14.830048561096191</v>
      </c>
      <c r="F233" s="284"/>
      <c r="G233" s="284"/>
      <c r="H233" s="284"/>
      <c r="I233" s="284"/>
      <c r="J233" s="284"/>
      <c r="K233" s="284"/>
    </row>
    <row r="234" spans="1:11" x14ac:dyDescent="0.55000000000000004">
      <c r="B234" s="279">
        <v>31.888647079467773</v>
      </c>
      <c r="C234" s="284"/>
      <c r="D234" s="284"/>
      <c r="E234" s="279">
        <v>14.687991142272949</v>
      </c>
      <c r="F234" s="284"/>
      <c r="G234" s="284"/>
      <c r="H234" s="284"/>
      <c r="I234" s="284"/>
      <c r="J234" s="284"/>
      <c r="K234" s="284"/>
    </row>
    <row r="235" spans="1:11" x14ac:dyDescent="0.55000000000000004">
      <c r="B235" s="279">
        <v>31.704826354980469</v>
      </c>
      <c r="C235" s="286"/>
      <c r="D235" s="286"/>
      <c r="E235" s="279">
        <v>14.736499786376953</v>
      </c>
      <c r="F235" s="286"/>
      <c r="G235" s="286"/>
      <c r="H235" s="286"/>
      <c r="I235" s="286"/>
      <c r="J235" s="286"/>
      <c r="K235" s="286"/>
    </row>
    <row r="236" spans="1:11" x14ac:dyDescent="0.55000000000000004">
      <c r="A236" s="275" t="s">
        <v>8</v>
      </c>
      <c r="B236" s="279">
        <v>22.584562301635742</v>
      </c>
      <c r="C236" s="284">
        <f>AVERAGE(B236:B244)</f>
        <v>23.164009094238281</v>
      </c>
      <c r="D236" s="284">
        <f>STDEV(B236:B244)</f>
        <v>0.49328773521111541</v>
      </c>
      <c r="E236" s="279">
        <v>14.451999664306641</v>
      </c>
      <c r="F236" s="284">
        <f>AVERAGE(E236:E244)</f>
        <v>14.629053009880913</v>
      </c>
      <c r="G236" s="284">
        <f>STDEV(E236:E244)</f>
        <v>0.12811182852530406</v>
      </c>
      <c r="H236" s="284">
        <f>C236-F236</f>
        <v>8.5349560843573684</v>
      </c>
      <c r="I236" s="284">
        <f>AVERAGE(H236:H484)</f>
        <v>8.5349560843573684</v>
      </c>
      <c r="J236" s="284">
        <f>H236-$I$2</f>
        <v>-1.0022863713802117</v>
      </c>
      <c r="K236" s="284">
        <f>2^-(J236)</f>
        <v>2.0031720966443984</v>
      </c>
    </row>
    <row r="237" spans="1:11" x14ac:dyDescent="0.55000000000000004">
      <c r="B237" s="279">
        <v>22.267093658447266</v>
      </c>
      <c r="C237" s="284"/>
      <c r="D237" s="284"/>
      <c r="E237" s="279">
        <v>14.443387985229492</v>
      </c>
      <c r="F237" s="2"/>
      <c r="G237" s="284"/>
      <c r="H237" s="284"/>
      <c r="I237" s="284"/>
      <c r="J237" s="284"/>
      <c r="K237" s="284"/>
    </row>
    <row r="238" spans="1:11" x14ac:dyDescent="0.55000000000000004">
      <c r="B238" s="279">
        <v>22.874876022338867</v>
      </c>
      <c r="C238" s="284"/>
      <c r="D238" s="284"/>
      <c r="E238" s="279">
        <v>14.544963836669922</v>
      </c>
      <c r="F238" s="2"/>
      <c r="G238" s="284"/>
      <c r="H238" s="284"/>
      <c r="I238" s="284"/>
      <c r="J238" s="284"/>
      <c r="K238" s="284"/>
    </row>
    <row r="239" spans="1:11" x14ac:dyDescent="0.55000000000000004">
      <c r="B239" s="279">
        <v>23.33331298828125</v>
      </c>
      <c r="C239" s="284"/>
      <c r="D239" s="284"/>
      <c r="E239" s="279">
        <v>14.634123802185059</v>
      </c>
      <c r="F239" s="2"/>
      <c r="G239" s="284"/>
      <c r="H239" s="284"/>
      <c r="I239" s="284"/>
      <c r="J239" s="284"/>
      <c r="K239" s="284"/>
    </row>
    <row r="240" spans="1:11" x14ac:dyDescent="0.55000000000000004">
      <c r="B240" s="279">
        <v>23.265398025512695</v>
      </c>
      <c r="C240" s="284"/>
      <c r="D240" s="284"/>
      <c r="E240" s="279">
        <v>14.656159400939941</v>
      </c>
      <c r="F240" s="2"/>
      <c r="G240" s="284"/>
      <c r="H240" s="284"/>
      <c r="I240" s="284"/>
      <c r="J240" s="284"/>
      <c r="K240" s="284"/>
    </row>
    <row r="241" spans="2:11" x14ac:dyDescent="0.55000000000000004">
      <c r="B241" s="279">
        <v>23.392435073852539</v>
      </c>
      <c r="C241" s="284"/>
      <c r="D241" s="284"/>
      <c r="E241" s="279">
        <v>14.676302909851074</v>
      </c>
      <c r="F241" s="284"/>
      <c r="G241" s="284"/>
      <c r="H241" s="284"/>
      <c r="I241" s="284"/>
      <c r="J241" s="284"/>
      <c r="K241" s="284"/>
    </row>
    <row r="242" spans="2:11" x14ac:dyDescent="0.55000000000000004">
      <c r="B242" s="279">
        <v>23.786825180053711</v>
      </c>
      <c r="C242" s="284"/>
      <c r="D242" s="284"/>
      <c r="E242" s="279">
        <v>14.830048561096191</v>
      </c>
      <c r="F242" s="284"/>
      <c r="G242" s="284"/>
      <c r="H242" s="284"/>
      <c r="I242" s="284"/>
      <c r="J242" s="284"/>
      <c r="K242" s="284"/>
    </row>
    <row r="243" spans="2:11" x14ac:dyDescent="0.55000000000000004">
      <c r="B243" s="279">
        <v>23.350250244140625</v>
      </c>
      <c r="C243" s="284"/>
      <c r="D243" s="284"/>
      <c r="E243" s="279">
        <v>14.687991142272949</v>
      </c>
      <c r="F243" s="284"/>
      <c r="G243" s="284"/>
      <c r="H243" s="284"/>
      <c r="I243" s="284"/>
      <c r="J243" s="284"/>
      <c r="K243" s="284"/>
    </row>
    <row r="244" spans="2:11" x14ac:dyDescent="0.55000000000000004">
      <c r="B244" s="279">
        <v>23.621328353881836</v>
      </c>
      <c r="C244" s="286"/>
      <c r="D244" s="286"/>
      <c r="E244" s="279">
        <v>14.736499786376953</v>
      </c>
      <c r="F244" s="286"/>
      <c r="G244" s="286"/>
      <c r="H244" s="286"/>
      <c r="I244" s="286"/>
      <c r="J244" s="286"/>
      <c r="K244" s="286"/>
    </row>
  </sheetData>
  <conditionalFormatting sqref="B221:B22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5"/>
  <sheetViews>
    <sheetView topLeftCell="A152" zoomScaleNormal="100" workbookViewId="0">
      <selection activeCell="H163" sqref="H163:H189"/>
    </sheetView>
  </sheetViews>
  <sheetFormatPr defaultRowHeight="14.4" x14ac:dyDescent="0.55000000000000004"/>
  <cols>
    <col min="3" max="5" width="12" bestFit="1" customWidth="1"/>
    <col min="6" max="6" width="15.26171875" bestFit="1" customWidth="1"/>
    <col min="7" max="7" width="15.15625" bestFit="1" customWidth="1"/>
    <col min="9" max="9" width="12.26171875" bestFit="1" customWidth="1"/>
  </cols>
  <sheetData>
    <row r="1" spans="1:12" ht="16.8" x14ac:dyDescent="0.55000000000000004">
      <c r="A1" s="267" t="s">
        <v>53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  <c r="L1" s="262"/>
    </row>
    <row r="2" spans="1:12" x14ac:dyDescent="0.55000000000000004">
      <c r="A2" s="265" t="s">
        <v>1</v>
      </c>
      <c r="B2" s="261">
        <v>20.73878288269043</v>
      </c>
      <c r="C2" s="266">
        <f>AVERAGE(B2:B7)</f>
        <v>20.597915649414063</v>
      </c>
      <c r="D2" s="266">
        <f>STDEV(B2:B7)</f>
        <v>0.12912631809080274</v>
      </c>
      <c r="E2" s="261">
        <v>16.158620834350586</v>
      </c>
      <c r="F2" s="266">
        <f>AVERAGE(E2:E7)</f>
        <v>16.267907460530598</v>
      </c>
      <c r="G2" s="266">
        <f>STDEV(E2:E7)</f>
        <v>0.10638340994957671</v>
      </c>
      <c r="H2" s="266">
        <f>C2-F2</f>
        <v>4.3300081888834647</v>
      </c>
      <c r="I2" s="266">
        <f>AVERAGE(H2:H158)</f>
        <v>7.6454541948106565</v>
      </c>
      <c r="J2" s="266">
        <f>H2-$I$2</f>
        <v>-3.3154460059271917</v>
      </c>
      <c r="K2" s="266">
        <f>2^-(J2)</f>
        <v>9.9551703692472842</v>
      </c>
      <c r="L2" s="261"/>
    </row>
    <row r="3" spans="1:12" x14ac:dyDescent="0.55000000000000004">
      <c r="A3" s="265"/>
      <c r="B3" s="261">
        <v>20.569801330566406</v>
      </c>
      <c r="C3" s="266"/>
      <c r="D3" s="266"/>
      <c r="E3" s="261">
        <v>16.371128082275391</v>
      </c>
      <c r="F3" s="266"/>
      <c r="G3" s="266"/>
      <c r="H3" s="266"/>
      <c r="I3" s="266"/>
      <c r="J3" s="266"/>
      <c r="K3" s="266"/>
      <c r="L3" s="261"/>
    </row>
    <row r="4" spans="1:12" x14ac:dyDescent="0.55000000000000004">
      <c r="A4" s="265"/>
      <c r="B4" s="261">
        <v>20.485162734985352</v>
      </c>
      <c r="C4" s="266"/>
      <c r="D4" s="266"/>
      <c r="E4" s="261">
        <v>16.27397346496582</v>
      </c>
      <c r="F4" s="266"/>
      <c r="G4" s="266"/>
      <c r="H4" s="266"/>
      <c r="I4" s="266"/>
      <c r="J4" s="266"/>
      <c r="K4" s="266"/>
      <c r="L4" s="261"/>
    </row>
    <row r="5" spans="1:12" x14ac:dyDescent="0.55000000000000004">
      <c r="A5" s="265"/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1"/>
    </row>
    <row r="6" spans="1:12" x14ac:dyDescent="0.55000000000000004">
      <c r="A6" s="265"/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1"/>
    </row>
    <row r="7" spans="1:12" x14ac:dyDescent="0.55000000000000004">
      <c r="A7" s="265"/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1"/>
    </row>
    <row r="8" spans="1:12" x14ac:dyDescent="0.55000000000000004">
      <c r="A8" s="265" t="s">
        <v>2</v>
      </c>
      <c r="B8" s="261">
        <v>19.220127105712891</v>
      </c>
      <c r="C8" s="266">
        <f>AVERAGE(B8:B13)</f>
        <v>19.254131317138672</v>
      </c>
      <c r="D8" s="266">
        <f>STDEV(B8:B13)</f>
        <v>6.7294286261940395E-2</v>
      </c>
      <c r="E8" s="261">
        <v>16.158620834350586</v>
      </c>
      <c r="F8" s="266">
        <f>AVERAGE(E8:E13)</f>
        <v>16.267907460530598</v>
      </c>
      <c r="G8" s="266">
        <f>STDEV(E8:E13)</f>
        <v>0.10638340994957671</v>
      </c>
      <c r="H8" s="266">
        <f>C8-F8</f>
        <v>2.9862238566080741</v>
      </c>
      <c r="I8" s="266"/>
      <c r="J8" s="266">
        <f>H8-$I$2</f>
        <v>-4.6592303382025824</v>
      </c>
      <c r="K8" s="266">
        <f>2^-(J8)</f>
        <v>25.267838271875668</v>
      </c>
      <c r="L8" s="261"/>
    </row>
    <row r="9" spans="1:12" x14ac:dyDescent="0.55000000000000004">
      <c r="A9" s="265"/>
      <c r="B9" s="261">
        <v>19.210624694824219</v>
      </c>
      <c r="C9" s="266"/>
      <c r="D9" s="266"/>
      <c r="E9" s="261">
        <v>16.371128082275391</v>
      </c>
      <c r="F9" s="266"/>
      <c r="G9" s="266"/>
      <c r="H9" s="266"/>
      <c r="I9" s="266"/>
      <c r="J9" s="266"/>
      <c r="K9" s="266"/>
      <c r="L9" s="261"/>
    </row>
    <row r="10" spans="1:12" x14ac:dyDescent="0.55000000000000004">
      <c r="A10" s="265"/>
      <c r="B10" s="261">
        <v>19.331642150878906</v>
      </c>
      <c r="C10" s="266"/>
      <c r="D10" s="266"/>
      <c r="E10" s="261">
        <v>16.27397346496582</v>
      </c>
      <c r="F10" s="266"/>
      <c r="G10" s="266"/>
      <c r="H10" s="266"/>
      <c r="I10" s="266"/>
      <c r="J10" s="266"/>
      <c r="K10" s="266"/>
      <c r="L10" s="261"/>
    </row>
    <row r="11" spans="1:12" x14ac:dyDescent="0.55000000000000004">
      <c r="A11" s="265"/>
      <c r="B11" s="266"/>
      <c r="C11" s="266"/>
      <c r="D11" s="266"/>
      <c r="E11" s="266"/>
      <c r="F11" s="266"/>
      <c r="G11" s="266"/>
      <c r="H11" s="266"/>
      <c r="I11" s="266"/>
      <c r="J11" s="266"/>
      <c r="K11" s="266"/>
      <c r="L11" s="261"/>
    </row>
    <row r="12" spans="1:12" x14ac:dyDescent="0.55000000000000004">
      <c r="A12" s="265"/>
      <c r="B12" s="266"/>
      <c r="C12" s="266"/>
      <c r="D12" s="266"/>
      <c r="E12" s="266"/>
      <c r="F12" s="266"/>
      <c r="G12" s="266"/>
      <c r="H12" s="266"/>
      <c r="I12" s="266"/>
      <c r="J12" s="266"/>
      <c r="K12" s="266"/>
      <c r="L12" s="261"/>
    </row>
    <row r="13" spans="1:12" x14ac:dyDescent="0.55000000000000004">
      <c r="A13" s="265"/>
      <c r="B13" s="266"/>
      <c r="C13" s="266"/>
      <c r="D13" s="266"/>
      <c r="E13" s="266"/>
      <c r="F13" s="266"/>
      <c r="G13" s="266"/>
      <c r="H13" s="266"/>
      <c r="I13" s="266"/>
      <c r="J13" s="266"/>
      <c r="K13" s="266"/>
      <c r="L13" s="261"/>
    </row>
    <row r="14" spans="1:12" x14ac:dyDescent="0.55000000000000004">
      <c r="A14" s="265" t="s">
        <v>3</v>
      </c>
      <c r="B14" s="261">
        <v>24.587644577026367</v>
      </c>
      <c r="C14" s="266">
        <f>AVERAGE(B14:B19)</f>
        <v>24.637097676595051</v>
      </c>
      <c r="D14" s="266">
        <f>STDEV(B14:B19)</f>
        <v>5.6871893221293407E-2</v>
      </c>
      <c r="E14" s="261">
        <v>16.158620834350586</v>
      </c>
      <c r="F14" s="266">
        <f>AVERAGE(E14:E19)</f>
        <v>16.267907460530598</v>
      </c>
      <c r="G14" s="266">
        <f>STDEV(E14:E19)</f>
        <v>0.10638340994957671</v>
      </c>
      <c r="H14" s="266">
        <f>C14-F14</f>
        <v>8.3691902160644531</v>
      </c>
      <c r="I14" s="266"/>
      <c r="J14" s="266">
        <f>H14-$I$2</f>
        <v>0.72373602125379666</v>
      </c>
      <c r="K14" s="266">
        <f>2^-(J14)</f>
        <v>0.60552732888269678</v>
      </c>
      <c r="L14" s="261"/>
    </row>
    <row r="15" spans="1:12" x14ac:dyDescent="0.55000000000000004">
      <c r="A15" s="265"/>
      <c r="B15" s="261">
        <v>24.624404907226563</v>
      </c>
      <c r="C15" s="266"/>
      <c r="D15" s="266"/>
      <c r="E15" s="261">
        <v>16.371128082275391</v>
      </c>
      <c r="F15" s="266"/>
      <c r="G15" s="266"/>
      <c r="H15" s="266"/>
      <c r="I15" s="266"/>
      <c r="J15" s="266"/>
      <c r="K15" s="266"/>
      <c r="L15" s="261"/>
    </row>
    <row r="16" spans="1:12" x14ac:dyDescent="0.55000000000000004">
      <c r="A16" s="265"/>
      <c r="B16" s="261">
        <v>24.699243545532227</v>
      </c>
      <c r="C16" s="266"/>
      <c r="D16" s="266"/>
      <c r="E16" s="261">
        <v>16.27397346496582</v>
      </c>
      <c r="F16" s="266"/>
      <c r="G16" s="266"/>
      <c r="H16" s="266"/>
      <c r="I16" s="266"/>
      <c r="J16" s="266"/>
      <c r="K16" s="266"/>
      <c r="L16" s="261"/>
    </row>
    <row r="17" spans="1:12" x14ac:dyDescent="0.55000000000000004">
      <c r="A17" s="265"/>
      <c r="B17" s="266"/>
      <c r="C17" s="266"/>
      <c r="D17" s="266"/>
      <c r="E17" s="266"/>
      <c r="F17" s="266"/>
      <c r="G17" s="266"/>
      <c r="H17" s="266"/>
      <c r="I17" s="266"/>
      <c r="J17" s="266"/>
      <c r="K17" s="266"/>
      <c r="L17" s="261"/>
    </row>
    <row r="18" spans="1:12" x14ac:dyDescent="0.55000000000000004">
      <c r="A18" s="265"/>
      <c r="B18" s="266"/>
      <c r="C18" s="266"/>
      <c r="D18" s="266"/>
      <c r="E18" s="266"/>
      <c r="F18" s="266"/>
      <c r="G18" s="266"/>
      <c r="H18" s="266"/>
      <c r="I18" s="266"/>
      <c r="J18" s="266"/>
      <c r="K18" s="266"/>
      <c r="L18" s="261"/>
    </row>
    <row r="19" spans="1:12" x14ac:dyDescent="0.55000000000000004">
      <c r="A19" s="265"/>
      <c r="B19" s="266"/>
      <c r="C19" s="266"/>
      <c r="D19" s="266"/>
      <c r="E19" s="266"/>
      <c r="F19" s="266"/>
      <c r="G19" s="266"/>
      <c r="H19" s="266"/>
      <c r="I19" s="266"/>
      <c r="J19" s="266"/>
      <c r="K19" s="266"/>
      <c r="L19" s="261"/>
    </row>
    <row r="20" spans="1:12" x14ac:dyDescent="0.55000000000000004">
      <c r="A20" s="265" t="s">
        <v>4</v>
      </c>
      <c r="B20" s="261">
        <v>24.924297332763672</v>
      </c>
      <c r="C20" s="266">
        <f>AVERAGE(B20:B25)</f>
        <v>24.972215016682942</v>
      </c>
      <c r="D20" s="266">
        <f>STDEV(B20:B25)</f>
        <v>0.14697508488818292</v>
      </c>
      <c r="E20" s="261">
        <v>16.158620834350586</v>
      </c>
      <c r="F20" s="266">
        <f>AVERAGE(E20:E25)</f>
        <v>16.267907460530598</v>
      </c>
      <c r="G20" s="266">
        <f>STDEV(E20:E25)</f>
        <v>0.10638340994957671</v>
      </c>
      <c r="H20" s="266">
        <f>C20-F20</f>
        <v>8.7043075561523438</v>
      </c>
      <c r="I20" s="266"/>
      <c r="J20" s="266">
        <f>H20-$I$2</f>
        <v>1.0588533613416873</v>
      </c>
      <c r="K20" s="266">
        <f>2^-(J20)</f>
        <v>0.48001341764662986</v>
      </c>
      <c r="L20" s="261"/>
    </row>
    <row r="21" spans="1:12" x14ac:dyDescent="0.55000000000000004">
      <c r="A21" s="265"/>
      <c r="B21" s="261">
        <v>24.855178833007813</v>
      </c>
      <c r="C21" s="266"/>
      <c r="D21" s="266"/>
      <c r="E21" s="261">
        <v>16.371128082275391</v>
      </c>
      <c r="F21" s="266"/>
      <c r="G21" s="266"/>
      <c r="H21" s="266"/>
      <c r="I21" s="266"/>
      <c r="J21" s="266"/>
      <c r="K21" s="266"/>
      <c r="L21" s="261"/>
    </row>
    <row r="22" spans="1:12" x14ac:dyDescent="0.55000000000000004">
      <c r="A22" s="265"/>
      <c r="B22" s="261">
        <v>25.137168884277344</v>
      </c>
      <c r="C22" s="266"/>
      <c r="D22" s="266"/>
      <c r="E22" s="261">
        <v>16.27397346496582</v>
      </c>
      <c r="F22" s="266"/>
      <c r="G22" s="266"/>
      <c r="H22" s="266"/>
      <c r="I22" s="266"/>
      <c r="J22" s="266"/>
      <c r="K22" s="266"/>
      <c r="L22" s="261"/>
    </row>
    <row r="23" spans="1:12" x14ac:dyDescent="0.55000000000000004">
      <c r="A23" s="265"/>
      <c r="B23" s="266"/>
      <c r="C23" s="266"/>
      <c r="D23" s="266"/>
      <c r="E23" s="266"/>
      <c r="F23" s="266"/>
      <c r="G23" s="266"/>
      <c r="H23" s="266"/>
      <c r="I23" s="266"/>
      <c r="J23" s="266"/>
      <c r="K23" s="266"/>
      <c r="L23" s="261"/>
    </row>
    <row r="24" spans="1:12" x14ac:dyDescent="0.55000000000000004">
      <c r="A24" s="265"/>
      <c r="B24" s="266"/>
      <c r="C24" s="266"/>
      <c r="D24" s="266"/>
      <c r="E24" s="266"/>
      <c r="F24" s="266"/>
      <c r="G24" s="266"/>
      <c r="H24" s="266"/>
      <c r="I24" s="266"/>
      <c r="J24" s="266"/>
      <c r="K24" s="266"/>
      <c r="L24" s="261"/>
    </row>
    <row r="25" spans="1:12" x14ac:dyDescent="0.55000000000000004">
      <c r="A25" s="265"/>
      <c r="B25" s="266"/>
      <c r="C25" s="266"/>
      <c r="D25" s="266"/>
      <c r="E25" s="266"/>
      <c r="F25" s="266"/>
      <c r="G25" s="266"/>
      <c r="H25" s="266"/>
      <c r="I25" s="266"/>
      <c r="J25" s="266"/>
      <c r="K25" s="266"/>
      <c r="L25" s="261"/>
    </row>
    <row r="26" spans="1:12" x14ac:dyDescent="0.55000000000000004">
      <c r="A26" s="265" t="s">
        <v>5</v>
      </c>
      <c r="B26" s="261">
        <v>20.964790344238281</v>
      </c>
      <c r="C26" s="266">
        <f>AVERAGE(B26:B31)</f>
        <v>20.908374150594074</v>
      </c>
      <c r="D26" s="266">
        <f>STDEV(B26:B31)</f>
        <v>5.1023824921474573E-2</v>
      </c>
      <c r="E26" s="261">
        <v>16.158620834350586</v>
      </c>
      <c r="F26" s="266">
        <f>AVERAGE(E26:E31)</f>
        <v>16.267907460530598</v>
      </c>
      <c r="G26" s="266">
        <f>STDEV(E26:E31)</f>
        <v>0.10638340994957671</v>
      </c>
      <c r="H26" s="266">
        <f>C26-F26</f>
        <v>4.6404666900634766</v>
      </c>
      <c r="I26" s="266"/>
      <c r="J26" s="266">
        <f>H26-$I$2</f>
        <v>-3.0049875047471799</v>
      </c>
      <c r="K26" s="266">
        <f>2^-(J26)</f>
        <v>8.0277044594311384</v>
      </c>
      <c r="L26" s="261"/>
    </row>
    <row r="27" spans="1:12" x14ac:dyDescent="0.55000000000000004">
      <c r="A27" s="265"/>
      <c r="B27" s="261">
        <v>20.865457534790039</v>
      </c>
      <c r="C27" s="266"/>
      <c r="D27" s="266"/>
      <c r="E27" s="261">
        <v>16.371128082275391</v>
      </c>
      <c r="F27" s="266"/>
      <c r="G27" s="266"/>
      <c r="H27" s="266"/>
      <c r="I27" s="266"/>
      <c r="J27" s="266"/>
      <c r="K27" s="266"/>
      <c r="L27" s="261"/>
    </row>
    <row r="28" spans="1:12" x14ac:dyDescent="0.55000000000000004">
      <c r="A28" s="265"/>
      <c r="B28" s="261">
        <v>20.894874572753906</v>
      </c>
      <c r="C28" s="266"/>
      <c r="D28" s="266"/>
      <c r="E28" s="261">
        <v>16.27397346496582</v>
      </c>
      <c r="F28" s="266"/>
      <c r="G28" s="266"/>
      <c r="H28" s="266"/>
      <c r="I28" s="266"/>
      <c r="J28" s="266"/>
      <c r="K28" s="266"/>
      <c r="L28" s="261"/>
    </row>
    <row r="29" spans="1:12" x14ac:dyDescent="0.55000000000000004">
      <c r="A29" s="265"/>
      <c r="B29" s="266"/>
      <c r="C29" s="266"/>
      <c r="D29" s="266"/>
      <c r="E29" s="266"/>
      <c r="F29" s="266"/>
      <c r="G29" s="266"/>
      <c r="H29" s="266"/>
      <c r="I29" s="266"/>
      <c r="J29" s="266"/>
      <c r="K29" s="266"/>
      <c r="L29" s="261"/>
    </row>
    <row r="30" spans="1:12" x14ac:dyDescent="0.55000000000000004">
      <c r="A30" s="265"/>
      <c r="B30" s="266"/>
      <c r="C30" s="266"/>
      <c r="D30" s="266"/>
      <c r="E30" s="266"/>
      <c r="F30" s="266"/>
      <c r="G30" s="266"/>
      <c r="H30" s="266"/>
      <c r="I30" s="266"/>
      <c r="J30" s="266"/>
      <c r="K30" s="266"/>
      <c r="L30" s="261"/>
    </row>
    <row r="31" spans="1:12" x14ac:dyDescent="0.55000000000000004">
      <c r="A31" s="265"/>
      <c r="B31" s="266"/>
      <c r="C31" s="266"/>
      <c r="D31" s="266"/>
      <c r="E31" s="266"/>
      <c r="F31" s="266"/>
      <c r="G31" s="266"/>
      <c r="H31" s="266"/>
      <c r="I31" s="266"/>
      <c r="J31" s="266"/>
      <c r="K31" s="266"/>
      <c r="L31" s="261"/>
    </row>
    <row r="32" spans="1:12" x14ac:dyDescent="0.55000000000000004">
      <c r="A32" s="265" t="s">
        <v>6</v>
      </c>
      <c r="B32" s="261">
        <v>21.788578033447266</v>
      </c>
      <c r="C32" s="266">
        <f>AVERAGE(B32:B37)</f>
        <v>21.80622164408366</v>
      </c>
      <c r="D32" s="266">
        <f>STDEV(B32:B37)</f>
        <v>6.0270026394521344E-2</v>
      </c>
      <c r="E32" s="261">
        <v>16.158620834350586</v>
      </c>
      <c r="F32" s="266">
        <f>AVERAGE(E32:E37)</f>
        <v>16.267907460530598</v>
      </c>
      <c r="G32" s="266">
        <f>STDEV(E32:E37)</f>
        <v>0.10638340994957671</v>
      </c>
      <c r="H32" s="266">
        <f>C32-F32</f>
        <v>5.5383141835530623</v>
      </c>
      <c r="I32" s="266"/>
      <c r="J32" s="266">
        <f>H32-$I$2</f>
        <v>-2.1071400112575942</v>
      </c>
      <c r="K32" s="266">
        <f>2^-(J32)</f>
        <v>4.3083636043147315</v>
      </c>
      <c r="L32" s="263"/>
    </row>
    <row r="33" spans="1:12" x14ac:dyDescent="0.55000000000000004">
      <c r="A33" s="265"/>
      <c r="B33" s="261">
        <v>21.873344421386719</v>
      </c>
      <c r="C33" s="266"/>
      <c r="D33" s="266"/>
      <c r="E33" s="261">
        <v>16.371128082275391</v>
      </c>
      <c r="F33" s="266"/>
      <c r="G33" s="266"/>
      <c r="H33" s="266"/>
      <c r="I33" s="266"/>
      <c r="J33" s="266"/>
      <c r="K33" s="266"/>
      <c r="L33" s="263"/>
    </row>
    <row r="34" spans="1:12" x14ac:dyDescent="0.55000000000000004">
      <c r="A34" s="265"/>
      <c r="B34" s="261">
        <v>21.756742477416992</v>
      </c>
      <c r="C34" s="266"/>
      <c r="D34" s="266"/>
      <c r="E34" s="261">
        <v>16.27397346496582</v>
      </c>
      <c r="F34" s="266"/>
      <c r="G34" s="266"/>
      <c r="H34" s="266"/>
      <c r="I34" s="266"/>
      <c r="J34" s="266"/>
      <c r="K34" s="266"/>
      <c r="L34" s="263"/>
    </row>
    <row r="35" spans="1:12" x14ac:dyDescent="0.55000000000000004">
      <c r="A35" s="265"/>
      <c r="B35" s="266"/>
      <c r="C35" s="266"/>
      <c r="D35" s="266"/>
      <c r="E35" s="266"/>
      <c r="F35" s="266"/>
      <c r="G35" s="266"/>
      <c r="H35" s="266"/>
      <c r="I35" s="266"/>
      <c r="J35" s="266"/>
      <c r="K35" s="266"/>
      <c r="L35" s="263"/>
    </row>
    <row r="36" spans="1:12" x14ac:dyDescent="0.55000000000000004">
      <c r="A36" s="265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3"/>
    </row>
    <row r="37" spans="1:12" x14ac:dyDescent="0.55000000000000004">
      <c r="A37" s="265"/>
      <c r="B37" s="266"/>
      <c r="C37" s="266"/>
      <c r="D37" s="266"/>
      <c r="E37" s="266"/>
      <c r="F37" s="266"/>
      <c r="G37" s="266"/>
      <c r="H37" s="266"/>
      <c r="I37" s="266"/>
      <c r="J37" s="266"/>
      <c r="K37" s="266"/>
      <c r="L37" s="263"/>
    </row>
    <row r="38" spans="1:12" x14ac:dyDescent="0.55000000000000004">
      <c r="A38" s="265" t="s">
        <v>7</v>
      </c>
      <c r="B38" s="261">
        <v>24.492733001708984</v>
      </c>
      <c r="C38" s="266">
        <f>AVERAGE(B38:B43)</f>
        <v>24.527811686197918</v>
      </c>
      <c r="D38" s="266">
        <f>STDEV(B38:B43)</f>
        <v>3.8164000398356115E-2</v>
      </c>
      <c r="E38" s="261">
        <v>16.158620834350586</v>
      </c>
      <c r="F38" s="266">
        <f>AVERAGE(E38:E43)</f>
        <v>16.267907460530598</v>
      </c>
      <c r="G38" s="266">
        <f>STDEV(E38:E43)</f>
        <v>0.10638340994957671</v>
      </c>
      <c r="H38" s="266">
        <f>C38-F38</f>
        <v>8.2599042256673201</v>
      </c>
      <c r="I38" s="266"/>
      <c r="J38" s="266">
        <f>H38-$I$2</f>
        <v>0.61445003085666361</v>
      </c>
      <c r="K38" s="266">
        <f>2^-(J38)</f>
        <v>0.65317884411075833</v>
      </c>
      <c r="L38" s="263"/>
    </row>
    <row r="39" spans="1:12" x14ac:dyDescent="0.55000000000000004">
      <c r="A39" s="265"/>
      <c r="B39" s="261">
        <v>24.568450927734375</v>
      </c>
      <c r="C39" s="266"/>
      <c r="D39" s="266"/>
      <c r="E39" s="261">
        <v>16.371128082275391</v>
      </c>
      <c r="F39" s="266"/>
      <c r="G39" s="266"/>
      <c r="H39" s="266"/>
      <c r="I39" s="266"/>
      <c r="J39" s="266"/>
      <c r="K39" s="266"/>
      <c r="L39" s="263"/>
    </row>
    <row r="40" spans="1:12" x14ac:dyDescent="0.55000000000000004">
      <c r="A40" s="265"/>
      <c r="B40" s="261">
        <v>24.522251129150391</v>
      </c>
      <c r="C40" s="266"/>
      <c r="D40" s="266"/>
      <c r="E40" s="261">
        <v>16.27397346496582</v>
      </c>
      <c r="F40" s="266"/>
      <c r="G40" s="266"/>
      <c r="H40" s="266"/>
      <c r="I40" s="266"/>
      <c r="J40" s="266"/>
      <c r="K40" s="266"/>
      <c r="L40" s="263"/>
    </row>
    <row r="41" spans="1:12" x14ac:dyDescent="0.55000000000000004">
      <c r="A41" s="265"/>
      <c r="B41" s="266"/>
      <c r="C41" s="266"/>
      <c r="D41" s="266"/>
      <c r="E41" s="266"/>
      <c r="F41" s="266"/>
      <c r="G41" s="266"/>
      <c r="H41" s="266"/>
      <c r="I41" s="266"/>
      <c r="J41" s="266"/>
      <c r="K41" s="266"/>
      <c r="L41" s="263"/>
    </row>
    <row r="42" spans="1:12" x14ac:dyDescent="0.55000000000000004">
      <c r="A42" s="265"/>
      <c r="B42" s="266"/>
      <c r="C42" s="266"/>
      <c r="D42" s="266"/>
      <c r="E42" s="266"/>
      <c r="F42" s="266"/>
      <c r="G42" s="266"/>
      <c r="H42" s="266"/>
      <c r="I42" s="266"/>
      <c r="J42" s="266"/>
      <c r="K42" s="266"/>
      <c r="L42" s="263"/>
    </row>
    <row r="43" spans="1:12" x14ac:dyDescent="0.55000000000000004">
      <c r="A43" s="265"/>
      <c r="B43" s="266"/>
      <c r="C43" s="266"/>
      <c r="D43" s="266"/>
      <c r="E43" s="266"/>
      <c r="F43" s="266"/>
      <c r="G43" s="266"/>
      <c r="H43" s="266"/>
      <c r="I43" s="266"/>
      <c r="J43" s="266"/>
      <c r="K43" s="266"/>
      <c r="L43" s="263"/>
    </row>
    <row r="44" spans="1:12" x14ac:dyDescent="0.55000000000000004">
      <c r="A44" s="265" t="s">
        <v>8</v>
      </c>
      <c r="B44" s="261">
        <v>31.734180450439453</v>
      </c>
      <c r="C44" s="266">
        <f>AVERAGE(B44:B49)</f>
        <v>31.439297358194988</v>
      </c>
      <c r="D44" s="266">
        <f>STDEV(B44:B49)</f>
        <v>0.29499537195231557</v>
      </c>
      <c r="E44" s="261">
        <v>16.158620834350586</v>
      </c>
      <c r="F44" s="266">
        <f>AVERAGE(E44:E49)</f>
        <v>16.267907460530598</v>
      </c>
      <c r="G44" s="266">
        <f>STDEV(E44:E49)</f>
        <v>0.10638340994957671</v>
      </c>
      <c r="H44" s="266">
        <f>C44-F44</f>
        <v>15.17138989766439</v>
      </c>
      <c r="I44" s="266"/>
      <c r="J44" s="266">
        <f>H44-$I$2</f>
        <v>7.5259357028537339</v>
      </c>
      <c r="K44" s="266">
        <f>2^-(J44)</f>
        <v>5.4258478095458142E-3</v>
      </c>
      <c r="L44" s="263"/>
    </row>
    <row r="45" spans="1:12" x14ac:dyDescent="0.55000000000000004">
      <c r="A45" s="232"/>
      <c r="B45" s="261">
        <v>31.144189834594727</v>
      </c>
      <c r="C45" s="261"/>
      <c r="D45" s="261"/>
      <c r="E45" s="261">
        <v>16.371128082275391</v>
      </c>
      <c r="F45" s="261"/>
      <c r="G45" s="261"/>
      <c r="H45" s="261"/>
      <c r="I45" s="261"/>
      <c r="J45" s="261"/>
      <c r="K45" s="261"/>
      <c r="L45" s="261"/>
    </row>
    <row r="46" spans="1:12" x14ac:dyDescent="0.55000000000000004">
      <c r="A46" s="232"/>
      <c r="B46" s="261">
        <v>31.439521789550781</v>
      </c>
      <c r="C46" s="261"/>
      <c r="D46" s="261"/>
      <c r="E46" s="261">
        <v>16.27397346496582</v>
      </c>
      <c r="F46" s="261"/>
      <c r="G46" s="261"/>
      <c r="H46" s="261"/>
      <c r="I46" s="261"/>
      <c r="J46" s="261"/>
      <c r="K46" s="261"/>
      <c r="L46" s="261"/>
    </row>
    <row r="47" spans="1:12" x14ac:dyDescent="0.55000000000000004">
      <c r="A47" s="232"/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</row>
    <row r="48" spans="1:12" x14ac:dyDescent="0.55000000000000004">
      <c r="A48" s="232"/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</row>
    <row r="49" spans="1:12" x14ac:dyDescent="0.55000000000000004">
      <c r="A49" s="232"/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</row>
    <row r="50" spans="1:12" x14ac:dyDescent="0.55000000000000004">
      <c r="A50" s="232" t="s">
        <v>9</v>
      </c>
      <c r="B50" s="261">
        <v>25.854782104492188</v>
      </c>
      <c r="C50" s="266">
        <f>AVERAGE(B50:B55)</f>
        <v>25.658772786458332</v>
      </c>
      <c r="D50" s="266">
        <f>STDEV(B50:B55)</f>
        <v>0.17625389026356242</v>
      </c>
      <c r="E50" s="261">
        <v>16.158620834350586</v>
      </c>
      <c r="F50" s="266">
        <f>AVERAGE(E50:E55)</f>
        <v>16.267907460530598</v>
      </c>
      <c r="G50" s="266">
        <f>STDEV(E50:E55)</f>
        <v>0.10638340994957671</v>
      </c>
      <c r="H50" s="261">
        <f>C50-F50</f>
        <v>9.3908653259277344</v>
      </c>
      <c r="I50" s="261"/>
      <c r="J50" s="261">
        <f>H50-$I$2</f>
        <v>1.7454111311170779</v>
      </c>
      <c r="K50" s="261">
        <f>2^-(J50)</f>
        <v>0.2982489303439107</v>
      </c>
      <c r="L50" s="261"/>
    </row>
    <row r="51" spans="1:12" x14ac:dyDescent="0.55000000000000004">
      <c r="A51" s="232"/>
      <c r="B51" s="261">
        <v>25.608209609985352</v>
      </c>
      <c r="C51" s="261"/>
      <c r="D51" s="261"/>
      <c r="E51" s="261">
        <v>16.371128082275391</v>
      </c>
      <c r="F51" s="261"/>
      <c r="G51" s="261"/>
      <c r="H51" s="261"/>
      <c r="I51" s="261"/>
      <c r="J51" s="261"/>
      <c r="K51" s="261"/>
      <c r="L51" s="261"/>
    </row>
    <row r="52" spans="1:12" x14ac:dyDescent="0.55000000000000004">
      <c r="A52" s="232"/>
      <c r="B52" s="261">
        <v>25.513326644897461</v>
      </c>
      <c r="C52" s="261"/>
      <c r="D52" s="261"/>
      <c r="E52" s="261">
        <v>16.27397346496582</v>
      </c>
      <c r="F52" s="261"/>
      <c r="G52" s="261"/>
      <c r="H52" s="261"/>
      <c r="I52" s="261"/>
      <c r="J52" s="261"/>
      <c r="K52" s="261"/>
      <c r="L52" s="261"/>
    </row>
    <row r="53" spans="1:12" x14ac:dyDescent="0.55000000000000004">
      <c r="A53" s="232"/>
      <c r="B53" s="261"/>
      <c r="C53" s="261"/>
      <c r="D53" s="261"/>
      <c r="E53" s="261"/>
      <c r="F53" s="261"/>
      <c r="G53" s="261"/>
      <c r="H53" s="261"/>
      <c r="I53" s="261"/>
      <c r="J53" s="261"/>
      <c r="K53" s="261"/>
      <c r="L53" s="261"/>
    </row>
    <row r="54" spans="1:12" x14ac:dyDescent="0.55000000000000004">
      <c r="A54" s="232"/>
      <c r="B54" s="261"/>
      <c r="C54" s="261"/>
      <c r="D54" s="261"/>
      <c r="E54" s="261"/>
      <c r="F54" s="261"/>
      <c r="G54" s="261"/>
      <c r="H54" s="261"/>
      <c r="I54" s="261"/>
      <c r="J54" s="261"/>
      <c r="K54" s="261"/>
      <c r="L54" s="261"/>
    </row>
    <row r="55" spans="1:12" x14ac:dyDescent="0.55000000000000004">
      <c r="A55" s="232"/>
      <c r="B55" s="261"/>
      <c r="C55" s="261"/>
      <c r="D55" s="261"/>
      <c r="E55" s="261"/>
      <c r="F55" s="261"/>
      <c r="G55" s="261"/>
      <c r="H55" s="261"/>
      <c r="I55" s="261"/>
      <c r="J55" s="261"/>
      <c r="K55" s="261"/>
      <c r="L55" s="261"/>
    </row>
    <row r="56" spans="1:12" x14ac:dyDescent="0.55000000000000004">
      <c r="A56" s="232" t="s">
        <v>10</v>
      </c>
      <c r="B56" s="261">
        <v>20.994586944580078</v>
      </c>
      <c r="C56" s="266">
        <f>AVERAGE(B56:B61)</f>
        <v>20.987633387247723</v>
      </c>
      <c r="D56" s="266">
        <f>STDEV(B56:B61)</f>
        <v>2.709353750079797E-2</v>
      </c>
      <c r="E56" s="261">
        <v>16.158620834350586</v>
      </c>
      <c r="F56" s="266">
        <f>AVERAGE(E56:E61)</f>
        <v>16.267907460530598</v>
      </c>
      <c r="G56" s="266">
        <f>STDEV(E56:E61)</f>
        <v>0.10638340994957671</v>
      </c>
      <c r="H56" s="261">
        <f>C56-F56</f>
        <v>4.7197259267171248</v>
      </c>
      <c r="I56" s="261"/>
      <c r="J56" s="261">
        <f>H56-$I$2</f>
        <v>-2.9257282680935317</v>
      </c>
      <c r="K56" s="261">
        <f>2^-(J56)</f>
        <v>7.5985717356650406</v>
      </c>
      <c r="L56" s="261"/>
    </row>
    <row r="57" spans="1:12" x14ac:dyDescent="0.55000000000000004">
      <c r="A57" s="232"/>
      <c r="B57" s="261">
        <v>20.957740783691406</v>
      </c>
      <c r="C57" s="266"/>
      <c r="D57" s="266"/>
      <c r="E57" s="261">
        <v>16.371128082275391</v>
      </c>
      <c r="F57" s="266"/>
      <c r="G57" s="266"/>
      <c r="H57" s="261"/>
      <c r="I57" s="261"/>
      <c r="J57" s="261"/>
      <c r="K57" s="261"/>
      <c r="L57" s="261"/>
    </row>
    <row r="58" spans="1:12" x14ac:dyDescent="0.55000000000000004">
      <c r="A58" s="232"/>
      <c r="B58" s="261">
        <v>21.01057243347168</v>
      </c>
      <c r="C58" s="266"/>
      <c r="D58" s="266"/>
      <c r="E58" s="261">
        <v>16.27397346496582</v>
      </c>
      <c r="F58" s="266"/>
      <c r="G58" s="266"/>
      <c r="H58" s="261"/>
      <c r="I58" s="261"/>
      <c r="J58" s="261"/>
      <c r="K58" s="261"/>
      <c r="L58" s="261"/>
    </row>
    <row r="59" spans="1:12" x14ac:dyDescent="0.55000000000000004">
      <c r="A59" s="232"/>
      <c r="B59" s="261"/>
      <c r="C59" s="266"/>
      <c r="D59" s="266"/>
      <c r="E59" s="261"/>
      <c r="F59" s="266"/>
      <c r="G59" s="266"/>
      <c r="H59" s="261"/>
      <c r="I59" s="261"/>
      <c r="J59" s="261"/>
      <c r="K59" s="261"/>
      <c r="L59" s="261"/>
    </row>
    <row r="60" spans="1:12" x14ac:dyDescent="0.55000000000000004">
      <c r="A60" s="232"/>
      <c r="B60" s="261"/>
      <c r="C60" s="266"/>
      <c r="D60" s="266"/>
      <c r="E60" s="261"/>
      <c r="F60" s="266"/>
      <c r="G60" s="266"/>
      <c r="H60" s="261"/>
      <c r="I60" s="261"/>
      <c r="J60" s="261"/>
      <c r="K60" s="261"/>
      <c r="L60" s="261"/>
    </row>
    <row r="61" spans="1:12" x14ac:dyDescent="0.55000000000000004">
      <c r="A61" s="232"/>
      <c r="B61" s="261"/>
      <c r="C61" s="266"/>
      <c r="D61" s="266"/>
      <c r="E61" s="261"/>
      <c r="F61" s="266"/>
      <c r="G61" s="266"/>
      <c r="H61" s="261"/>
      <c r="I61" s="261"/>
      <c r="J61" s="261"/>
      <c r="K61" s="261"/>
      <c r="L61" s="261"/>
    </row>
    <row r="62" spans="1:12" x14ac:dyDescent="0.55000000000000004">
      <c r="A62" s="261" t="s">
        <v>11</v>
      </c>
      <c r="B62" s="261">
        <v>21.654073715209961</v>
      </c>
      <c r="C62" s="266">
        <f>AVERAGE(B62:B67)</f>
        <v>21.689967473347981</v>
      </c>
      <c r="D62" s="266">
        <f>STDEV(B62:B67)</f>
        <v>4.9732127578126457E-2</v>
      </c>
      <c r="E62" s="261">
        <v>16.158620834350586</v>
      </c>
      <c r="F62" s="266">
        <f>AVERAGE(E62:E67)</f>
        <v>16.267907460530598</v>
      </c>
      <c r="G62" s="266">
        <f>STDEV(E62:E67)</f>
        <v>0.10638340994957671</v>
      </c>
      <c r="H62" s="261">
        <f>C62-F62</f>
        <v>5.4220600128173828</v>
      </c>
      <c r="I62" s="261"/>
      <c r="J62" s="261">
        <f>H62-$I$2</f>
        <v>-2.2233941819932737</v>
      </c>
      <c r="K62" s="261">
        <f>2^-(J62)</f>
        <v>4.669908173951284</v>
      </c>
      <c r="L62" s="261"/>
    </row>
    <row r="63" spans="1:12" x14ac:dyDescent="0.55000000000000004">
      <c r="A63" s="261"/>
      <c r="B63" s="261">
        <v>21.746734619140625</v>
      </c>
      <c r="C63" s="266"/>
      <c r="D63" s="266"/>
      <c r="E63" s="261">
        <v>16.371128082275391</v>
      </c>
      <c r="F63" s="266"/>
      <c r="G63" s="266"/>
      <c r="H63" s="261"/>
      <c r="I63" s="261"/>
      <c r="J63" s="261"/>
      <c r="K63" s="261"/>
      <c r="L63" s="261"/>
    </row>
    <row r="64" spans="1:12" x14ac:dyDescent="0.55000000000000004">
      <c r="A64" s="261"/>
      <c r="B64" s="261">
        <v>21.669094085693359</v>
      </c>
      <c r="C64" s="266"/>
      <c r="D64" s="266"/>
      <c r="E64" s="261">
        <v>16.27397346496582</v>
      </c>
      <c r="F64" s="266"/>
      <c r="G64" s="266"/>
      <c r="H64" s="261"/>
      <c r="I64" s="261"/>
      <c r="J64" s="261"/>
      <c r="K64" s="261"/>
      <c r="L64" s="261"/>
    </row>
    <row r="65" spans="1:12" x14ac:dyDescent="0.55000000000000004">
      <c r="A65" s="261"/>
      <c r="B65" s="261"/>
      <c r="C65" s="266"/>
      <c r="D65" s="266"/>
      <c r="E65" s="261"/>
      <c r="F65" s="266"/>
      <c r="G65" s="266"/>
      <c r="H65" s="261"/>
      <c r="I65" s="261"/>
      <c r="J65" s="261"/>
      <c r="K65" s="261"/>
      <c r="L65" s="261"/>
    </row>
    <row r="66" spans="1:12" x14ac:dyDescent="0.55000000000000004">
      <c r="A66" s="261"/>
      <c r="B66" s="261"/>
      <c r="C66" s="266"/>
      <c r="D66" s="266"/>
      <c r="E66" s="261"/>
      <c r="F66" s="266"/>
      <c r="G66" s="266"/>
      <c r="H66" s="261"/>
      <c r="I66" s="261"/>
      <c r="J66" s="261"/>
      <c r="K66" s="261"/>
      <c r="L66" s="261"/>
    </row>
    <row r="67" spans="1:12" x14ac:dyDescent="0.55000000000000004">
      <c r="A67" s="261"/>
      <c r="B67" s="261"/>
      <c r="C67" s="266"/>
      <c r="D67" s="266"/>
      <c r="E67" s="261"/>
      <c r="F67" s="266"/>
      <c r="G67" s="266"/>
      <c r="H67" s="261"/>
      <c r="I67" s="261"/>
      <c r="J67" s="261"/>
      <c r="K67" s="261"/>
      <c r="L67" s="261"/>
    </row>
    <row r="68" spans="1:12" x14ac:dyDescent="0.55000000000000004">
      <c r="A68" s="261" t="s">
        <v>12</v>
      </c>
      <c r="B68" s="261">
        <v>24.450681686401367</v>
      </c>
      <c r="C68" s="266">
        <f>AVERAGE(B68:B73)</f>
        <v>24.471373240152996</v>
      </c>
      <c r="D68" s="266">
        <f>STDEV(B68:B73)</f>
        <v>3.5706758903766449E-2</v>
      </c>
      <c r="E68" s="261">
        <v>16.158620834350586</v>
      </c>
      <c r="F68" s="266">
        <f>AVERAGE(E68:E73)</f>
        <v>16.267907460530598</v>
      </c>
      <c r="G68" s="266">
        <f>STDEV(E68:E73)</f>
        <v>0.10638340994957671</v>
      </c>
      <c r="H68" s="261">
        <f>C68-F68</f>
        <v>8.2034657796223982</v>
      </c>
      <c r="I68" s="261"/>
      <c r="J68" s="261">
        <f>H68-$I$2</f>
        <v>0.55801158481174173</v>
      </c>
      <c r="K68" s="261">
        <f>2^-(J68)</f>
        <v>0.67923768798779816</v>
      </c>
      <c r="L68" s="261"/>
    </row>
    <row r="69" spans="1:12" x14ac:dyDescent="0.55000000000000004">
      <c r="A69" s="261"/>
      <c r="B69" s="261">
        <v>24.450834274291992</v>
      </c>
      <c r="C69" s="266"/>
      <c r="D69" s="266"/>
      <c r="E69" s="261">
        <v>16.371128082275391</v>
      </c>
      <c r="F69" s="266"/>
      <c r="G69" s="266"/>
      <c r="H69" s="261"/>
      <c r="I69" s="261"/>
      <c r="J69" s="261"/>
      <c r="K69" s="261"/>
      <c r="L69" s="261"/>
    </row>
    <row r="70" spans="1:12" x14ac:dyDescent="0.55000000000000004">
      <c r="A70" s="261"/>
      <c r="B70" s="261">
        <v>24.512603759765625</v>
      </c>
      <c r="C70" s="266"/>
      <c r="D70" s="266"/>
      <c r="E70" s="261">
        <v>16.27397346496582</v>
      </c>
      <c r="F70" s="266"/>
      <c r="G70" s="266"/>
      <c r="H70" s="261"/>
      <c r="I70" s="261"/>
      <c r="J70" s="261"/>
      <c r="K70" s="261"/>
      <c r="L70" s="261"/>
    </row>
    <row r="71" spans="1:12" x14ac:dyDescent="0.55000000000000004">
      <c r="A71" s="261"/>
      <c r="B71" s="261"/>
      <c r="C71" s="266"/>
      <c r="D71" s="266"/>
      <c r="E71" s="261"/>
      <c r="F71" s="266"/>
      <c r="G71" s="266"/>
      <c r="H71" s="261"/>
      <c r="I71" s="261"/>
      <c r="J71" s="261"/>
      <c r="K71" s="261"/>
      <c r="L71" s="261"/>
    </row>
    <row r="72" spans="1:12" x14ac:dyDescent="0.55000000000000004">
      <c r="A72" s="261"/>
      <c r="B72" s="261"/>
      <c r="C72" s="266"/>
      <c r="D72" s="266"/>
      <c r="E72" s="261"/>
      <c r="F72" s="266"/>
      <c r="G72" s="266"/>
      <c r="H72" s="261"/>
      <c r="I72" s="261"/>
      <c r="J72" s="261"/>
      <c r="K72" s="261"/>
      <c r="L72" s="261"/>
    </row>
    <row r="73" spans="1:12" x14ac:dyDescent="0.55000000000000004">
      <c r="A73" s="261"/>
      <c r="B73" s="261"/>
      <c r="C73" s="266"/>
      <c r="D73" s="266"/>
      <c r="E73" s="261"/>
      <c r="F73" s="266"/>
      <c r="G73" s="266"/>
      <c r="H73" s="261"/>
      <c r="I73" s="261"/>
      <c r="J73" s="261"/>
      <c r="K73" s="261"/>
      <c r="L73" s="261"/>
    </row>
    <row r="74" spans="1:12" x14ac:dyDescent="0.55000000000000004">
      <c r="A74" s="261" t="s">
        <v>13</v>
      </c>
      <c r="B74" s="261">
        <v>32.564689636230469</v>
      </c>
      <c r="C74" s="266">
        <f>AVERAGE(B74:B79)</f>
        <v>32.617888132731117</v>
      </c>
      <c r="D74" s="266">
        <f>STDEV(B74:B79)</f>
        <v>7.2874259322800394E-2</v>
      </c>
      <c r="E74" s="261">
        <v>16.158620834350586</v>
      </c>
      <c r="F74" s="266">
        <f>AVERAGE(E74:E79)</f>
        <v>16.267907460530598</v>
      </c>
      <c r="G74" s="266">
        <f>STDEV(E74:E79)</f>
        <v>0.10638340994957671</v>
      </c>
      <c r="H74" s="261">
        <f>C74-F74</f>
        <v>16.34998067220052</v>
      </c>
      <c r="I74" s="261"/>
      <c r="J74" s="261">
        <f>H74-$I$2</f>
        <v>8.7045264773898623</v>
      </c>
      <c r="K74" s="261">
        <f>2^-(J74)</f>
        <v>2.3970463527178349E-3</v>
      </c>
      <c r="L74" s="261"/>
    </row>
    <row r="75" spans="1:12" x14ac:dyDescent="0.55000000000000004">
      <c r="A75" s="261"/>
      <c r="B75" s="261">
        <v>32.588024139404297</v>
      </c>
      <c r="C75" s="266"/>
      <c r="D75" s="266"/>
      <c r="E75" s="261">
        <v>16.371128082275391</v>
      </c>
      <c r="F75" s="266"/>
      <c r="G75" s="266"/>
      <c r="H75" s="261"/>
      <c r="I75" s="261"/>
      <c r="J75" s="261"/>
      <c r="K75" s="261"/>
      <c r="L75" s="261"/>
    </row>
    <row r="76" spans="1:12" x14ac:dyDescent="0.55000000000000004">
      <c r="A76" s="261"/>
      <c r="B76" s="261">
        <v>32.700950622558594</v>
      </c>
      <c r="C76" s="266"/>
      <c r="D76" s="266"/>
      <c r="E76" s="261">
        <v>16.27397346496582</v>
      </c>
      <c r="F76" s="266"/>
      <c r="G76" s="266"/>
      <c r="H76" s="261"/>
      <c r="I76" s="261"/>
      <c r="J76" s="261"/>
      <c r="K76" s="261"/>
      <c r="L76" s="261"/>
    </row>
    <row r="77" spans="1:12" x14ac:dyDescent="0.55000000000000004">
      <c r="A77" s="261"/>
      <c r="B77" s="261"/>
      <c r="C77" s="266"/>
      <c r="D77" s="266"/>
      <c r="E77" s="261"/>
      <c r="F77" s="266"/>
      <c r="G77" s="266"/>
      <c r="H77" s="261"/>
      <c r="I77" s="261"/>
      <c r="J77" s="261"/>
      <c r="K77" s="261"/>
      <c r="L77" s="261"/>
    </row>
    <row r="78" spans="1:12" x14ac:dyDescent="0.55000000000000004">
      <c r="A78" s="261"/>
      <c r="B78" s="261"/>
      <c r="C78" s="266"/>
      <c r="D78" s="266"/>
      <c r="E78" s="261"/>
      <c r="F78" s="266"/>
      <c r="G78" s="266"/>
      <c r="H78" s="261"/>
      <c r="I78" s="261"/>
      <c r="J78" s="261"/>
      <c r="K78" s="261"/>
      <c r="L78" s="261"/>
    </row>
    <row r="79" spans="1:12" x14ac:dyDescent="0.55000000000000004">
      <c r="A79" s="261"/>
      <c r="B79" s="261"/>
      <c r="C79" s="266"/>
      <c r="D79" s="266"/>
      <c r="E79" s="261"/>
      <c r="F79" s="266"/>
      <c r="G79" s="266"/>
      <c r="H79" s="261"/>
      <c r="I79" s="261"/>
      <c r="J79" s="261"/>
      <c r="K79" s="261"/>
      <c r="L79" s="261"/>
    </row>
    <row r="80" spans="1:12" x14ac:dyDescent="0.55000000000000004">
      <c r="A80" s="261" t="s">
        <v>14</v>
      </c>
      <c r="B80" s="261">
        <v>28.011043548583984</v>
      </c>
      <c r="C80" s="266">
        <f>AVERAGE(B80:B85)</f>
        <v>28.018809636433918</v>
      </c>
      <c r="D80" s="266">
        <f>STDEV(B80:B85)</f>
        <v>6.9688896322304447E-2</v>
      </c>
      <c r="E80" s="261">
        <v>16.158620834350586</v>
      </c>
      <c r="F80" s="266">
        <f>AVERAGE(E80:E85)</f>
        <v>16.267907460530598</v>
      </c>
      <c r="G80" s="266">
        <f>STDEV(E80:E85)</f>
        <v>0.10638340994957671</v>
      </c>
      <c r="H80" s="261">
        <f>C80-F80</f>
        <v>11.75090217590332</v>
      </c>
      <c r="I80" s="261"/>
      <c r="J80" s="261">
        <f>H80-$I$2</f>
        <v>4.1054479810926638</v>
      </c>
      <c r="K80" s="261">
        <f>2^-(J80)</f>
        <v>5.8094766709388491E-2</v>
      </c>
      <c r="L80" s="261"/>
    </row>
    <row r="81" spans="1:12" x14ac:dyDescent="0.55000000000000004">
      <c r="A81" s="261"/>
      <c r="B81" s="261">
        <v>28.092056274414063</v>
      </c>
      <c r="C81" s="266"/>
      <c r="D81" s="266"/>
      <c r="E81" s="261">
        <v>16.371128082275391</v>
      </c>
      <c r="F81" s="266"/>
      <c r="G81" s="266"/>
      <c r="H81" s="261"/>
      <c r="I81" s="261"/>
      <c r="J81" s="261"/>
      <c r="K81" s="261"/>
      <c r="L81" s="261"/>
    </row>
    <row r="82" spans="1:12" x14ac:dyDescent="0.55000000000000004">
      <c r="A82" s="261"/>
      <c r="B82" s="261">
        <v>27.953329086303711</v>
      </c>
      <c r="C82" s="266"/>
      <c r="D82" s="266"/>
      <c r="E82" s="261">
        <v>16.27397346496582</v>
      </c>
      <c r="F82" s="266"/>
      <c r="G82" s="266"/>
      <c r="H82" s="261"/>
      <c r="I82" s="261"/>
      <c r="J82" s="261"/>
      <c r="K82" s="261"/>
      <c r="L82" s="261"/>
    </row>
    <row r="83" spans="1:12" x14ac:dyDescent="0.55000000000000004">
      <c r="A83" s="261"/>
      <c r="B83" s="261"/>
      <c r="C83" s="266"/>
      <c r="D83" s="266"/>
      <c r="E83" s="261"/>
      <c r="F83" s="266"/>
      <c r="G83" s="266"/>
      <c r="H83" s="261"/>
      <c r="I83" s="261"/>
      <c r="J83" s="261"/>
      <c r="K83" s="261"/>
      <c r="L83" s="261"/>
    </row>
    <row r="84" spans="1:12" x14ac:dyDescent="0.55000000000000004">
      <c r="A84" s="261"/>
      <c r="B84" s="261"/>
      <c r="C84" s="266"/>
      <c r="D84" s="266"/>
      <c r="E84" s="261"/>
      <c r="F84" s="266"/>
      <c r="G84" s="266"/>
      <c r="H84" s="261"/>
      <c r="I84" s="261"/>
      <c r="J84" s="261"/>
      <c r="K84" s="261"/>
      <c r="L84" s="261"/>
    </row>
    <row r="85" spans="1:12" x14ac:dyDescent="0.55000000000000004">
      <c r="A85" s="261"/>
      <c r="B85" s="261"/>
      <c r="C85" s="266"/>
      <c r="D85" s="266"/>
      <c r="E85" s="261"/>
      <c r="F85" s="266"/>
      <c r="G85" s="266"/>
      <c r="H85" s="261"/>
      <c r="I85" s="261"/>
      <c r="J85" s="261"/>
      <c r="K85" s="261"/>
      <c r="L85" s="261"/>
    </row>
    <row r="86" spans="1:12" x14ac:dyDescent="0.55000000000000004">
      <c r="A86" s="261" t="s">
        <v>15</v>
      </c>
      <c r="B86" s="261">
        <v>23.782482147216797</v>
      </c>
      <c r="C86" s="266">
        <f>AVERAGE(B86:B91)</f>
        <v>23.754217147827148</v>
      </c>
      <c r="D86" s="266">
        <f>STDEV(B86:B91)</f>
        <v>2.9315605794458566E-2</v>
      </c>
      <c r="E86" s="261">
        <v>16.158620834350586</v>
      </c>
      <c r="F86" s="266">
        <f>AVERAGE(E86:E91)</f>
        <v>16.267907460530598</v>
      </c>
      <c r="G86" s="266">
        <f>STDEV(E86:E91)</f>
        <v>0.10638340994957671</v>
      </c>
      <c r="H86" s="261">
        <f>C86-F86</f>
        <v>7.4863096872965507</v>
      </c>
      <c r="I86" s="261"/>
      <c r="J86" s="261">
        <f>H86-$I$2</f>
        <v>-0.1591445075141058</v>
      </c>
      <c r="K86" s="261">
        <f>2^-(J86)</f>
        <v>1.1166248030777688</v>
      </c>
      <c r="L86" s="261"/>
    </row>
    <row r="87" spans="1:12" x14ac:dyDescent="0.55000000000000004">
      <c r="A87" s="261"/>
      <c r="B87" s="261">
        <v>23.723953247070313</v>
      </c>
      <c r="C87" s="266"/>
      <c r="D87" s="266"/>
      <c r="E87" s="261">
        <v>16.371128082275391</v>
      </c>
      <c r="F87" s="266"/>
      <c r="G87" s="266"/>
      <c r="H87" s="261"/>
      <c r="I87" s="261"/>
      <c r="J87" s="261"/>
      <c r="K87" s="261"/>
      <c r="L87" s="261"/>
    </row>
    <row r="88" spans="1:12" x14ac:dyDescent="0.55000000000000004">
      <c r="A88" s="261"/>
      <c r="B88" s="261">
        <v>23.756216049194336</v>
      </c>
      <c r="C88" s="266"/>
      <c r="D88" s="266"/>
      <c r="E88" s="261">
        <v>16.27397346496582</v>
      </c>
      <c r="F88" s="266"/>
      <c r="G88" s="266"/>
      <c r="H88" s="261"/>
      <c r="I88" s="261"/>
      <c r="J88" s="261"/>
      <c r="K88" s="261"/>
      <c r="L88" s="261"/>
    </row>
    <row r="89" spans="1:12" x14ac:dyDescent="0.55000000000000004">
      <c r="A89" s="261"/>
      <c r="B89" s="261"/>
      <c r="C89" s="266"/>
      <c r="D89" s="266"/>
      <c r="E89" s="261"/>
      <c r="F89" s="266"/>
      <c r="G89" s="266"/>
      <c r="H89" s="261"/>
      <c r="I89" s="261"/>
      <c r="J89" s="261"/>
      <c r="K89" s="261"/>
      <c r="L89" s="261"/>
    </row>
    <row r="90" spans="1:12" x14ac:dyDescent="0.55000000000000004">
      <c r="A90" s="261"/>
      <c r="B90" s="261"/>
      <c r="C90" s="266"/>
      <c r="D90" s="266"/>
      <c r="E90" s="261"/>
      <c r="F90" s="266"/>
      <c r="G90" s="266"/>
      <c r="H90" s="261"/>
      <c r="I90" s="261"/>
      <c r="J90" s="261"/>
      <c r="K90" s="261"/>
      <c r="L90" s="261"/>
    </row>
    <row r="91" spans="1:12" x14ac:dyDescent="0.55000000000000004">
      <c r="A91" s="261"/>
      <c r="B91" s="261"/>
      <c r="C91" s="266"/>
      <c r="D91" s="266"/>
      <c r="E91" s="261"/>
      <c r="F91" s="266"/>
      <c r="G91" s="266"/>
      <c r="H91" s="261"/>
      <c r="I91" s="261"/>
      <c r="J91" s="261"/>
      <c r="K91" s="261"/>
      <c r="L91" s="261"/>
    </row>
    <row r="92" spans="1:12" x14ac:dyDescent="0.55000000000000004">
      <c r="A92" s="261" t="s">
        <v>16</v>
      </c>
      <c r="B92" s="261">
        <v>20.870983123779297</v>
      </c>
      <c r="C92" s="266">
        <f>AVERAGE(B92:B97)</f>
        <v>20.863844553629558</v>
      </c>
      <c r="D92" s="266">
        <f>STDEV(B92:B97)</f>
        <v>4.7140987508418566E-2</v>
      </c>
      <c r="E92" s="261">
        <v>16.158620834350586</v>
      </c>
      <c r="F92" s="266">
        <f>AVERAGE(E92:E97)</f>
        <v>16.267907460530598</v>
      </c>
      <c r="G92" s="266">
        <f>STDEV(E92:E97)</f>
        <v>0.10638340994957671</v>
      </c>
      <c r="H92" s="261">
        <f>C92-F92</f>
        <v>4.5959370930989607</v>
      </c>
      <c r="I92" s="261"/>
      <c r="J92" s="261">
        <f>H92-$I$2</f>
        <v>-3.0495171017116958</v>
      </c>
      <c r="K92" s="261">
        <f>2^-(J92)</f>
        <v>8.2793476670497572</v>
      </c>
      <c r="L92" s="261"/>
    </row>
    <row r="93" spans="1:12" x14ac:dyDescent="0.55000000000000004">
      <c r="A93" s="261"/>
      <c r="B93" s="261">
        <v>20.813541412353516</v>
      </c>
      <c r="C93" s="266"/>
      <c r="D93" s="266"/>
      <c r="E93" s="261">
        <v>16.371128082275391</v>
      </c>
      <c r="F93" s="266"/>
      <c r="G93" s="266"/>
      <c r="H93" s="261"/>
      <c r="I93" s="261"/>
      <c r="J93" s="261"/>
      <c r="K93" s="261"/>
      <c r="L93" s="261"/>
    </row>
    <row r="94" spans="1:12" x14ac:dyDescent="0.55000000000000004">
      <c r="A94" s="261"/>
      <c r="B94" s="261">
        <v>20.907009124755859</v>
      </c>
      <c r="C94" s="266"/>
      <c r="D94" s="266"/>
      <c r="E94" s="261">
        <v>16.27397346496582</v>
      </c>
      <c r="F94" s="266"/>
      <c r="G94" s="266"/>
      <c r="H94" s="261"/>
      <c r="I94" s="261"/>
      <c r="J94" s="261"/>
      <c r="K94" s="261"/>
      <c r="L94" s="261"/>
    </row>
    <row r="95" spans="1:12" x14ac:dyDescent="0.55000000000000004">
      <c r="A95" s="261"/>
      <c r="B95" s="261"/>
      <c r="C95" s="266"/>
      <c r="D95" s="266"/>
      <c r="E95" s="261"/>
      <c r="F95" s="266"/>
      <c r="G95" s="266"/>
      <c r="H95" s="261"/>
      <c r="I95" s="261"/>
      <c r="J95" s="261"/>
      <c r="K95" s="261"/>
      <c r="L95" s="261"/>
    </row>
    <row r="96" spans="1:12" x14ac:dyDescent="0.55000000000000004">
      <c r="A96" s="261"/>
      <c r="B96" s="261"/>
      <c r="C96" s="266"/>
      <c r="D96" s="266"/>
      <c r="E96" s="261"/>
      <c r="F96" s="266"/>
      <c r="G96" s="266"/>
      <c r="H96" s="261"/>
      <c r="I96" s="261"/>
      <c r="J96" s="261"/>
      <c r="K96" s="261"/>
      <c r="L96" s="261"/>
    </row>
    <row r="97" spans="1:12" x14ac:dyDescent="0.55000000000000004">
      <c r="A97" s="261"/>
      <c r="B97" s="261"/>
      <c r="C97" s="266"/>
      <c r="D97" s="266"/>
      <c r="E97" s="261"/>
      <c r="F97" s="266"/>
      <c r="G97" s="266"/>
      <c r="H97" s="261"/>
      <c r="I97" s="261"/>
      <c r="J97" s="261"/>
      <c r="K97" s="261"/>
      <c r="L97" s="261"/>
    </row>
    <row r="98" spans="1:12" x14ac:dyDescent="0.55000000000000004">
      <c r="A98" s="261" t="s">
        <v>17</v>
      </c>
      <c r="B98" s="261">
        <v>21.341690063476563</v>
      </c>
      <c r="C98" s="266">
        <f>AVERAGE(B98:B103)</f>
        <v>21.128958384195965</v>
      </c>
      <c r="D98" s="266">
        <f>STDEV(B98:B103)</f>
        <v>0.18755113606608792</v>
      </c>
      <c r="E98" s="261">
        <v>16.158620834350586</v>
      </c>
      <c r="F98" s="266">
        <f>AVERAGE(E98:E103)</f>
        <v>16.267907460530598</v>
      </c>
      <c r="G98" s="266">
        <f>STDEV(E98:E103)</f>
        <v>0.10638340994957671</v>
      </c>
      <c r="H98" s="261">
        <f>C98-F98</f>
        <v>4.861050923665367</v>
      </c>
      <c r="I98" s="261"/>
      <c r="J98" s="261">
        <f>H98-$I$2</f>
        <v>-2.7844032711452895</v>
      </c>
      <c r="K98" s="261">
        <f>2^-(J98)</f>
        <v>6.8895190390522565</v>
      </c>
      <c r="L98" s="261"/>
    </row>
    <row r="99" spans="1:12" x14ac:dyDescent="0.55000000000000004">
      <c r="A99" s="261"/>
      <c r="B99" s="261">
        <v>20.987459182739258</v>
      </c>
      <c r="C99" s="266"/>
      <c r="D99" s="266"/>
      <c r="E99" s="261">
        <v>16.371128082275391</v>
      </c>
      <c r="F99" s="266"/>
      <c r="G99" s="266"/>
      <c r="H99" s="261"/>
      <c r="I99" s="261"/>
      <c r="J99" s="261"/>
      <c r="K99" s="261"/>
      <c r="L99" s="261"/>
    </row>
    <row r="100" spans="1:12" x14ac:dyDescent="0.55000000000000004">
      <c r="A100" s="261"/>
      <c r="B100" s="261">
        <v>21.05772590637207</v>
      </c>
      <c r="C100" s="266"/>
      <c r="D100" s="266"/>
      <c r="E100" s="261">
        <v>16.27397346496582</v>
      </c>
      <c r="F100" s="266"/>
      <c r="G100" s="266"/>
      <c r="H100" s="261"/>
      <c r="I100" s="261"/>
      <c r="J100" s="261"/>
      <c r="K100" s="261"/>
      <c r="L100" s="261"/>
    </row>
    <row r="101" spans="1:12" x14ac:dyDescent="0.55000000000000004">
      <c r="A101" s="261"/>
      <c r="B101" s="261"/>
      <c r="C101" s="266"/>
      <c r="D101" s="266"/>
      <c r="E101" s="261"/>
      <c r="F101" s="266"/>
      <c r="G101" s="266"/>
      <c r="H101" s="261"/>
      <c r="I101" s="261"/>
      <c r="J101" s="261"/>
      <c r="K101" s="261"/>
      <c r="L101" s="261"/>
    </row>
    <row r="102" spans="1:12" x14ac:dyDescent="0.55000000000000004">
      <c r="A102" s="261"/>
      <c r="B102" s="261"/>
      <c r="C102" s="266"/>
      <c r="D102" s="266"/>
      <c r="E102" s="261"/>
      <c r="F102" s="266"/>
      <c r="G102" s="266"/>
      <c r="H102" s="261"/>
      <c r="I102" s="261"/>
      <c r="J102" s="261"/>
      <c r="K102" s="261"/>
      <c r="L102" s="261"/>
    </row>
    <row r="103" spans="1:12" x14ac:dyDescent="0.55000000000000004">
      <c r="A103" s="261"/>
      <c r="B103" s="261"/>
      <c r="C103" s="266"/>
      <c r="D103" s="266"/>
      <c r="E103" s="261"/>
      <c r="F103" s="266"/>
      <c r="G103" s="266"/>
      <c r="H103" s="261"/>
      <c r="I103" s="261"/>
      <c r="J103" s="261"/>
      <c r="K103" s="261"/>
      <c r="L103" s="261"/>
    </row>
    <row r="104" spans="1:12" x14ac:dyDescent="0.55000000000000004">
      <c r="A104" s="261" t="s">
        <v>18</v>
      </c>
      <c r="B104" s="261">
        <v>21.610822677612305</v>
      </c>
      <c r="C104" s="266">
        <f>AVERAGE(B104:B109)</f>
        <v>21.610888799031574</v>
      </c>
      <c r="D104" s="266">
        <f>STDEV(B104:B109)</f>
        <v>1.4135476704134784E-2</v>
      </c>
      <c r="E104" s="261">
        <v>16.158620834350586</v>
      </c>
      <c r="F104" s="266">
        <f>AVERAGE(E104:E109)</f>
        <v>16.267907460530598</v>
      </c>
      <c r="G104" s="266">
        <f>STDEV(E104:E109)</f>
        <v>0.10638340994957671</v>
      </c>
      <c r="H104" s="261">
        <f>C104-F104</f>
        <v>5.3429813385009766</v>
      </c>
      <c r="I104" s="261"/>
      <c r="J104" s="261">
        <f>H104-$I$2</f>
        <v>-2.3024728563096799</v>
      </c>
      <c r="K104" s="261">
        <f>2^-(J104)</f>
        <v>4.9330258806343554</v>
      </c>
      <c r="L104" s="261"/>
    </row>
    <row r="105" spans="1:12" x14ac:dyDescent="0.55000000000000004">
      <c r="A105" s="261"/>
      <c r="B105" s="261">
        <v>21.596786499023438</v>
      </c>
      <c r="C105" s="266"/>
      <c r="D105" s="266"/>
      <c r="E105" s="261">
        <v>16.371128082275391</v>
      </c>
      <c r="F105" s="266"/>
      <c r="G105" s="266"/>
      <c r="H105" s="261"/>
      <c r="I105" s="261"/>
      <c r="J105" s="261"/>
      <c r="K105" s="261"/>
      <c r="L105" s="261"/>
    </row>
    <row r="106" spans="1:12" x14ac:dyDescent="0.55000000000000004">
      <c r="A106" s="261"/>
      <c r="B106" s="261">
        <v>21.625057220458984</v>
      </c>
      <c r="C106" s="266"/>
      <c r="D106" s="266"/>
      <c r="E106" s="261">
        <v>16.27397346496582</v>
      </c>
      <c r="F106" s="266"/>
      <c r="G106" s="266"/>
      <c r="H106" s="261"/>
      <c r="I106" s="261"/>
      <c r="J106" s="261"/>
      <c r="K106" s="261"/>
      <c r="L106" s="261"/>
    </row>
    <row r="107" spans="1:12" x14ac:dyDescent="0.55000000000000004">
      <c r="A107" s="261"/>
      <c r="B107" s="261"/>
      <c r="C107" s="266"/>
      <c r="D107" s="266"/>
      <c r="E107" s="261"/>
      <c r="F107" s="266"/>
      <c r="G107" s="266"/>
      <c r="H107" s="261"/>
      <c r="I107" s="261"/>
      <c r="J107" s="261"/>
      <c r="K107" s="261"/>
      <c r="L107" s="261"/>
    </row>
    <row r="108" spans="1:12" x14ac:dyDescent="0.55000000000000004">
      <c r="A108" s="261"/>
      <c r="B108" s="261"/>
      <c r="C108" s="266"/>
      <c r="D108" s="266"/>
      <c r="E108" s="261"/>
      <c r="F108" s="266"/>
      <c r="G108" s="266"/>
      <c r="H108" s="261"/>
      <c r="I108" s="261"/>
      <c r="J108" s="261"/>
      <c r="K108" s="261"/>
      <c r="L108" s="261"/>
    </row>
    <row r="109" spans="1:12" x14ac:dyDescent="0.55000000000000004">
      <c r="A109" s="261"/>
      <c r="B109" s="261"/>
      <c r="C109" s="266"/>
      <c r="D109" s="266"/>
      <c r="E109" s="261"/>
      <c r="F109" s="266"/>
      <c r="G109" s="266"/>
      <c r="H109" s="261"/>
      <c r="I109" s="261"/>
      <c r="J109" s="261"/>
      <c r="K109" s="261"/>
      <c r="L109" s="261"/>
    </row>
    <row r="110" spans="1:12" x14ac:dyDescent="0.55000000000000004">
      <c r="A110" s="261" t="s">
        <v>19</v>
      </c>
      <c r="B110" s="261">
        <v>22.388521194458008</v>
      </c>
      <c r="C110" s="266">
        <f>AVERAGE(B110:B115)</f>
        <v>22.405841191609699</v>
      </c>
      <c r="D110" s="266">
        <f>STDEV(B110:B115)</f>
        <v>2.4094341539095062E-2</v>
      </c>
      <c r="E110" s="261">
        <v>16.158620834350586</v>
      </c>
      <c r="F110" s="266">
        <f>AVERAGE(E110:E115)</f>
        <v>16.267907460530598</v>
      </c>
      <c r="G110" s="266">
        <f>STDEV(E110:E115)</f>
        <v>0.10638340994957671</v>
      </c>
      <c r="H110" s="261">
        <f>C110-F110</f>
        <v>6.1379337310791016</v>
      </c>
      <c r="I110" s="261"/>
      <c r="J110" s="261">
        <f>H110-$I$2</f>
        <v>-1.5075204637315549</v>
      </c>
      <c r="K110" s="261">
        <f>2^-(J110)</f>
        <v>2.8432096118908436</v>
      </c>
      <c r="L110" s="261"/>
    </row>
    <row r="111" spans="1:12" x14ac:dyDescent="0.55000000000000004">
      <c r="A111" s="261"/>
      <c r="B111" s="261">
        <v>22.433357238769531</v>
      </c>
      <c r="C111" s="266"/>
      <c r="D111" s="266"/>
      <c r="E111" s="261">
        <v>16.371128082275391</v>
      </c>
      <c r="F111" s="266"/>
      <c r="G111" s="266"/>
      <c r="H111" s="261"/>
      <c r="I111" s="261"/>
      <c r="J111" s="261"/>
      <c r="K111" s="261"/>
      <c r="L111" s="261"/>
    </row>
    <row r="112" spans="1:12" x14ac:dyDescent="0.55000000000000004">
      <c r="A112" s="261"/>
      <c r="B112" s="261">
        <v>22.395645141601563</v>
      </c>
      <c r="C112" s="266"/>
      <c r="D112" s="266"/>
      <c r="E112" s="261">
        <v>16.27397346496582</v>
      </c>
      <c r="F112" s="266"/>
      <c r="G112" s="266"/>
      <c r="H112" s="261"/>
      <c r="I112" s="261"/>
      <c r="J112" s="261"/>
      <c r="K112" s="261"/>
      <c r="L112" s="261"/>
    </row>
    <row r="113" spans="1:12" x14ac:dyDescent="0.55000000000000004">
      <c r="A113" s="261"/>
      <c r="B113" s="261"/>
      <c r="C113" s="266"/>
      <c r="D113" s="266"/>
      <c r="E113" s="261"/>
      <c r="F113" s="266"/>
      <c r="G113" s="266"/>
      <c r="H113" s="261"/>
      <c r="I113" s="261"/>
      <c r="J113" s="261"/>
      <c r="K113" s="261"/>
      <c r="L113" s="261"/>
    </row>
    <row r="114" spans="1:12" x14ac:dyDescent="0.55000000000000004">
      <c r="A114" s="261"/>
      <c r="B114" s="261"/>
      <c r="C114" s="266"/>
      <c r="D114" s="266"/>
      <c r="E114" s="261"/>
      <c r="F114" s="266"/>
      <c r="G114" s="266"/>
      <c r="H114" s="261"/>
      <c r="I114" s="261"/>
      <c r="J114" s="261"/>
      <c r="K114" s="261"/>
      <c r="L114" s="261"/>
    </row>
    <row r="115" spans="1:12" x14ac:dyDescent="0.55000000000000004">
      <c r="A115" s="261"/>
      <c r="B115" s="261"/>
      <c r="C115" s="266"/>
      <c r="D115" s="266"/>
      <c r="E115" s="261"/>
      <c r="F115" s="266"/>
      <c r="G115" s="266"/>
      <c r="H115" s="261"/>
      <c r="I115" s="261"/>
      <c r="J115" s="261"/>
      <c r="K115" s="261"/>
      <c r="L115" s="261"/>
    </row>
    <row r="116" spans="1:12" x14ac:dyDescent="0.55000000000000004">
      <c r="A116" s="261" t="s">
        <v>20</v>
      </c>
      <c r="B116" s="261">
        <v>25.18964958190918</v>
      </c>
      <c r="C116" s="266">
        <f>AVERAGE(B116:B121)</f>
        <v>25.277725219726563</v>
      </c>
      <c r="D116" s="266">
        <f>STDEV(B116:B121)</f>
        <v>0.17638466545636</v>
      </c>
      <c r="E116" s="261">
        <v>16.158620834350586</v>
      </c>
      <c r="F116" s="266">
        <f>AVERAGE(E116:E121)</f>
        <v>16.267907460530598</v>
      </c>
      <c r="G116" s="266">
        <f>STDEV(E116:E121)</f>
        <v>0.10638340994957671</v>
      </c>
      <c r="H116" s="261">
        <f>C116-F116</f>
        <v>9.0098177591959647</v>
      </c>
      <c r="I116" s="261"/>
      <c r="J116" s="261">
        <f>H116-$I$2</f>
        <v>1.3643635643853083</v>
      </c>
      <c r="K116" s="261">
        <f>2^-(J116)</f>
        <v>0.38840574240150905</v>
      </c>
      <c r="L116" s="261"/>
    </row>
    <row r="117" spans="1:12" x14ac:dyDescent="0.55000000000000004">
      <c r="A117" s="261"/>
      <c r="B117" s="261">
        <v>25.162723541259766</v>
      </c>
      <c r="C117" s="266"/>
      <c r="D117" s="266"/>
      <c r="E117" s="261">
        <v>16.371128082275391</v>
      </c>
      <c r="F117" s="266"/>
      <c r="G117" s="266"/>
      <c r="H117" s="261"/>
      <c r="I117" s="261"/>
      <c r="J117" s="261"/>
      <c r="K117" s="261"/>
      <c r="L117" s="261"/>
    </row>
    <row r="118" spans="1:12" x14ac:dyDescent="0.55000000000000004">
      <c r="A118" s="261"/>
      <c r="B118" s="261">
        <v>25.480802536010742</v>
      </c>
      <c r="C118" s="266"/>
      <c r="D118" s="266"/>
      <c r="E118" s="261">
        <v>16.27397346496582</v>
      </c>
      <c r="F118" s="266"/>
      <c r="G118" s="266"/>
      <c r="H118" s="261"/>
      <c r="I118" s="261"/>
      <c r="J118" s="261"/>
      <c r="K118" s="261"/>
      <c r="L118" s="261"/>
    </row>
    <row r="119" spans="1:12" x14ac:dyDescent="0.55000000000000004">
      <c r="A119" s="261"/>
      <c r="B119" s="261"/>
      <c r="C119" s="266"/>
      <c r="D119" s="266"/>
      <c r="E119" s="261"/>
      <c r="F119" s="266"/>
      <c r="G119" s="266"/>
      <c r="H119" s="261"/>
      <c r="I119" s="261"/>
      <c r="J119" s="261"/>
      <c r="K119" s="261"/>
      <c r="L119" s="261"/>
    </row>
    <row r="120" spans="1:12" x14ac:dyDescent="0.55000000000000004">
      <c r="A120" s="261"/>
      <c r="B120" s="261"/>
      <c r="C120" s="266"/>
      <c r="D120" s="266"/>
      <c r="E120" s="261"/>
      <c r="F120" s="266"/>
      <c r="G120" s="266"/>
      <c r="H120" s="261"/>
      <c r="I120" s="261"/>
      <c r="J120" s="261"/>
      <c r="K120" s="261"/>
      <c r="L120" s="261"/>
    </row>
    <row r="121" spans="1:12" x14ac:dyDescent="0.55000000000000004">
      <c r="A121" s="261"/>
      <c r="B121" s="261"/>
      <c r="C121" s="266"/>
      <c r="D121" s="266"/>
      <c r="E121" s="261"/>
      <c r="F121" s="266"/>
      <c r="G121" s="266"/>
      <c r="H121" s="261"/>
      <c r="I121" s="261"/>
      <c r="J121" s="261"/>
      <c r="K121" s="261"/>
      <c r="L121" s="261"/>
    </row>
    <row r="122" spans="1:12" x14ac:dyDescent="0.55000000000000004">
      <c r="A122" s="261" t="s">
        <v>21</v>
      </c>
      <c r="B122" s="261">
        <v>27.489480972290039</v>
      </c>
      <c r="C122" s="266">
        <f>AVERAGE(B122:B127)</f>
        <v>27.520715713500977</v>
      </c>
      <c r="D122" s="266">
        <f>STDEV(B122:B127)</f>
        <v>5.4961338492491671E-2</v>
      </c>
      <c r="E122" s="261">
        <v>16.158620834350586</v>
      </c>
      <c r="F122" s="266">
        <f>AVERAGE(E122:E127)</f>
        <v>16.267907460530598</v>
      </c>
      <c r="G122" s="266">
        <f>STDEV(E122:E127)</f>
        <v>0.10638340994957671</v>
      </c>
      <c r="H122" s="261">
        <f>C122-F122</f>
        <v>11.252808252970379</v>
      </c>
      <c r="I122" s="261"/>
      <c r="J122" s="261">
        <f>H122-$I$2</f>
        <v>3.6073540581597223</v>
      </c>
      <c r="K122" s="261">
        <f>2^-(J122)</f>
        <v>8.2049931631960255E-2</v>
      </c>
      <c r="L122" s="261"/>
    </row>
    <row r="123" spans="1:12" x14ac:dyDescent="0.55000000000000004">
      <c r="A123" s="261"/>
      <c r="B123" s="261">
        <v>27.488489151000977</v>
      </c>
      <c r="C123" s="266"/>
      <c r="D123" s="266"/>
      <c r="E123" s="261">
        <v>16.371128082275391</v>
      </c>
      <c r="F123" s="266"/>
      <c r="G123" s="266"/>
      <c r="H123" s="261"/>
      <c r="I123" s="261"/>
      <c r="J123" s="261"/>
      <c r="K123" s="261"/>
      <c r="L123" s="261"/>
    </row>
    <row r="124" spans="1:12" x14ac:dyDescent="0.55000000000000004">
      <c r="A124" s="261"/>
      <c r="B124" s="261">
        <v>27.584177017211914</v>
      </c>
      <c r="C124" s="266"/>
      <c r="D124" s="266"/>
      <c r="E124" s="261">
        <v>16.27397346496582</v>
      </c>
      <c r="F124" s="266"/>
      <c r="G124" s="266"/>
      <c r="H124" s="261"/>
      <c r="I124" s="261"/>
      <c r="J124" s="261"/>
      <c r="K124" s="261"/>
      <c r="L124" s="261"/>
    </row>
    <row r="125" spans="1:12" x14ac:dyDescent="0.55000000000000004">
      <c r="A125" s="261"/>
      <c r="B125" s="261"/>
      <c r="C125" s="266"/>
      <c r="D125" s="266"/>
      <c r="E125" s="261"/>
      <c r="F125" s="266"/>
      <c r="G125" s="266"/>
      <c r="H125" s="261"/>
      <c r="I125" s="261"/>
      <c r="J125" s="261"/>
      <c r="K125" s="261"/>
      <c r="L125" s="261"/>
    </row>
    <row r="126" spans="1:12" x14ac:dyDescent="0.55000000000000004">
      <c r="A126" s="261"/>
      <c r="B126" s="261"/>
      <c r="C126" s="266"/>
      <c r="D126" s="266"/>
      <c r="E126" s="261"/>
      <c r="F126" s="266"/>
      <c r="G126" s="266"/>
      <c r="H126" s="261"/>
      <c r="I126" s="261"/>
      <c r="J126" s="261"/>
      <c r="K126" s="261"/>
      <c r="L126" s="261"/>
    </row>
    <row r="127" spans="1:12" x14ac:dyDescent="0.55000000000000004">
      <c r="A127" s="261"/>
      <c r="B127" s="261"/>
      <c r="C127" s="266"/>
      <c r="D127" s="266"/>
      <c r="E127" s="261"/>
      <c r="F127" s="266"/>
      <c r="G127" s="266"/>
      <c r="H127" s="261"/>
      <c r="I127" s="261"/>
      <c r="J127" s="261"/>
      <c r="K127" s="261"/>
      <c r="L127" s="261"/>
    </row>
    <row r="128" spans="1:12" x14ac:dyDescent="0.55000000000000004">
      <c r="A128" s="261" t="s">
        <v>22</v>
      </c>
      <c r="B128" s="261">
        <v>20.358579635620117</v>
      </c>
      <c r="C128" s="266">
        <f>AVERAGE(B128:B133)</f>
        <v>20.353495915730793</v>
      </c>
      <c r="D128" s="266">
        <f>STDEV(B128:B133)</f>
        <v>1.1225746896714527E-2</v>
      </c>
      <c r="E128" s="261">
        <v>16.158620834350586</v>
      </c>
      <c r="F128" s="266">
        <f>AVERAGE(E128:E133)</f>
        <v>16.267907460530598</v>
      </c>
      <c r="G128" s="266">
        <f>STDEV(E128:E133)</f>
        <v>0.10638340994957671</v>
      </c>
      <c r="H128" s="261">
        <f>C128-F128</f>
        <v>4.0855884552001953</v>
      </c>
      <c r="I128" s="261"/>
      <c r="J128" s="261">
        <f>H128-$I$2</f>
        <v>-3.5598657396104612</v>
      </c>
      <c r="K128" s="261">
        <f>2^-(J128)</f>
        <v>11.793056199381795</v>
      </c>
      <c r="L128" s="261"/>
    </row>
    <row r="129" spans="1:12" x14ac:dyDescent="0.55000000000000004">
      <c r="A129" s="261"/>
      <c r="B129" s="261">
        <v>20.340627670288086</v>
      </c>
      <c r="C129" s="266"/>
      <c r="D129" s="266"/>
      <c r="E129" s="261">
        <v>16.371128082275391</v>
      </c>
      <c r="F129" s="266"/>
      <c r="G129" s="266"/>
      <c r="H129" s="261"/>
      <c r="I129" s="261"/>
      <c r="J129" s="261"/>
      <c r="K129" s="261"/>
      <c r="L129" s="261"/>
    </row>
    <row r="130" spans="1:12" x14ac:dyDescent="0.55000000000000004">
      <c r="A130" s="261"/>
      <c r="B130" s="261">
        <v>20.36128044128418</v>
      </c>
      <c r="C130" s="266"/>
      <c r="D130" s="266"/>
      <c r="E130" s="261">
        <v>16.27397346496582</v>
      </c>
      <c r="F130" s="266"/>
      <c r="G130" s="266"/>
      <c r="H130" s="261"/>
      <c r="I130" s="261"/>
      <c r="J130" s="261"/>
      <c r="K130" s="261"/>
      <c r="L130" s="261"/>
    </row>
    <row r="131" spans="1:12" x14ac:dyDescent="0.55000000000000004">
      <c r="A131" s="261"/>
      <c r="B131" s="261"/>
      <c r="C131" s="266"/>
      <c r="D131" s="266"/>
      <c r="E131" s="261"/>
      <c r="F131" s="266"/>
      <c r="G131" s="266"/>
      <c r="H131" s="261"/>
      <c r="I131" s="261"/>
      <c r="J131" s="261"/>
      <c r="K131" s="261"/>
      <c r="L131" s="261"/>
    </row>
    <row r="132" spans="1:12" x14ac:dyDescent="0.55000000000000004">
      <c r="A132" s="261"/>
      <c r="B132" s="261"/>
      <c r="C132" s="266"/>
      <c r="D132" s="266"/>
      <c r="E132" s="261"/>
      <c r="F132" s="266"/>
      <c r="G132" s="266"/>
      <c r="H132" s="261"/>
      <c r="I132" s="261"/>
      <c r="J132" s="261"/>
      <c r="K132" s="261"/>
      <c r="L132" s="261"/>
    </row>
    <row r="133" spans="1:12" x14ac:dyDescent="0.55000000000000004">
      <c r="A133" s="261"/>
      <c r="B133" s="261"/>
      <c r="C133" s="266"/>
      <c r="D133" s="266"/>
      <c r="E133" s="261"/>
      <c r="F133" s="266"/>
      <c r="G133" s="266"/>
      <c r="H133" s="261"/>
      <c r="I133" s="261"/>
      <c r="J133" s="261"/>
      <c r="K133" s="261"/>
      <c r="L133" s="261"/>
    </row>
    <row r="134" spans="1:12" x14ac:dyDescent="0.55000000000000004">
      <c r="A134" s="261" t="s">
        <v>23</v>
      </c>
      <c r="B134" s="261">
        <v>22.305612564086914</v>
      </c>
      <c r="C134" s="266">
        <f>AVERAGE(B134:B139)</f>
        <v>22.312717437744141</v>
      </c>
      <c r="D134" s="266">
        <f>STDEV(B134:B139)</f>
        <v>4.7469065094702841E-2</v>
      </c>
      <c r="E134" s="261">
        <v>16.158620834350586</v>
      </c>
      <c r="F134" s="266">
        <f>AVERAGE(E134:E139)</f>
        <v>16.267907460530598</v>
      </c>
      <c r="G134" s="266">
        <f>STDEV(E134:E139)</f>
        <v>0.10638340994957671</v>
      </c>
      <c r="H134" s="261">
        <f>C134-F134</f>
        <v>6.0448099772135429</v>
      </c>
      <c r="I134" s="261"/>
      <c r="J134" s="261">
        <f>H134-$I$2</f>
        <v>-1.6006442175971136</v>
      </c>
      <c r="K134" s="261">
        <f>2^-(J134)</f>
        <v>3.0327870842028095</v>
      </c>
      <c r="L134" s="261"/>
    </row>
    <row r="135" spans="1:12" x14ac:dyDescent="0.55000000000000004">
      <c r="A135" s="261"/>
      <c r="B135" s="261">
        <v>22.363338470458984</v>
      </c>
      <c r="C135" s="266"/>
      <c r="D135" s="266"/>
      <c r="E135" s="261">
        <v>16.371128082275391</v>
      </c>
      <c r="F135" s="266"/>
      <c r="G135" s="266"/>
      <c r="H135" s="261"/>
      <c r="I135" s="261"/>
      <c r="J135" s="261"/>
      <c r="K135" s="261"/>
      <c r="L135" s="261"/>
    </row>
    <row r="136" spans="1:12" x14ac:dyDescent="0.55000000000000004">
      <c r="A136" s="261"/>
      <c r="B136" s="261">
        <v>22.269201278686523</v>
      </c>
      <c r="C136" s="266"/>
      <c r="D136" s="266"/>
      <c r="E136" s="261">
        <v>16.27397346496582</v>
      </c>
      <c r="F136" s="266"/>
      <c r="G136" s="266"/>
      <c r="H136" s="261"/>
      <c r="I136" s="261"/>
      <c r="J136" s="261"/>
      <c r="K136" s="261"/>
      <c r="L136" s="261"/>
    </row>
    <row r="137" spans="1:12" x14ac:dyDescent="0.55000000000000004">
      <c r="A137" s="261"/>
      <c r="B137" s="261"/>
      <c r="C137" s="266"/>
      <c r="D137" s="266"/>
      <c r="E137" s="261"/>
      <c r="F137" s="266"/>
      <c r="G137" s="266"/>
      <c r="H137" s="261"/>
      <c r="I137" s="261"/>
      <c r="J137" s="261"/>
      <c r="K137" s="261"/>
      <c r="L137" s="261"/>
    </row>
    <row r="138" spans="1:12" x14ac:dyDescent="0.55000000000000004">
      <c r="A138" s="261"/>
      <c r="B138" s="261"/>
      <c r="C138" s="266"/>
      <c r="D138" s="266"/>
      <c r="E138" s="261"/>
      <c r="F138" s="266"/>
      <c r="G138" s="266"/>
      <c r="H138" s="261"/>
      <c r="I138" s="261"/>
      <c r="J138" s="261"/>
      <c r="K138" s="261"/>
      <c r="L138" s="261"/>
    </row>
    <row r="139" spans="1:12" x14ac:dyDescent="0.55000000000000004">
      <c r="A139" s="261"/>
      <c r="B139" s="261"/>
      <c r="C139" s="266"/>
      <c r="D139" s="266"/>
      <c r="E139" s="261"/>
      <c r="F139" s="266"/>
      <c r="G139" s="266"/>
      <c r="H139" s="261"/>
      <c r="I139" s="261"/>
      <c r="J139" s="261"/>
      <c r="K139" s="261"/>
      <c r="L139" s="261"/>
    </row>
    <row r="140" spans="1:12" x14ac:dyDescent="0.55000000000000004">
      <c r="A140" s="261" t="s">
        <v>24</v>
      </c>
      <c r="B140" s="261">
        <v>22.352771759033203</v>
      </c>
      <c r="C140" s="266">
        <f>AVERAGE(B140:B145)</f>
        <v>22.27251688639323</v>
      </c>
      <c r="D140" s="266">
        <f>STDEV(B140:B145)</f>
        <v>8.4228123298827812E-2</v>
      </c>
      <c r="E140" s="261">
        <v>16.158620834350586</v>
      </c>
      <c r="F140" s="266">
        <f>AVERAGE(E140:E145)</f>
        <v>16.267907460530598</v>
      </c>
      <c r="G140" s="266">
        <f>STDEV(E140:E145)</f>
        <v>0.10638340994957671</v>
      </c>
      <c r="H140" s="261">
        <f>C140-F140</f>
        <v>6.0046094258626326</v>
      </c>
      <c r="I140" s="261"/>
      <c r="J140" s="261">
        <f>H140-$I$2</f>
        <v>-1.6408447689480239</v>
      </c>
      <c r="K140" s="261">
        <f>2^-(J140)</f>
        <v>3.1184838098778136</v>
      </c>
      <c r="L140" s="261"/>
    </row>
    <row r="141" spans="1:12" x14ac:dyDescent="0.55000000000000004">
      <c r="A141" s="261"/>
      <c r="B141" s="261">
        <v>22.184810638427734</v>
      </c>
      <c r="C141" s="266"/>
      <c r="D141" s="266"/>
      <c r="E141" s="261">
        <v>16.371128082275391</v>
      </c>
      <c r="F141" s="266"/>
      <c r="G141" s="266"/>
      <c r="H141" s="261"/>
      <c r="I141" s="261"/>
      <c r="J141" s="261"/>
      <c r="K141" s="261"/>
      <c r="L141" s="261"/>
    </row>
    <row r="142" spans="1:12" x14ac:dyDescent="0.55000000000000004">
      <c r="A142" s="261"/>
      <c r="B142" s="261">
        <v>22.27996826171875</v>
      </c>
      <c r="C142" s="266"/>
      <c r="D142" s="266"/>
      <c r="E142" s="261">
        <v>16.27397346496582</v>
      </c>
      <c r="F142" s="266"/>
      <c r="G142" s="266"/>
      <c r="H142" s="261"/>
      <c r="I142" s="261"/>
      <c r="J142" s="261"/>
      <c r="K142" s="261"/>
      <c r="L142" s="261"/>
    </row>
    <row r="143" spans="1:12" x14ac:dyDescent="0.55000000000000004">
      <c r="A143" s="261"/>
      <c r="B143" s="261"/>
      <c r="C143" s="266"/>
      <c r="D143" s="266"/>
      <c r="E143" s="261"/>
      <c r="F143" s="266"/>
      <c r="G143" s="266"/>
      <c r="H143" s="261"/>
      <c r="I143" s="261"/>
      <c r="J143" s="261"/>
      <c r="K143" s="261"/>
      <c r="L143" s="261"/>
    </row>
    <row r="144" spans="1:12" x14ac:dyDescent="0.55000000000000004">
      <c r="A144" s="261"/>
      <c r="B144" s="261"/>
      <c r="C144" s="266"/>
      <c r="D144" s="266"/>
      <c r="E144" s="261"/>
      <c r="F144" s="266"/>
      <c r="G144" s="266"/>
      <c r="H144" s="261"/>
      <c r="I144" s="261"/>
      <c r="J144" s="261"/>
      <c r="K144" s="261"/>
      <c r="L144" s="261"/>
    </row>
    <row r="145" spans="1:12" x14ac:dyDescent="0.55000000000000004">
      <c r="A145" s="261"/>
      <c r="B145" s="261"/>
      <c r="C145" s="266"/>
      <c r="D145" s="266"/>
      <c r="E145" s="261"/>
      <c r="F145" s="266"/>
      <c r="G145" s="266"/>
      <c r="H145" s="261"/>
      <c r="I145" s="261"/>
      <c r="J145" s="261"/>
      <c r="K145" s="261"/>
      <c r="L145" s="261"/>
    </row>
    <row r="146" spans="1:12" x14ac:dyDescent="0.55000000000000004">
      <c r="A146" s="261" t="s">
        <v>25</v>
      </c>
      <c r="B146" s="261">
        <v>24.059627532958984</v>
      </c>
      <c r="C146" s="266">
        <f>AVERAGE(B146:B151)</f>
        <v>24.616135915120442</v>
      </c>
      <c r="D146" s="266">
        <f>STDEV(B146:B151)</f>
        <v>0.89406949497543275</v>
      </c>
      <c r="E146" s="261">
        <v>16.158620834350586</v>
      </c>
      <c r="F146" s="266">
        <f>AVERAGE(E146:E151)</f>
        <v>16.267907460530598</v>
      </c>
      <c r="G146" s="266">
        <f>STDEV(E146:E151)</f>
        <v>0.10638340994957671</v>
      </c>
      <c r="H146" s="261">
        <f>C146-F146</f>
        <v>8.3482284545898438</v>
      </c>
      <c r="I146" s="261"/>
      <c r="J146" s="261">
        <f>H146-$I$2</f>
        <v>0.70277425977918728</v>
      </c>
      <c r="K146" s="261">
        <f>2^-(J146)</f>
        <v>0.61438961698125349</v>
      </c>
      <c r="L146" s="261"/>
    </row>
    <row r="147" spans="1:12" x14ac:dyDescent="0.55000000000000004">
      <c r="A147" s="261"/>
      <c r="B147" s="261">
        <v>25.647439956665039</v>
      </c>
      <c r="C147" s="266"/>
      <c r="D147" s="266"/>
      <c r="E147" s="261">
        <v>16.371128082275391</v>
      </c>
      <c r="F147" s="266"/>
      <c r="G147" s="266"/>
      <c r="H147" s="261"/>
      <c r="I147" s="261"/>
      <c r="J147" s="261"/>
      <c r="K147" s="261"/>
      <c r="L147" s="261"/>
    </row>
    <row r="148" spans="1:12" x14ac:dyDescent="0.55000000000000004">
      <c r="A148" s="261"/>
      <c r="B148" s="261">
        <v>24.141340255737305</v>
      </c>
      <c r="C148" s="266"/>
      <c r="D148" s="266"/>
      <c r="E148" s="261">
        <v>16.27397346496582</v>
      </c>
      <c r="F148" s="266"/>
      <c r="G148" s="266"/>
      <c r="H148" s="261"/>
      <c r="I148" s="261"/>
      <c r="J148" s="261"/>
      <c r="K148" s="261"/>
      <c r="L148" s="261"/>
    </row>
    <row r="149" spans="1:12" x14ac:dyDescent="0.55000000000000004">
      <c r="A149" s="261"/>
      <c r="B149" s="261"/>
      <c r="C149" s="266"/>
      <c r="D149" s="266"/>
      <c r="E149" s="261"/>
      <c r="F149" s="266"/>
      <c r="G149" s="266"/>
      <c r="H149" s="261"/>
      <c r="I149" s="261"/>
      <c r="J149" s="261"/>
      <c r="K149" s="261"/>
      <c r="L149" s="261"/>
    </row>
    <row r="150" spans="1:12" x14ac:dyDescent="0.55000000000000004">
      <c r="A150" s="261"/>
      <c r="B150" s="261"/>
      <c r="C150" s="266"/>
      <c r="D150" s="266"/>
      <c r="E150" s="261"/>
      <c r="F150" s="266"/>
      <c r="G150" s="266"/>
      <c r="H150" s="261"/>
      <c r="I150" s="261"/>
      <c r="J150" s="261"/>
      <c r="K150" s="261"/>
      <c r="L150" s="261"/>
    </row>
    <row r="151" spans="1:12" x14ac:dyDescent="0.55000000000000004">
      <c r="A151" s="261"/>
      <c r="B151" s="261"/>
      <c r="C151" s="266"/>
      <c r="D151" s="266"/>
      <c r="E151" s="261"/>
      <c r="F151" s="266"/>
      <c r="G151" s="266"/>
      <c r="H151" s="261"/>
      <c r="I151" s="261"/>
      <c r="J151" s="261"/>
      <c r="K151" s="261"/>
      <c r="L151" s="261"/>
    </row>
    <row r="152" spans="1:12" x14ac:dyDescent="0.55000000000000004">
      <c r="A152" s="261" t="s">
        <v>26</v>
      </c>
      <c r="B152" s="261">
        <v>30.490474700927734</v>
      </c>
      <c r="C152" s="266">
        <f>AVERAGE(B152:B157)</f>
        <v>30.490612030029297</v>
      </c>
      <c r="D152" s="266">
        <f>STDEV(B152:B157)</f>
        <v>6.3739887565978759E-2</v>
      </c>
      <c r="E152" s="261">
        <v>16.158620834350586</v>
      </c>
      <c r="F152" s="266">
        <f>AVERAGE(E152:E157)</f>
        <v>16.267907460530598</v>
      </c>
      <c r="G152" s="266">
        <f>STDEV(E152:E157)</f>
        <v>0.10638340994957671</v>
      </c>
      <c r="H152" s="261">
        <f>C152-F152</f>
        <v>14.222704569498699</v>
      </c>
      <c r="I152" s="261"/>
      <c r="J152" s="261">
        <f>H152-$I$2</f>
        <v>6.5772503746880426</v>
      </c>
      <c r="K152" s="261">
        <f>2^-(J152)</f>
        <v>1.0472499498275349E-2</v>
      </c>
      <c r="L152" s="261"/>
    </row>
    <row r="153" spans="1:12" x14ac:dyDescent="0.55000000000000004">
      <c r="A153" s="261"/>
      <c r="B153" s="261">
        <v>30.42694091796875</v>
      </c>
      <c r="C153" s="266"/>
      <c r="D153" s="266"/>
      <c r="E153" s="261">
        <v>16.371128082275391</v>
      </c>
      <c r="F153" s="266"/>
      <c r="G153" s="266"/>
      <c r="H153" s="261"/>
      <c r="I153" s="261"/>
      <c r="J153" s="261"/>
      <c r="K153" s="261"/>
      <c r="L153" s="261"/>
    </row>
    <row r="154" spans="1:12" x14ac:dyDescent="0.55000000000000004">
      <c r="A154" s="261"/>
      <c r="B154" s="261">
        <v>30.554420471191406</v>
      </c>
      <c r="C154" s="266"/>
      <c r="D154" s="266"/>
      <c r="E154" s="261">
        <v>16.27397346496582</v>
      </c>
      <c r="F154" s="266"/>
      <c r="G154" s="266"/>
      <c r="H154" s="261"/>
      <c r="I154" s="261"/>
      <c r="J154" s="261"/>
      <c r="K154" s="261"/>
      <c r="L154" s="261"/>
    </row>
    <row r="155" spans="1:12" x14ac:dyDescent="0.55000000000000004">
      <c r="A155" s="261"/>
      <c r="B155" s="261"/>
      <c r="C155" s="266"/>
      <c r="D155" s="266"/>
      <c r="E155" s="261"/>
      <c r="F155" s="266"/>
      <c r="G155" s="266"/>
      <c r="H155" s="261"/>
      <c r="I155" s="261"/>
      <c r="J155" s="261"/>
      <c r="K155" s="261"/>
      <c r="L155" s="261"/>
    </row>
    <row r="156" spans="1:12" x14ac:dyDescent="0.55000000000000004">
      <c r="A156" s="261"/>
      <c r="B156" s="261"/>
      <c r="C156" s="266"/>
      <c r="D156" s="266"/>
      <c r="E156" s="261"/>
      <c r="F156" s="266"/>
      <c r="G156" s="266"/>
      <c r="H156" s="261"/>
      <c r="I156" s="261"/>
      <c r="J156" s="261"/>
      <c r="K156" s="261"/>
      <c r="L156" s="261"/>
    </row>
    <row r="157" spans="1:12" x14ac:dyDescent="0.55000000000000004">
      <c r="A157" s="261"/>
      <c r="B157" s="261"/>
      <c r="C157" s="266"/>
      <c r="D157" s="266"/>
      <c r="E157" s="261"/>
      <c r="F157" s="266"/>
      <c r="G157" s="266"/>
      <c r="H157" s="261"/>
      <c r="I157" s="261"/>
      <c r="J157" s="261"/>
      <c r="K157" s="261"/>
      <c r="L157" s="261"/>
    </row>
    <row r="158" spans="1:12" x14ac:dyDescent="0.55000000000000004">
      <c r="A158" s="261" t="s">
        <v>27</v>
      </c>
      <c r="B158" s="261">
        <v>21.58452033996582</v>
      </c>
      <c r="C158" s="266">
        <f>AVERAGE(B158:B163)</f>
        <v>21.465586344401043</v>
      </c>
      <c r="D158" s="266">
        <f>STDEV(B158:B163)</f>
        <v>0.10467284672267983</v>
      </c>
      <c r="E158" s="261">
        <v>16.158620834350586</v>
      </c>
      <c r="F158" s="266">
        <f>AVERAGE(E158:E163)</f>
        <v>16.267907460530598</v>
      </c>
      <c r="G158" s="266">
        <f>STDEV(E158:E163)</f>
        <v>0.10638340994957671</v>
      </c>
      <c r="H158" s="261">
        <f>C158-F158</f>
        <v>5.1976788838704451</v>
      </c>
      <c r="I158" s="261"/>
      <c r="J158" s="261">
        <f>H158-$I$2</f>
        <v>-2.4477753109402114</v>
      </c>
      <c r="K158" s="261">
        <f>2^-(J158)</f>
        <v>5.4557415820323651</v>
      </c>
      <c r="L158" s="261"/>
    </row>
    <row r="159" spans="1:12" x14ac:dyDescent="0.55000000000000004">
      <c r="A159" s="261"/>
      <c r="B159" s="261">
        <v>21.387479782104492</v>
      </c>
      <c r="C159" s="261"/>
      <c r="D159" s="261"/>
      <c r="E159" s="261">
        <v>16.371128082275391</v>
      </c>
      <c r="F159" s="261"/>
      <c r="G159" s="261"/>
      <c r="H159" s="261"/>
      <c r="I159" s="261"/>
      <c r="J159" s="261"/>
      <c r="K159" s="261"/>
      <c r="L159" s="261"/>
    </row>
    <row r="160" spans="1:12" x14ac:dyDescent="0.55000000000000004">
      <c r="A160" s="261"/>
      <c r="B160" s="261">
        <v>21.424758911132813</v>
      </c>
      <c r="C160" s="261"/>
      <c r="D160" s="261"/>
      <c r="E160" s="261">
        <v>16.27397346496582</v>
      </c>
      <c r="F160" s="261"/>
      <c r="G160" s="261"/>
      <c r="H160" s="261"/>
      <c r="I160" s="261"/>
      <c r="J160" s="261"/>
      <c r="K160" s="261"/>
      <c r="L160" s="261"/>
    </row>
    <row r="161" spans="1:12" x14ac:dyDescent="0.55000000000000004">
      <c r="A161" s="261"/>
      <c r="B161" s="261"/>
      <c r="C161" s="261"/>
      <c r="D161" s="261"/>
      <c r="E161" s="261"/>
      <c r="F161" s="261"/>
      <c r="G161" s="261"/>
      <c r="H161" s="261"/>
      <c r="I161" s="261"/>
      <c r="J161" s="261"/>
      <c r="K161" s="261"/>
      <c r="L161" s="261"/>
    </row>
    <row r="162" spans="1:12" x14ac:dyDescent="0.55000000000000004">
      <c r="A162" s="261"/>
      <c r="B162" s="261"/>
      <c r="C162" s="261"/>
      <c r="D162" s="261"/>
      <c r="E162" s="261"/>
      <c r="F162" s="261"/>
      <c r="G162" s="261"/>
      <c r="H162" s="261"/>
      <c r="I162" s="261"/>
      <c r="J162" s="261"/>
      <c r="K162" s="261"/>
      <c r="L162" s="261"/>
    </row>
    <row r="163" spans="1:12" x14ac:dyDescent="0.55000000000000004">
      <c r="A163" s="261"/>
      <c r="B163" s="261"/>
      <c r="C163" s="261"/>
      <c r="D163" s="261"/>
      <c r="E163" s="261"/>
      <c r="F163" s="261"/>
      <c r="G163" s="261"/>
      <c r="H163" s="261"/>
      <c r="I163" s="261"/>
      <c r="J163" s="261"/>
      <c r="K163" s="261"/>
      <c r="L163" s="261"/>
    </row>
    <row r="164" spans="1:12" x14ac:dyDescent="0.55000000000000004">
      <c r="A164" s="261"/>
      <c r="B164" s="261"/>
      <c r="C164" s="261"/>
      <c r="D164" s="261"/>
      <c r="E164" s="261"/>
      <c r="F164" s="261"/>
      <c r="G164" s="261"/>
      <c r="I164" s="261"/>
      <c r="J164" s="261"/>
      <c r="K164" s="261"/>
      <c r="L164" s="261"/>
    </row>
    <row r="165" spans="1:12" x14ac:dyDescent="0.55000000000000004">
      <c r="A165" s="261"/>
      <c r="B165" s="261"/>
      <c r="C165" s="261"/>
      <c r="D165" s="261"/>
      <c r="E165" s="261"/>
      <c r="F165" s="261"/>
      <c r="G165" s="261"/>
      <c r="I165" s="261"/>
      <c r="J165" s="261"/>
      <c r="K165" s="261"/>
      <c r="L165" s="26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244"/>
  <sheetViews>
    <sheetView tabSelected="1" topLeftCell="A268" workbookViewId="0">
      <selection activeCell="L1" sqref="L1"/>
    </sheetView>
  </sheetViews>
  <sheetFormatPr defaultRowHeight="14.4" x14ac:dyDescent="0.55000000000000004"/>
  <cols>
    <col min="1" max="1" width="8.83984375" style="279"/>
    <col min="2" max="5" width="12" style="279" bestFit="1" customWidth="1"/>
    <col min="6" max="6" width="15.26171875" style="279" bestFit="1" customWidth="1"/>
    <col min="7" max="7" width="15.15625" style="279" bestFit="1" customWidth="1"/>
    <col min="8" max="8" width="12" style="279" bestFit="1" customWidth="1"/>
    <col min="9" max="9" width="12.26171875" style="279" bestFit="1" customWidth="1"/>
    <col min="10" max="10" width="12.68359375" style="279" bestFit="1" customWidth="1"/>
    <col min="11" max="11" width="9.41796875" style="279" customWidth="1"/>
    <col min="12" max="12" width="8.83984375" style="279"/>
    <col min="13" max="13" width="15.578125" style="279" bestFit="1" customWidth="1"/>
    <col min="14" max="16384" width="8.83984375" style="279"/>
  </cols>
  <sheetData>
    <row r="1" spans="1:13" ht="16.8" x14ac:dyDescent="0.55000000000000004">
      <c r="A1" s="271" t="s">
        <v>72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</row>
    <row r="2" spans="1:13" x14ac:dyDescent="0.55000000000000004">
      <c r="A2" s="283" t="s">
        <v>11</v>
      </c>
      <c r="B2" s="279">
        <v>21.351133346557617</v>
      </c>
      <c r="C2" s="284">
        <f>AVERAGE(B2:B10)</f>
        <v>20.821188820732964</v>
      </c>
      <c r="D2" s="284">
        <f>STDEV(B2:B10)</f>
        <v>0.38018251426488586</v>
      </c>
      <c r="E2" s="279">
        <v>14.503125190734863</v>
      </c>
      <c r="F2" s="284">
        <f>AVERAGE(E2:E10)</f>
        <v>14.435512754652235</v>
      </c>
      <c r="G2" s="284">
        <f>STDEV(E2:E10)</f>
        <v>7.7405393650180621E-2</v>
      </c>
      <c r="H2" s="284">
        <f>C2-F2</f>
        <v>6.3856760660807286</v>
      </c>
      <c r="I2" s="284">
        <f>AVERAGE(H2:H250)</f>
        <v>9.4578020033031827</v>
      </c>
      <c r="J2" s="284">
        <f>H2-$I$2</f>
        <v>-3.0721259372224541</v>
      </c>
      <c r="K2" s="284">
        <f>2^-(J2)</f>
        <v>8.4101173852945941</v>
      </c>
    </row>
    <row r="3" spans="1:13" x14ac:dyDescent="0.55000000000000004">
      <c r="A3" s="2"/>
      <c r="B3" s="279">
        <v>21.218103408813477</v>
      </c>
      <c r="C3" s="284"/>
      <c r="D3" s="284"/>
      <c r="E3" s="279">
        <v>14.472947120666504</v>
      </c>
      <c r="F3" s="2"/>
      <c r="G3" s="284"/>
      <c r="H3" s="284"/>
      <c r="I3" s="284"/>
      <c r="J3" s="284"/>
      <c r="K3" s="284"/>
      <c r="M3" s="272"/>
    </row>
    <row r="4" spans="1:13" x14ac:dyDescent="0.55000000000000004">
      <c r="A4" s="2"/>
      <c r="B4" s="279">
        <v>21.247642517089844</v>
      </c>
      <c r="C4" s="284"/>
      <c r="D4" s="284"/>
      <c r="E4" s="279">
        <v>14.511931419372559</v>
      </c>
      <c r="F4" s="2"/>
      <c r="G4" s="284"/>
      <c r="H4" s="284"/>
      <c r="I4" s="284"/>
      <c r="J4" s="284"/>
      <c r="K4" s="284"/>
      <c r="M4" s="280"/>
    </row>
    <row r="5" spans="1:13" x14ac:dyDescent="0.55000000000000004">
      <c r="A5" s="2"/>
      <c r="B5" s="279">
        <v>20.958995819091797</v>
      </c>
      <c r="C5" s="284"/>
      <c r="D5" s="284"/>
      <c r="E5" s="279">
        <v>14.319545745849609</v>
      </c>
      <c r="F5" s="2"/>
      <c r="G5" s="284"/>
      <c r="H5" s="284"/>
      <c r="I5" s="284"/>
      <c r="J5" s="284"/>
      <c r="K5" s="284"/>
      <c r="M5" s="280"/>
    </row>
    <row r="6" spans="1:13" x14ac:dyDescent="0.55000000000000004">
      <c r="A6" s="2"/>
      <c r="B6" s="279">
        <v>20.572790145874023</v>
      </c>
      <c r="C6" s="284"/>
      <c r="D6" s="284"/>
      <c r="E6" s="279">
        <v>14.316676139831543</v>
      </c>
      <c r="F6" s="2"/>
      <c r="G6" s="284"/>
      <c r="H6" s="284"/>
      <c r="I6" s="284"/>
      <c r="J6" s="284"/>
      <c r="K6" s="284"/>
      <c r="M6" s="280"/>
    </row>
    <row r="7" spans="1:13" x14ac:dyDescent="0.55000000000000004">
      <c r="A7" s="2"/>
      <c r="B7" s="279">
        <v>20.537639617919922</v>
      </c>
      <c r="C7" s="284"/>
      <c r="D7" s="284"/>
      <c r="E7" s="279">
        <v>14.48218822479248</v>
      </c>
      <c r="F7" s="284"/>
      <c r="G7" s="284"/>
      <c r="H7" s="284"/>
      <c r="I7" s="284"/>
      <c r="J7" s="284"/>
      <c r="K7" s="284"/>
      <c r="M7" s="280"/>
    </row>
    <row r="8" spans="1:13" x14ac:dyDescent="0.55000000000000004">
      <c r="A8" s="2"/>
      <c r="B8" s="279">
        <v>20.714237213134766</v>
      </c>
      <c r="C8" s="284"/>
      <c r="D8" s="284"/>
      <c r="E8" s="279">
        <v>14.4503173828125</v>
      </c>
      <c r="F8" s="284"/>
      <c r="G8" s="284"/>
      <c r="H8" s="284"/>
      <c r="I8" s="284"/>
      <c r="J8" s="284"/>
      <c r="K8" s="284"/>
      <c r="M8" s="280"/>
    </row>
    <row r="9" spans="1:13" x14ac:dyDescent="0.55000000000000004">
      <c r="A9" s="2"/>
      <c r="B9" s="279">
        <v>20.409107208251953</v>
      </c>
      <c r="C9" s="284"/>
      <c r="D9" s="284"/>
      <c r="E9" s="279">
        <v>14.376130104064941</v>
      </c>
      <c r="F9" s="284"/>
      <c r="G9" s="284"/>
      <c r="H9" s="284"/>
      <c r="I9" s="284"/>
      <c r="J9" s="284"/>
      <c r="K9" s="284"/>
      <c r="M9" s="280"/>
    </row>
    <row r="10" spans="1:13" x14ac:dyDescent="0.55000000000000004">
      <c r="A10" s="285"/>
      <c r="B10" s="279">
        <v>20.381050109863281</v>
      </c>
      <c r="C10" s="286"/>
      <c r="D10" s="286"/>
      <c r="E10" s="279">
        <v>14.486753463745117</v>
      </c>
      <c r="F10" s="286"/>
      <c r="G10" s="286"/>
      <c r="H10" s="286"/>
      <c r="I10" s="286"/>
      <c r="J10" s="286"/>
      <c r="K10" s="286"/>
      <c r="M10" s="280"/>
    </row>
    <row r="11" spans="1:13" x14ac:dyDescent="0.55000000000000004">
      <c r="A11" s="283" t="s">
        <v>12</v>
      </c>
      <c r="B11" s="279">
        <v>22.785499572753906</v>
      </c>
      <c r="C11" s="284">
        <f>AVERAGE(B11:B19)</f>
        <v>22.37682490878635</v>
      </c>
      <c r="D11" s="284">
        <f>STDEV(B11:B19)</f>
        <v>0.21148563956985361</v>
      </c>
      <c r="E11" s="279">
        <v>14.503125190734863</v>
      </c>
      <c r="F11" s="284">
        <f>AVERAGE(E11:E19)</f>
        <v>14.435512754652235</v>
      </c>
      <c r="G11" s="284">
        <f>STDEV(E11:E19)</f>
        <v>7.7405393650180621E-2</v>
      </c>
      <c r="H11" s="284">
        <f>C11-F11</f>
        <v>7.9413121541341152</v>
      </c>
      <c r="I11" s="284">
        <f>AVERAGE(H11:H259)</f>
        <v>9.5759606931963539</v>
      </c>
      <c r="J11" s="284">
        <f>H11-$I$2</f>
        <v>-1.5164898491690675</v>
      </c>
      <c r="K11" s="284">
        <f>2^-(J11)</f>
        <v>2.8609412048550156</v>
      </c>
      <c r="M11" s="280"/>
    </row>
    <row r="12" spans="1:13" x14ac:dyDescent="0.55000000000000004">
      <c r="A12" s="2"/>
      <c r="B12" s="279">
        <v>22.520620346069336</v>
      </c>
      <c r="C12" s="284"/>
      <c r="D12" s="284"/>
      <c r="E12" s="279">
        <v>14.472947120666504</v>
      </c>
      <c r="F12" s="2"/>
      <c r="G12" s="284"/>
      <c r="H12" s="284"/>
      <c r="I12" s="284"/>
      <c r="J12" s="284"/>
      <c r="K12" s="284"/>
      <c r="M12" s="280"/>
    </row>
    <row r="13" spans="1:13" x14ac:dyDescent="0.55000000000000004">
      <c r="A13" s="2"/>
      <c r="B13" s="279">
        <v>22.579599380493164</v>
      </c>
      <c r="C13" s="284"/>
      <c r="D13" s="284"/>
      <c r="E13" s="279">
        <v>14.511931419372559</v>
      </c>
      <c r="F13" s="2"/>
      <c r="G13" s="284"/>
      <c r="H13" s="284"/>
      <c r="I13" s="284"/>
      <c r="J13" s="284"/>
      <c r="K13" s="284"/>
      <c r="M13" s="280"/>
    </row>
    <row r="14" spans="1:13" x14ac:dyDescent="0.55000000000000004">
      <c r="A14" s="2"/>
      <c r="B14" s="279">
        <v>22.358371734619141</v>
      </c>
      <c r="C14" s="284"/>
      <c r="D14" s="284"/>
      <c r="E14" s="279">
        <v>14.319545745849609</v>
      </c>
      <c r="F14" s="2"/>
      <c r="G14" s="284"/>
      <c r="H14" s="284"/>
      <c r="I14" s="284"/>
      <c r="J14" s="284"/>
      <c r="K14" s="284"/>
      <c r="M14" s="280"/>
    </row>
    <row r="15" spans="1:13" x14ac:dyDescent="0.55000000000000004">
      <c r="A15" s="2"/>
      <c r="B15" s="279">
        <v>22.199802398681641</v>
      </c>
      <c r="C15" s="284"/>
      <c r="D15" s="284"/>
      <c r="E15" s="279">
        <v>14.316676139831543</v>
      </c>
      <c r="F15" s="2"/>
      <c r="G15" s="284"/>
      <c r="H15" s="284"/>
      <c r="I15" s="284"/>
      <c r="J15" s="284"/>
      <c r="K15" s="284"/>
      <c r="M15" s="280"/>
    </row>
    <row r="16" spans="1:13" x14ac:dyDescent="0.55000000000000004">
      <c r="A16" s="2"/>
      <c r="B16" s="279">
        <v>22.282585144042969</v>
      </c>
      <c r="C16" s="284"/>
      <c r="D16" s="284"/>
      <c r="E16" s="279">
        <v>14.48218822479248</v>
      </c>
      <c r="F16" s="284"/>
      <c r="G16" s="284"/>
      <c r="H16" s="284"/>
      <c r="I16" s="284"/>
      <c r="J16" s="284"/>
      <c r="K16" s="284"/>
      <c r="M16" s="280"/>
    </row>
    <row r="17" spans="1:11" x14ac:dyDescent="0.55000000000000004">
      <c r="A17" s="2"/>
      <c r="B17" s="279">
        <v>22.298652648925781</v>
      </c>
      <c r="C17" s="284"/>
      <c r="D17" s="284"/>
      <c r="E17" s="279">
        <v>14.4503173828125</v>
      </c>
      <c r="F17" s="284"/>
      <c r="G17" s="284"/>
      <c r="H17" s="284"/>
      <c r="I17" s="284"/>
      <c r="J17" s="284"/>
      <c r="K17" s="284"/>
    </row>
    <row r="18" spans="1:11" x14ac:dyDescent="0.55000000000000004">
      <c r="A18" s="2"/>
      <c r="B18" s="279">
        <v>22.122699737548828</v>
      </c>
      <c r="C18" s="284"/>
      <c r="D18" s="284"/>
      <c r="E18" s="279">
        <v>14.376130104064941</v>
      </c>
      <c r="F18" s="284"/>
      <c r="G18" s="284"/>
      <c r="H18" s="284"/>
      <c r="I18" s="284"/>
      <c r="J18" s="284"/>
      <c r="K18" s="284"/>
    </row>
    <row r="19" spans="1:11" x14ac:dyDescent="0.55000000000000004">
      <c r="A19" s="285"/>
      <c r="B19" s="279">
        <v>22.243593215942383</v>
      </c>
      <c r="C19" s="286"/>
      <c r="D19" s="286"/>
      <c r="E19" s="279">
        <v>14.486753463745117</v>
      </c>
      <c r="F19" s="286"/>
      <c r="G19" s="286"/>
      <c r="H19" s="286"/>
      <c r="I19" s="286"/>
      <c r="J19" s="286"/>
      <c r="K19" s="286"/>
    </row>
    <row r="20" spans="1:11" x14ac:dyDescent="0.55000000000000004">
      <c r="A20" s="276" t="s">
        <v>14</v>
      </c>
      <c r="B20" s="279">
        <v>45</v>
      </c>
      <c r="C20" s="284">
        <f>AVERAGE(B20:B28)</f>
        <v>43.582696278889976</v>
      </c>
      <c r="D20" s="284">
        <f>STDEV(B20:B28)</f>
        <v>2.8203738259676698</v>
      </c>
      <c r="E20" s="279">
        <v>14.503125190734863</v>
      </c>
      <c r="F20" s="284">
        <f>AVERAGE(E20:E28)</f>
        <v>14.435512754652235</v>
      </c>
      <c r="G20" s="284">
        <f>STDEV(E20:E28)</f>
        <v>7.7405393650180621E-2</v>
      </c>
      <c r="H20" s="284">
        <f>C20-F20</f>
        <v>29.14718352423774</v>
      </c>
      <c r="I20" s="284">
        <f>AVERAGE(H20:H268)</f>
        <v>9.6413466347588432</v>
      </c>
      <c r="J20" s="284">
        <f>H20-$I$2</f>
        <v>19.689381520934557</v>
      </c>
      <c r="K20" s="284">
        <f>2^-(J20)</f>
        <v>1.1827843407343882E-6</v>
      </c>
    </row>
    <row r="21" spans="1:11" x14ac:dyDescent="0.55000000000000004">
      <c r="B21" s="279">
        <v>45</v>
      </c>
      <c r="C21" s="284"/>
      <c r="D21" s="284"/>
      <c r="E21" s="279">
        <v>14.472947120666504</v>
      </c>
      <c r="F21" s="2"/>
      <c r="G21" s="284"/>
      <c r="H21" s="284"/>
      <c r="I21" s="284"/>
      <c r="J21" s="284"/>
      <c r="K21" s="284"/>
    </row>
    <row r="22" spans="1:11" x14ac:dyDescent="0.55000000000000004">
      <c r="B22" s="279">
        <v>38.197605133056641</v>
      </c>
      <c r="C22" s="284"/>
      <c r="D22" s="284"/>
      <c r="E22" s="279">
        <v>14.511931419372559</v>
      </c>
      <c r="F22" s="2"/>
      <c r="G22" s="284"/>
      <c r="H22" s="284"/>
      <c r="I22" s="284"/>
      <c r="J22" s="284"/>
      <c r="K22" s="284"/>
    </row>
    <row r="23" spans="1:11" x14ac:dyDescent="0.55000000000000004">
      <c r="B23" s="279">
        <v>45</v>
      </c>
      <c r="C23" s="284"/>
      <c r="D23" s="284"/>
      <c r="E23" s="279">
        <v>14.319545745849609</v>
      </c>
      <c r="F23" s="2"/>
      <c r="G23" s="284"/>
      <c r="H23" s="284"/>
      <c r="I23" s="284"/>
      <c r="J23" s="284"/>
      <c r="K23" s="284"/>
    </row>
    <row r="24" spans="1:11" x14ac:dyDescent="0.55000000000000004">
      <c r="B24" s="279">
        <v>39.046661376953125</v>
      </c>
      <c r="C24" s="284"/>
      <c r="D24" s="284"/>
      <c r="E24" s="279">
        <v>14.316676139831543</v>
      </c>
      <c r="F24" s="2"/>
      <c r="G24" s="284"/>
      <c r="H24" s="284"/>
      <c r="I24" s="284"/>
      <c r="J24" s="284"/>
      <c r="K24" s="284"/>
    </row>
    <row r="25" spans="1:11" x14ac:dyDescent="0.55000000000000004">
      <c r="B25" s="279">
        <v>45</v>
      </c>
      <c r="C25" s="284"/>
      <c r="D25" s="284"/>
      <c r="E25" s="279">
        <v>14.48218822479248</v>
      </c>
      <c r="F25" s="284"/>
      <c r="G25" s="284"/>
      <c r="H25" s="284"/>
      <c r="I25" s="284"/>
      <c r="J25" s="284"/>
      <c r="K25" s="284"/>
    </row>
    <row r="26" spans="1:11" x14ac:dyDescent="0.55000000000000004">
      <c r="B26" s="279">
        <v>45</v>
      </c>
      <c r="C26" s="284"/>
      <c r="D26" s="284"/>
      <c r="E26" s="279">
        <v>14.4503173828125</v>
      </c>
      <c r="F26" s="284"/>
      <c r="G26" s="284"/>
      <c r="H26" s="284"/>
      <c r="I26" s="284"/>
      <c r="J26" s="284"/>
      <c r="K26" s="284"/>
    </row>
    <row r="27" spans="1:11" x14ac:dyDescent="0.55000000000000004">
      <c r="B27" s="279">
        <v>45</v>
      </c>
      <c r="C27" s="284"/>
      <c r="D27" s="284"/>
      <c r="E27" s="279">
        <v>14.376130104064941</v>
      </c>
      <c r="F27" s="284"/>
      <c r="G27" s="284"/>
      <c r="H27" s="284"/>
      <c r="I27" s="284"/>
      <c r="J27" s="284"/>
      <c r="K27" s="284"/>
    </row>
    <row r="28" spans="1:11" x14ac:dyDescent="0.55000000000000004">
      <c r="B28" s="279">
        <v>45</v>
      </c>
      <c r="C28" s="286"/>
      <c r="D28" s="286"/>
      <c r="E28" s="279">
        <v>14.486753463745117</v>
      </c>
      <c r="F28" s="286"/>
      <c r="G28" s="286"/>
      <c r="H28" s="286"/>
      <c r="I28" s="286"/>
      <c r="J28" s="286"/>
      <c r="K28" s="286"/>
    </row>
    <row r="29" spans="1:11" x14ac:dyDescent="0.55000000000000004">
      <c r="A29" s="276" t="s">
        <v>13</v>
      </c>
      <c r="B29" s="279">
        <v>34.536899566650391</v>
      </c>
      <c r="C29" s="284">
        <f>AVERAGE(B29:B37)</f>
        <v>33.029791514078774</v>
      </c>
      <c r="D29" s="284">
        <f>STDEV(B29:B37)</f>
        <v>0.70541237637417631</v>
      </c>
      <c r="E29" s="279">
        <v>14.503125190734863</v>
      </c>
      <c r="F29" s="284">
        <f>AVERAGE(E29:E37)</f>
        <v>14.435512754652235</v>
      </c>
      <c r="G29" s="284">
        <f>STDEV(E29:E37)</f>
        <v>7.7405393650180621E-2</v>
      </c>
      <c r="H29" s="284">
        <f>C29-F29</f>
        <v>18.594278759426537</v>
      </c>
      <c r="I29" s="284">
        <f>AVERAGE(H29:H277)</f>
        <v>8.8286034310305581</v>
      </c>
      <c r="J29" s="284">
        <f>H29-$I$2</f>
        <v>9.1364767561233542</v>
      </c>
      <c r="K29" s="284">
        <f>2^-(J29)</f>
        <v>1.776832305406187E-3</v>
      </c>
    </row>
    <row r="30" spans="1:11" x14ac:dyDescent="0.55000000000000004">
      <c r="B30" s="279">
        <v>33.304267883300781</v>
      </c>
      <c r="C30" s="284"/>
      <c r="D30" s="284"/>
      <c r="E30" s="279">
        <v>14.472947120666504</v>
      </c>
      <c r="F30" s="2"/>
      <c r="G30" s="284"/>
      <c r="H30" s="284"/>
      <c r="I30" s="284"/>
      <c r="J30" s="284"/>
      <c r="K30" s="284"/>
    </row>
    <row r="31" spans="1:11" x14ac:dyDescent="0.55000000000000004">
      <c r="B31" s="279">
        <v>32.664722442626953</v>
      </c>
      <c r="C31" s="284"/>
      <c r="D31" s="284"/>
      <c r="E31" s="279">
        <v>14.511931419372559</v>
      </c>
      <c r="F31" s="2"/>
      <c r="G31" s="284"/>
      <c r="H31" s="284"/>
      <c r="I31" s="284"/>
      <c r="J31" s="284"/>
      <c r="K31" s="284"/>
    </row>
    <row r="32" spans="1:11" x14ac:dyDescent="0.55000000000000004">
      <c r="B32" s="279">
        <v>32.278141021728516</v>
      </c>
      <c r="C32" s="284"/>
      <c r="D32" s="284"/>
      <c r="E32" s="279">
        <v>14.319545745849609</v>
      </c>
      <c r="F32" s="2"/>
      <c r="G32" s="284"/>
      <c r="H32" s="284"/>
      <c r="I32" s="284"/>
      <c r="J32" s="284"/>
      <c r="K32" s="284"/>
    </row>
    <row r="33" spans="1:14" x14ac:dyDescent="0.55000000000000004">
      <c r="B33" s="279">
        <v>32.719776153564453</v>
      </c>
      <c r="C33" s="284"/>
      <c r="D33" s="284"/>
      <c r="E33" s="279">
        <v>14.316676139831543</v>
      </c>
      <c r="F33" s="2"/>
      <c r="G33" s="284"/>
      <c r="H33" s="284"/>
      <c r="I33" s="284"/>
      <c r="J33" s="284"/>
      <c r="K33" s="284"/>
    </row>
    <row r="34" spans="1:14" x14ac:dyDescent="0.55000000000000004">
      <c r="B34" s="279">
        <v>32.632102966308594</v>
      </c>
      <c r="C34" s="284"/>
      <c r="D34" s="284"/>
      <c r="E34" s="279">
        <v>14.48218822479248</v>
      </c>
      <c r="F34" s="284"/>
      <c r="G34" s="284"/>
      <c r="H34" s="284"/>
      <c r="I34" s="284"/>
      <c r="J34" s="284"/>
      <c r="K34" s="284"/>
    </row>
    <row r="35" spans="1:14" x14ac:dyDescent="0.55000000000000004">
      <c r="B35" s="279">
        <v>32.993389129638672</v>
      </c>
      <c r="C35" s="284"/>
      <c r="D35" s="284"/>
      <c r="E35" s="279">
        <v>14.4503173828125</v>
      </c>
      <c r="F35" s="284"/>
      <c r="G35" s="284"/>
      <c r="H35" s="284"/>
      <c r="I35" s="284"/>
      <c r="J35" s="284"/>
      <c r="K35" s="284"/>
      <c r="N35" s="233"/>
    </row>
    <row r="36" spans="1:14" x14ac:dyDescent="0.55000000000000004">
      <c r="B36" s="279">
        <v>32.487537384033203</v>
      </c>
      <c r="C36" s="284"/>
      <c r="D36" s="284"/>
      <c r="E36" s="279">
        <v>14.376130104064941</v>
      </c>
      <c r="F36" s="284"/>
      <c r="G36" s="284"/>
      <c r="H36" s="284"/>
      <c r="I36" s="284"/>
      <c r="J36" s="284"/>
      <c r="K36" s="284"/>
      <c r="M36" s="280"/>
    </row>
    <row r="37" spans="1:14" x14ac:dyDescent="0.55000000000000004">
      <c r="B37" s="279">
        <v>33.651287078857422</v>
      </c>
      <c r="C37" s="286"/>
      <c r="D37" s="286"/>
      <c r="E37" s="279">
        <v>14.486753463745117</v>
      </c>
      <c r="F37" s="286"/>
      <c r="G37" s="286"/>
      <c r="H37" s="286"/>
      <c r="I37" s="286"/>
      <c r="J37" s="286"/>
      <c r="K37" s="286"/>
      <c r="M37" s="280"/>
    </row>
    <row r="38" spans="1:14" x14ac:dyDescent="0.55000000000000004">
      <c r="A38" s="275" t="s">
        <v>3</v>
      </c>
      <c r="B38" s="279">
        <v>23.70683479309082</v>
      </c>
      <c r="C38" s="284">
        <f>AVERAGE(B38:B46)</f>
        <v>23.271231333414715</v>
      </c>
      <c r="D38" s="284">
        <f>STDEV(B38:B46)</f>
        <v>0.32601782102876964</v>
      </c>
      <c r="E38" s="279">
        <v>14.503125190734863</v>
      </c>
      <c r="F38" s="284">
        <f>AVERAGE(E38:E46)</f>
        <v>14.435512754652235</v>
      </c>
      <c r="G38" s="284">
        <f>STDEV(E38:E46)</f>
        <v>7.7405393650180621E-2</v>
      </c>
      <c r="H38" s="284">
        <f>C38-F38</f>
        <v>8.8357185787624797</v>
      </c>
      <c r="I38" s="284">
        <f>AVERAGE(H38:H286)</f>
        <v>8.4040088515350817</v>
      </c>
      <c r="J38" s="284">
        <f>H38-$I$2</f>
        <v>-0.62208342454070298</v>
      </c>
      <c r="K38" s="284">
        <f>2^-(J38)</f>
        <v>1.5390962165731659</v>
      </c>
      <c r="M38" s="280"/>
    </row>
    <row r="39" spans="1:14" x14ac:dyDescent="0.55000000000000004">
      <c r="B39" s="279">
        <v>23.646581649780273</v>
      </c>
      <c r="C39" s="284"/>
      <c r="D39" s="284"/>
      <c r="E39" s="279">
        <v>14.472947120666504</v>
      </c>
      <c r="F39" s="2"/>
      <c r="G39" s="284"/>
      <c r="H39" s="284"/>
      <c r="I39" s="284"/>
      <c r="J39" s="284"/>
      <c r="K39" s="284"/>
      <c r="M39" s="280"/>
    </row>
    <row r="40" spans="1:14" x14ac:dyDescent="0.55000000000000004">
      <c r="B40" s="279">
        <v>23.696151733398438</v>
      </c>
      <c r="C40" s="284"/>
      <c r="D40" s="284"/>
      <c r="E40" s="279">
        <v>14.511931419372559</v>
      </c>
      <c r="F40" s="2"/>
      <c r="G40" s="284"/>
      <c r="H40" s="284"/>
      <c r="I40" s="284"/>
      <c r="J40" s="284"/>
      <c r="K40" s="284"/>
      <c r="M40" s="280"/>
    </row>
    <row r="41" spans="1:14" x14ac:dyDescent="0.55000000000000004">
      <c r="B41" s="279">
        <v>23.09808349609375</v>
      </c>
      <c r="C41" s="284"/>
      <c r="D41" s="284"/>
      <c r="E41" s="279">
        <v>14.319545745849609</v>
      </c>
      <c r="F41" s="2"/>
      <c r="G41" s="284"/>
      <c r="H41" s="284"/>
      <c r="I41" s="284"/>
      <c r="J41" s="284"/>
      <c r="K41" s="284"/>
      <c r="M41" s="280"/>
    </row>
    <row r="42" spans="1:14" x14ac:dyDescent="0.55000000000000004">
      <c r="B42" s="279">
        <v>22.853891372680664</v>
      </c>
      <c r="C42" s="284"/>
      <c r="D42" s="284"/>
      <c r="E42" s="279">
        <v>14.316676139831543</v>
      </c>
      <c r="F42" s="2"/>
      <c r="G42" s="284"/>
      <c r="H42" s="284"/>
      <c r="I42" s="284"/>
      <c r="J42" s="284"/>
      <c r="K42" s="284"/>
      <c r="M42" s="280"/>
    </row>
    <row r="43" spans="1:14" x14ac:dyDescent="0.55000000000000004">
      <c r="B43" s="279">
        <v>22.982704162597656</v>
      </c>
      <c r="C43" s="284"/>
      <c r="D43" s="284"/>
      <c r="E43" s="279">
        <v>14.48218822479248</v>
      </c>
      <c r="F43" s="284"/>
      <c r="G43" s="284"/>
      <c r="H43" s="284"/>
      <c r="I43" s="284"/>
      <c r="J43" s="284"/>
      <c r="K43" s="284"/>
      <c r="M43" s="280"/>
    </row>
    <row r="44" spans="1:14" x14ac:dyDescent="0.55000000000000004">
      <c r="B44" s="279">
        <v>23.228008270263672</v>
      </c>
      <c r="C44" s="284"/>
      <c r="D44" s="284"/>
      <c r="E44" s="279">
        <v>14.4503173828125</v>
      </c>
      <c r="F44" s="284"/>
      <c r="G44" s="284"/>
      <c r="H44" s="284"/>
      <c r="I44" s="284"/>
      <c r="J44" s="284"/>
      <c r="K44" s="284"/>
      <c r="M44" s="280"/>
    </row>
    <row r="45" spans="1:14" x14ac:dyDescent="0.55000000000000004">
      <c r="B45" s="279">
        <v>23.132476806640625</v>
      </c>
      <c r="C45" s="284"/>
      <c r="D45" s="284"/>
      <c r="E45" s="279">
        <v>14.376130104064941</v>
      </c>
      <c r="F45" s="284"/>
      <c r="G45" s="284"/>
      <c r="H45" s="284"/>
      <c r="I45" s="284"/>
      <c r="J45" s="284"/>
      <c r="K45" s="284"/>
      <c r="M45" s="280"/>
    </row>
    <row r="46" spans="1:14" x14ac:dyDescent="0.55000000000000004">
      <c r="B46" s="279">
        <v>23.096349716186523</v>
      </c>
      <c r="C46" s="286"/>
      <c r="D46" s="286"/>
      <c r="E46" s="279">
        <v>14.486753463745117</v>
      </c>
      <c r="F46" s="286"/>
      <c r="G46" s="286"/>
      <c r="H46" s="286"/>
      <c r="I46" s="286"/>
      <c r="J46" s="286"/>
      <c r="K46" s="286"/>
      <c r="M46" s="280"/>
    </row>
    <row r="47" spans="1:14" x14ac:dyDescent="0.55000000000000004">
      <c r="A47" s="275" t="s">
        <v>1</v>
      </c>
      <c r="B47" s="279">
        <v>20.13007926940918</v>
      </c>
      <c r="C47" s="284">
        <f>AVERAGE(B47:B55)</f>
        <v>20.315116564432781</v>
      </c>
      <c r="D47" s="284">
        <f>STDEV(B47:B55)</f>
        <v>0.27529087433814747</v>
      </c>
      <c r="E47" s="279">
        <v>14.503125190734863</v>
      </c>
      <c r="F47" s="284">
        <f>AVERAGE(E47:E55)</f>
        <v>14.435512754652235</v>
      </c>
      <c r="G47" s="284">
        <f>STDEV(E47:E55)</f>
        <v>7.7405393650180621E-2</v>
      </c>
      <c r="H47" s="284">
        <f>C47-F47</f>
        <v>5.8796038097805461</v>
      </c>
      <c r="I47" s="284">
        <f>AVERAGE(H47:H295)</f>
        <v>8.3843856821156528</v>
      </c>
      <c r="J47" s="284">
        <f>H47-$I$2</f>
        <v>-3.5781981935226366</v>
      </c>
      <c r="K47" s="284">
        <f>2^-(J47)</f>
        <v>11.943867769759219</v>
      </c>
      <c r="M47" s="280"/>
    </row>
    <row r="48" spans="1:14" x14ac:dyDescent="0.55000000000000004">
      <c r="C48" s="284"/>
      <c r="D48" s="284"/>
      <c r="E48" s="279">
        <v>14.472947120666504</v>
      </c>
      <c r="F48" s="2"/>
      <c r="G48" s="284"/>
      <c r="H48" s="284"/>
      <c r="I48" s="284"/>
      <c r="J48" s="284"/>
      <c r="K48" s="284"/>
      <c r="M48" s="280"/>
    </row>
    <row r="49" spans="1:14" x14ac:dyDescent="0.55000000000000004">
      <c r="B49" s="279">
        <v>20.009149551391602</v>
      </c>
      <c r="C49" s="284"/>
      <c r="D49" s="284"/>
      <c r="E49" s="279">
        <v>14.511931419372559</v>
      </c>
      <c r="F49" s="2"/>
      <c r="G49" s="284"/>
      <c r="H49" s="284"/>
      <c r="I49" s="284"/>
      <c r="J49" s="284"/>
      <c r="K49" s="284"/>
      <c r="M49" s="280"/>
      <c r="N49" s="273"/>
    </row>
    <row r="50" spans="1:14" x14ac:dyDescent="0.55000000000000004">
      <c r="B50" s="279">
        <v>20.313837051391602</v>
      </c>
      <c r="C50" s="284"/>
      <c r="D50" s="284"/>
      <c r="E50" s="279">
        <v>14.319545745849609</v>
      </c>
      <c r="F50" s="2"/>
      <c r="G50" s="284"/>
      <c r="H50" s="284"/>
      <c r="I50" s="284"/>
      <c r="J50" s="284"/>
      <c r="K50" s="284"/>
    </row>
    <row r="51" spans="1:14" x14ac:dyDescent="0.55000000000000004">
      <c r="C51" s="284"/>
      <c r="D51" s="284"/>
      <c r="E51" s="279">
        <v>14.316676139831543</v>
      </c>
      <c r="F51" s="2"/>
      <c r="G51" s="284"/>
      <c r="H51" s="284"/>
      <c r="I51" s="284"/>
      <c r="J51" s="284"/>
      <c r="K51" s="284"/>
      <c r="M51" s="272"/>
      <c r="N51" s="233"/>
    </row>
    <row r="52" spans="1:14" x14ac:dyDescent="0.55000000000000004">
      <c r="B52" s="279">
        <v>20.157161712646484</v>
      </c>
      <c r="C52" s="284"/>
      <c r="D52" s="284"/>
      <c r="E52" s="279">
        <v>14.48218822479248</v>
      </c>
      <c r="F52" s="284"/>
      <c r="G52" s="284"/>
      <c r="H52" s="284"/>
      <c r="I52" s="284"/>
      <c r="J52" s="284"/>
      <c r="K52" s="284"/>
      <c r="M52" s="280"/>
    </row>
    <row r="53" spans="1:14" x14ac:dyDescent="0.55000000000000004">
      <c r="B53" s="279">
        <v>20.726009368896484</v>
      </c>
      <c r="C53" s="284"/>
      <c r="D53" s="284"/>
      <c r="E53" s="279">
        <v>14.4503173828125</v>
      </c>
      <c r="F53" s="284"/>
      <c r="G53" s="284"/>
      <c r="H53" s="284"/>
      <c r="I53" s="284"/>
      <c r="J53" s="284"/>
      <c r="K53" s="284"/>
      <c r="M53" s="280"/>
    </row>
    <row r="54" spans="1:14" x14ac:dyDescent="0.55000000000000004">
      <c r="C54" s="284"/>
      <c r="D54" s="284"/>
      <c r="E54" s="279">
        <v>14.376130104064941</v>
      </c>
      <c r="F54" s="284"/>
      <c r="G54" s="284"/>
      <c r="H54" s="284"/>
      <c r="I54" s="284"/>
      <c r="J54" s="284"/>
      <c r="K54" s="284"/>
      <c r="M54" s="280"/>
    </row>
    <row r="55" spans="1:14" x14ac:dyDescent="0.55000000000000004">
      <c r="B55" s="279">
        <v>20.554462432861328</v>
      </c>
      <c r="C55" s="286"/>
      <c r="D55" s="286"/>
      <c r="E55" s="279">
        <v>14.486753463745117</v>
      </c>
      <c r="F55" s="286"/>
      <c r="G55" s="286"/>
      <c r="H55" s="286"/>
      <c r="I55" s="286"/>
      <c r="J55" s="286"/>
      <c r="K55" s="286"/>
      <c r="M55" s="280"/>
    </row>
    <row r="56" spans="1:14" x14ac:dyDescent="0.55000000000000004">
      <c r="A56" s="276" t="s">
        <v>10</v>
      </c>
      <c r="B56" s="279">
        <v>23.782871246337891</v>
      </c>
      <c r="C56" s="284">
        <f>AVERAGE(B56:B64)</f>
        <v>23.372282028198242</v>
      </c>
      <c r="D56" s="284">
        <f>STDEV(B56:B64)</f>
        <v>0.36192184747214728</v>
      </c>
      <c r="E56" s="279">
        <v>14.503125190734863</v>
      </c>
      <c r="F56" s="284">
        <f>AVERAGE(E56:E64)</f>
        <v>14.435512754652235</v>
      </c>
      <c r="G56" s="284">
        <f>STDEV(E56:E64)</f>
        <v>7.7405393650180621E-2</v>
      </c>
      <c r="H56" s="284">
        <f>C56-F56</f>
        <v>8.9367692735460071</v>
      </c>
      <c r="I56" s="284">
        <f>AVERAGE(H56:H304)</f>
        <v>8.503661009369706</v>
      </c>
      <c r="J56" s="284">
        <f>H56-$I$2</f>
        <v>-0.52103272975717552</v>
      </c>
      <c r="K56" s="284">
        <f>2^-(J56)</f>
        <v>1.4349820890144211</v>
      </c>
      <c r="M56" s="280"/>
    </row>
    <row r="57" spans="1:14" x14ac:dyDescent="0.55000000000000004">
      <c r="B57" s="279">
        <v>23.816371917724609</v>
      </c>
      <c r="C57" s="284"/>
      <c r="D57" s="284"/>
      <c r="E57" s="279">
        <v>14.472947120666504</v>
      </c>
      <c r="F57" s="2"/>
      <c r="G57" s="284"/>
      <c r="H57" s="284"/>
      <c r="I57" s="284"/>
      <c r="J57" s="284"/>
      <c r="K57" s="284"/>
      <c r="M57" s="280"/>
    </row>
    <row r="58" spans="1:14" x14ac:dyDescent="0.55000000000000004">
      <c r="B58" s="279">
        <v>23.862089157104492</v>
      </c>
      <c r="C58" s="284"/>
      <c r="D58" s="284"/>
      <c r="E58" s="279">
        <v>14.511931419372559</v>
      </c>
      <c r="F58" s="2"/>
      <c r="G58" s="284"/>
      <c r="H58" s="284"/>
      <c r="I58" s="284"/>
      <c r="J58" s="284"/>
      <c r="K58" s="284"/>
      <c r="M58" s="280"/>
    </row>
    <row r="59" spans="1:14" x14ac:dyDescent="0.55000000000000004">
      <c r="B59" s="279">
        <v>23.017763137817383</v>
      </c>
      <c r="C59" s="284"/>
      <c r="D59" s="284"/>
      <c r="E59" s="279">
        <v>14.319545745849609</v>
      </c>
      <c r="F59" s="2"/>
      <c r="G59" s="284"/>
      <c r="H59" s="284"/>
      <c r="I59" s="284"/>
      <c r="J59" s="284"/>
      <c r="K59" s="284"/>
      <c r="M59" s="280"/>
    </row>
    <row r="60" spans="1:14" x14ac:dyDescent="0.55000000000000004">
      <c r="B60" s="279">
        <v>22.984193801879883</v>
      </c>
      <c r="C60" s="284"/>
      <c r="D60" s="284"/>
      <c r="E60" s="279">
        <v>14.316676139831543</v>
      </c>
      <c r="F60" s="2"/>
      <c r="G60" s="284"/>
      <c r="H60" s="284"/>
      <c r="I60" s="284"/>
      <c r="J60" s="284"/>
      <c r="K60" s="284"/>
      <c r="M60" s="280"/>
    </row>
    <row r="61" spans="1:14" x14ac:dyDescent="0.55000000000000004">
      <c r="B61" s="279">
        <v>22.985504150390625</v>
      </c>
      <c r="C61" s="284"/>
      <c r="D61" s="284"/>
      <c r="E61" s="279">
        <v>14.48218822479248</v>
      </c>
      <c r="F61" s="284"/>
      <c r="G61" s="284"/>
      <c r="H61" s="284"/>
      <c r="I61" s="284"/>
      <c r="J61" s="284"/>
      <c r="K61" s="284"/>
      <c r="M61" s="280"/>
    </row>
    <row r="62" spans="1:14" x14ac:dyDescent="0.55000000000000004">
      <c r="B62" s="279">
        <v>23.281206130981445</v>
      </c>
      <c r="C62" s="284"/>
      <c r="D62" s="284"/>
      <c r="E62" s="279">
        <v>14.4503173828125</v>
      </c>
      <c r="F62" s="284"/>
      <c r="G62" s="284"/>
      <c r="H62" s="284"/>
      <c r="I62" s="284"/>
      <c r="J62" s="284"/>
      <c r="K62" s="284"/>
      <c r="M62" s="280"/>
    </row>
    <row r="63" spans="1:14" x14ac:dyDescent="0.55000000000000004">
      <c r="B63" s="279">
        <v>23.297822952270508</v>
      </c>
      <c r="C63" s="284"/>
      <c r="D63" s="284"/>
      <c r="E63" s="279">
        <v>14.376130104064941</v>
      </c>
      <c r="F63" s="284"/>
      <c r="G63" s="284"/>
      <c r="H63" s="284"/>
      <c r="I63" s="284"/>
      <c r="J63" s="284"/>
      <c r="K63" s="284"/>
      <c r="M63" s="280"/>
    </row>
    <row r="64" spans="1:14" x14ac:dyDescent="0.55000000000000004">
      <c r="B64" s="279">
        <v>23.322715759277344</v>
      </c>
      <c r="C64" s="286"/>
      <c r="D64" s="286"/>
      <c r="E64" s="279">
        <v>14.486753463745117</v>
      </c>
      <c r="F64" s="286"/>
      <c r="G64" s="286"/>
      <c r="H64" s="286"/>
      <c r="I64" s="286"/>
      <c r="J64" s="286"/>
      <c r="K64" s="286"/>
      <c r="M64" s="280"/>
    </row>
    <row r="65" spans="1:14" x14ac:dyDescent="0.55000000000000004">
      <c r="A65" s="275" t="s">
        <v>2</v>
      </c>
      <c r="B65" s="279">
        <v>20.241859436035156</v>
      </c>
      <c r="C65" s="284">
        <f>AVERAGE(B65:B73)</f>
        <v>19.412762324015301</v>
      </c>
      <c r="D65" s="284">
        <f>STDEV(B65:B73)</f>
        <v>0.51063867025489695</v>
      </c>
      <c r="E65" s="279">
        <v>14.503125190734863</v>
      </c>
      <c r="F65" s="284">
        <f>AVERAGE(E65:E73)</f>
        <v>14.435512754652235</v>
      </c>
      <c r="G65" s="284">
        <f>STDEV(E65:E73)</f>
        <v>7.7405393650180621E-2</v>
      </c>
      <c r="H65" s="284">
        <f>C65-F65</f>
        <v>4.9772495693630656</v>
      </c>
      <c r="I65" s="284">
        <f>AVERAGE(H65:H313)</f>
        <v>8.4820055961608904</v>
      </c>
      <c r="J65" s="284">
        <f>H65-$I$2</f>
        <v>-4.480552433940117</v>
      </c>
      <c r="K65" s="284">
        <f>2^-(J65)</f>
        <v>22.324445457772612</v>
      </c>
      <c r="M65" s="280"/>
      <c r="N65" s="273"/>
    </row>
    <row r="66" spans="1:14" x14ac:dyDescent="0.55000000000000004">
      <c r="B66" s="279">
        <v>19.288141250610352</v>
      </c>
      <c r="C66" s="284"/>
      <c r="D66" s="284"/>
      <c r="E66" s="279">
        <v>14.472947120666504</v>
      </c>
      <c r="F66" s="2"/>
      <c r="G66" s="284"/>
      <c r="H66" s="284"/>
      <c r="I66" s="284"/>
      <c r="J66" s="284"/>
      <c r="K66" s="284"/>
    </row>
    <row r="67" spans="1:14" x14ac:dyDescent="0.55000000000000004">
      <c r="B67" s="279">
        <v>19.530792236328125</v>
      </c>
      <c r="C67" s="284"/>
      <c r="D67" s="284"/>
      <c r="E67" s="279">
        <v>14.511931419372559</v>
      </c>
      <c r="F67" s="2"/>
      <c r="G67" s="284"/>
      <c r="H67" s="284"/>
      <c r="I67" s="284"/>
      <c r="J67" s="284"/>
      <c r="K67" s="284"/>
      <c r="M67" s="272"/>
      <c r="N67" s="233"/>
    </row>
    <row r="68" spans="1:14" x14ac:dyDescent="0.55000000000000004">
      <c r="B68" s="279">
        <v>19.89329719543457</v>
      </c>
      <c r="C68" s="284"/>
      <c r="D68" s="284"/>
      <c r="E68" s="279">
        <v>14.319545745849609</v>
      </c>
      <c r="F68" s="2"/>
      <c r="G68" s="284"/>
      <c r="H68" s="284"/>
      <c r="I68" s="284"/>
      <c r="J68" s="284"/>
      <c r="K68" s="284"/>
      <c r="M68" s="280"/>
    </row>
    <row r="69" spans="1:14" x14ac:dyDescent="0.55000000000000004">
      <c r="B69" s="279">
        <v>18.921970367431641</v>
      </c>
      <c r="C69" s="284"/>
      <c r="D69" s="284"/>
      <c r="E69" s="279">
        <v>14.316676139831543</v>
      </c>
      <c r="F69" s="2"/>
      <c r="G69" s="284"/>
      <c r="H69" s="284"/>
      <c r="I69" s="284"/>
      <c r="J69" s="284"/>
      <c r="K69" s="284"/>
      <c r="M69" s="280"/>
    </row>
    <row r="70" spans="1:14" x14ac:dyDescent="0.55000000000000004">
      <c r="B70" s="279">
        <v>19.001293182373047</v>
      </c>
      <c r="C70" s="284"/>
      <c r="D70" s="284"/>
      <c r="E70" s="279">
        <v>14.48218822479248</v>
      </c>
      <c r="F70" s="284"/>
      <c r="G70" s="284"/>
      <c r="H70" s="284"/>
      <c r="I70" s="284"/>
      <c r="J70" s="284"/>
      <c r="K70" s="284"/>
      <c r="M70" s="280"/>
    </row>
    <row r="71" spans="1:14" x14ac:dyDescent="0.55000000000000004">
      <c r="B71" s="279">
        <v>19.949609756469727</v>
      </c>
      <c r="C71" s="284"/>
      <c r="D71" s="284"/>
      <c r="E71" s="279">
        <v>14.4503173828125</v>
      </c>
      <c r="F71" s="284"/>
      <c r="G71" s="284"/>
      <c r="H71" s="284"/>
      <c r="I71" s="284"/>
      <c r="J71" s="284"/>
      <c r="K71" s="284"/>
      <c r="M71" s="280"/>
    </row>
    <row r="72" spans="1:14" x14ac:dyDescent="0.55000000000000004">
      <c r="B72" s="279">
        <v>18.932191848754883</v>
      </c>
      <c r="C72" s="284"/>
      <c r="D72" s="284"/>
      <c r="E72" s="279">
        <v>14.376130104064941</v>
      </c>
      <c r="F72" s="284"/>
      <c r="G72" s="284"/>
      <c r="H72" s="284"/>
      <c r="I72" s="284"/>
      <c r="J72" s="284"/>
      <c r="K72" s="284"/>
      <c r="M72" s="280"/>
    </row>
    <row r="73" spans="1:14" x14ac:dyDescent="0.55000000000000004">
      <c r="B73" s="279">
        <v>18.955705642700195</v>
      </c>
      <c r="C73" s="286"/>
      <c r="D73" s="286"/>
      <c r="E73" s="279">
        <v>14.486753463745117</v>
      </c>
      <c r="F73" s="286"/>
      <c r="G73" s="286"/>
      <c r="H73" s="286"/>
      <c r="I73" s="286"/>
      <c r="J73" s="286"/>
      <c r="K73" s="286"/>
      <c r="M73" s="280"/>
    </row>
    <row r="74" spans="1:14" x14ac:dyDescent="0.55000000000000004">
      <c r="A74" s="276" t="s">
        <v>9</v>
      </c>
      <c r="B74" s="279">
        <v>18.895240783691406</v>
      </c>
      <c r="C74" s="284">
        <f>AVERAGE(B74:B82)</f>
        <v>18.553952534993488</v>
      </c>
      <c r="D74" s="284">
        <f>STDEV(B74:B82)</f>
        <v>0.27987346761939758</v>
      </c>
      <c r="E74" s="279">
        <v>14.503125190734863</v>
      </c>
      <c r="F74" s="284">
        <f>AVERAGE(E74:E82)</f>
        <v>14.435512754652235</v>
      </c>
      <c r="G74" s="284">
        <f>STDEV(E74:E82)</f>
        <v>7.7405393650180621E-2</v>
      </c>
      <c r="H74" s="284">
        <f>C74-F74</f>
        <v>4.1184397803412534</v>
      </c>
      <c r="I74" s="284">
        <f>AVERAGE(H74:H322)</f>
        <v>8.6664664396765652</v>
      </c>
      <c r="J74" s="284">
        <f>H74-$I$2</f>
        <v>-5.3393622229619293</v>
      </c>
      <c r="K74" s="284">
        <f>2^-(J74)</f>
        <v>40.486309131829039</v>
      </c>
      <c r="M74" s="280"/>
    </row>
    <row r="75" spans="1:14" x14ac:dyDescent="0.55000000000000004">
      <c r="B75" s="279">
        <v>18.928611755371094</v>
      </c>
      <c r="C75" s="284"/>
      <c r="D75" s="284"/>
      <c r="E75" s="279">
        <v>14.472947120666504</v>
      </c>
      <c r="F75" s="2"/>
      <c r="G75" s="284"/>
      <c r="H75" s="284"/>
      <c r="I75" s="284"/>
      <c r="J75" s="284"/>
      <c r="K75" s="284"/>
      <c r="M75" s="280"/>
    </row>
    <row r="76" spans="1:14" x14ac:dyDescent="0.55000000000000004">
      <c r="B76" s="279">
        <v>18.895242691040039</v>
      </c>
      <c r="C76" s="284"/>
      <c r="D76" s="284"/>
      <c r="E76" s="279">
        <v>14.511931419372559</v>
      </c>
      <c r="F76" s="2"/>
      <c r="G76" s="284"/>
      <c r="H76" s="284"/>
      <c r="I76" s="284"/>
      <c r="J76" s="284"/>
      <c r="K76" s="284"/>
      <c r="M76" s="280"/>
    </row>
    <row r="77" spans="1:14" x14ac:dyDescent="0.55000000000000004">
      <c r="B77" s="279">
        <v>18.413681030273438</v>
      </c>
      <c r="C77" s="284"/>
      <c r="D77" s="284"/>
      <c r="E77" s="279">
        <v>14.319545745849609</v>
      </c>
      <c r="F77" s="2"/>
      <c r="G77" s="284"/>
      <c r="H77" s="284"/>
      <c r="I77" s="284"/>
      <c r="J77" s="284"/>
      <c r="K77" s="284"/>
      <c r="M77" s="280"/>
    </row>
    <row r="78" spans="1:14" x14ac:dyDescent="0.55000000000000004">
      <c r="B78" s="279">
        <v>18.545722961425781</v>
      </c>
      <c r="C78" s="284"/>
      <c r="D78" s="284"/>
      <c r="E78" s="279">
        <v>14.316676139831543</v>
      </c>
      <c r="F78" s="2"/>
      <c r="G78" s="284"/>
      <c r="H78" s="284"/>
      <c r="I78" s="284"/>
      <c r="J78" s="284"/>
      <c r="K78" s="284"/>
      <c r="M78" s="280"/>
    </row>
    <row r="79" spans="1:14" x14ac:dyDescent="0.55000000000000004">
      <c r="B79" s="279">
        <v>18.468355178833008</v>
      </c>
      <c r="C79" s="284"/>
      <c r="D79" s="284"/>
      <c r="E79" s="279">
        <v>14.48218822479248</v>
      </c>
      <c r="F79" s="284"/>
      <c r="G79" s="284"/>
      <c r="H79" s="284"/>
      <c r="I79" s="284"/>
      <c r="J79" s="284"/>
      <c r="K79" s="284"/>
      <c r="M79" s="280"/>
    </row>
    <row r="80" spans="1:14" x14ac:dyDescent="0.55000000000000004">
      <c r="B80" s="279">
        <v>18.283466339111328</v>
      </c>
      <c r="C80" s="284"/>
      <c r="D80" s="284"/>
      <c r="E80" s="279">
        <v>14.4503173828125</v>
      </c>
      <c r="F80" s="284"/>
      <c r="G80" s="284"/>
      <c r="H80" s="284"/>
      <c r="I80" s="284"/>
      <c r="J80" s="284"/>
      <c r="K80" s="284"/>
      <c r="M80" s="280"/>
    </row>
    <row r="81" spans="1:14" x14ac:dyDescent="0.55000000000000004">
      <c r="B81" s="279">
        <v>18.264192581176758</v>
      </c>
      <c r="C81" s="284"/>
      <c r="D81" s="284"/>
      <c r="E81" s="279">
        <v>14.376130104064941</v>
      </c>
      <c r="F81" s="284"/>
      <c r="G81" s="284"/>
      <c r="H81" s="284"/>
      <c r="I81" s="284"/>
      <c r="J81" s="284"/>
      <c r="K81" s="284"/>
    </row>
    <row r="82" spans="1:14" x14ac:dyDescent="0.55000000000000004">
      <c r="B82" s="279">
        <v>18.291059494018555</v>
      </c>
      <c r="C82" s="286"/>
      <c r="D82" s="286"/>
      <c r="E82" s="279">
        <v>14.486753463745117</v>
      </c>
      <c r="F82" s="286"/>
      <c r="G82" s="286"/>
      <c r="H82" s="286"/>
      <c r="I82" s="286"/>
      <c r="J82" s="286"/>
      <c r="K82" s="286"/>
    </row>
    <row r="83" spans="1:14" x14ac:dyDescent="0.55000000000000004">
      <c r="A83" s="275" t="s">
        <v>5</v>
      </c>
      <c r="B83" s="279">
        <v>19.224998474121094</v>
      </c>
      <c r="C83" s="284">
        <f>AVERAGE(B83:B91)</f>
        <v>18.726036283704971</v>
      </c>
      <c r="D83" s="284">
        <f>STDEV(B83:B91)</f>
        <v>0.385403843497576</v>
      </c>
      <c r="E83" s="279">
        <v>14.503125190734863</v>
      </c>
      <c r="F83" s="284">
        <f>AVERAGE(E83:E91)</f>
        <v>14.435512754652235</v>
      </c>
      <c r="G83" s="284">
        <f>STDEV(E83:E91)</f>
        <v>7.7405393650180621E-2</v>
      </c>
      <c r="H83" s="284">
        <f>C83-F83</f>
        <v>4.2905235290527362</v>
      </c>
      <c r="I83" s="284">
        <f>AVERAGE(H83:H331)</f>
        <v>8.9191345874174157</v>
      </c>
      <c r="J83" s="284">
        <f>H83-$I$2</f>
        <v>-5.1672784742504465</v>
      </c>
      <c r="K83" s="284">
        <f>2^-(J83)</f>
        <v>35.934020952561383</v>
      </c>
      <c r="M83" s="272"/>
      <c r="N83" s="233"/>
    </row>
    <row r="84" spans="1:14" x14ac:dyDescent="0.55000000000000004">
      <c r="B84" s="279">
        <v>19.146490097045898</v>
      </c>
      <c r="C84" s="284"/>
      <c r="D84" s="284"/>
      <c r="E84" s="279">
        <v>14.472947120666504</v>
      </c>
      <c r="F84" s="2"/>
      <c r="G84" s="284"/>
      <c r="H84" s="284"/>
      <c r="I84" s="284"/>
      <c r="J84" s="284"/>
      <c r="K84" s="284"/>
      <c r="M84" s="280"/>
    </row>
    <row r="85" spans="1:14" x14ac:dyDescent="0.55000000000000004">
      <c r="B85" s="279">
        <v>19.296255111694336</v>
      </c>
      <c r="C85" s="284"/>
      <c r="D85" s="284"/>
      <c r="E85" s="279">
        <v>14.511931419372559</v>
      </c>
      <c r="F85" s="2"/>
      <c r="G85" s="284"/>
      <c r="H85" s="284"/>
      <c r="I85" s="284"/>
      <c r="J85" s="284"/>
      <c r="K85" s="284"/>
      <c r="M85" s="280"/>
    </row>
    <row r="86" spans="1:14" x14ac:dyDescent="0.55000000000000004">
      <c r="B86" s="279">
        <v>18.417984008789063</v>
      </c>
      <c r="C86" s="284"/>
      <c r="D86" s="284"/>
      <c r="E86" s="279">
        <v>14.319545745849609</v>
      </c>
      <c r="F86" s="2"/>
      <c r="G86" s="284"/>
      <c r="H86" s="284"/>
      <c r="I86" s="284"/>
      <c r="J86" s="284"/>
      <c r="K86" s="284"/>
      <c r="M86" s="280"/>
    </row>
    <row r="87" spans="1:14" x14ac:dyDescent="0.55000000000000004">
      <c r="B87" s="279">
        <v>18.338945388793945</v>
      </c>
      <c r="C87" s="284"/>
      <c r="D87" s="284"/>
      <c r="E87" s="279">
        <v>14.316676139831543</v>
      </c>
      <c r="F87" s="2"/>
      <c r="G87" s="284"/>
      <c r="H87" s="284"/>
      <c r="I87" s="284"/>
      <c r="J87" s="284"/>
      <c r="K87" s="284"/>
      <c r="M87" s="280"/>
    </row>
    <row r="88" spans="1:14" x14ac:dyDescent="0.55000000000000004">
      <c r="B88" s="279">
        <v>18.379299163818359</v>
      </c>
      <c r="C88" s="284"/>
      <c r="D88" s="284"/>
      <c r="E88" s="279">
        <v>14.48218822479248</v>
      </c>
      <c r="F88" s="284"/>
      <c r="G88" s="284"/>
      <c r="H88" s="284"/>
      <c r="I88" s="284"/>
      <c r="J88" s="284"/>
      <c r="K88" s="284"/>
      <c r="M88" s="280"/>
    </row>
    <row r="89" spans="1:14" x14ac:dyDescent="0.55000000000000004">
      <c r="B89" s="279">
        <v>18.55755615234375</v>
      </c>
      <c r="C89" s="284"/>
      <c r="D89" s="284"/>
      <c r="E89" s="279">
        <v>14.4503173828125</v>
      </c>
      <c r="F89" s="284"/>
      <c r="G89" s="284"/>
      <c r="H89" s="284"/>
      <c r="I89" s="284"/>
      <c r="J89" s="284"/>
      <c r="K89" s="284"/>
      <c r="M89" s="280"/>
    </row>
    <row r="90" spans="1:14" x14ac:dyDescent="0.55000000000000004">
      <c r="B90" s="279">
        <v>18.636648178100586</v>
      </c>
      <c r="C90" s="284"/>
      <c r="D90" s="284"/>
      <c r="E90" s="279">
        <v>14.376130104064941</v>
      </c>
      <c r="F90" s="284"/>
      <c r="G90" s="284"/>
      <c r="H90" s="284"/>
      <c r="I90" s="284"/>
      <c r="J90" s="284"/>
      <c r="K90" s="284"/>
      <c r="M90" s="280"/>
    </row>
    <row r="91" spans="1:14" x14ac:dyDescent="0.55000000000000004">
      <c r="B91" s="279">
        <v>18.536149978637695</v>
      </c>
      <c r="C91" s="286"/>
      <c r="D91" s="286"/>
      <c r="E91" s="279">
        <v>14.486753463745117</v>
      </c>
      <c r="F91" s="286"/>
      <c r="G91" s="286"/>
      <c r="H91" s="286"/>
      <c r="I91" s="286"/>
      <c r="J91" s="286"/>
      <c r="K91" s="286"/>
      <c r="M91" s="280"/>
    </row>
    <row r="92" spans="1:14" x14ac:dyDescent="0.55000000000000004">
      <c r="A92" s="276" t="s">
        <v>17</v>
      </c>
      <c r="B92" s="279">
        <v>27.000741958618164</v>
      </c>
      <c r="C92" s="284">
        <f>AVERAGE(B92:B100)</f>
        <v>26.665966033935547</v>
      </c>
      <c r="D92" s="284">
        <f>STDEV(B92:B100)</f>
        <v>0.141290084915772</v>
      </c>
      <c r="E92" s="279">
        <v>14.503125190734863</v>
      </c>
      <c r="F92" s="284">
        <f>AVERAGE(E92:E100)</f>
        <v>14.435512754652235</v>
      </c>
      <c r="G92" s="284">
        <f>STDEV(E92:E100)</f>
        <v>7.7405393650180621E-2</v>
      </c>
      <c r="H92" s="284">
        <f>C92-F92</f>
        <v>12.230453279283312</v>
      </c>
      <c r="I92" s="284">
        <f>AVERAGE(H92:H340)</f>
        <v>9.1914058261447487</v>
      </c>
      <c r="J92" s="284">
        <f>H92-$I$2</f>
        <v>2.7726512759801292</v>
      </c>
      <c r="K92" s="284">
        <f>2^-(J92)</f>
        <v>0.14633519762507305</v>
      </c>
      <c r="M92" s="280"/>
    </row>
    <row r="93" spans="1:14" x14ac:dyDescent="0.55000000000000004">
      <c r="B93" s="279">
        <v>26.497392654418945</v>
      </c>
      <c r="C93" s="284"/>
      <c r="D93" s="284"/>
      <c r="E93" s="279">
        <v>14.472947120666504</v>
      </c>
      <c r="F93" s="2"/>
      <c r="G93" s="284"/>
      <c r="H93" s="284"/>
      <c r="I93" s="284"/>
      <c r="J93" s="284"/>
      <c r="K93" s="284"/>
      <c r="M93" s="280"/>
    </row>
    <row r="94" spans="1:14" x14ac:dyDescent="0.55000000000000004">
      <c r="B94" s="279">
        <v>26.666738510131836</v>
      </c>
      <c r="C94" s="284"/>
      <c r="D94" s="284"/>
      <c r="E94" s="279">
        <v>14.511931419372559</v>
      </c>
      <c r="F94" s="2"/>
      <c r="G94" s="284"/>
      <c r="H94" s="284"/>
      <c r="I94" s="284"/>
      <c r="J94" s="284"/>
      <c r="K94" s="284"/>
      <c r="M94" s="280"/>
    </row>
    <row r="95" spans="1:14" x14ac:dyDescent="0.55000000000000004">
      <c r="B95" s="279">
        <v>26.552104949951172</v>
      </c>
      <c r="C95" s="284"/>
      <c r="D95" s="284"/>
      <c r="E95" s="279">
        <v>14.319545745849609</v>
      </c>
      <c r="F95" s="2"/>
      <c r="G95" s="284"/>
      <c r="H95" s="284"/>
      <c r="I95" s="284"/>
      <c r="J95" s="284"/>
      <c r="K95" s="284"/>
      <c r="M95" s="280"/>
    </row>
    <row r="96" spans="1:14" x14ac:dyDescent="0.55000000000000004">
      <c r="B96" s="279">
        <v>26.702510833740234</v>
      </c>
      <c r="C96" s="284"/>
      <c r="D96" s="284"/>
      <c r="E96" s="279">
        <v>14.316676139831543</v>
      </c>
      <c r="F96" s="2"/>
      <c r="G96" s="284"/>
      <c r="H96" s="284"/>
      <c r="I96" s="284"/>
      <c r="J96" s="284"/>
      <c r="K96" s="284"/>
      <c r="M96" s="280"/>
    </row>
    <row r="97" spans="1:14" x14ac:dyDescent="0.55000000000000004">
      <c r="B97" s="279">
        <v>26.680768966674805</v>
      </c>
      <c r="C97" s="284"/>
      <c r="D97" s="284"/>
      <c r="E97" s="279">
        <v>14.48218822479248</v>
      </c>
      <c r="F97" s="284"/>
      <c r="G97" s="284"/>
      <c r="H97" s="284"/>
      <c r="I97" s="284"/>
      <c r="J97" s="284"/>
      <c r="K97" s="284"/>
      <c r="M97" s="280"/>
      <c r="N97" s="273"/>
    </row>
    <row r="98" spans="1:14" x14ac:dyDescent="0.55000000000000004">
      <c r="B98" s="279">
        <v>26.60491943359375</v>
      </c>
      <c r="C98" s="284"/>
      <c r="D98" s="284"/>
      <c r="E98" s="279">
        <v>14.4503173828125</v>
      </c>
      <c r="F98" s="284"/>
      <c r="G98" s="284"/>
      <c r="H98" s="284"/>
      <c r="I98" s="284"/>
      <c r="J98" s="284"/>
      <c r="K98" s="284"/>
      <c r="M98" s="280"/>
      <c r="N98" s="273"/>
    </row>
    <row r="99" spans="1:14" x14ac:dyDescent="0.55000000000000004">
      <c r="B99" s="279">
        <v>26.640905380249023</v>
      </c>
      <c r="C99" s="284"/>
      <c r="D99" s="284"/>
      <c r="E99" s="279">
        <v>14.376130104064941</v>
      </c>
      <c r="F99" s="284"/>
      <c r="G99" s="284"/>
      <c r="H99" s="284"/>
      <c r="I99" s="284"/>
      <c r="J99" s="284"/>
      <c r="K99" s="284"/>
      <c r="M99" s="280"/>
      <c r="N99" s="273"/>
    </row>
    <row r="100" spans="1:14" x14ac:dyDescent="0.55000000000000004">
      <c r="B100" s="279">
        <v>26.647611618041992</v>
      </c>
      <c r="C100" s="286"/>
      <c r="D100" s="286"/>
      <c r="E100" s="279">
        <v>14.486753463745117</v>
      </c>
      <c r="F100" s="286"/>
      <c r="G100" s="286"/>
      <c r="H100" s="286"/>
      <c r="I100" s="286"/>
      <c r="J100" s="286"/>
      <c r="K100" s="286"/>
      <c r="M100" s="280"/>
      <c r="N100" s="273"/>
    </row>
    <row r="101" spans="1:14" x14ac:dyDescent="0.55000000000000004">
      <c r="A101" s="275" t="s">
        <v>7</v>
      </c>
      <c r="B101" s="279">
        <v>45</v>
      </c>
      <c r="C101" s="284">
        <f>AVERAGE(B101:B109)</f>
        <v>43.77863778008355</v>
      </c>
      <c r="D101" s="284">
        <f>STDEV(B101:B109)</f>
        <v>3.6640866597493491</v>
      </c>
      <c r="E101" s="279">
        <v>14.503125190734863</v>
      </c>
      <c r="F101" s="284">
        <f>AVERAGE(E101:E109)</f>
        <v>14.435512754652235</v>
      </c>
      <c r="G101" s="284">
        <f>STDEV(E101:E109)</f>
        <v>7.7405393650180621E-2</v>
      </c>
      <c r="H101" s="284">
        <f>C101-F101</f>
        <v>29.343125025431313</v>
      </c>
      <c r="I101" s="284">
        <f>AVERAGE(H101:H349)</f>
        <v>9.0014653603235892</v>
      </c>
      <c r="J101" s="284">
        <f>H101-$I$2</f>
        <v>19.88532302212813</v>
      </c>
      <c r="K101" s="284">
        <f>2^-(J101)</f>
        <v>1.032574265026034E-6</v>
      </c>
    </row>
    <row r="102" spans="1:14" x14ac:dyDescent="0.55000000000000004">
      <c r="B102" s="279">
        <v>34.007740020751953</v>
      </c>
      <c r="C102" s="284"/>
      <c r="D102" s="284"/>
      <c r="E102" s="279">
        <v>14.472947120666504</v>
      </c>
      <c r="F102" s="2"/>
      <c r="G102" s="284"/>
      <c r="H102" s="284"/>
      <c r="I102" s="284"/>
      <c r="J102" s="284"/>
      <c r="K102" s="284"/>
    </row>
    <row r="103" spans="1:14" x14ac:dyDescent="0.55000000000000004">
      <c r="B103" s="279">
        <v>45</v>
      </c>
      <c r="C103" s="284"/>
      <c r="D103" s="284"/>
      <c r="E103" s="279">
        <v>14.511931419372559</v>
      </c>
      <c r="F103" s="2"/>
      <c r="G103" s="284"/>
      <c r="H103" s="284"/>
      <c r="I103" s="284"/>
      <c r="J103" s="284"/>
      <c r="K103" s="284"/>
      <c r="M103" s="272"/>
      <c r="N103" s="233"/>
    </row>
    <row r="104" spans="1:14" x14ac:dyDescent="0.55000000000000004">
      <c r="B104" s="279">
        <v>45</v>
      </c>
      <c r="C104" s="284"/>
      <c r="D104" s="284"/>
      <c r="E104" s="279">
        <v>14.319545745849609</v>
      </c>
      <c r="F104" s="2"/>
      <c r="G104" s="284"/>
      <c r="H104" s="284"/>
      <c r="I104" s="284"/>
      <c r="J104" s="284"/>
      <c r="K104" s="284"/>
      <c r="M104" s="280"/>
      <c r="N104" s="273"/>
    </row>
    <row r="105" spans="1:14" x14ac:dyDescent="0.55000000000000004">
      <c r="B105" s="279">
        <v>45</v>
      </c>
      <c r="C105" s="284"/>
      <c r="D105" s="284"/>
      <c r="E105" s="279">
        <v>14.316676139831543</v>
      </c>
      <c r="F105" s="2"/>
      <c r="G105" s="284"/>
      <c r="H105" s="284"/>
      <c r="I105" s="284"/>
      <c r="J105" s="284"/>
      <c r="K105" s="284"/>
      <c r="M105" s="280"/>
      <c r="N105" s="275"/>
    </row>
    <row r="106" spans="1:14" x14ac:dyDescent="0.55000000000000004">
      <c r="B106" s="279">
        <v>45</v>
      </c>
      <c r="C106" s="284"/>
      <c r="D106" s="284"/>
      <c r="E106" s="279">
        <v>14.48218822479248</v>
      </c>
      <c r="F106" s="284"/>
      <c r="G106" s="284"/>
      <c r="H106" s="284"/>
      <c r="I106" s="284"/>
      <c r="J106" s="284"/>
      <c r="K106" s="284"/>
      <c r="M106" s="280"/>
      <c r="N106" s="276"/>
    </row>
    <row r="107" spans="1:14" x14ac:dyDescent="0.55000000000000004">
      <c r="B107" s="279">
        <v>45</v>
      </c>
      <c r="C107" s="284"/>
      <c r="D107" s="284"/>
      <c r="E107" s="279">
        <v>14.4503173828125</v>
      </c>
      <c r="F107" s="284"/>
      <c r="G107" s="284"/>
      <c r="H107" s="284"/>
      <c r="I107" s="284"/>
      <c r="J107" s="284"/>
      <c r="K107" s="284"/>
      <c r="M107" s="280"/>
      <c r="N107" s="276"/>
    </row>
    <row r="108" spans="1:14" x14ac:dyDescent="0.55000000000000004">
      <c r="B108" s="279">
        <v>45</v>
      </c>
      <c r="C108" s="284"/>
      <c r="D108" s="284"/>
      <c r="E108" s="279">
        <v>14.376130104064941</v>
      </c>
      <c r="F108" s="284"/>
      <c r="G108" s="284"/>
      <c r="H108" s="284"/>
      <c r="I108" s="284"/>
      <c r="J108" s="284"/>
      <c r="K108" s="284"/>
      <c r="M108" s="280"/>
      <c r="N108" s="276"/>
    </row>
    <row r="109" spans="1:14" x14ac:dyDescent="0.55000000000000004">
      <c r="B109" s="279">
        <v>45</v>
      </c>
      <c r="C109" s="286"/>
      <c r="D109" s="286"/>
      <c r="E109" s="279">
        <v>14.486753463745117</v>
      </c>
      <c r="F109" s="286"/>
      <c r="G109" s="286"/>
      <c r="H109" s="286"/>
      <c r="I109" s="286"/>
      <c r="J109" s="286"/>
      <c r="K109" s="286"/>
      <c r="M109" s="280"/>
      <c r="N109" s="276"/>
    </row>
    <row r="110" spans="1:14" x14ac:dyDescent="0.55000000000000004">
      <c r="A110" s="275" t="s">
        <v>6</v>
      </c>
      <c r="B110" s="279">
        <v>19.986053466796875</v>
      </c>
      <c r="C110" s="284">
        <f>AVERAGE(B110:B118)</f>
        <v>19.21738666958279</v>
      </c>
      <c r="D110" s="284">
        <f>STDEV(B110:B118)</f>
        <v>0.39985532621313336</v>
      </c>
      <c r="E110" s="279">
        <v>14.503125190734863</v>
      </c>
      <c r="F110" s="284">
        <f>AVERAGE(E110:E118)</f>
        <v>14.435512754652235</v>
      </c>
      <c r="G110" s="284">
        <f>STDEV(E110:E118)</f>
        <v>7.7405393650180621E-2</v>
      </c>
      <c r="H110" s="284">
        <f>C110-F110</f>
        <v>4.7818739149305554</v>
      </c>
      <c r="I110" s="284">
        <f>AVERAGE(H110:H358)</f>
        <v>7.6453547159830748</v>
      </c>
      <c r="J110" s="284">
        <f>H110-$I$2</f>
        <v>-4.6759280883726273</v>
      </c>
      <c r="K110" s="284">
        <f>2^-(J110)</f>
        <v>25.561987148631523</v>
      </c>
      <c r="M110" s="280"/>
      <c r="N110" s="276"/>
    </row>
    <row r="111" spans="1:14" x14ac:dyDescent="0.55000000000000004">
      <c r="B111" s="279">
        <v>19.581134796142578</v>
      </c>
      <c r="C111" s="284"/>
      <c r="D111" s="284"/>
      <c r="E111" s="279">
        <v>14.472947120666504</v>
      </c>
      <c r="F111" s="2"/>
      <c r="G111" s="284"/>
      <c r="H111" s="284"/>
      <c r="I111" s="284"/>
      <c r="J111" s="284"/>
      <c r="K111" s="284"/>
      <c r="N111" s="276"/>
    </row>
    <row r="112" spans="1:14" x14ac:dyDescent="0.55000000000000004">
      <c r="B112" s="279">
        <v>19.612730026245117</v>
      </c>
      <c r="C112" s="284"/>
      <c r="D112" s="284"/>
      <c r="E112" s="279">
        <v>14.511931419372559</v>
      </c>
      <c r="F112" s="2"/>
      <c r="G112" s="284"/>
      <c r="H112" s="284"/>
      <c r="I112" s="284"/>
      <c r="J112" s="284"/>
      <c r="K112" s="284"/>
      <c r="N112" s="275"/>
    </row>
    <row r="113" spans="1:14" x14ac:dyDescent="0.55000000000000004">
      <c r="B113" s="279">
        <v>19.005943298339844</v>
      </c>
      <c r="C113" s="284"/>
      <c r="D113" s="284"/>
      <c r="E113" s="279">
        <v>14.319545745849609</v>
      </c>
      <c r="F113" s="2"/>
      <c r="G113" s="284"/>
      <c r="H113" s="284"/>
      <c r="I113" s="284"/>
      <c r="J113" s="284"/>
      <c r="K113" s="284"/>
      <c r="M113" s="272"/>
      <c r="N113" s="276"/>
    </row>
    <row r="114" spans="1:14" x14ac:dyDescent="0.55000000000000004">
      <c r="B114" s="279">
        <v>19.001413345336914</v>
      </c>
      <c r="C114" s="284"/>
      <c r="D114" s="284"/>
      <c r="E114" s="279">
        <v>14.316676139831543</v>
      </c>
      <c r="F114" s="2"/>
      <c r="G114" s="284"/>
      <c r="H114" s="284"/>
      <c r="I114" s="284"/>
      <c r="J114" s="284"/>
      <c r="K114" s="284"/>
      <c r="M114" s="280"/>
      <c r="N114" s="276"/>
    </row>
    <row r="115" spans="1:14" x14ac:dyDescent="0.55000000000000004">
      <c r="B115" s="279">
        <v>18.957551956176758</v>
      </c>
      <c r="C115" s="284"/>
      <c r="D115" s="284"/>
      <c r="E115" s="279">
        <v>14.48218822479248</v>
      </c>
      <c r="F115" s="284"/>
      <c r="G115" s="284"/>
      <c r="H115" s="284"/>
      <c r="I115" s="284"/>
      <c r="J115" s="284"/>
      <c r="K115" s="284"/>
      <c r="M115" s="280"/>
      <c r="N115" s="276"/>
    </row>
    <row r="116" spans="1:14" x14ac:dyDescent="0.55000000000000004">
      <c r="B116" s="279">
        <v>18.991245269775391</v>
      </c>
      <c r="C116" s="284"/>
      <c r="D116" s="284"/>
      <c r="E116" s="279">
        <v>14.4503173828125</v>
      </c>
      <c r="F116" s="284"/>
      <c r="G116" s="284"/>
      <c r="H116" s="284"/>
      <c r="I116" s="284"/>
      <c r="J116" s="284"/>
      <c r="K116" s="284"/>
      <c r="M116" s="280"/>
      <c r="N116" s="276"/>
    </row>
    <row r="117" spans="1:14" x14ac:dyDescent="0.55000000000000004">
      <c r="B117" s="279">
        <v>18.889141082763672</v>
      </c>
      <c r="C117" s="284"/>
      <c r="D117" s="284"/>
      <c r="E117" s="279">
        <v>14.376130104064941</v>
      </c>
      <c r="F117" s="284"/>
      <c r="G117" s="284"/>
      <c r="H117" s="284"/>
      <c r="I117" s="284"/>
      <c r="J117" s="284"/>
      <c r="K117" s="284"/>
      <c r="M117" s="280"/>
      <c r="N117" s="276"/>
    </row>
    <row r="118" spans="1:14" x14ac:dyDescent="0.55000000000000004">
      <c r="B118" s="279">
        <v>18.931266784667969</v>
      </c>
      <c r="C118" s="286"/>
      <c r="D118" s="286"/>
      <c r="E118" s="279">
        <v>14.486753463745117</v>
      </c>
      <c r="F118" s="286"/>
      <c r="G118" s="286"/>
      <c r="H118" s="286"/>
      <c r="I118" s="286"/>
      <c r="J118" s="286"/>
      <c r="K118" s="286"/>
      <c r="M118" s="280"/>
      <c r="N118" s="276"/>
    </row>
    <row r="119" spans="1:14" x14ac:dyDescent="0.55000000000000004">
      <c r="A119" s="276" t="s">
        <v>19</v>
      </c>
      <c r="B119" s="279">
        <v>20.934032440185547</v>
      </c>
      <c r="C119" s="284">
        <f>AVERAGE(B119:B127)</f>
        <v>20.495480219523113</v>
      </c>
      <c r="D119" s="284">
        <f>STDEV(B119:B127)</f>
        <v>0.37126763683532032</v>
      </c>
      <c r="E119" s="279">
        <v>14.503125190734863</v>
      </c>
      <c r="F119" s="284">
        <f>AVERAGE(E119:E127)</f>
        <v>14.435512754652235</v>
      </c>
      <c r="G119" s="284">
        <f>STDEV(E119:E127)</f>
        <v>7.7405393650180621E-2</v>
      </c>
      <c r="H119" s="284">
        <f>C119-F119</f>
        <v>6.0599674648708781</v>
      </c>
      <c r="I119" s="284">
        <f>AVERAGE(H119:H367)</f>
        <v>7.8498890589153962</v>
      </c>
      <c r="J119" s="284">
        <f>H119-$I$2</f>
        <v>-3.3978345384323045</v>
      </c>
      <c r="K119" s="284">
        <f>2^-(J119)</f>
        <v>10.540230693721581</v>
      </c>
      <c r="M119" s="280"/>
      <c r="N119" s="275"/>
    </row>
    <row r="120" spans="1:14" x14ac:dyDescent="0.55000000000000004">
      <c r="B120" s="279">
        <v>21.031070709228516</v>
      </c>
      <c r="C120" s="284"/>
      <c r="D120" s="284"/>
      <c r="E120" s="279">
        <v>14.472947120666504</v>
      </c>
      <c r="F120" s="2"/>
      <c r="G120" s="284"/>
      <c r="H120" s="284"/>
      <c r="I120" s="284"/>
      <c r="J120" s="284"/>
      <c r="K120" s="284"/>
      <c r="M120" s="280"/>
      <c r="N120" s="283"/>
    </row>
    <row r="121" spans="1:14" x14ac:dyDescent="0.55000000000000004">
      <c r="B121" s="279">
        <v>20.988779067993164</v>
      </c>
      <c r="C121" s="284"/>
      <c r="D121" s="284"/>
      <c r="E121" s="279">
        <v>14.511931419372559</v>
      </c>
      <c r="F121" s="2"/>
      <c r="G121" s="284"/>
      <c r="H121" s="284"/>
      <c r="I121" s="284"/>
      <c r="J121" s="284"/>
      <c r="K121" s="284"/>
    </row>
    <row r="122" spans="1:14" x14ac:dyDescent="0.55000000000000004">
      <c r="B122" s="279">
        <v>20.276683807373047</v>
      </c>
      <c r="C122" s="284"/>
      <c r="D122" s="284"/>
      <c r="E122" s="279">
        <v>14.319545745849609</v>
      </c>
      <c r="F122" s="2"/>
      <c r="G122" s="284"/>
      <c r="H122" s="284"/>
      <c r="I122" s="284"/>
      <c r="J122" s="284"/>
      <c r="K122" s="284"/>
    </row>
    <row r="123" spans="1:14" x14ac:dyDescent="0.55000000000000004">
      <c r="B123" s="279">
        <v>20.342800140380859</v>
      </c>
      <c r="C123" s="284"/>
      <c r="D123" s="284"/>
      <c r="E123" s="279">
        <v>14.316676139831543</v>
      </c>
      <c r="F123" s="2"/>
      <c r="G123" s="284"/>
      <c r="H123" s="284"/>
      <c r="I123" s="284"/>
      <c r="J123" s="284"/>
      <c r="K123" s="284"/>
      <c r="M123" s="272"/>
      <c r="N123" s="233"/>
    </row>
    <row r="124" spans="1:14" x14ac:dyDescent="0.55000000000000004">
      <c r="B124" s="279">
        <v>20.287712097167969</v>
      </c>
      <c r="C124" s="284"/>
      <c r="D124" s="284"/>
      <c r="E124" s="279">
        <v>14.48218822479248</v>
      </c>
      <c r="F124" s="284"/>
      <c r="G124" s="284"/>
      <c r="H124" s="284"/>
      <c r="I124" s="284"/>
      <c r="J124" s="284"/>
      <c r="K124" s="284"/>
      <c r="M124" s="280"/>
      <c r="N124" s="273"/>
    </row>
    <row r="125" spans="1:14" x14ac:dyDescent="0.55000000000000004">
      <c r="B125" s="279">
        <v>20.159006118774414</v>
      </c>
      <c r="C125" s="284"/>
      <c r="D125" s="284"/>
      <c r="E125" s="279">
        <v>14.4503173828125</v>
      </c>
      <c r="F125" s="284"/>
      <c r="G125" s="284"/>
      <c r="H125" s="284"/>
      <c r="I125" s="284"/>
      <c r="J125" s="284"/>
      <c r="K125" s="284"/>
      <c r="M125" s="280"/>
      <c r="N125" s="273"/>
    </row>
    <row r="126" spans="1:14" x14ac:dyDescent="0.55000000000000004">
      <c r="B126" s="279">
        <v>20.234174728393555</v>
      </c>
      <c r="C126" s="284"/>
      <c r="D126" s="284"/>
      <c r="E126" s="279">
        <v>14.376130104064941</v>
      </c>
      <c r="F126" s="284"/>
      <c r="G126" s="284"/>
      <c r="H126" s="284"/>
      <c r="I126" s="284"/>
      <c r="J126" s="284"/>
      <c r="K126" s="284"/>
      <c r="M126" s="280"/>
      <c r="N126" s="273"/>
    </row>
    <row r="127" spans="1:14" x14ac:dyDescent="0.55000000000000004">
      <c r="B127" s="279">
        <v>20.205062866210938</v>
      </c>
      <c r="C127" s="286"/>
      <c r="D127" s="286"/>
      <c r="E127" s="279">
        <v>14.486753463745117</v>
      </c>
      <c r="F127" s="286"/>
      <c r="G127" s="286"/>
      <c r="H127" s="286"/>
      <c r="I127" s="286"/>
      <c r="J127" s="286"/>
      <c r="K127" s="286"/>
      <c r="M127" s="280"/>
      <c r="N127" s="273"/>
    </row>
    <row r="128" spans="1:14" x14ac:dyDescent="0.55000000000000004">
      <c r="A128" s="276" t="s">
        <v>18</v>
      </c>
      <c r="B128" s="279">
        <v>19.167942047119141</v>
      </c>
      <c r="C128" s="284">
        <f>AVERAGE(B128:B136)</f>
        <v>18.978687922159832</v>
      </c>
      <c r="D128" s="284">
        <f>STDEV(B128:B136)</f>
        <v>0.15672637656892655</v>
      </c>
      <c r="E128" s="279">
        <v>14.503125190734863</v>
      </c>
      <c r="F128" s="284">
        <f>AVERAGE(E128:E136)</f>
        <v>14.435512754652235</v>
      </c>
      <c r="G128" s="284">
        <f>STDEV(E128:E136)</f>
        <v>7.7405393650180621E-2</v>
      </c>
      <c r="H128" s="284">
        <f>C128-F128</f>
        <v>4.5431751675075969</v>
      </c>
      <c r="I128" s="284">
        <f>AVERAGE(H128:H376)</f>
        <v>7.9875753353803596</v>
      </c>
      <c r="J128" s="284">
        <f>H128-$I$2</f>
        <v>-4.9146268357955858</v>
      </c>
      <c r="K128" s="284">
        <f>2^-(J128)</f>
        <v>30.161302686673746</v>
      </c>
      <c r="M128" s="280"/>
      <c r="N128" s="273"/>
    </row>
    <row r="129" spans="1:14" x14ac:dyDescent="0.55000000000000004">
      <c r="B129" s="279">
        <v>19.125333786010742</v>
      </c>
      <c r="C129" s="284"/>
      <c r="D129" s="284"/>
      <c r="E129" s="279">
        <v>14.472947120666504</v>
      </c>
      <c r="F129" s="2"/>
      <c r="G129" s="284"/>
      <c r="H129" s="284"/>
      <c r="I129" s="284"/>
      <c r="J129" s="284"/>
      <c r="K129" s="284"/>
      <c r="M129" s="280"/>
      <c r="N129" s="273"/>
    </row>
    <row r="130" spans="1:14" x14ac:dyDescent="0.55000000000000004">
      <c r="B130" s="279">
        <v>19.146574020385742</v>
      </c>
      <c r="C130" s="284"/>
      <c r="D130" s="284"/>
      <c r="E130" s="279">
        <v>14.511931419372559</v>
      </c>
      <c r="F130" s="2"/>
      <c r="G130" s="284"/>
      <c r="H130" s="284"/>
      <c r="I130" s="284"/>
      <c r="J130" s="284"/>
      <c r="K130" s="284"/>
      <c r="M130" s="280"/>
      <c r="N130" s="273"/>
    </row>
    <row r="131" spans="1:14" x14ac:dyDescent="0.55000000000000004">
      <c r="B131" s="279">
        <v>19.12635612487793</v>
      </c>
      <c r="C131" s="284"/>
      <c r="D131" s="284"/>
      <c r="E131" s="279">
        <v>14.319545745849609</v>
      </c>
      <c r="F131" s="2"/>
      <c r="G131" s="284"/>
      <c r="H131" s="284"/>
      <c r="I131" s="284"/>
      <c r="J131" s="284"/>
      <c r="K131" s="284"/>
    </row>
    <row r="132" spans="1:14" x14ac:dyDescent="0.55000000000000004">
      <c r="B132" s="279">
        <v>18.833555221557617</v>
      </c>
      <c r="C132" s="284"/>
      <c r="D132" s="284"/>
      <c r="E132" s="279">
        <v>14.316676139831543</v>
      </c>
      <c r="F132" s="2"/>
      <c r="G132" s="284"/>
      <c r="H132" s="284"/>
      <c r="I132" s="284"/>
      <c r="J132" s="284"/>
      <c r="K132" s="284"/>
    </row>
    <row r="133" spans="1:14" x14ac:dyDescent="0.55000000000000004">
      <c r="B133" s="279">
        <v>18.849544525146484</v>
      </c>
      <c r="C133" s="284"/>
      <c r="D133" s="284"/>
      <c r="E133" s="279">
        <v>14.48218822479248</v>
      </c>
      <c r="F133" s="284"/>
      <c r="G133" s="284"/>
      <c r="H133" s="284"/>
      <c r="I133" s="284"/>
      <c r="J133" s="284"/>
      <c r="K133" s="284"/>
    </row>
    <row r="134" spans="1:14" x14ac:dyDescent="0.55000000000000004">
      <c r="B134" s="279">
        <v>18.877719879150391</v>
      </c>
      <c r="C134" s="284"/>
      <c r="D134" s="284"/>
      <c r="E134" s="279">
        <v>14.4503173828125</v>
      </c>
      <c r="F134" s="284"/>
      <c r="G134" s="284"/>
      <c r="H134" s="284"/>
      <c r="I134" s="284"/>
      <c r="J134" s="284"/>
      <c r="K134" s="284"/>
    </row>
    <row r="135" spans="1:14" x14ac:dyDescent="0.55000000000000004">
      <c r="B135" s="279">
        <v>18.801153182983398</v>
      </c>
      <c r="C135" s="284"/>
      <c r="D135" s="284"/>
      <c r="E135" s="279">
        <v>14.376130104064941</v>
      </c>
      <c r="F135" s="284"/>
      <c r="G135" s="284"/>
      <c r="H135" s="284"/>
      <c r="I135" s="284"/>
      <c r="J135" s="284"/>
      <c r="K135" s="284"/>
    </row>
    <row r="136" spans="1:14" x14ac:dyDescent="0.55000000000000004">
      <c r="B136" s="279">
        <v>18.880012512207031</v>
      </c>
      <c r="C136" s="286"/>
      <c r="D136" s="286"/>
      <c r="E136" s="279">
        <v>14.486753463745117</v>
      </c>
      <c r="F136" s="286"/>
      <c r="G136" s="286"/>
      <c r="H136" s="286"/>
      <c r="I136" s="286"/>
      <c r="J136" s="286"/>
      <c r="K136" s="286"/>
    </row>
    <row r="137" spans="1:14" x14ac:dyDescent="0.55000000000000004">
      <c r="A137" s="276" t="s">
        <v>15</v>
      </c>
      <c r="B137" s="279">
        <v>23.179410934448242</v>
      </c>
      <c r="C137" s="284">
        <f>AVERAGE(B137:B145)</f>
        <v>22.781929439968533</v>
      </c>
      <c r="D137" s="284">
        <f>STDEV(B137:B145)</f>
        <v>0.31352744203101879</v>
      </c>
      <c r="E137" s="279">
        <v>14.503125190734863</v>
      </c>
      <c r="F137" s="284">
        <f>AVERAGE(E137:E145)</f>
        <v>14.435512754652235</v>
      </c>
      <c r="G137" s="284">
        <f>STDEV(E137:E145)</f>
        <v>7.7405393650180621E-2</v>
      </c>
      <c r="H137" s="284">
        <f>C137-F137</f>
        <v>8.3464166853162975</v>
      </c>
      <c r="I137" s="284">
        <f>AVERAGE(H137:H385)</f>
        <v>8.2746086827030894</v>
      </c>
      <c r="J137" s="284">
        <f>H137-$I$2</f>
        <v>-1.1113853179868851</v>
      </c>
      <c r="K137" s="284">
        <f>2^-(J137)</f>
        <v>2.1605300814741701</v>
      </c>
    </row>
    <row r="138" spans="1:14" x14ac:dyDescent="0.55000000000000004">
      <c r="B138" s="279">
        <v>23.35008430480957</v>
      </c>
      <c r="C138" s="284"/>
      <c r="D138" s="284"/>
      <c r="E138" s="279">
        <v>14.472947120666504</v>
      </c>
      <c r="F138" s="2"/>
      <c r="G138" s="284"/>
      <c r="H138" s="284"/>
      <c r="I138" s="284"/>
      <c r="J138" s="284"/>
      <c r="K138" s="284"/>
    </row>
    <row r="139" spans="1:14" x14ac:dyDescent="0.55000000000000004">
      <c r="B139" s="279">
        <v>23.00700569152832</v>
      </c>
      <c r="C139" s="284"/>
      <c r="D139" s="284"/>
      <c r="E139" s="279">
        <v>14.511931419372559</v>
      </c>
      <c r="F139" s="2"/>
      <c r="G139" s="284"/>
      <c r="H139" s="284"/>
      <c r="I139" s="284"/>
      <c r="J139" s="284"/>
      <c r="K139" s="284"/>
    </row>
    <row r="140" spans="1:14" x14ac:dyDescent="0.55000000000000004">
      <c r="B140" s="279">
        <v>22.548517227172852</v>
      </c>
      <c r="C140" s="284"/>
      <c r="D140" s="284"/>
      <c r="E140" s="279">
        <v>14.319545745849609</v>
      </c>
      <c r="F140" s="2"/>
      <c r="G140" s="284"/>
      <c r="H140" s="284"/>
      <c r="I140" s="284"/>
      <c r="J140" s="284"/>
      <c r="K140" s="284"/>
    </row>
    <row r="141" spans="1:14" x14ac:dyDescent="0.55000000000000004">
      <c r="B141" s="279">
        <v>22.673740386962891</v>
      </c>
      <c r="C141" s="284"/>
      <c r="D141" s="284"/>
      <c r="E141" s="279">
        <v>14.316676139831543</v>
      </c>
      <c r="F141" s="2"/>
      <c r="G141" s="284"/>
      <c r="H141" s="284"/>
      <c r="I141" s="284"/>
      <c r="J141" s="284"/>
      <c r="K141" s="284"/>
    </row>
    <row r="142" spans="1:14" x14ac:dyDescent="0.55000000000000004">
      <c r="B142" s="279">
        <v>22.553369522094727</v>
      </c>
      <c r="C142" s="284"/>
      <c r="D142" s="284"/>
      <c r="E142" s="279">
        <v>14.48218822479248</v>
      </c>
      <c r="F142" s="284"/>
      <c r="G142" s="284"/>
      <c r="H142" s="284"/>
      <c r="I142" s="284"/>
      <c r="J142" s="284"/>
      <c r="K142" s="284"/>
    </row>
    <row r="143" spans="1:14" x14ac:dyDescent="0.55000000000000004">
      <c r="B143" s="279">
        <v>22.646915435791016</v>
      </c>
      <c r="C143" s="284"/>
      <c r="D143" s="284"/>
      <c r="E143" s="279">
        <v>14.4503173828125</v>
      </c>
      <c r="F143" s="284"/>
      <c r="G143" s="284"/>
      <c r="H143" s="284"/>
      <c r="I143" s="284"/>
      <c r="J143" s="284"/>
      <c r="K143" s="284"/>
    </row>
    <row r="144" spans="1:14" x14ac:dyDescent="0.55000000000000004">
      <c r="B144" s="279">
        <v>22.553600311279297</v>
      </c>
      <c r="C144" s="284"/>
      <c r="D144" s="284"/>
      <c r="E144" s="279">
        <v>14.376130104064941</v>
      </c>
      <c r="F144" s="284"/>
      <c r="G144" s="284"/>
      <c r="H144" s="284"/>
      <c r="I144" s="284"/>
      <c r="J144" s="284"/>
      <c r="K144" s="284"/>
    </row>
    <row r="145" spans="1:11" x14ac:dyDescent="0.55000000000000004">
      <c r="B145" s="279">
        <v>22.524721145629883</v>
      </c>
      <c r="C145" s="286"/>
      <c r="D145" s="286"/>
      <c r="E145" s="279">
        <v>14.486753463745117</v>
      </c>
      <c r="F145" s="286"/>
      <c r="G145" s="286"/>
      <c r="H145" s="286"/>
      <c r="I145" s="286"/>
      <c r="J145" s="286"/>
      <c r="K145" s="286"/>
    </row>
    <row r="146" spans="1:11" x14ac:dyDescent="0.55000000000000004">
      <c r="A146" s="276" t="s">
        <v>21</v>
      </c>
      <c r="B146" s="279">
        <v>29.261135101318359</v>
      </c>
      <c r="C146" s="284">
        <f>AVERAGE(B146:B154)</f>
        <v>28.752491845024956</v>
      </c>
      <c r="D146" s="284">
        <f>STDEV(B146:B154)</f>
        <v>0.60494153904452508</v>
      </c>
      <c r="E146" s="279">
        <v>14.503125190734863</v>
      </c>
      <c r="F146" s="284">
        <f>AVERAGE(E146:E154)</f>
        <v>14.435512754652235</v>
      </c>
      <c r="G146" s="284">
        <f>STDEV(E146:E154)</f>
        <v>7.7405393650180621E-2</v>
      </c>
      <c r="H146" s="284">
        <f>C146-F146</f>
        <v>14.316979090372721</v>
      </c>
      <c r="I146" s="284">
        <f>AVERAGE(H146:H394)</f>
        <v>8.2680806824655253</v>
      </c>
      <c r="J146" s="284">
        <f>H146-$I$2</f>
        <v>4.8591770870695381</v>
      </c>
      <c r="K146" s="284">
        <f>2^-(J146)</f>
        <v>3.4454181924981092E-2</v>
      </c>
    </row>
    <row r="147" spans="1:11" x14ac:dyDescent="0.55000000000000004">
      <c r="B147" s="279">
        <v>29.774383544921875</v>
      </c>
      <c r="C147" s="284"/>
      <c r="D147" s="284"/>
      <c r="E147" s="279">
        <v>14.472947120666504</v>
      </c>
      <c r="F147" s="2"/>
      <c r="G147" s="284"/>
      <c r="H147" s="284"/>
      <c r="I147" s="284"/>
      <c r="J147" s="284"/>
      <c r="K147" s="284"/>
    </row>
    <row r="148" spans="1:11" x14ac:dyDescent="0.55000000000000004">
      <c r="B148" s="279">
        <v>29.361318588256836</v>
      </c>
      <c r="C148" s="284"/>
      <c r="D148" s="284"/>
      <c r="E148" s="279">
        <v>14.511931419372559</v>
      </c>
      <c r="F148" s="2"/>
      <c r="G148" s="284"/>
      <c r="H148" s="284"/>
      <c r="I148" s="284"/>
      <c r="J148" s="284"/>
      <c r="K148" s="284"/>
    </row>
    <row r="149" spans="1:11" x14ac:dyDescent="0.55000000000000004">
      <c r="B149" s="279">
        <v>28.07536506652832</v>
      </c>
      <c r="C149" s="284"/>
      <c r="D149" s="284"/>
      <c r="E149" s="279">
        <v>14.319545745849609</v>
      </c>
      <c r="F149" s="2"/>
      <c r="G149" s="284"/>
      <c r="H149" s="284"/>
      <c r="I149" s="284"/>
      <c r="J149" s="284"/>
      <c r="K149" s="284"/>
    </row>
    <row r="150" spans="1:11" x14ac:dyDescent="0.55000000000000004">
      <c r="B150" s="279">
        <v>28.195869445800781</v>
      </c>
      <c r="C150" s="284"/>
      <c r="D150" s="284"/>
      <c r="E150" s="279">
        <v>14.316676139831543</v>
      </c>
      <c r="F150" s="2"/>
      <c r="G150" s="284"/>
      <c r="H150" s="284"/>
      <c r="I150" s="284"/>
      <c r="J150" s="284"/>
      <c r="K150" s="284"/>
    </row>
    <row r="151" spans="1:11" x14ac:dyDescent="0.55000000000000004">
      <c r="B151" s="279">
        <v>28.441564559936523</v>
      </c>
      <c r="C151" s="284"/>
      <c r="D151" s="284"/>
      <c r="E151" s="279">
        <v>14.48218822479248</v>
      </c>
      <c r="F151" s="284"/>
      <c r="G151" s="284"/>
      <c r="H151" s="284"/>
      <c r="I151" s="284"/>
      <c r="J151" s="284"/>
      <c r="K151" s="284"/>
    </row>
    <row r="152" spans="1:11" x14ac:dyDescent="0.55000000000000004">
      <c r="B152" s="279">
        <v>28.539529800415039</v>
      </c>
      <c r="C152" s="284"/>
      <c r="D152" s="284"/>
      <c r="E152" s="279">
        <v>14.4503173828125</v>
      </c>
      <c r="F152" s="284"/>
      <c r="G152" s="284"/>
      <c r="H152" s="284"/>
      <c r="I152" s="284"/>
      <c r="J152" s="284"/>
      <c r="K152" s="284"/>
    </row>
    <row r="153" spans="1:11" x14ac:dyDescent="0.55000000000000004">
      <c r="B153" s="279">
        <v>28.929576873779297</v>
      </c>
      <c r="C153" s="284"/>
      <c r="D153" s="284"/>
      <c r="E153" s="279">
        <v>14.376130104064941</v>
      </c>
      <c r="F153" s="284"/>
      <c r="G153" s="284"/>
      <c r="H153" s="284"/>
      <c r="I153" s="284"/>
      <c r="J153" s="284"/>
      <c r="K153" s="284"/>
    </row>
    <row r="154" spans="1:11" x14ac:dyDescent="0.55000000000000004">
      <c r="B154" s="279">
        <v>28.193683624267578</v>
      </c>
      <c r="C154" s="286"/>
      <c r="D154" s="286"/>
      <c r="E154" s="279">
        <v>14.486753463745117</v>
      </c>
      <c r="F154" s="286"/>
      <c r="G154" s="286"/>
      <c r="H154" s="286"/>
      <c r="I154" s="286"/>
      <c r="J154" s="286"/>
      <c r="K154" s="286"/>
    </row>
    <row r="155" spans="1:11" x14ac:dyDescent="0.55000000000000004">
      <c r="A155" s="276" t="s">
        <v>20</v>
      </c>
      <c r="B155" s="279">
        <v>21.757946014404297</v>
      </c>
      <c r="C155" s="284">
        <f>AVERAGE(B155:B163)</f>
        <v>21.755074607001411</v>
      </c>
      <c r="D155" s="284">
        <f>STDEV(B155:B163)</f>
        <v>0.29124178337326939</v>
      </c>
      <c r="E155" s="279">
        <v>14.503125190734863</v>
      </c>
      <c r="F155" s="284">
        <f>AVERAGE(E155:E163)</f>
        <v>14.435512754652235</v>
      </c>
      <c r="G155" s="284">
        <f>STDEV(E155:E163)</f>
        <v>7.7405393650180621E-2</v>
      </c>
      <c r="H155" s="284">
        <f>C155-F155</f>
        <v>7.3195618523491763</v>
      </c>
      <c r="I155" s="284">
        <f>AVERAGE(H155:H403)</f>
        <v>7.6631908416748047</v>
      </c>
      <c r="J155" s="284">
        <f>H155-$I$2</f>
        <v>-2.1382401509540063</v>
      </c>
      <c r="K155" s="284">
        <f>2^-(J155)</f>
        <v>4.4022471743511105</v>
      </c>
    </row>
    <row r="156" spans="1:11" x14ac:dyDescent="0.55000000000000004">
      <c r="B156" s="279">
        <v>21.929422378540039</v>
      </c>
      <c r="C156" s="284"/>
      <c r="D156" s="284"/>
      <c r="E156" s="279">
        <v>14.472947120666504</v>
      </c>
      <c r="F156" s="2"/>
      <c r="G156" s="284"/>
      <c r="H156" s="284"/>
      <c r="I156" s="284"/>
      <c r="J156" s="284"/>
      <c r="K156" s="284"/>
    </row>
    <row r="157" spans="1:11" x14ac:dyDescent="0.55000000000000004">
      <c r="B157" s="279">
        <v>22.355464935302734</v>
      </c>
      <c r="C157" s="284"/>
      <c r="D157" s="284"/>
      <c r="E157" s="279">
        <v>14.511931419372559</v>
      </c>
      <c r="F157" s="2"/>
      <c r="G157" s="284"/>
      <c r="H157" s="284"/>
      <c r="I157" s="284"/>
      <c r="J157" s="284"/>
      <c r="K157" s="284"/>
    </row>
    <row r="158" spans="1:11" x14ac:dyDescent="0.55000000000000004">
      <c r="B158" s="279">
        <v>21.345659255981445</v>
      </c>
      <c r="C158" s="284"/>
      <c r="D158" s="284"/>
      <c r="E158" s="279">
        <v>14.319545745849609</v>
      </c>
      <c r="F158" s="2"/>
      <c r="G158" s="284"/>
      <c r="H158" s="284"/>
      <c r="I158" s="284"/>
      <c r="J158" s="284"/>
      <c r="K158" s="284"/>
    </row>
    <row r="159" spans="1:11" x14ac:dyDescent="0.55000000000000004">
      <c r="B159" s="279">
        <v>21.62934684753418</v>
      </c>
      <c r="C159" s="284"/>
      <c r="D159" s="284"/>
      <c r="E159" s="279">
        <v>14.316676139831543</v>
      </c>
      <c r="F159" s="2"/>
      <c r="G159" s="284"/>
      <c r="H159" s="284"/>
      <c r="I159" s="284"/>
      <c r="J159" s="284"/>
      <c r="K159" s="284"/>
    </row>
    <row r="160" spans="1:11" x14ac:dyDescent="0.55000000000000004">
      <c r="B160" s="279">
        <v>21.812204360961914</v>
      </c>
      <c r="C160" s="284"/>
      <c r="D160" s="284"/>
      <c r="E160" s="279">
        <v>14.48218822479248</v>
      </c>
      <c r="F160" s="284"/>
      <c r="G160" s="284"/>
      <c r="H160" s="284"/>
      <c r="I160" s="284"/>
      <c r="J160" s="284"/>
      <c r="K160" s="284"/>
    </row>
    <row r="161" spans="1:11" x14ac:dyDescent="0.55000000000000004">
      <c r="B161" s="279">
        <v>21.485992431640625</v>
      </c>
      <c r="C161" s="284"/>
      <c r="D161" s="284"/>
      <c r="E161" s="279">
        <v>14.4503173828125</v>
      </c>
      <c r="F161" s="284"/>
      <c r="G161" s="284"/>
      <c r="H161" s="284"/>
      <c r="I161" s="284"/>
      <c r="J161" s="284"/>
      <c r="K161" s="284"/>
    </row>
    <row r="162" spans="1:11" x14ac:dyDescent="0.55000000000000004">
      <c r="B162" s="279">
        <v>21.621206283569336</v>
      </c>
      <c r="C162" s="284"/>
      <c r="D162" s="284"/>
      <c r="E162" s="279">
        <v>14.376130104064941</v>
      </c>
      <c r="F162" s="284"/>
      <c r="G162" s="284"/>
      <c r="H162" s="284"/>
      <c r="I162" s="284"/>
      <c r="J162" s="284"/>
      <c r="K162" s="284"/>
    </row>
    <row r="163" spans="1:11" x14ac:dyDescent="0.55000000000000004">
      <c r="B163" s="279">
        <v>21.858428955078125</v>
      </c>
      <c r="C163" s="286"/>
      <c r="D163" s="286"/>
      <c r="E163" s="279">
        <v>14.486753463745117</v>
      </c>
      <c r="F163" s="286"/>
      <c r="G163" s="286"/>
      <c r="H163" s="286"/>
      <c r="I163" s="286"/>
      <c r="J163" s="286"/>
      <c r="K163" s="286"/>
    </row>
    <row r="164" spans="1:11" x14ac:dyDescent="0.55000000000000004">
      <c r="A164" s="276" t="s">
        <v>23</v>
      </c>
      <c r="B164" s="279">
        <v>21.019550323486328</v>
      </c>
      <c r="C164" s="284">
        <f>AVERAGE(B164:B172)</f>
        <v>20.779899173312717</v>
      </c>
      <c r="D164" s="284">
        <f>STDEV(B164:B172)</f>
        <v>0.21766596346309125</v>
      </c>
      <c r="E164" s="279">
        <v>14.503125190734863</v>
      </c>
      <c r="F164" s="284">
        <f>AVERAGE(E164:E172)</f>
        <v>14.435512754652235</v>
      </c>
      <c r="G164" s="284">
        <f>STDEV(E164:E172)</f>
        <v>7.7405393650180621E-2</v>
      </c>
      <c r="H164" s="284">
        <f>C164-F164</f>
        <v>6.3443864186604824</v>
      </c>
      <c r="I164" s="284">
        <f>AVERAGE(H164:H412)</f>
        <v>7.7013718404887648</v>
      </c>
      <c r="J164" s="284">
        <f>H164-$I$2</f>
        <v>-3.1134155846427003</v>
      </c>
      <c r="K164" s="284">
        <f>2^-(J164)</f>
        <v>8.6542907152760993</v>
      </c>
    </row>
    <row r="165" spans="1:11" x14ac:dyDescent="0.55000000000000004">
      <c r="B165" s="279">
        <v>21.067192077636719</v>
      </c>
      <c r="C165" s="284"/>
      <c r="D165" s="284"/>
      <c r="E165" s="279">
        <v>14.472947120666504</v>
      </c>
      <c r="F165" s="2"/>
      <c r="G165" s="284"/>
      <c r="H165" s="284"/>
      <c r="I165" s="284"/>
      <c r="J165" s="284"/>
      <c r="K165" s="284"/>
    </row>
    <row r="166" spans="1:11" x14ac:dyDescent="0.55000000000000004">
      <c r="B166" s="279">
        <v>21.083419799804688</v>
      </c>
      <c r="C166" s="284"/>
      <c r="D166" s="284"/>
      <c r="E166" s="279">
        <v>14.511931419372559</v>
      </c>
      <c r="F166" s="2"/>
      <c r="G166" s="284"/>
      <c r="H166" s="284"/>
      <c r="I166" s="284"/>
      <c r="J166" s="284"/>
      <c r="K166" s="284"/>
    </row>
    <row r="167" spans="1:11" x14ac:dyDescent="0.55000000000000004">
      <c r="B167" s="279">
        <v>20.526037216186523</v>
      </c>
      <c r="C167" s="284"/>
      <c r="D167" s="284"/>
      <c r="E167" s="279">
        <v>14.319545745849609</v>
      </c>
      <c r="F167" s="2"/>
      <c r="G167" s="284"/>
      <c r="H167" s="284"/>
      <c r="I167" s="284"/>
      <c r="J167" s="284"/>
      <c r="K167" s="284"/>
    </row>
    <row r="168" spans="1:11" x14ac:dyDescent="0.55000000000000004">
      <c r="B168" s="279">
        <v>20.605876922607422</v>
      </c>
      <c r="C168" s="284"/>
      <c r="D168" s="284"/>
      <c r="E168" s="279">
        <v>14.316676139831543</v>
      </c>
      <c r="F168" s="2"/>
      <c r="G168" s="284"/>
      <c r="H168" s="284"/>
      <c r="I168" s="284"/>
      <c r="J168" s="284"/>
      <c r="K168" s="284"/>
    </row>
    <row r="169" spans="1:11" x14ac:dyDescent="0.55000000000000004">
      <c r="B169" s="279">
        <v>20.717195510864258</v>
      </c>
      <c r="C169" s="284"/>
      <c r="D169" s="284"/>
      <c r="E169" s="279">
        <v>14.48218822479248</v>
      </c>
      <c r="F169" s="284"/>
      <c r="G169" s="284"/>
      <c r="H169" s="284"/>
      <c r="I169" s="284"/>
      <c r="J169" s="284"/>
      <c r="K169" s="284"/>
    </row>
    <row r="170" spans="1:11" x14ac:dyDescent="0.55000000000000004">
      <c r="B170" s="279">
        <v>20.638999938964844</v>
      </c>
      <c r="C170" s="284"/>
      <c r="D170" s="284"/>
      <c r="E170" s="279">
        <v>14.4503173828125</v>
      </c>
      <c r="F170" s="284"/>
      <c r="G170" s="284"/>
      <c r="H170" s="284"/>
      <c r="I170" s="284"/>
      <c r="J170" s="284"/>
      <c r="K170" s="284"/>
    </row>
    <row r="171" spans="1:11" x14ac:dyDescent="0.55000000000000004">
      <c r="B171" s="279">
        <v>20.746072769165039</v>
      </c>
      <c r="C171" s="284"/>
      <c r="D171" s="284"/>
      <c r="E171" s="279">
        <v>14.376130104064941</v>
      </c>
      <c r="F171" s="284"/>
      <c r="G171" s="284"/>
      <c r="H171" s="284"/>
      <c r="I171" s="284"/>
      <c r="J171" s="284"/>
      <c r="K171" s="284"/>
    </row>
    <row r="172" spans="1:11" x14ac:dyDescent="0.55000000000000004">
      <c r="B172" s="279">
        <v>20.614748001098633</v>
      </c>
      <c r="C172" s="286"/>
      <c r="D172" s="286"/>
      <c r="E172" s="279">
        <v>14.486753463745117</v>
      </c>
      <c r="F172" s="286"/>
      <c r="G172" s="286"/>
      <c r="H172" s="286"/>
      <c r="I172" s="286"/>
      <c r="J172" s="286"/>
      <c r="K172" s="286"/>
    </row>
    <row r="173" spans="1:11" x14ac:dyDescent="0.55000000000000004">
      <c r="A173" s="275" t="s">
        <v>4</v>
      </c>
      <c r="B173" s="279">
        <v>24.825963973999023</v>
      </c>
      <c r="C173" s="284">
        <f>AVERAGE(B173:B181)</f>
        <v>24.305020862155491</v>
      </c>
      <c r="D173" s="284">
        <f>STDEV(B173:B181)</f>
        <v>0.44770068310996231</v>
      </c>
      <c r="E173" s="279">
        <v>14.503125190734863</v>
      </c>
      <c r="F173" s="284">
        <f>AVERAGE(E173:E181)</f>
        <v>14.435512754652235</v>
      </c>
      <c r="G173" s="284">
        <f>STDEV(E173:E181)</f>
        <v>7.7405393650180621E-2</v>
      </c>
      <c r="H173" s="284">
        <f>C173-F173</f>
        <v>9.8695081075032558</v>
      </c>
      <c r="I173" s="284">
        <f>AVERAGE(H173:H421)</f>
        <v>7.8709950182172994</v>
      </c>
      <c r="J173" s="284">
        <f>H173-$I$2</f>
        <v>0.41170610420007314</v>
      </c>
      <c r="K173" s="284">
        <f>2^-(J173)</f>
        <v>0.75173386142975185</v>
      </c>
    </row>
    <row r="174" spans="1:11" x14ac:dyDescent="0.55000000000000004">
      <c r="B174" s="279">
        <v>25.008262634277344</v>
      </c>
      <c r="C174" s="284"/>
      <c r="D174" s="284"/>
      <c r="E174" s="279">
        <v>14.472947120666504</v>
      </c>
      <c r="F174" s="2"/>
      <c r="G174" s="284"/>
      <c r="H174" s="284"/>
      <c r="I174" s="284"/>
      <c r="J174" s="284"/>
      <c r="K174" s="284"/>
    </row>
    <row r="175" spans="1:11" x14ac:dyDescent="0.55000000000000004">
      <c r="B175" s="279">
        <v>24.850530624389648</v>
      </c>
      <c r="C175" s="284"/>
      <c r="D175" s="284"/>
      <c r="E175" s="279">
        <v>14.511931419372559</v>
      </c>
      <c r="F175" s="2"/>
      <c r="G175" s="284"/>
      <c r="H175" s="284"/>
      <c r="I175" s="284"/>
      <c r="J175" s="284"/>
      <c r="K175" s="284"/>
    </row>
    <row r="176" spans="1:11" x14ac:dyDescent="0.55000000000000004">
      <c r="B176" s="279">
        <v>23.966224670410156</v>
      </c>
      <c r="C176" s="284"/>
      <c r="D176" s="284"/>
      <c r="E176" s="279">
        <v>14.319545745849609</v>
      </c>
      <c r="F176" s="2"/>
      <c r="G176" s="284"/>
      <c r="H176" s="284"/>
      <c r="I176" s="284"/>
      <c r="J176" s="284"/>
      <c r="K176" s="284"/>
    </row>
    <row r="177" spans="1:11" x14ac:dyDescent="0.55000000000000004">
      <c r="B177" s="279">
        <v>24.034440994262695</v>
      </c>
      <c r="C177" s="284"/>
      <c r="D177" s="284"/>
      <c r="E177" s="279">
        <v>14.316676139831543</v>
      </c>
      <c r="F177" s="2"/>
      <c r="G177" s="284"/>
      <c r="H177" s="284"/>
      <c r="I177" s="284"/>
      <c r="J177" s="284"/>
      <c r="K177" s="284"/>
    </row>
    <row r="178" spans="1:11" x14ac:dyDescent="0.55000000000000004">
      <c r="B178" s="279">
        <v>23.910062789916992</v>
      </c>
      <c r="C178" s="284"/>
      <c r="D178" s="284"/>
      <c r="E178" s="279">
        <v>14.48218822479248</v>
      </c>
      <c r="F178" s="284"/>
      <c r="G178" s="284"/>
      <c r="H178" s="284"/>
      <c r="I178" s="284"/>
      <c r="J178" s="284"/>
      <c r="K178" s="284"/>
    </row>
    <row r="179" spans="1:11" x14ac:dyDescent="0.55000000000000004">
      <c r="B179" s="279">
        <v>24.070491790771484</v>
      </c>
      <c r="C179" s="284"/>
      <c r="D179" s="284"/>
      <c r="E179" s="279">
        <v>14.4503173828125</v>
      </c>
      <c r="F179" s="284"/>
      <c r="G179" s="284"/>
      <c r="H179" s="284"/>
      <c r="I179" s="284"/>
      <c r="J179" s="284"/>
      <c r="K179" s="284"/>
    </row>
    <row r="180" spans="1:11" x14ac:dyDescent="0.55000000000000004">
      <c r="B180" s="279">
        <v>24.046405792236328</v>
      </c>
      <c r="C180" s="284"/>
      <c r="D180" s="284"/>
      <c r="E180" s="279">
        <v>14.376130104064941</v>
      </c>
      <c r="F180" s="284"/>
      <c r="G180" s="284"/>
      <c r="H180" s="284"/>
      <c r="I180" s="284"/>
      <c r="J180" s="284"/>
      <c r="K180" s="284"/>
    </row>
    <row r="181" spans="1:11" x14ac:dyDescent="0.55000000000000004">
      <c r="B181" s="279">
        <v>24.032804489135742</v>
      </c>
      <c r="C181" s="286"/>
      <c r="D181" s="286"/>
      <c r="E181" s="279">
        <v>14.486753463745117</v>
      </c>
      <c r="F181" s="286"/>
      <c r="G181" s="286"/>
      <c r="H181" s="286"/>
      <c r="I181" s="286"/>
      <c r="J181" s="286"/>
      <c r="K181" s="286"/>
    </row>
    <row r="182" spans="1:11" x14ac:dyDescent="0.55000000000000004">
      <c r="A182" s="276" t="s">
        <v>16</v>
      </c>
      <c r="B182" s="279">
        <v>19.425613403320313</v>
      </c>
      <c r="C182" s="284">
        <f>AVERAGE(B182:B190)</f>
        <v>19.053389867146809</v>
      </c>
      <c r="D182" s="284">
        <f>STDEV(B182:B190)</f>
        <v>0.28149511216643253</v>
      </c>
      <c r="E182" s="279">
        <v>14.503125190734863</v>
      </c>
      <c r="F182" s="284">
        <f>AVERAGE(E182:E190)</f>
        <v>14.435512754652235</v>
      </c>
      <c r="G182" s="284">
        <f>STDEV(E182:E190)</f>
        <v>7.7405393650180621E-2</v>
      </c>
      <c r="H182" s="284">
        <f>C182-F182</f>
        <v>4.6178771124945737</v>
      </c>
      <c r="I182" s="284">
        <f>AVERAGE(H182:H430)</f>
        <v>7.5854931483193058</v>
      </c>
      <c r="J182" s="284">
        <f>H182-$I$2</f>
        <v>-4.839924890808609</v>
      </c>
      <c r="K182" s="284">
        <f>2^-(J182)</f>
        <v>28.639311218958813</v>
      </c>
    </row>
    <row r="183" spans="1:11" x14ac:dyDescent="0.55000000000000004">
      <c r="B183" s="279">
        <v>19.363925933837891</v>
      </c>
      <c r="C183" s="284"/>
      <c r="D183" s="284"/>
      <c r="E183" s="279">
        <v>14.472947120666504</v>
      </c>
      <c r="F183" s="2"/>
      <c r="G183" s="284"/>
      <c r="H183" s="284"/>
      <c r="I183" s="284"/>
      <c r="J183" s="284"/>
      <c r="K183" s="284"/>
    </row>
    <row r="184" spans="1:11" x14ac:dyDescent="0.55000000000000004">
      <c r="B184" s="279">
        <v>19.390649795532227</v>
      </c>
      <c r="C184" s="284"/>
      <c r="D184" s="284"/>
      <c r="E184" s="279">
        <v>14.511931419372559</v>
      </c>
      <c r="F184" s="2"/>
      <c r="G184" s="284"/>
      <c r="H184" s="284"/>
      <c r="I184" s="284"/>
      <c r="J184" s="284"/>
      <c r="K184" s="284"/>
    </row>
    <row r="185" spans="1:11" x14ac:dyDescent="0.55000000000000004">
      <c r="B185" s="279">
        <v>18.746280670166016</v>
      </c>
      <c r="C185" s="284"/>
      <c r="D185" s="284"/>
      <c r="E185" s="279">
        <v>14.319545745849609</v>
      </c>
      <c r="F185" s="2"/>
      <c r="G185" s="284"/>
      <c r="H185" s="284"/>
      <c r="I185" s="284"/>
      <c r="J185" s="284"/>
      <c r="K185" s="284"/>
    </row>
    <row r="186" spans="1:11" x14ac:dyDescent="0.55000000000000004">
      <c r="B186" s="279">
        <v>18.770027160644531</v>
      </c>
      <c r="C186" s="284"/>
      <c r="D186" s="284"/>
      <c r="E186" s="279">
        <v>14.316676139831543</v>
      </c>
      <c r="F186" s="2"/>
      <c r="G186" s="284"/>
      <c r="H186" s="284"/>
      <c r="I186" s="284"/>
      <c r="J186" s="284"/>
      <c r="K186" s="284"/>
    </row>
    <row r="187" spans="1:11" x14ac:dyDescent="0.55000000000000004">
      <c r="B187" s="279">
        <v>18.726779937744141</v>
      </c>
      <c r="C187" s="284"/>
      <c r="D187" s="284"/>
      <c r="E187" s="279">
        <v>14.48218822479248</v>
      </c>
      <c r="F187" s="284"/>
      <c r="G187" s="284"/>
      <c r="H187" s="284"/>
      <c r="I187" s="284"/>
      <c r="J187" s="284"/>
      <c r="K187" s="284"/>
    </row>
    <row r="188" spans="1:11" x14ac:dyDescent="0.55000000000000004">
      <c r="B188" s="279">
        <v>19.009853363037109</v>
      </c>
      <c r="C188" s="284"/>
      <c r="D188" s="284"/>
      <c r="E188" s="279">
        <v>14.4503173828125</v>
      </c>
      <c r="F188" s="284"/>
      <c r="G188" s="284"/>
      <c r="H188" s="284"/>
      <c r="I188" s="284"/>
      <c r="J188" s="284"/>
      <c r="K188" s="284"/>
    </row>
    <row r="189" spans="1:11" x14ac:dyDescent="0.55000000000000004">
      <c r="B189" s="279">
        <v>19.034746170043945</v>
      </c>
      <c r="C189" s="284"/>
      <c r="D189" s="284"/>
      <c r="E189" s="279">
        <v>14.376130104064941</v>
      </c>
      <c r="F189" s="284"/>
      <c r="G189" s="284"/>
      <c r="H189" s="284"/>
      <c r="I189" s="284"/>
      <c r="J189" s="284"/>
      <c r="K189" s="284"/>
    </row>
    <row r="190" spans="1:11" x14ac:dyDescent="0.55000000000000004">
      <c r="B190" s="279">
        <v>19.012632369995117</v>
      </c>
      <c r="C190" s="286"/>
      <c r="D190" s="286"/>
      <c r="E190" s="279">
        <v>14.486753463745117</v>
      </c>
      <c r="F190" s="286"/>
      <c r="G190" s="286"/>
      <c r="H190" s="286"/>
      <c r="I190" s="286"/>
      <c r="J190" s="286"/>
      <c r="K190" s="286"/>
    </row>
    <row r="191" spans="1:11" x14ac:dyDescent="0.55000000000000004">
      <c r="A191" s="276" t="s">
        <v>22</v>
      </c>
      <c r="B191" s="279">
        <v>19.578977584838867</v>
      </c>
      <c r="C191" s="284">
        <f>AVERAGE(B191:B199)</f>
        <v>19.203730689154732</v>
      </c>
      <c r="D191" s="284">
        <f>STDEV(B191:B199)</f>
        <v>0.36153856553011499</v>
      </c>
      <c r="E191" s="279">
        <v>14.503125190734863</v>
      </c>
      <c r="F191" s="284">
        <f>AVERAGE(E191:E199)</f>
        <v>14.435512754652235</v>
      </c>
      <c r="G191" s="284">
        <f>STDEV(E191:E199)</f>
        <v>7.7405393650180621E-2</v>
      </c>
      <c r="H191" s="284">
        <f>C191-F191</f>
        <v>4.7682179345024966</v>
      </c>
      <c r="I191" s="284">
        <f>AVERAGE(H191:H439)</f>
        <v>8.0800958209567604</v>
      </c>
      <c r="J191" s="284">
        <f>H191-$I$2</f>
        <v>-4.689584068800686</v>
      </c>
      <c r="K191" s="284">
        <f>2^-(J191)</f>
        <v>25.805095573828837</v>
      </c>
    </row>
    <row r="192" spans="1:11" x14ac:dyDescent="0.55000000000000004">
      <c r="B192" s="279">
        <v>19.674192428588867</v>
      </c>
      <c r="C192" s="284"/>
      <c r="D192" s="284"/>
      <c r="E192" s="279">
        <v>14.472947120666504</v>
      </c>
      <c r="F192" s="2"/>
      <c r="G192" s="284"/>
      <c r="H192" s="284"/>
      <c r="I192" s="284"/>
      <c r="J192" s="284"/>
      <c r="K192" s="284"/>
    </row>
    <row r="193" spans="1:11" x14ac:dyDescent="0.55000000000000004">
      <c r="B193" s="279">
        <v>19.773355484008789</v>
      </c>
      <c r="C193" s="284"/>
      <c r="D193" s="284"/>
      <c r="E193" s="279">
        <v>14.511931419372559</v>
      </c>
      <c r="F193" s="2"/>
      <c r="G193" s="284"/>
      <c r="H193" s="284"/>
      <c r="I193" s="284"/>
      <c r="J193" s="284"/>
      <c r="K193" s="284"/>
    </row>
    <row r="194" spans="1:11" x14ac:dyDescent="0.55000000000000004">
      <c r="B194" s="279">
        <v>19.055646896362305</v>
      </c>
      <c r="C194" s="284"/>
      <c r="D194" s="284"/>
      <c r="E194" s="279">
        <v>14.319545745849609</v>
      </c>
      <c r="F194" s="2"/>
      <c r="G194" s="284"/>
      <c r="H194" s="284"/>
      <c r="I194" s="284"/>
      <c r="J194" s="284"/>
      <c r="K194" s="284"/>
    </row>
    <row r="195" spans="1:11" x14ac:dyDescent="0.55000000000000004">
      <c r="B195" s="279">
        <v>18.959932327270508</v>
      </c>
      <c r="C195" s="284"/>
      <c r="D195" s="284"/>
      <c r="E195" s="279">
        <v>14.316676139831543</v>
      </c>
      <c r="F195" s="2"/>
      <c r="G195" s="284"/>
      <c r="H195" s="284"/>
      <c r="I195" s="284"/>
      <c r="J195" s="284"/>
      <c r="K195" s="284"/>
    </row>
    <row r="196" spans="1:11" x14ac:dyDescent="0.55000000000000004">
      <c r="B196" s="279">
        <v>18.972515106201172</v>
      </c>
      <c r="C196" s="284"/>
      <c r="D196" s="284"/>
      <c r="E196" s="279">
        <v>14.48218822479248</v>
      </c>
      <c r="F196" s="284"/>
      <c r="G196" s="284"/>
      <c r="H196" s="284"/>
      <c r="I196" s="284"/>
      <c r="J196" s="284"/>
      <c r="K196" s="284"/>
    </row>
    <row r="197" spans="1:11" x14ac:dyDescent="0.55000000000000004">
      <c r="B197" s="279">
        <v>19.037946701049805</v>
      </c>
      <c r="C197" s="284"/>
      <c r="D197" s="284"/>
      <c r="E197" s="279">
        <v>14.4503173828125</v>
      </c>
      <c r="F197" s="284"/>
      <c r="G197" s="284"/>
      <c r="H197" s="284"/>
      <c r="I197" s="284"/>
      <c r="J197" s="284"/>
      <c r="K197" s="284"/>
    </row>
    <row r="198" spans="1:11" x14ac:dyDescent="0.55000000000000004">
      <c r="B198" s="279">
        <v>18.90681266784668</v>
      </c>
      <c r="C198" s="284"/>
      <c r="D198" s="284"/>
      <c r="E198" s="279">
        <v>14.376130104064941</v>
      </c>
      <c r="F198" s="284"/>
      <c r="G198" s="284"/>
      <c r="H198" s="284"/>
      <c r="I198" s="284"/>
      <c r="J198" s="284"/>
      <c r="K198" s="284"/>
    </row>
    <row r="199" spans="1:11" x14ac:dyDescent="0.55000000000000004">
      <c r="B199" s="279">
        <v>18.874197006225586</v>
      </c>
      <c r="C199" s="286"/>
      <c r="D199" s="286"/>
      <c r="E199" s="279">
        <v>14.486753463745117</v>
      </c>
      <c r="F199" s="286"/>
      <c r="G199" s="286"/>
      <c r="H199" s="286"/>
      <c r="I199" s="286"/>
      <c r="J199" s="286"/>
      <c r="K199" s="286"/>
    </row>
    <row r="200" spans="1:11" x14ac:dyDescent="0.55000000000000004">
      <c r="A200" s="276" t="s">
        <v>25</v>
      </c>
      <c r="B200" s="279">
        <v>21.709512710571289</v>
      </c>
      <c r="C200" s="284">
        <f>AVERAGE(B200:B208)</f>
        <v>22.221316867404514</v>
      </c>
      <c r="D200" s="284">
        <f>STDEV(B200:B208)</f>
        <v>0.85203069737542736</v>
      </c>
      <c r="E200" s="279">
        <v>14.503125190734863</v>
      </c>
      <c r="F200" s="284">
        <f>AVERAGE(E200:E208)</f>
        <v>14.435512754652235</v>
      </c>
      <c r="G200" s="284">
        <f>STDEV(E200:E208)</f>
        <v>7.7405393650180621E-2</v>
      </c>
      <c r="H200" s="284">
        <f>C200-F200</f>
        <v>7.7858041127522792</v>
      </c>
      <c r="I200" s="284">
        <f>AVERAGE(H200:H448)</f>
        <v>8.7424713982476128</v>
      </c>
      <c r="J200" s="284">
        <f>H200-$I$2</f>
        <v>-1.6719978905509034</v>
      </c>
      <c r="K200" s="284">
        <f>2^-(J200)</f>
        <v>3.1865557258887658</v>
      </c>
    </row>
    <row r="201" spans="1:11" x14ac:dyDescent="0.55000000000000004">
      <c r="B201" s="279">
        <v>21.074089050292969</v>
      </c>
      <c r="C201" s="284"/>
      <c r="D201" s="284"/>
      <c r="E201" s="279">
        <v>14.472947120666504</v>
      </c>
      <c r="F201" s="2"/>
      <c r="G201" s="284"/>
      <c r="H201" s="284"/>
      <c r="I201" s="284"/>
      <c r="J201" s="284"/>
      <c r="K201" s="284"/>
    </row>
    <row r="202" spans="1:11" x14ac:dyDescent="0.55000000000000004">
      <c r="B202" s="279">
        <v>20.816343307495117</v>
      </c>
      <c r="C202" s="284"/>
      <c r="D202" s="284"/>
      <c r="E202" s="279">
        <v>14.511931419372559</v>
      </c>
      <c r="F202" s="2"/>
      <c r="G202" s="284"/>
      <c r="H202" s="284"/>
      <c r="I202" s="284"/>
      <c r="J202" s="284"/>
      <c r="K202" s="284"/>
    </row>
    <row r="203" spans="1:11" x14ac:dyDescent="0.55000000000000004">
      <c r="B203" s="279">
        <v>22.709133148193359</v>
      </c>
      <c r="C203" s="284"/>
      <c r="D203" s="284"/>
      <c r="E203" s="279">
        <v>14.319545745849609</v>
      </c>
      <c r="F203" s="2"/>
      <c r="G203" s="284"/>
      <c r="H203" s="284"/>
      <c r="I203" s="284"/>
      <c r="J203" s="284"/>
      <c r="K203" s="284"/>
    </row>
    <row r="204" spans="1:11" x14ac:dyDescent="0.55000000000000004">
      <c r="B204" s="279">
        <v>22.298410415649414</v>
      </c>
      <c r="C204" s="284"/>
      <c r="D204" s="284"/>
      <c r="E204" s="279">
        <v>14.316676139831543</v>
      </c>
      <c r="F204" s="2"/>
      <c r="G204" s="284"/>
      <c r="H204" s="284"/>
      <c r="I204" s="284"/>
      <c r="J204" s="284"/>
      <c r="K204" s="284"/>
    </row>
    <row r="205" spans="1:11" x14ac:dyDescent="0.55000000000000004">
      <c r="B205" s="279">
        <v>22.419815063476563</v>
      </c>
      <c r="C205" s="284"/>
      <c r="D205" s="284"/>
      <c r="E205" s="279">
        <v>14.48218822479248</v>
      </c>
      <c r="F205" s="284"/>
      <c r="G205" s="284"/>
      <c r="H205" s="284"/>
      <c r="I205" s="284"/>
      <c r="J205" s="284"/>
      <c r="K205" s="284"/>
    </row>
    <row r="206" spans="1:11" x14ac:dyDescent="0.55000000000000004">
      <c r="B206" s="279">
        <v>23.127456665039063</v>
      </c>
      <c r="C206" s="284"/>
      <c r="D206" s="284"/>
      <c r="E206" s="279">
        <v>14.4503173828125</v>
      </c>
      <c r="F206" s="284"/>
      <c r="G206" s="284"/>
      <c r="H206" s="284"/>
      <c r="I206" s="284"/>
      <c r="J206" s="284"/>
      <c r="K206" s="284"/>
    </row>
    <row r="207" spans="1:11" x14ac:dyDescent="0.55000000000000004">
      <c r="B207" s="279">
        <v>22.619405746459961</v>
      </c>
      <c r="C207" s="284"/>
      <c r="D207" s="284"/>
      <c r="E207" s="279">
        <v>14.376130104064941</v>
      </c>
      <c r="F207" s="284"/>
      <c r="G207" s="284"/>
      <c r="H207" s="284"/>
      <c r="I207" s="284"/>
      <c r="J207" s="284"/>
      <c r="K207" s="284"/>
    </row>
    <row r="208" spans="1:11" x14ac:dyDescent="0.55000000000000004">
      <c r="B208" s="279">
        <v>23.217685699462891</v>
      </c>
      <c r="C208" s="286"/>
      <c r="D208" s="286"/>
      <c r="E208" s="279">
        <v>14.486753463745117</v>
      </c>
      <c r="F208" s="286"/>
      <c r="G208" s="286"/>
      <c r="H208" s="286"/>
      <c r="I208" s="286"/>
      <c r="J208" s="286"/>
      <c r="K208" s="286"/>
    </row>
    <row r="209" spans="1:11" x14ac:dyDescent="0.55000000000000004">
      <c r="A209" s="276" t="s">
        <v>24</v>
      </c>
      <c r="B209" s="279">
        <v>20.991384506225586</v>
      </c>
      <c r="C209" s="284">
        <f>AVERAGE(B209:B217)</f>
        <v>20.561812506781685</v>
      </c>
      <c r="D209" s="284">
        <f>STDEV(B209:B217)</f>
        <v>0.40146958242218039</v>
      </c>
      <c r="E209" s="279">
        <v>14.503125190734863</v>
      </c>
      <c r="F209" s="284">
        <f>AVERAGE(E209:E217)</f>
        <v>14.435512754652235</v>
      </c>
      <c r="G209" s="284">
        <f>STDEV(E209:E217)</f>
        <v>7.7405393650180621E-2</v>
      </c>
      <c r="H209" s="284">
        <f>C209-F209</f>
        <v>6.1262997521294498</v>
      </c>
      <c r="I209" s="284">
        <f>AVERAGE(H209:H457)</f>
        <v>8.9816382196214484</v>
      </c>
      <c r="J209" s="284">
        <f>H209-$I$2</f>
        <v>-3.3315022511737329</v>
      </c>
      <c r="K209" s="284">
        <f>2^-(J209)</f>
        <v>10.066583684631212</v>
      </c>
    </row>
    <row r="210" spans="1:11" x14ac:dyDescent="0.55000000000000004">
      <c r="B210" s="279">
        <v>21.040876388549805</v>
      </c>
      <c r="C210" s="284"/>
      <c r="D210" s="284"/>
      <c r="E210" s="279">
        <v>14.472947120666504</v>
      </c>
      <c r="F210" s="2"/>
      <c r="G210" s="284"/>
      <c r="H210" s="284"/>
      <c r="I210" s="284"/>
      <c r="J210" s="284"/>
      <c r="K210" s="284"/>
    </row>
    <row r="211" spans="1:11" x14ac:dyDescent="0.55000000000000004">
      <c r="B211" s="279">
        <v>21.205148696899414</v>
      </c>
      <c r="C211" s="284"/>
      <c r="D211" s="284"/>
      <c r="E211" s="279">
        <v>14.511931419372559</v>
      </c>
      <c r="F211" s="2"/>
      <c r="G211" s="284"/>
      <c r="H211" s="284"/>
      <c r="I211" s="284"/>
      <c r="J211" s="284"/>
      <c r="K211" s="284"/>
    </row>
    <row r="212" spans="1:11" x14ac:dyDescent="0.55000000000000004">
      <c r="B212" s="279">
        <v>20.259357452392578</v>
      </c>
      <c r="C212" s="284"/>
      <c r="D212" s="284"/>
      <c r="E212" s="279">
        <v>14.319545745849609</v>
      </c>
      <c r="F212" s="2"/>
      <c r="G212" s="284"/>
      <c r="H212" s="284"/>
      <c r="I212" s="284"/>
      <c r="J212" s="284"/>
      <c r="K212" s="284"/>
    </row>
    <row r="213" spans="1:11" x14ac:dyDescent="0.55000000000000004">
      <c r="B213" s="279">
        <v>20.31104850769043</v>
      </c>
      <c r="C213" s="284"/>
      <c r="D213" s="284"/>
      <c r="E213" s="279">
        <v>14.316676139831543</v>
      </c>
      <c r="F213" s="2"/>
      <c r="G213" s="284"/>
      <c r="H213" s="284"/>
      <c r="I213" s="284"/>
      <c r="J213" s="284"/>
      <c r="K213" s="284"/>
    </row>
    <row r="214" spans="1:11" x14ac:dyDescent="0.55000000000000004">
      <c r="B214" s="279">
        <v>20.510120391845703</v>
      </c>
      <c r="C214" s="284"/>
      <c r="D214" s="284"/>
      <c r="E214" s="279">
        <v>14.48218822479248</v>
      </c>
      <c r="F214" s="284"/>
      <c r="G214" s="284"/>
      <c r="H214" s="284"/>
      <c r="I214" s="284"/>
      <c r="J214" s="284"/>
      <c r="K214" s="284"/>
    </row>
    <row r="215" spans="1:11" x14ac:dyDescent="0.55000000000000004">
      <c r="B215" s="279">
        <v>20.188667297363281</v>
      </c>
      <c r="C215" s="284"/>
      <c r="D215" s="284"/>
      <c r="E215" s="279">
        <v>14.4503173828125</v>
      </c>
      <c r="F215" s="284"/>
      <c r="G215" s="284"/>
      <c r="H215" s="284"/>
      <c r="I215" s="284"/>
      <c r="J215" s="284"/>
      <c r="K215" s="284"/>
    </row>
    <row r="216" spans="1:11" x14ac:dyDescent="0.55000000000000004">
      <c r="B216" s="279">
        <v>20.258329391479492</v>
      </c>
      <c r="C216" s="284"/>
      <c r="D216" s="284"/>
      <c r="E216" s="279">
        <v>14.376130104064941</v>
      </c>
      <c r="F216" s="284"/>
      <c r="G216" s="284"/>
      <c r="H216" s="284"/>
      <c r="I216" s="284"/>
      <c r="J216" s="284"/>
      <c r="K216" s="284"/>
    </row>
    <row r="217" spans="1:11" x14ac:dyDescent="0.55000000000000004">
      <c r="B217" s="279">
        <v>20.291379928588867</v>
      </c>
      <c r="C217" s="286"/>
      <c r="D217" s="286"/>
      <c r="E217" s="279">
        <v>14.486753463745117</v>
      </c>
      <c r="F217" s="286"/>
      <c r="G217" s="286"/>
      <c r="H217" s="286"/>
      <c r="I217" s="286"/>
      <c r="J217" s="286"/>
      <c r="K217" s="286"/>
    </row>
    <row r="218" spans="1:11" x14ac:dyDescent="0.55000000000000004">
      <c r="A218" s="276" t="s">
        <v>27</v>
      </c>
      <c r="B218" s="279">
        <v>19.172916412353516</v>
      </c>
      <c r="C218" s="284">
        <f>AVERAGE(B218:B226)</f>
        <v>19.064702139960396</v>
      </c>
      <c r="D218" s="284">
        <f>STDEV(B218:B226)</f>
        <v>0.12907481670415252</v>
      </c>
      <c r="E218" s="279">
        <v>14.503125190734863</v>
      </c>
      <c r="F218" s="284">
        <f>AVERAGE(E218:E226)</f>
        <v>14.435512754652235</v>
      </c>
      <c r="G218" s="284">
        <f>STDEV(E218:E226)</f>
        <v>7.7405393650180621E-2</v>
      </c>
      <c r="H218" s="284">
        <f>C218-F218</f>
        <v>4.6291893853081607</v>
      </c>
      <c r="I218" s="284">
        <f>AVERAGE(H218:H466)</f>
        <v>9.9334177087854467</v>
      </c>
      <c r="J218" s="284">
        <f>H218-$I$2</f>
        <v>-4.8286126179950219</v>
      </c>
      <c r="K218" s="284">
        <f>2^-(J218)</f>
        <v>28.41562648463929</v>
      </c>
    </row>
    <row r="219" spans="1:11" x14ac:dyDescent="0.55000000000000004">
      <c r="B219" s="279">
        <v>19.056875228881836</v>
      </c>
      <c r="C219" s="284"/>
      <c r="D219" s="284"/>
      <c r="E219" s="279">
        <v>14.472947120666504</v>
      </c>
      <c r="F219" s="2"/>
      <c r="G219" s="284"/>
      <c r="H219" s="284"/>
      <c r="I219" s="284"/>
      <c r="J219" s="284"/>
      <c r="K219" s="284"/>
    </row>
    <row r="220" spans="1:11" x14ac:dyDescent="0.55000000000000004">
      <c r="B220" s="279">
        <v>19.222686767578125</v>
      </c>
      <c r="C220" s="284"/>
      <c r="D220" s="284"/>
      <c r="E220" s="279">
        <v>14.511931419372559</v>
      </c>
      <c r="F220" s="2"/>
      <c r="G220" s="284"/>
      <c r="H220" s="284"/>
      <c r="I220" s="284"/>
      <c r="J220" s="284"/>
      <c r="K220" s="284"/>
    </row>
    <row r="221" spans="1:11" x14ac:dyDescent="0.55000000000000004">
      <c r="B221" s="279">
        <v>19.201248168945313</v>
      </c>
      <c r="C221" s="284"/>
      <c r="D221" s="284"/>
      <c r="E221" s="279">
        <v>14.319545745849609</v>
      </c>
      <c r="F221" s="2"/>
      <c r="G221" s="284"/>
      <c r="H221" s="284"/>
      <c r="I221" s="284"/>
      <c r="J221" s="284"/>
      <c r="K221" s="284"/>
    </row>
    <row r="222" spans="1:11" x14ac:dyDescent="0.55000000000000004">
      <c r="B222" s="279">
        <v>18.844284057617188</v>
      </c>
      <c r="C222" s="284"/>
      <c r="D222" s="284"/>
      <c r="E222" s="279">
        <v>14.316676139831543</v>
      </c>
      <c r="F222" s="2"/>
      <c r="G222" s="284"/>
      <c r="H222" s="284"/>
      <c r="I222" s="284"/>
      <c r="J222" s="284"/>
      <c r="K222" s="284"/>
    </row>
    <row r="223" spans="1:11" x14ac:dyDescent="0.55000000000000004">
      <c r="B223" s="279">
        <v>19.088600158691406</v>
      </c>
      <c r="C223" s="284"/>
      <c r="D223" s="284"/>
      <c r="E223" s="279">
        <v>14.48218822479248</v>
      </c>
      <c r="F223" s="284"/>
      <c r="G223" s="284"/>
      <c r="H223" s="284"/>
      <c r="I223" s="284"/>
      <c r="J223" s="284"/>
      <c r="K223" s="284"/>
    </row>
    <row r="224" spans="1:11" x14ac:dyDescent="0.55000000000000004">
      <c r="B224" s="279">
        <v>18.990915298461914</v>
      </c>
      <c r="C224" s="284"/>
      <c r="D224" s="284"/>
      <c r="E224" s="279">
        <v>14.4503173828125</v>
      </c>
      <c r="F224" s="284"/>
      <c r="G224" s="284"/>
      <c r="H224" s="284"/>
      <c r="I224" s="284"/>
      <c r="J224" s="284"/>
      <c r="K224" s="284"/>
    </row>
    <row r="225" spans="1:11" x14ac:dyDescent="0.55000000000000004">
      <c r="B225" s="279">
        <v>18.914239883422852</v>
      </c>
      <c r="C225" s="284"/>
      <c r="D225" s="284"/>
      <c r="E225" s="279">
        <v>14.376130104064941</v>
      </c>
      <c r="F225" s="284"/>
      <c r="G225" s="284"/>
      <c r="H225" s="284"/>
      <c r="I225" s="284"/>
      <c r="J225" s="284"/>
      <c r="K225" s="284"/>
    </row>
    <row r="226" spans="1:11" x14ac:dyDescent="0.55000000000000004">
      <c r="B226" s="279">
        <v>19.090553283691406</v>
      </c>
      <c r="C226" s="286"/>
      <c r="D226" s="286"/>
      <c r="E226" s="279">
        <v>14.486753463745117</v>
      </c>
      <c r="F226" s="286"/>
      <c r="G226" s="286"/>
      <c r="H226" s="286"/>
      <c r="I226" s="286"/>
      <c r="J226" s="286"/>
      <c r="K226" s="286"/>
    </row>
    <row r="227" spans="1:11" x14ac:dyDescent="0.55000000000000004">
      <c r="A227" s="276" t="s">
        <v>26</v>
      </c>
      <c r="B227" s="279">
        <v>32.235748291015625</v>
      </c>
      <c r="C227" s="284">
        <f>AVERAGE(B227:B235)</f>
        <v>30.957469516330296</v>
      </c>
      <c r="D227" s="284">
        <f>STDEV(B227:B235)</f>
        <v>0.93462170676969547</v>
      </c>
      <c r="E227" s="279">
        <v>14.503125190734863</v>
      </c>
      <c r="F227" s="284">
        <f>AVERAGE(E227:E235)</f>
        <v>14.435512754652235</v>
      </c>
      <c r="G227" s="284">
        <f>STDEV(E227:E235)</f>
        <v>7.7405393650180621E-2</v>
      </c>
      <c r="H227" s="284">
        <f>C227-F227</f>
        <v>16.521956761678062</v>
      </c>
      <c r="I227" s="284">
        <f>AVERAGE(H227:H475)</f>
        <v>12.58553187052409</v>
      </c>
      <c r="J227" s="284">
        <f>H227-$I$2</f>
        <v>7.0641547583748796</v>
      </c>
      <c r="K227" s="284">
        <f>2^-(J227)</f>
        <v>7.4726995931369061E-3</v>
      </c>
    </row>
    <row r="228" spans="1:11" x14ac:dyDescent="0.55000000000000004">
      <c r="B228" s="279">
        <v>32.540271759033203</v>
      </c>
      <c r="C228" s="284"/>
      <c r="D228" s="284"/>
      <c r="E228" s="279">
        <v>14.472947120666504</v>
      </c>
      <c r="F228" s="2"/>
      <c r="G228" s="284"/>
      <c r="H228" s="284"/>
      <c r="I228" s="284"/>
      <c r="J228" s="284"/>
      <c r="K228" s="284"/>
    </row>
    <row r="229" spans="1:11" x14ac:dyDescent="0.55000000000000004">
      <c r="B229" s="279">
        <v>31.660427093505859</v>
      </c>
      <c r="C229" s="284"/>
      <c r="D229" s="284"/>
      <c r="E229" s="279">
        <v>14.511931419372559</v>
      </c>
      <c r="F229" s="2"/>
      <c r="G229" s="284"/>
      <c r="H229" s="284"/>
      <c r="I229" s="284"/>
      <c r="J229" s="284"/>
      <c r="K229" s="284"/>
    </row>
    <row r="230" spans="1:11" x14ac:dyDescent="0.55000000000000004">
      <c r="B230" s="279">
        <v>29.963653564453125</v>
      </c>
      <c r="C230" s="284"/>
      <c r="D230" s="284"/>
      <c r="E230" s="279">
        <v>14.319545745849609</v>
      </c>
      <c r="F230" s="2"/>
      <c r="G230" s="284"/>
      <c r="H230" s="284"/>
      <c r="I230" s="284"/>
      <c r="J230" s="284"/>
      <c r="K230" s="284"/>
    </row>
    <row r="231" spans="1:11" x14ac:dyDescent="0.55000000000000004">
      <c r="B231" s="279">
        <v>30.557046890258789</v>
      </c>
      <c r="C231" s="284"/>
      <c r="D231" s="284"/>
      <c r="E231" s="279">
        <v>14.316676139831543</v>
      </c>
      <c r="F231" s="2"/>
      <c r="G231" s="284"/>
      <c r="H231" s="284"/>
      <c r="I231" s="284"/>
      <c r="J231" s="284"/>
      <c r="K231" s="284"/>
    </row>
    <row r="232" spans="1:11" x14ac:dyDescent="0.55000000000000004">
      <c r="B232" s="279">
        <v>30.393085479736328</v>
      </c>
      <c r="C232" s="284"/>
      <c r="D232" s="284"/>
      <c r="E232" s="279">
        <v>14.48218822479248</v>
      </c>
      <c r="F232" s="284"/>
      <c r="G232" s="284"/>
      <c r="H232" s="284"/>
      <c r="I232" s="284"/>
      <c r="J232" s="284"/>
      <c r="K232" s="284"/>
    </row>
    <row r="233" spans="1:11" x14ac:dyDescent="0.55000000000000004">
      <c r="B233" s="279">
        <v>30.333286285400391</v>
      </c>
      <c r="C233" s="284"/>
      <c r="D233" s="284"/>
      <c r="E233" s="279">
        <v>14.4503173828125</v>
      </c>
      <c r="F233" s="284"/>
      <c r="G233" s="284"/>
      <c r="H233" s="284"/>
      <c r="I233" s="284"/>
      <c r="J233" s="284"/>
      <c r="K233" s="284"/>
    </row>
    <row r="234" spans="1:11" x14ac:dyDescent="0.55000000000000004">
      <c r="B234" s="279">
        <v>30.559539794921875</v>
      </c>
      <c r="C234" s="284"/>
      <c r="D234" s="284"/>
      <c r="E234" s="279">
        <v>14.376130104064941</v>
      </c>
      <c r="F234" s="284"/>
      <c r="G234" s="284"/>
      <c r="H234" s="284"/>
      <c r="I234" s="284"/>
      <c r="J234" s="284"/>
      <c r="K234" s="284"/>
    </row>
    <row r="235" spans="1:11" x14ac:dyDescent="0.55000000000000004">
      <c r="B235" s="279">
        <v>30.374166488647461</v>
      </c>
      <c r="C235" s="286"/>
      <c r="D235" s="286"/>
      <c r="E235" s="279">
        <v>14.486753463745117</v>
      </c>
      <c r="F235" s="286"/>
      <c r="G235" s="286"/>
      <c r="H235" s="286"/>
      <c r="I235" s="286"/>
      <c r="J235" s="286"/>
      <c r="K235" s="286"/>
    </row>
    <row r="236" spans="1:11" x14ac:dyDescent="0.55000000000000004">
      <c r="A236" s="275" t="s">
        <v>8</v>
      </c>
      <c r="B236" s="279">
        <v>23.361499786376953</v>
      </c>
      <c r="C236" s="284">
        <f>AVERAGE(B236:B244)</f>
        <v>23.084619734022354</v>
      </c>
      <c r="D236" s="284">
        <f>STDEV(B236:B244)</f>
        <v>0.22800772992000573</v>
      </c>
      <c r="E236" s="279">
        <v>14.503125190734863</v>
      </c>
      <c r="F236" s="284">
        <f>AVERAGE(E236:E244)</f>
        <v>14.435512754652235</v>
      </c>
      <c r="G236" s="284">
        <f>STDEV(E236:E244)</f>
        <v>7.7405393650180621E-2</v>
      </c>
      <c r="H236" s="284">
        <f>C236-F236</f>
        <v>8.649106979370119</v>
      </c>
      <c r="I236" s="284">
        <f>AVERAGE(H236:H484)</f>
        <v>8.649106979370119</v>
      </c>
      <c r="J236" s="284">
        <f>H236-$I$2</f>
        <v>-0.80869502393306369</v>
      </c>
      <c r="K236" s="284">
        <f>2^-(J236)</f>
        <v>1.7516263089264705</v>
      </c>
    </row>
    <row r="237" spans="1:11" x14ac:dyDescent="0.55000000000000004">
      <c r="B237" s="279">
        <v>23.219738006591797</v>
      </c>
      <c r="C237" s="284"/>
      <c r="D237" s="284"/>
      <c r="E237" s="279">
        <v>14.472947120666504</v>
      </c>
      <c r="F237" s="2"/>
      <c r="G237" s="284"/>
      <c r="H237" s="284"/>
      <c r="I237" s="284"/>
      <c r="J237" s="284"/>
      <c r="K237" s="284"/>
    </row>
    <row r="238" spans="1:11" x14ac:dyDescent="0.55000000000000004">
      <c r="B238" s="279">
        <v>23.265283584594727</v>
      </c>
      <c r="C238" s="284"/>
      <c r="D238" s="284"/>
      <c r="E238" s="279">
        <v>14.511931419372559</v>
      </c>
      <c r="F238" s="2"/>
      <c r="G238" s="284"/>
      <c r="H238" s="284"/>
      <c r="I238" s="284"/>
      <c r="J238" s="284"/>
      <c r="K238" s="284"/>
    </row>
    <row r="239" spans="1:11" x14ac:dyDescent="0.55000000000000004">
      <c r="B239" s="279">
        <v>22.8565673828125</v>
      </c>
      <c r="C239" s="284"/>
      <c r="D239" s="284"/>
      <c r="E239" s="279">
        <v>14.319545745849609</v>
      </c>
      <c r="F239" s="2"/>
      <c r="G239" s="284"/>
      <c r="H239" s="284"/>
      <c r="I239" s="284"/>
      <c r="J239" s="284"/>
      <c r="K239" s="284"/>
    </row>
    <row r="240" spans="1:11" x14ac:dyDescent="0.55000000000000004">
      <c r="B240" s="279">
        <v>22.817050933837891</v>
      </c>
      <c r="C240" s="284"/>
      <c r="D240" s="284"/>
      <c r="E240" s="279">
        <v>14.316676139831543</v>
      </c>
      <c r="F240" s="2"/>
      <c r="G240" s="284"/>
      <c r="H240" s="284"/>
      <c r="I240" s="284"/>
      <c r="J240" s="284"/>
      <c r="K240" s="284"/>
    </row>
    <row r="241" spans="2:11" x14ac:dyDescent="0.55000000000000004">
      <c r="B241" s="279">
        <v>23.114065170288086</v>
      </c>
      <c r="C241" s="284"/>
      <c r="D241" s="284"/>
      <c r="E241" s="279">
        <v>14.48218822479248</v>
      </c>
      <c r="F241" s="284"/>
      <c r="G241" s="284"/>
      <c r="H241" s="284"/>
      <c r="I241" s="284"/>
      <c r="J241" s="284"/>
      <c r="K241" s="284"/>
    </row>
    <row r="242" spans="2:11" x14ac:dyDescent="0.55000000000000004">
      <c r="B242" s="279">
        <v>23.351325988769531</v>
      </c>
      <c r="C242" s="284"/>
      <c r="D242" s="284"/>
      <c r="E242" s="279">
        <v>14.4503173828125</v>
      </c>
      <c r="F242" s="284"/>
      <c r="G242" s="284"/>
      <c r="H242" s="284"/>
      <c r="I242" s="284"/>
      <c r="J242" s="284"/>
      <c r="K242" s="284"/>
    </row>
    <row r="243" spans="2:11" x14ac:dyDescent="0.55000000000000004">
      <c r="B243" s="279">
        <v>22.80015754699707</v>
      </c>
      <c r="C243" s="284"/>
      <c r="D243" s="284"/>
      <c r="E243" s="279">
        <v>14.376130104064941</v>
      </c>
      <c r="F243" s="284"/>
      <c r="G243" s="284"/>
      <c r="H243" s="284"/>
      <c r="I243" s="284"/>
      <c r="J243" s="284"/>
      <c r="K243" s="284"/>
    </row>
    <row r="244" spans="2:11" x14ac:dyDescent="0.55000000000000004">
      <c r="B244" s="279">
        <v>22.975889205932617</v>
      </c>
      <c r="C244" s="286"/>
      <c r="D244" s="286"/>
      <c r="E244" s="279">
        <v>14.486753463745117</v>
      </c>
      <c r="F244" s="286"/>
      <c r="G244" s="286"/>
      <c r="H244" s="286"/>
      <c r="I244" s="286"/>
      <c r="J244" s="286"/>
      <c r="K244" s="286"/>
    </row>
  </sheetData>
  <conditionalFormatting sqref="B146:B14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244"/>
  <sheetViews>
    <sheetView workbookViewId="0">
      <pane ySplit="1" topLeftCell="A2" activePane="bottomLeft" state="frozen"/>
      <selection pane="bottomLeft" activeCell="K2" sqref="K2"/>
    </sheetView>
  </sheetViews>
  <sheetFormatPr defaultRowHeight="14.4" x14ac:dyDescent="0.55000000000000004"/>
  <cols>
    <col min="1" max="1" width="8.83984375" style="279"/>
    <col min="2" max="5" width="12" style="279" bestFit="1" customWidth="1"/>
    <col min="6" max="6" width="15.26171875" style="279" bestFit="1" customWidth="1"/>
    <col min="7" max="7" width="15.15625" style="279" bestFit="1" customWidth="1"/>
    <col min="8" max="8" width="12" style="279" bestFit="1" customWidth="1"/>
    <col min="9" max="9" width="12.26171875" style="279" bestFit="1" customWidth="1"/>
    <col min="10" max="10" width="12.68359375" style="279" bestFit="1" customWidth="1"/>
    <col min="11" max="11" width="9.41796875" style="279" customWidth="1"/>
    <col min="12" max="12" width="8.83984375" style="279"/>
    <col min="13" max="13" width="15.578125" style="279" bestFit="1" customWidth="1"/>
    <col min="14" max="16384" width="8.83984375" style="279"/>
  </cols>
  <sheetData>
    <row r="1" spans="1:13" ht="16.8" x14ac:dyDescent="0.55000000000000004">
      <c r="A1" s="271" t="s">
        <v>70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</row>
    <row r="2" spans="1:13" x14ac:dyDescent="0.55000000000000004">
      <c r="A2" s="283" t="s">
        <v>11</v>
      </c>
      <c r="B2" s="279">
        <v>22.253454208374023</v>
      </c>
      <c r="C2" s="284">
        <f>AVERAGE(B2:B10)</f>
        <v>21.593109978569878</v>
      </c>
      <c r="D2" s="284">
        <f>STDEV(B2:B10)</f>
        <v>0.28530061557488445</v>
      </c>
      <c r="E2" s="279">
        <v>14.547381401061999</v>
      </c>
      <c r="F2" s="284">
        <f>AVERAGE(E2:E10)</f>
        <v>14.455691761440701</v>
      </c>
      <c r="G2" s="284">
        <f>STDEV(E2:E10)</f>
        <v>0.15523698230642233</v>
      </c>
      <c r="H2" s="284">
        <f>C2-F2</f>
        <v>7.1374182171291771</v>
      </c>
      <c r="I2" s="284">
        <f>AVERAGE(H2:H250)</f>
        <v>9.9603432008338508</v>
      </c>
      <c r="J2" s="284">
        <f>H2-$I$2</f>
        <v>-2.8229249837046737</v>
      </c>
      <c r="K2" s="284">
        <f>2^-(J2)</f>
        <v>7.0759555422655662</v>
      </c>
    </row>
    <row r="3" spans="1:13" x14ac:dyDescent="0.55000000000000004">
      <c r="A3" s="2"/>
      <c r="B3" s="279">
        <v>21.583887100219727</v>
      </c>
      <c r="C3" s="284"/>
      <c r="D3" s="284"/>
      <c r="E3" s="279">
        <v>14.510330200195313</v>
      </c>
      <c r="F3" s="2"/>
      <c r="G3" s="284"/>
      <c r="H3" s="284"/>
      <c r="I3" s="284"/>
      <c r="J3" s="284"/>
      <c r="K3" s="284"/>
      <c r="M3" s="272"/>
    </row>
    <row r="4" spans="1:13" x14ac:dyDescent="0.55000000000000004">
      <c r="A4" s="2"/>
      <c r="B4" s="279">
        <v>21.612758636474609</v>
      </c>
      <c r="C4" s="284"/>
      <c r="D4" s="284"/>
      <c r="E4" s="279">
        <v>14.522576332092285</v>
      </c>
      <c r="F4" s="2"/>
      <c r="G4" s="284"/>
      <c r="H4" s="284"/>
      <c r="I4" s="284"/>
      <c r="J4" s="284"/>
      <c r="K4" s="284"/>
      <c r="M4" s="280"/>
    </row>
    <row r="5" spans="1:13" x14ac:dyDescent="0.55000000000000004">
      <c r="A5" s="2"/>
      <c r="B5" s="279">
        <v>21.542335510253906</v>
      </c>
      <c r="C5" s="284"/>
      <c r="D5" s="284"/>
      <c r="E5" s="279">
        <v>14.302003860473633</v>
      </c>
      <c r="F5" s="2"/>
      <c r="G5" s="284"/>
      <c r="H5" s="284"/>
      <c r="I5" s="284"/>
      <c r="J5" s="284"/>
      <c r="K5" s="284"/>
      <c r="M5" s="280"/>
    </row>
    <row r="6" spans="1:13" x14ac:dyDescent="0.55000000000000004">
      <c r="A6" s="2"/>
      <c r="B6" s="279">
        <v>21.317598342895508</v>
      </c>
      <c r="C6" s="284"/>
      <c r="D6" s="284"/>
      <c r="E6" s="279">
        <v>14.23420238494873</v>
      </c>
      <c r="F6" s="2"/>
      <c r="G6" s="284"/>
      <c r="H6" s="284"/>
      <c r="I6" s="284"/>
      <c r="J6" s="284"/>
      <c r="K6" s="284"/>
      <c r="M6" s="280"/>
    </row>
    <row r="7" spans="1:13" x14ac:dyDescent="0.55000000000000004">
      <c r="A7" s="2"/>
      <c r="B7" s="279">
        <v>21.320178985595703</v>
      </c>
      <c r="C7" s="284"/>
      <c r="D7" s="284"/>
      <c r="E7" s="279">
        <v>14.229454040527344</v>
      </c>
      <c r="F7" s="284"/>
      <c r="G7" s="284"/>
      <c r="H7" s="284"/>
      <c r="I7" s="284"/>
      <c r="J7" s="284"/>
      <c r="K7" s="284"/>
      <c r="M7" s="280"/>
    </row>
    <row r="8" spans="1:13" x14ac:dyDescent="0.55000000000000004">
      <c r="A8" s="2"/>
      <c r="B8" s="279">
        <v>21.752145767211914</v>
      </c>
      <c r="C8" s="284"/>
      <c r="D8" s="284"/>
      <c r="E8" s="279">
        <v>14.569677352905273</v>
      </c>
      <c r="F8" s="284"/>
      <c r="G8" s="284"/>
      <c r="H8" s="284"/>
      <c r="I8" s="284"/>
      <c r="J8" s="284"/>
      <c r="K8" s="284"/>
      <c r="M8" s="280"/>
    </row>
    <row r="9" spans="1:13" x14ac:dyDescent="0.55000000000000004">
      <c r="A9" s="2"/>
      <c r="B9" s="279">
        <v>21.547786712646484</v>
      </c>
      <c r="C9" s="284"/>
      <c r="D9" s="284"/>
      <c r="E9" s="279">
        <v>14.557649612426758</v>
      </c>
      <c r="F9" s="284"/>
      <c r="G9" s="284"/>
      <c r="H9" s="284"/>
      <c r="I9" s="284"/>
      <c r="J9" s="284"/>
      <c r="K9" s="284"/>
      <c r="M9" s="280"/>
    </row>
    <row r="10" spans="1:13" x14ac:dyDescent="0.55000000000000004">
      <c r="A10" s="285"/>
      <c r="B10" s="279">
        <v>21.407844543457031</v>
      </c>
      <c r="C10" s="286"/>
      <c r="D10" s="286"/>
      <c r="E10" s="279">
        <v>14.627950668334961</v>
      </c>
      <c r="F10" s="286"/>
      <c r="G10" s="286"/>
      <c r="H10" s="286"/>
      <c r="I10" s="286"/>
      <c r="J10" s="286"/>
      <c r="K10" s="286"/>
      <c r="M10" s="280"/>
    </row>
    <row r="11" spans="1:13" x14ac:dyDescent="0.55000000000000004">
      <c r="A11" s="283" t="s">
        <v>12</v>
      </c>
      <c r="B11" s="279">
        <v>22.03849983215332</v>
      </c>
      <c r="C11" s="284">
        <f>AVERAGE(B11:B19)</f>
        <v>21.93457751803928</v>
      </c>
      <c r="D11" s="284">
        <f>STDEV(B11:B19)</f>
        <v>0.11676787187747664</v>
      </c>
      <c r="E11" s="279">
        <v>14.547381401061999</v>
      </c>
      <c r="F11" s="284">
        <f>AVERAGE(E11:E19)</f>
        <v>14.455691761440701</v>
      </c>
      <c r="G11" s="284">
        <f>STDEV(E11:E19)</f>
        <v>0.15523698230642233</v>
      </c>
      <c r="H11" s="284">
        <f>C11-F11</f>
        <v>7.4788857565985793</v>
      </c>
      <c r="I11" s="284">
        <f>AVERAGE(H11:H259)</f>
        <v>10.068917238668645</v>
      </c>
      <c r="J11" s="284">
        <f>H11-$I$2</f>
        <v>-2.4814574442352715</v>
      </c>
      <c r="K11" s="284">
        <f>2^-(J11)</f>
        <v>5.5846135237210595</v>
      </c>
      <c r="M11" s="280"/>
    </row>
    <row r="12" spans="1:13" x14ac:dyDescent="0.55000000000000004">
      <c r="A12" s="2"/>
      <c r="B12" s="279">
        <v>21.977884292602539</v>
      </c>
      <c r="C12" s="284"/>
      <c r="D12" s="284"/>
      <c r="E12" s="279">
        <v>14.510330200195313</v>
      </c>
      <c r="F12" s="2"/>
      <c r="G12" s="284"/>
      <c r="H12" s="284"/>
      <c r="I12" s="284"/>
      <c r="J12" s="284"/>
      <c r="K12" s="284"/>
      <c r="M12" s="280"/>
    </row>
    <row r="13" spans="1:13" x14ac:dyDescent="0.55000000000000004">
      <c r="A13" s="2"/>
      <c r="B13" s="279">
        <v>21.900062561035156</v>
      </c>
      <c r="C13" s="284"/>
      <c r="D13" s="284"/>
      <c r="E13" s="279">
        <v>14.522576332092285</v>
      </c>
      <c r="F13" s="2"/>
      <c r="G13" s="284"/>
      <c r="H13" s="284"/>
      <c r="I13" s="284"/>
      <c r="J13" s="284"/>
      <c r="K13" s="284"/>
      <c r="M13" s="280"/>
    </row>
    <row r="14" spans="1:13" x14ac:dyDescent="0.55000000000000004">
      <c r="A14" s="2"/>
      <c r="B14" s="279">
        <v>22.018192291259766</v>
      </c>
      <c r="C14" s="284"/>
      <c r="D14" s="284"/>
      <c r="E14" s="279">
        <v>14.302003860473633</v>
      </c>
      <c r="F14" s="2"/>
      <c r="G14" s="284"/>
      <c r="H14" s="284"/>
      <c r="I14" s="284"/>
      <c r="J14" s="284"/>
      <c r="K14" s="284"/>
      <c r="M14" s="280"/>
    </row>
    <row r="15" spans="1:13" x14ac:dyDescent="0.55000000000000004">
      <c r="A15" s="2"/>
      <c r="B15" s="279">
        <v>21.771816253662109</v>
      </c>
      <c r="C15" s="284"/>
      <c r="D15" s="284"/>
      <c r="E15" s="279">
        <v>14.23420238494873</v>
      </c>
      <c r="F15" s="2"/>
      <c r="G15" s="284"/>
      <c r="H15" s="284"/>
      <c r="I15" s="284"/>
      <c r="J15" s="284"/>
      <c r="K15" s="284"/>
      <c r="M15" s="280"/>
    </row>
    <row r="16" spans="1:13" x14ac:dyDescent="0.55000000000000004">
      <c r="A16" s="2"/>
      <c r="B16" s="279">
        <v>22.059919357299805</v>
      </c>
      <c r="C16" s="284"/>
      <c r="D16" s="284"/>
      <c r="E16" s="279">
        <v>14.229454040527344</v>
      </c>
      <c r="F16" s="284"/>
      <c r="G16" s="284"/>
      <c r="H16" s="284"/>
      <c r="I16" s="284"/>
      <c r="J16" s="284"/>
      <c r="K16" s="284"/>
      <c r="M16" s="280"/>
    </row>
    <row r="17" spans="1:11" x14ac:dyDescent="0.55000000000000004">
      <c r="A17" s="2"/>
      <c r="B17" s="279">
        <v>22.020891189575195</v>
      </c>
      <c r="C17" s="284"/>
      <c r="D17" s="284"/>
      <c r="E17" s="279">
        <v>14.569677352905273</v>
      </c>
      <c r="F17" s="284"/>
      <c r="G17" s="284"/>
      <c r="H17" s="284"/>
      <c r="I17" s="284"/>
      <c r="J17" s="284"/>
      <c r="K17" s="284"/>
    </row>
    <row r="18" spans="1:11" x14ac:dyDescent="0.55000000000000004">
      <c r="A18" s="2"/>
      <c r="B18" s="279">
        <v>21.746770858764648</v>
      </c>
      <c r="C18" s="284"/>
      <c r="D18" s="284"/>
      <c r="E18" s="279">
        <v>14.557649612426758</v>
      </c>
      <c r="F18" s="284"/>
      <c r="G18" s="284"/>
      <c r="H18" s="284"/>
      <c r="I18" s="284"/>
      <c r="J18" s="284"/>
      <c r="K18" s="284"/>
    </row>
    <row r="19" spans="1:11" x14ac:dyDescent="0.55000000000000004">
      <c r="A19" s="285"/>
      <c r="B19" s="279">
        <v>21.877161026000977</v>
      </c>
      <c r="C19" s="286"/>
      <c r="D19" s="286"/>
      <c r="E19" s="279">
        <v>14.627950668334961</v>
      </c>
      <c r="F19" s="286"/>
      <c r="G19" s="286"/>
      <c r="H19" s="286"/>
      <c r="I19" s="286"/>
      <c r="J19" s="286"/>
      <c r="K19" s="286"/>
    </row>
    <row r="20" spans="1:11" x14ac:dyDescent="0.55000000000000004">
      <c r="A20" s="276" t="s">
        <v>14</v>
      </c>
      <c r="B20" s="279">
        <v>38.043220520019531</v>
      </c>
      <c r="C20" s="284">
        <f>AVERAGE(B20:B28)</f>
        <v>36.312326431274414</v>
      </c>
      <c r="D20" s="284">
        <f>STDEV(B20:B28)</f>
        <v>2.2175364273688967</v>
      </c>
      <c r="E20" s="279">
        <v>14.547381401061999</v>
      </c>
      <c r="F20" s="284">
        <f>AVERAGE(E20:E28)</f>
        <v>14.455691761440701</v>
      </c>
      <c r="G20" s="284">
        <f>STDEV(E20:E28)</f>
        <v>0.15523698230642233</v>
      </c>
      <c r="H20" s="284">
        <f>C20-F20</f>
        <v>21.856634669833714</v>
      </c>
      <c r="I20" s="284">
        <f>AVERAGE(H20:H268)</f>
        <v>10.172518497951447</v>
      </c>
      <c r="J20" s="284">
        <f>H20-$I$2</f>
        <v>11.896291468999863</v>
      </c>
      <c r="K20" s="284">
        <f>2^-(J20)</f>
        <v>2.6233692925499777E-4</v>
      </c>
    </row>
    <row r="21" spans="1:11" x14ac:dyDescent="0.55000000000000004">
      <c r="B21" s="279">
        <v>36.649715423583984</v>
      </c>
      <c r="C21" s="284"/>
      <c r="D21" s="284"/>
      <c r="E21" s="279">
        <v>14.510330200195313</v>
      </c>
      <c r="F21" s="2"/>
      <c r="G21" s="284"/>
      <c r="H21" s="284"/>
      <c r="I21" s="284"/>
      <c r="J21" s="284"/>
      <c r="K21" s="284"/>
    </row>
    <row r="22" spans="1:11" x14ac:dyDescent="0.55000000000000004">
      <c r="B22" s="279" t="s">
        <v>73</v>
      </c>
      <c r="C22" s="284"/>
      <c r="D22" s="284"/>
      <c r="E22" s="279">
        <v>14.522576332092285</v>
      </c>
      <c r="F22" s="2"/>
      <c r="G22" s="284"/>
      <c r="H22" s="284"/>
      <c r="I22" s="284"/>
      <c r="J22" s="284"/>
      <c r="K22" s="284"/>
    </row>
    <row r="23" spans="1:11" x14ac:dyDescent="0.55000000000000004">
      <c r="B23" s="279" t="s">
        <v>73</v>
      </c>
      <c r="C23" s="284"/>
      <c r="D23" s="284"/>
      <c r="E23" s="279">
        <v>14.302003860473633</v>
      </c>
      <c r="F23" s="2"/>
      <c r="G23" s="284"/>
      <c r="H23" s="284"/>
      <c r="I23" s="284"/>
      <c r="J23" s="284"/>
      <c r="K23" s="284"/>
    </row>
    <row r="24" spans="1:11" x14ac:dyDescent="0.55000000000000004">
      <c r="B24" s="279">
        <v>34.362918853759766</v>
      </c>
      <c r="C24" s="284"/>
      <c r="D24" s="284"/>
      <c r="E24" s="279">
        <v>14.23420238494873</v>
      </c>
      <c r="F24" s="2"/>
      <c r="G24" s="284"/>
      <c r="H24" s="284"/>
      <c r="I24" s="284"/>
      <c r="J24" s="284"/>
      <c r="K24" s="284"/>
    </row>
    <row r="25" spans="1:11" x14ac:dyDescent="0.55000000000000004">
      <c r="B25" s="279" t="s">
        <v>73</v>
      </c>
      <c r="C25" s="284"/>
      <c r="D25" s="284"/>
      <c r="E25" s="279">
        <v>14.229454040527344</v>
      </c>
      <c r="F25" s="284"/>
      <c r="G25" s="284"/>
      <c r="H25" s="284"/>
      <c r="I25" s="284"/>
      <c r="J25" s="284"/>
      <c r="K25" s="284"/>
    </row>
    <row r="26" spans="1:11" x14ac:dyDescent="0.55000000000000004">
      <c r="B26" s="279">
        <v>35.328578948974609</v>
      </c>
      <c r="C26" s="284"/>
      <c r="D26" s="284"/>
      <c r="E26" s="279">
        <v>14.569677352905273</v>
      </c>
      <c r="F26" s="284"/>
      <c r="G26" s="284"/>
      <c r="H26" s="284"/>
      <c r="I26" s="284"/>
      <c r="J26" s="284"/>
      <c r="K26" s="284"/>
    </row>
    <row r="27" spans="1:11" x14ac:dyDescent="0.55000000000000004">
      <c r="B27" s="279">
        <v>33.886829376220703</v>
      </c>
      <c r="C27" s="284"/>
      <c r="D27" s="284"/>
      <c r="E27" s="279">
        <v>14.557649612426758</v>
      </c>
      <c r="F27" s="284"/>
      <c r="G27" s="284"/>
      <c r="H27" s="284"/>
      <c r="I27" s="284"/>
      <c r="J27" s="284"/>
      <c r="K27" s="284"/>
    </row>
    <row r="28" spans="1:11" x14ac:dyDescent="0.55000000000000004">
      <c r="B28" s="279">
        <v>39.602695465087891</v>
      </c>
      <c r="C28" s="286"/>
      <c r="D28" s="286"/>
      <c r="E28" s="279">
        <v>14.627950668334961</v>
      </c>
      <c r="F28" s="286"/>
      <c r="G28" s="286"/>
      <c r="H28" s="286"/>
      <c r="I28" s="286"/>
      <c r="J28" s="286"/>
      <c r="K28" s="286"/>
    </row>
    <row r="29" spans="1:11" x14ac:dyDescent="0.55000000000000004">
      <c r="A29" s="276" t="s">
        <v>13</v>
      </c>
      <c r="B29" s="279">
        <v>28.765935897827148</v>
      </c>
      <c r="C29" s="284">
        <f>AVERAGE(B29:B37)</f>
        <v>29.502646976047092</v>
      </c>
      <c r="D29" s="284">
        <f>STDEV(B29:B37)</f>
        <v>0.90259333690377208</v>
      </c>
      <c r="E29" s="279">
        <v>14.547381401061999</v>
      </c>
      <c r="F29" s="284">
        <f>AVERAGE(E29:E37)</f>
        <v>14.455691761440701</v>
      </c>
      <c r="G29" s="284">
        <f>STDEV(E29:E37)</f>
        <v>0.15523698230642233</v>
      </c>
      <c r="H29" s="284">
        <f>C29-F29</f>
        <v>15.046955214606392</v>
      </c>
      <c r="I29" s="284">
        <f>AVERAGE(H29:H277)</f>
        <v>9.6856803241230214</v>
      </c>
      <c r="J29" s="284">
        <f>H29-$I$2</f>
        <v>5.086612013772541</v>
      </c>
      <c r="K29" s="284">
        <f>2^-(J29)</f>
        <v>2.9429115370685759E-2</v>
      </c>
    </row>
    <row r="30" spans="1:11" x14ac:dyDescent="0.55000000000000004">
      <c r="B30" s="279">
        <v>29.01361083984375</v>
      </c>
      <c r="C30" s="284"/>
      <c r="D30" s="284"/>
      <c r="E30" s="279">
        <v>14.510330200195313</v>
      </c>
      <c r="F30" s="2"/>
      <c r="G30" s="284"/>
      <c r="H30" s="284"/>
      <c r="I30" s="284"/>
      <c r="J30" s="284"/>
      <c r="K30" s="284"/>
    </row>
    <row r="31" spans="1:11" x14ac:dyDescent="0.55000000000000004">
      <c r="B31" s="279">
        <v>28.700948715209961</v>
      </c>
      <c r="C31" s="284"/>
      <c r="D31" s="284"/>
      <c r="E31" s="279">
        <v>14.522576332092285</v>
      </c>
      <c r="F31" s="2"/>
      <c r="G31" s="284"/>
      <c r="H31" s="284"/>
      <c r="I31" s="284"/>
      <c r="J31" s="284"/>
      <c r="K31" s="284"/>
    </row>
    <row r="32" spans="1:11" x14ac:dyDescent="0.55000000000000004">
      <c r="B32" s="279">
        <v>29.37977409362793</v>
      </c>
      <c r="C32" s="284"/>
      <c r="D32" s="284"/>
      <c r="E32" s="279">
        <v>14.302003860473633</v>
      </c>
      <c r="F32" s="2"/>
      <c r="G32" s="284"/>
      <c r="H32" s="284"/>
      <c r="I32" s="284"/>
      <c r="J32" s="284"/>
      <c r="K32" s="284"/>
    </row>
    <row r="33" spans="1:14" x14ac:dyDescent="0.55000000000000004">
      <c r="B33" s="279">
        <v>28.673423767089844</v>
      </c>
      <c r="C33" s="284"/>
      <c r="D33" s="284"/>
      <c r="E33" s="279">
        <v>14.23420238494873</v>
      </c>
      <c r="F33" s="2"/>
      <c r="G33" s="284"/>
      <c r="H33" s="284"/>
      <c r="I33" s="284"/>
      <c r="J33" s="284"/>
      <c r="K33" s="284"/>
    </row>
    <row r="34" spans="1:14" x14ac:dyDescent="0.55000000000000004">
      <c r="B34" s="279">
        <v>29.07025146484375</v>
      </c>
      <c r="C34" s="284"/>
      <c r="D34" s="284"/>
      <c r="E34" s="279">
        <v>14.229454040527344</v>
      </c>
      <c r="F34" s="284"/>
      <c r="G34" s="284"/>
      <c r="H34" s="284"/>
      <c r="I34" s="284"/>
      <c r="J34" s="284"/>
      <c r="K34" s="284"/>
    </row>
    <row r="35" spans="1:14" x14ac:dyDescent="0.55000000000000004">
      <c r="B35" s="279">
        <v>30.89430046081543</v>
      </c>
      <c r="C35" s="284"/>
      <c r="D35" s="284"/>
      <c r="E35" s="279">
        <v>14.569677352905273</v>
      </c>
      <c r="F35" s="284"/>
      <c r="G35" s="284"/>
      <c r="H35" s="284"/>
      <c r="I35" s="284"/>
      <c r="J35" s="284"/>
      <c r="K35" s="284"/>
      <c r="N35" s="233"/>
    </row>
    <row r="36" spans="1:14" x14ac:dyDescent="0.55000000000000004">
      <c r="B36" s="279">
        <v>30.848669052124023</v>
      </c>
      <c r="C36" s="284"/>
      <c r="D36" s="284"/>
      <c r="E36" s="279">
        <v>14.557649612426758</v>
      </c>
      <c r="F36" s="284"/>
      <c r="G36" s="284"/>
      <c r="H36" s="284"/>
      <c r="I36" s="284"/>
      <c r="J36" s="284"/>
      <c r="K36" s="284"/>
      <c r="M36" s="280"/>
    </row>
    <row r="37" spans="1:14" x14ac:dyDescent="0.55000000000000004">
      <c r="B37" s="279">
        <v>30.176908493041992</v>
      </c>
      <c r="C37" s="286"/>
      <c r="D37" s="286"/>
      <c r="E37" s="279">
        <v>14.627950668334961</v>
      </c>
      <c r="F37" s="286"/>
      <c r="G37" s="286"/>
      <c r="H37" s="286"/>
      <c r="I37" s="286"/>
      <c r="J37" s="286"/>
      <c r="K37" s="286"/>
      <c r="M37" s="280"/>
    </row>
    <row r="38" spans="1:14" x14ac:dyDescent="0.55000000000000004">
      <c r="A38" s="275" t="s">
        <v>3</v>
      </c>
      <c r="B38" s="279">
        <v>24.515354156494141</v>
      </c>
      <c r="C38" s="284">
        <f>AVERAGE(B38:B46)</f>
        <v>24.305734634399414</v>
      </c>
      <c r="D38" s="284">
        <f>STDEV(B38:B46)</f>
        <v>0.1816223300166929</v>
      </c>
      <c r="E38" s="279">
        <v>14.547381401061999</v>
      </c>
      <c r="F38" s="284">
        <f>AVERAGE(E38:E46)</f>
        <v>14.455691761440701</v>
      </c>
      <c r="G38" s="284">
        <f>STDEV(E38:E46)</f>
        <v>0.15523698230642233</v>
      </c>
      <c r="H38" s="284">
        <f>C38-F38</f>
        <v>9.8500428729587135</v>
      </c>
      <c r="I38" s="284">
        <f>AVERAGE(H38:H286)</f>
        <v>9.4525814158411361</v>
      </c>
      <c r="J38" s="284">
        <f>H38-$I$2</f>
        <v>-0.11030032787513733</v>
      </c>
      <c r="K38" s="284">
        <f>2^-(J38)</f>
        <v>1.0794529243647952</v>
      </c>
      <c r="M38" s="280"/>
    </row>
    <row r="39" spans="1:14" x14ac:dyDescent="0.55000000000000004">
      <c r="B39" s="279">
        <v>24.375473022460938</v>
      </c>
      <c r="C39" s="284"/>
      <c r="D39" s="284"/>
      <c r="E39" s="279">
        <v>14.510330200195313</v>
      </c>
      <c r="F39" s="2"/>
      <c r="G39" s="284"/>
      <c r="H39" s="284"/>
      <c r="I39" s="284"/>
      <c r="J39" s="284"/>
      <c r="K39" s="284"/>
      <c r="M39" s="280"/>
    </row>
    <row r="40" spans="1:14" x14ac:dyDescent="0.55000000000000004">
      <c r="B40" s="279">
        <v>24.581207275390625</v>
      </c>
      <c r="C40" s="284"/>
      <c r="D40" s="284"/>
      <c r="E40" s="279">
        <v>14.522576332092285</v>
      </c>
      <c r="F40" s="2"/>
      <c r="G40" s="284"/>
      <c r="H40" s="284"/>
      <c r="I40" s="284"/>
      <c r="J40" s="284"/>
      <c r="K40" s="284"/>
      <c r="M40" s="280"/>
    </row>
    <row r="41" spans="1:14" x14ac:dyDescent="0.55000000000000004">
      <c r="B41" s="279">
        <v>24.383344650268555</v>
      </c>
      <c r="C41" s="284"/>
      <c r="D41" s="284"/>
      <c r="E41" s="279">
        <v>14.302003860473633</v>
      </c>
      <c r="F41" s="2"/>
      <c r="G41" s="284"/>
      <c r="H41" s="284"/>
      <c r="I41" s="284"/>
      <c r="J41" s="284"/>
      <c r="K41" s="284"/>
      <c r="M41" s="280"/>
    </row>
    <row r="42" spans="1:14" x14ac:dyDescent="0.55000000000000004">
      <c r="B42" s="279">
        <v>24.334287643432617</v>
      </c>
      <c r="C42" s="284"/>
      <c r="D42" s="284"/>
      <c r="E42" s="279">
        <v>14.23420238494873</v>
      </c>
      <c r="F42" s="2"/>
      <c r="G42" s="284"/>
      <c r="H42" s="284"/>
      <c r="I42" s="284"/>
      <c r="J42" s="284"/>
      <c r="K42" s="284"/>
      <c r="M42" s="280"/>
    </row>
    <row r="43" spans="1:14" x14ac:dyDescent="0.55000000000000004">
      <c r="B43" s="279">
        <v>24.260021209716797</v>
      </c>
      <c r="C43" s="284"/>
      <c r="D43" s="284"/>
      <c r="E43" s="279">
        <v>14.229454040527344</v>
      </c>
      <c r="F43" s="284"/>
      <c r="G43" s="284"/>
      <c r="H43" s="284"/>
      <c r="I43" s="284"/>
      <c r="J43" s="284"/>
      <c r="K43" s="284"/>
      <c r="M43" s="280"/>
    </row>
    <row r="44" spans="1:14" x14ac:dyDescent="0.55000000000000004">
      <c r="B44" s="279">
        <v>24.143877029418945</v>
      </c>
      <c r="C44" s="284"/>
      <c r="D44" s="284"/>
      <c r="E44" s="279">
        <v>14.569677352905273</v>
      </c>
      <c r="F44" s="284"/>
      <c r="G44" s="284"/>
      <c r="H44" s="284"/>
      <c r="I44" s="284"/>
      <c r="J44" s="284"/>
      <c r="K44" s="284"/>
      <c r="M44" s="280"/>
    </row>
    <row r="45" spans="1:14" x14ac:dyDescent="0.55000000000000004">
      <c r="B45" s="279">
        <v>24.053703308105469</v>
      </c>
      <c r="C45" s="284"/>
      <c r="D45" s="284"/>
      <c r="E45" s="279">
        <v>14.557649612426758</v>
      </c>
      <c r="F45" s="284"/>
      <c r="G45" s="284"/>
      <c r="H45" s="284"/>
      <c r="I45" s="284"/>
      <c r="J45" s="284"/>
      <c r="K45" s="284"/>
      <c r="M45" s="280"/>
    </row>
    <row r="46" spans="1:14" x14ac:dyDescent="0.55000000000000004">
      <c r="B46" s="279">
        <v>24.104343414306641</v>
      </c>
      <c r="C46" s="286"/>
      <c r="D46" s="286"/>
      <c r="E46" s="279">
        <v>14.627950668334961</v>
      </c>
      <c r="F46" s="286"/>
      <c r="G46" s="286"/>
      <c r="H46" s="286"/>
      <c r="I46" s="286"/>
      <c r="J46" s="286"/>
      <c r="K46" s="286"/>
      <c r="M46" s="280"/>
    </row>
    <row r="47" spans="1:14" x14ac:dyDescent="0.55000000000000004">
      <c r="A47" s="275" t="s">
        <v>1</v>
      </c>
      <c r="B47" s="279">
        <v>21.301736831665039</v>
      </c>
      <c r="C47" s="284">
        <f>AVERAGE(B47:B55)</f>
        <v>21.066039721171062</v>
      </c>
      <c r="D47" s="284">
        <f>STDEV(B47:B55)</f>
        <v>0.26373788398774944</v>
      </c>
      <c r="E47" s="279">
        <v>14.547381401061999</v>
      </c>
      <c r="F47" s="284">
        <f>AVERAGE(E47:E55)</f>
        <v>14.455691761440701</v>
      </c>
      <c r="G47" s="284">
        <f>STDEV(E47:E55)</f>
        <v>0.15523698230642233</v>
      </c>
      <c r="H47" s="284">
        <f>C47-F47</f>
        <v>6.6103479597303618</v>
      </c>
      <c r="I47" s="284">
        <f>AVERAGE(H47:H295)</f>
        <v>9.4345149859721538</v>
      </c>
      <c r="J47" s="284">
        <f>H47-$I$2</f>
        <v>-3.349995241103489</v>
      </c>
      <c r="K47" s="284">
        <f>2^-(J47)</f>
        <v>10.196451384324009</v>
      </c>
      <c r="M47" s="280"/>
    </row>
    <row r="48" spans="1:14" x14ac:dyDescent="0.55000000000000004">
      <c r="C48" s="284"/>
      <c r="D48" s="284"/>
      <c r="E48" s="279">
        <v>14.510330200195313</v>
      </c>
      <c r="F48" s="2"/>
      <c r="G48" s="284"/>
      <c r="H48" s="284"/>
      <c r="I48" s="284"/>
      <c r="J48" s="284"/>
      <c r="K48" s="284"/>
      <c r="M48" s="280"/>
    </row>
    <row r="49" spans="1:14" x14ac:dyDescent="0.55000000000000004">
      <c r="B49" s="279">
        <v>21.216148376464844</v>
      </c>
      <c r="C49" s="284"/>
      <c r="D49" s="284"/>
      <c r="E49" s="279">
        <v>14.522576332092285</v>
      </c>
      <c r="F49" s="2"/>
      <c r="G49" s="284"/>
      <c r="H49" s="284"/>
      <c r="I49" s="284"/>
      <c r="J49" s="284"/>
      <c r="K49" s="284"/>
      <c r="M49" s="280"/>
      <c r="N49" s="273"/>
    </row>
    <row r="50" spans="1:14" x14ac:dyDescent="0.55000000000000004">
      <c r="B50" s="279">
        <v>21.285495758056641</v>
      </c>
      <c r="C50" s="284"/>
      <c r="D50" s="284"/>
      <c r="E50" s="279">
        <v>14.302003860473633</v>
      </c>
      <c r="F50" s="2"/>
      <c r="G50" s="284"/>
      <c r="H50" s="284"/>
      <c r="I50" s="284"/>
      <c r="J50" s="284"/>
      <c r="K50" s="284"/>
    </row>
    <row r="51" spans="1:14" x14ac:dyDescent="0.55000000000000004">
      <c r="C51" s="284"/>
      <c r="D51" s="284"/>
      <c r="E51" s="279">
        <v>14.23420238494873</v>
      </c>
      <c r="F51" s="2"/>
      <c r="G51" s="284"/>
      <c r="H51" s="284"/>
      <c r="I51" s="284"/>
      <c r="J51" s="284"/>
      <c r="K51" s="284"/>
      <c r="M51" s="272"/>
      <c r="N51" s="233"/>
    </row>
    <row r="52" spans="1:14" x14ac:dyDescent="0.55000000000000004">
      <c r="B52" s="279">
        <v>20.799823760986328</v>
      </c>
      <c r="C52" s="284"/>
      <c r="D52" s="284"/>
      <c r="E52" s="279">
        <v>14.229454040527344</v>
      </c>
      <c r="F52" s="284"/>
      <c r="G52" s="284"/>
      <c r="H52" s="284"/>
      <c r="I52" s="284"/>
      <c r="J52" s="284"/>
      <c r="K52" s="284"/>
      <c r="M52" s="280"/>
    </row>
    <row r="53" spans="1:14" x14ac:dyDescent="0.55000000000000004">
      <c r="B53" s="279">
        <v>21.112380981445313</v>
      </c>
      <c r="C53" s="284"/>
      <c r="D53" s="284"/>
      <c r="E53" s="279">
        <v>14.569677352905273</v>
      </c>
      <c r="F53" s="284"/>
      <c r="G53" s="284"/>
      <c r="H53" s="284"/>
      <c r="I53" s="284"/>
      <c r="J53" s="284"/>
      <c r="K53" s="284"/>
      <c r="M53" s="280"/>
    </row>
    <row r="54" spans="1:14" x14ac:dyDescent="0.55000000000000004">
      <c r="C54" s="284"/>
      <c r="D54" s="284"/>
      <c r="E54" s="279">
        <v>14.557649612426758</v>
      </c>
      <c r="F54" s="284"/>
      <c r="G54" s="284"/>
      <c r="H54" s="284"/>
      <c r="I54" s="284"/>
      <c r="J54" s="284"/>
      <c r="K54" s="284"/>
      <c r="M54" s="280"/>
    </row>
    <row r="55" spans="1:14" x14ac:dyDescent="0.55000000000000004">
      <c r="B55" s="279">
        <v>20.680652618408203</v>
      </c>
      <c r="C55" s="286"/>
      <c r="D55" s="286"/>
      <c r="E55" s="279">
        <v>14.627950668334961</v>
      </c>
      <c r="F55" s="286"/>
      <c r="G55" s="286"/>
      <c r="H55" s="286"/>
      <c r="I55" s="286"/>
      <c r="J55" s="286"/>
      <c r="K55" s="286"/>
      <c r="M55" s="280"/>
    </row>
    <row r="56" spans="1:14" x14ac:dyDescent="0.55000000000000004">
      <c r="A56" s="276" t="s">
        <v>10</v>
      </c>
      <c r="B56" s="279">
        <v>19.680459976196289</v>
      </c>
      <c r="C56" s="284">
        <f>AVERAGE(B56:B64)</f>
        <v>20.102061377631294</v>
      </c>
      <c r="D56" s="284">
        <f>STDEV(B56:B64)</f>
        <v>0.30275860907897217</v>
      </c>
      <c r="E56" s="279">
        <v>14.547381401061999</v>
      </c>
      <c r="F56" s="284">
        <f>AVERAGE(E56:E64)</f>
        <v>14.455691761440701</v>
      </c>
      <c r="G56" s="284">
        <f>STDEV(E56:E64)</f>
        <v>0.15523698230642233</v>
      </c>
      <c r="H56" s="284">
        <f>C56-F56</f>
        <v>5.6463696161905936</v>
      </c>
      <c r="I56" s="284">
        <f>AVERAGE(H56:H304)</f>
        <v>9.5689991300789057</v>
      </c>
      <c r="J56" s="284">
        <f>H56-$I$2</f>
        <v>-4.3139735846432572</v>
      </c>
      <c r="K56" s="284">
        <f>2^-(J56)</f>
        <v>19.890030518039516</v>
      </c>
      <c r="M56" s="280"/>
    </row>
    <row r="57" spans="1:14" x14ac:dyDescent="0.55000000000000004">
      <c r="B57" s="279">
        <v>19.680273056030273</v>
      </c>
      <c r="C57" s="284"/>
      <c r="D57" s="284"/>
      <c r="E57" s="279">
        <v>14.510330200195313</v>
      </c>
      <c r="F57" s="2"/>
      <c r="G57" s="284"/>
      <c r="H57" s="284"/>
      <c r="I57" s="284"/>
      <c r="J57" s="284"/>
      <c r="K57" s="284"/>
      <c r="M57" s="280"/>
    </row>
    <row r="58" spans="1:14" x14ac:dyDescent="0.55000000000000004">
      <c r="B58" s="279">
        <v>19.748233795166016</v>
      </c>
      <c r="C58" s="284"/>
      <c r="D58" s="284"/>
      <c r="E58" s="279">
        <v>14.522576332092285</v>
      </c>
      <c r="F58" s="2"/>
      <c r="G58" s="284"/>
      <c r="H58" s="284"/>
      <c r="I58" s="284"/>
      <c r="J58" s="284"/>
      <c r="K58" s="284"/>
      <c r="M58" s="280"/>
    </row>
    <row r="59" spans="1:14" x14ac:dyDescent="0.55000000000000004">
      <c r="B59" s="279">
        <v>20.288959503173828</v>
      </c>
      <c r="C59" s="284"/>
      <c r="D59" s="284"/>
      <c r="E59" s="279">
        <v>14.302003860473633</v>
      </c>
      <c r="F59" s="2"/>
      <c r="G59" s="284"/>
      <c r="H59" s="284"/>
      <c r="I59" s="284"/>
      <c r="J59" s="284"/>
      <c r="K59" s="284"/>
      <c r="M59" s="280"/>
    </row>
    <row r="60" spans="1:14" x14ac:dyDescent="0.55000000000000004">
      <c r="B60" s="279">
        <v>20.297040939331055</v>
      </c>
      <c r="C60" s="284"/>
      <c r="D60" s="284"/>
      <c r="E60" s="279">
        <v>14.23420238494873</v>
      </c>
      <c r="F60" s="2"/>
      <c r="G60" s="284"/>
      <c r="H60" s="284"/>
      <c r="I60" s="284"/>
      <c r="J60" s="284"/>
      <c r="K60" s="284"/>
      <c r="M60" s="280"/>
    </row>
    <row r="61" spans="1:14" x14ac:dyDescent="0.55000000000000004">
      <c r="B61" s="279">
        <v>20.282819747924805</v>
      </c>
      <c r="C61" s="284"/>
      <c r="D61" s="284"/>
      <c r="E61" s="279">
        <v>14.229454040527344</v>
      </c>
      <c r="F61" s="284"/>
      <c r="G61" s="284"/>
      <c r="H61" s="284"/>
      <c r="I61" s="284"/>
      <c r="J61" s="284"/>
      <c r="K61" s="284"/>
      <c r="M61" s="280"/>
    </row>
    <row r="62" spans="1:14" x14ac:dyDescent="0.55000000000000004">
      <c r="B62" s="279">
        <v>20.279792785644531</v>
      </c>
      <c r="C62" s="284"/>
      <c r="D62" s="284"/>
      <c r="E62" s="279">
        <v>14.569677352905273</v>
      </c>
      <c r="F62" s="284"/>
      <c r="G62" s="284"/>
      <c r="H62" s="284"/>
      <c r="I62" s="284"/>
      <c r="J62" s="284"/>
      <c r="K62" s="284"/>
      <c r="M62" s="280"/>
    </row>
    <row r="63" spans="1:14" x14ac:dyDescent="0.55000000000000004">
      <c r="B63" s="279">
        <v>20.256698608398438</v>
      </c>
      <c r="C63" s="284"/>
      <c r="D63" s="284"/>
      <c r="E63" s="279">
        <v>14.557649612426758</v>
      </c>
      <c r="F63" s="284"/>
      <c r="G63" s="284"/>
      <c r="H63" s="284"/>
      <c r="I63" s="284"/>
      <c r="J63" s="284"/>
      <c r="K63" s="284"/>
      <c r="M63" s="280"/>
    </row>
    <row r="64" spans="1:14" x14ac:dyDescent="0.55000000000000004">
      <c r="B64" s="279">
        <v>20.404273986816406</v>
      </c>
      <c r="C64" s="286"/>
      <c r="D64" s="286"/>
      <c r="E64" s="279">
        <v>14.627950668334961</v>
      </c>
      <c r="F64" s="286"/>
      <c r="G64" s="286"/>
      <c r="H64" s="286"/>
      <c r="I64" s="286"/>
      <c r="J64" s="286"/>
      <c r="K64" s="286"/>
      <c r="M64" s="280"/>
    </row>
    <row r="65" spans="1:14" x14ac:dyDescent="0.55000000000000004">
      <c r="A65" s="275" t="s">
        <v>2</v>
      </c>
      <c r="B65" s="279">
        <v>21.51422119140625</v>
      </c>
      <c r="C65" s="284">
        <f>AVERAGE(B65:B73)</f>
        <v>20.699242909749348</v>
      </c>
      <c r="D65" s="284">
        <f>STDEV(B65:B73)</f>
        <v>0.57386303898678548</v>
      </c>
      <c r="E65" s="279">
        <v>14.547381401061999</v>
      </c>
      <c r="F65" s="284">
        <f>AVERAGE(E65:E73)</f>
        <v>14.455691761440701</v>
      </c>
      <c r="G65" s="284">
        <f>STDEV(E65:E73)</f>
        <v>0.15523698230642233</v>
      </c>
      <c r="H65" s="284">
        <f>C65-F65</f>
        <v>6.2435511483086472</v>
      </c>
      <c r="I65" s="284">
        <f>AVERAGE(H65:H313)</f>
        <v>9.7651306057733205</v>
      </c>
      <c r="J65" s="284">
        <f>H65-$I$2</f>
        <v>-3.7167920525252036</v>
      </c>
      <c r="K65" s="284">
        <f>2^-(J65)</f>
        <v>13.148187703942886</v>
      </c>
      <c r="M65" s="280"/>
      <c r="N65" s="273"/>
    </row>
    <row r="66" spans="1:14" x14ac:dyDescent="0.55000000000000004">
      <c r="B66" s="279">
        <v>20.471908569335938</v>
      </c>
      <c r="C66" s="284"/>
      <c r="D66" s="284"/>
      <c r="E66" s="279">
        <v>14.510330200195313</v>
      </c>
      <c r="F66" s="2"/>
      <c r="G66" s="284"/>
      <c r="H66" s="284"/>
      <c r="I66" s="284"/>
      <c r="J66" s="284"/>
      <c r="K66" s="284"/>
    </row>
    <row r="67" spans="1:14" x14ac:dyDescent="0.55000000000000004">
      <c r="B67" s="279">
        <v>20.6763916015625</v>
      </c>
      <c r="C67" s="284"/>
      <c r="D67" s="284"/>
      <c r="E67" s="279">
        <v>14.522576332092285</v>
      </c>
      <c r="F67" s="2"/>
      <c r="G67" s="284"/>
      <c r="H67" s="284"/>
      <c r="I67" s="284"/>
      <c r="J67" s="284"/>
      <c r="K67" s="284"/>
      <c r="M67" s="272"/>
      <c r="N67" s="233"/>
    </row>
    <row r="68" spans="1:14" x14ac:dyDescent="0.55000000000000004">
      <c r="B68" s="279">
        <v>21.377073287963867</v>
      </c>
      <c r="C68" s="284"/>
      <c r="D68" s="284"/>
      <c r="E68" s="279">
        <v>14.302003860473633</v>
      </c>
      <c r="F68" s="2"/>
      <c r="G68" s="284"/>
      <c r="H68" s="284"/>
      <c r="I68" s="284"/>
      <c r="J68" s="284"/>
      <c r="K68" s="284"/>
      <c r="M68" s="280"/>
    </row>
    <row r="69" spans="1:14" x14ac:dyDescent="0.55000000000000004">
      <c r="B69" s="279">
        <v>20.154443740844727</v>
      </c>
      <c r="C69" s="284"/>
      <c r="D69" s="284"/>
      <c r="E69" s="279">
        <v>14.23420238494873</v>
      </c>
      <c r="F69" s="2"/>
      <c r="G69" s="284"/>
      <c r="H69" s="284"/>
      <c r="I69" s="284"/>
      <c r="J69" s="284"/>
      <c r="K69" s="284"/>
      <c r="M69" s="280"/>
    </row>
    <row r="70" spans="1:14" x14ac:dyDescent="0.55000000000000004">
      <c r="B70" s="279">
        <v>20.209165573120117</v>
      </c>
      <c r="C70" s="284"/>
      <c r="D70" s="284"/>
      <c r="E70" s="279">
        <v>14.229454040527344</v>
      </c>
      <c r="F70" s="284"/>
      <c r="G70" s="284"/>
      <c r="H70" s="284"/>
      <c r="I70" s="284"/>
      <c r="J70" s="284"/>
      <c r="K70" s="284"/>
      <c r="M70" s="280"/>
    </row>
    <row r="71" spans="1:14" x14ac:dyDescent="0.55000000000000004">
      <c r="B71" s="279">
        <v>21.407543182373047</v>
      </c>
      <c r="C71" s="284"/>
      <c r="D71" s="284"/>
      <c r="E71" s="279">
        <v>14.569677352905273</v>
      </c>
      <c r="F71" s="284"/>
      <c r="G71" s="284"/>
      <c r="H71" s="284"/>
      <c r="I71" s="284"/>
      <c r="J71" s="284"/>
      <c r="K71" s="284"/>
      <c r="M71" s="280"/>
    </row>
    <row r="72" spans="1:14" x14ac:dyDescent="0.55000000000000004">
      <c r="B72" s="279">
        <v>20.226028442382813</v>
      </c>
      <c r="C72" s="284"/>
      <c r="D72" s="284"/>
      <c r="E72" s="279">
        <v>14.557649612426758</v>
      </c>
      <c r="F72" s="284"/>
      <c r="G72" s="284"/>
      <c r="H72" s="284"/>
      <c r="I72" s="284"/>
      <c r="J72" s="284"/>
      <c r="K72" s="284"/>
      <c r="M72" s="280"/>
    </row>
    <row r="73" spans="1:14" x14ac:dyDescent="0.55000000000000004">
      <c r="B73" s="279">
        <v>20.256410598754883</v>
      </c>
      <c r="C73" s="286"/>
      <c r="D73" s="286"/>
      <c r="E73" s="279">
        <v>14.627950668334961</v>
      </c>
      <c r="F73" s="286"/>
      <c r="G73" s="286"/>
      <c r="H73" s="286"/>
      <c r="I73" s="286"/>
      <c r="J73" s="286"/>
      <c r="K73" s="286"/>
      <c r="M73" s="280"/>
    </row>
    <row r="74" spans="1:14" x14ac:dyDescent="0.55000000000000004">
      <c r="A74" s="276" t="s">
        <v>9</v>
      </c>
      <c r="B74" s="279">
        <v>19.445268630981445</v>
      </c>
      <c r="C74" s="284">
        <f>AVERAGE(B74:B82)</f>
        <v>19.563546922471787</v>
      </c>
      <c r="D74" s="284">
        <f>STDEV(B74:B82)</f>
        <v>0.51534641495263356</v>
      </c>
      <c r="E74" s="279">
        <v>14.547381401061999</v>
      </c>
      <c r="F74" s="284">
        <f>AVERAGE(E74:E82)</f>
        <v>14.455691761440701</v>
      </c>
      <c r="G74" s="284">
        <f>STDEV(E74:E82)</f>
        <v>0.15523698230642233</v>
      </c>
      <c r="H74" s="284">
        <f>C74-F74</f>
        <v>5.1078551610310861</v>
      </c>
      <c r="I74" s="284">
        <f>AVERAGE(H74:H322)</f>
        <v>9.9504768930083038</v>
      </c>
      <c r="J74" s="284">
        <f>H74-$I$2</f>
        <v>-4.8524880398027648</v>
      </c>
      <c r="K74" s="284">
        <f>2^-(J74)</f>
        <v>28.889794564287051</v>
      </c>
      <c r="M74" s="280"/>
    </row>
    <row r="75" spans="1:14" x14ac:dyDescent="0.55000000000000004">
      <c r="B75" s="279">
        <v>19.489212036132813</v>
      </c>
      <c r="C75" s="284"/>
      <c r="D75" s="284"/>
      <c r="E75" s="279">
        <v>14.510330200195313</v>
      </c>
      <c r="F75" s="2"/>
      <c r="G75" s="284"/>
      <c r="H75" s="284"/>
      <c r="I75" s="284"/>
      <c r="J75" s="284"/>
      <c r="K75" s="284"/>
      <c r="M75" s="280"/>
    </row>
    <row r="76" spans="1:14" x14ac:dyDescent="0.55000000000000004">
      <c r="B76" s="279">
        <v>19.5357666015625</v>
      </c>
      <c r="C76" s="284"/>
      <c r="D76" s="284"/>
      <c r="E76" s="279">
        <v>14.522576332092285</v>
      </c>
      <c r="F76" s="2"/>
      <c r="G76" s="284"/>
      <c r="H76" s="284"/>
      <c r="I76" s="284"/>
      <c r="J76" s="284"/>
      <c r="K76" s="284"/>
      <c r="M76" s="280"/>
    </row>
    <row r="77" spans="1:14" x14ac:dyDescent="0.55000000000000004">
      <c r="B77" s="279">
        <v>20.914226531982422</v>
      </c>
      <c r="C77" s="284"/>
      <c r="D77" s="284"/>
      <c r="E77" s="279">
        <v>14.302003860473633</v>
      </c>
      <c r="F77" s="2"/>
      <c r="G77" s="284"/>
      <c r="H77" s="284"/>
      <c r="I77" s="284"/>
      <c r="J77" s="284"/>
      <c r="K77" s="284"/>
      <c r="M77" s="280"/>
    </row>
    <row r="78" spans="1:14" x14ac:dyDescent="0.55000000000000004">
      <c r="B78" s="279">
        <v>19.240934371948242</v>
      </c>
      <c r="C78" s="284"/>
      <c r="D78" s="284"/>
      <c r="E78" s="279">
        <v>14.23420238494873</v>
      </c>
      <c r="F78" s="2"/>
      <c r="G78" s="284"/>
      <c r="H78" s="284"/>
      <c r="I78" s="284"/>
      <c r="J78" s="284"/>
      <c r="K78" s="284"/>
      <c r="M78" s="280"/>
    </row>
    <row r="79" spans="1:14" x14ac:dyDescent="0.55000000000000004">
      <c r="B79" s="279">
        <v>19.276981353759766</v>
      </c>
      <c r="C79" s="284"/>
      <c r="D79" s="284"/>
      <c r="E79" s="279">
        <v>14.229454040527344</v>
      </c>
      <c r="F79" s="284"/>
      <c r="G79" s="284"/>
      <c r="H79" s="284"/>
      <c r="I79" s="284"/>
      <c r="J79" s="284"/>
      <c r="K79" s="284"/>
      <c r="M79" s="280"/>
    </row>
    <row r="80" spans="1:14" x14ac:dyDescent="0.55000000000000004">
      <c r="B80" s="279">
        <v>19.436296463012695</v>
      </c>
      <c r="C80" s="284"/>
      <c r="D80" s="284"/>
      <c r="E80" s="279">
        <v>14.569677352905273</v>
      </c>
      <c r="F80" s="284"/>
      <c r="G80" s="284"/>
      <c r="H80" s="284"/>
      <c r="I80" s="284"/>
      <c r="J80" s="284"/>
      <c r="K80" s="284"/>
      <c r="M80" s="280"/>
    </row>
    <row r="81" spans="1:14" x14ac:dyDescent="0.55000000000000004">
      <c r="B81" s="279">
        <v>19.372926712036133</v>
      </c>
      <c r="C81" s="284"/>
      <c r="D81" s="284"/>
      <c r="E81" s="279">
        <v>14.557649612426758</v>
      </c>
      <c r="F81" s="284"/>
      <c r="G81" s="284"/>
      <c r="H81" s="284"/>
      <c r="I81" s="284"/>
      <c r="J81" s="284"/>
      <c r="K81" s="284"/>
    </row>
    <row r="82" spans="1:14" x14ac:dyDescent="0.55000000000000004">
      <c r="B82" s="279">
        <v>19.360309600830078</v>
      </c>
      <c r="C82" s="286"/>
      <c r="D82" s="286"/>
      <c r="E82" s="279">
        <v>14.627950668334961</v>
      </c>
      <c r="F82" s="286"/>
      <c r="G82" s="286"/>
      <c r="H82" s="286"/>
      <c r="I82" s="286"/>
      <c r="J82" s="286"/>
      <c r="K82" s="286"/>
    </row>
    <row r="83" spans="1:14" x14ac:dyDescent="0.55000000000000004">
      <c r="A83" s="275" t="s">
        <v>5</v>
      </c>
      <c r="B83" s="279">
        <v>23.209108352661133</v>
      </c>
      <c r="C83" s="284">
        <f>AVERAGE(B83:B91)</f>
        <v>22.6321472591824</v>
      </c>
      <c r="D83" s="284">
        <f>STDEV(B83:B91)</f>
        <v>0.44269384875510931</v>
      </c>
      <c r="E83" s="279">
        <v>14.547381401061999</v>
      </c>
      <c r="F83" s="284">
        <f>AVERAGE(E83:E91)</f>
        <v>14.455691761440701</v>
      </c>
      <c r="G83" s="284">
        <f>STDEV(E83:E91)</f>
        <v>0.15523698230642233</v>
      </c>
      <c r="H83" s="284">
        <f>C83-F83</f>
        <v>8.1764554977416992</v>
      </c>
      <c r="I83" s="284">
        <f>AVERAGE(H83:H331)</f>
        <v>10.219511433673706</v>
      </c>
      <c r="J83" s="284">
        <f>H83-$I$2</f>
        <v>-1.7838877030921516</v>
      </c>
      <c r="K83" s="284">
        <f>2^-(J83)</f>
        <v>3.4435287045546019</v>
      </c>
      <c r="M83" s="272"/>
      <c r="N83" s="233"/>
    </row>
    <row r="84" spans="1:14" x14ac:dyDescent="0.55000000000000004">
      <c r="B84" s="279">
        <v>23.062677383422852</v>
      </c>
      <c r="C84" s="284"/>
      <c r="D84" s="284"/>
      <c r="E84" s="279">
        <v>14.510330200195313</v>
      </c>
      <c r="F84" s="2"/>
      <c r="G84" s="284"/>
      <c r="H84" s="284"/>
      <c r="I84" s="284"/>
      <c r="J84" s="284"/>
      <c r="K84" s="284"/>
      <c r="M84" s="280"/>
    </row>
    <row r="85" spans="1:14" x14ac:dyDescent="0.55000000000000004">
      <c r="B85" s="279">
        <v>23.229803085327148</v>
      </c>
      <c r="C85" s="284"/>
      <c r="D85" s="284"/>
      <c r="E85" s="279">
        <v>14.522576332092285</v>
      </c>
      <c r="F85" s="2"/>
      <c r="G85" s="284"/>
      <c r="H85" s="284"/>
      <c r="I85" s="284"/>
      <c r="J85" s="284"/>
      <c r="K85" s="284"/>
      <c r="M85" s="280"/>
    </row>
    <row r="86" spans="1:14" x14ac:dyDescent="0.55000000000000004">
      <c r="B86" s="279">
        <v>22.595085144042969</v>
      </c>
      <c r="C86" s="284"/>
      <c r="D86" s="284"/>
      <c r="E86" s="279">
        <v>14.302003860473633</v>
      </c>
      <c r="F86" s="2"/>
      <c r="G86" s="284"/>
      <c r="H86" s="284"/>
      <c r="I86" s="284"/>
      <c r="J86" s="284"/>
      <c r="K86" s="284"/>
      <c r="M86" s="280"/>
    </row>
    <row r="87" spans="1:14" x14ac:dyDescent="0.55000000000000004">
      <c r="B87" s="279">
        <v>22.558374404907227</v>
      </c>
      <c r="C87" s="284"/>
      <c r="D87" s="284"/>
      <c r="E87" s="279">
        <v>14.23420238494873</v>
      </c>
      <c r="F87" s="2"/>
      <c r="G87" s="284"/>
      <c r="H87" s="284"/>
      <c r="I87" s="284"/>
      <c r="J87" s="284"/>
      <c r="K87" s="284"/>
      <c r="M87" s="280"/>
    </row>
    <row r="88" spans="1:14" x14ac:dyDescent="0.55000000000000004">
      <c r="B88" s="279">
        <v>22.566083908081055</v>
      </c>
      <c r="C88" s="284"/>
      <c r="D88" s="284"/>
      <c r="E88" s="279">
        <v>14.229454040527344</v>
      </c>
      <c r="F88" s="284"/>
      <c r="G88" s="284"/>
      <c r="H88" s="284"/>
      <c r="I88" s="284"/>
      <c r="J88" s="284"/>
      <c r="K88" s="284"/>
      <c r="M88" s="280"/>
    </row>
    <row r="89" spans="1:14" x14ac:dyDescent="0.55000000000000004">
      <c r="B89" s="279">
        <v>22.177469253540039</v>
      </c>
      <c r="C89" s="284"/>
      <c r="D89" s="284"/>
      <c r="E89" s="279">
        <v>14.569677352905273</v>
      </c>
      <c r="F89" s="284"/>
      <c r="G89" s="284"/>
      <c r="H89" s="284"/>
      <c r="I89" s="284"/>
      <c r="J89" s="284"/>
      <c r="K89" s="284"/>
      <c r="M89" s="280"/>
    </row>
    <row r="90" spans="1:14" x14ac:dyDescent="0.55000000000000004">
      <c r="B90" s="279">
        <v>22.162057876586914</v>
      </c>
      <c r="C90" s="284"/>
      <c r="D90" s="284"/>
      <c r="E90" s="279">
        <v>14.557649612426758</v>
      </c>
      <c r="F90" s="284"/>
      <c r="G90" s="284"/>
      <c r="H90" s="284"/>
      <c r="I90" s="284"/>
      <c r="J90" s="284"/>
      <c r="K90" s="284"/>
      <c r="M90" s="280"/>
    </row>
    <row r="91" spans="1:14" x14ac:dyDescent="0.55000000000000004">
      <c r="B91" s="279">
        <v>22.128665924072266</v>
      </c>
      <c r="C91" s="286"/>
      <c r="D91" s="286"/>
      <c r="E91" s="279">
        <v>14.627950668334961</v>
      </c>
      <c r="F91" s="286"/>
      <c r="G91" s="286"/>
      <c r="H91" s="286"/>
      <c r="I91" s="286"/>
      <c r="J91" s="286"/>
      <c r="K91" s="286"/>
      <c r="M91" s="280"/>
    </row>
    <row r="92" spans="1:14" x14ac:dyDescent="0.55000000000000004">
      <c r="A92" s="276" t="s">
        <v>17</v>
      </c>
      <c r="B92" s="279">
        <v>29.450212478637695</v>
      </c>
      <c r="C92" s="284">
        <f>AVERAGE(B92:B100)</f>
        <v>29.579518636067707</v>
      </c>
      <c r="D92" s="284">
        <f>STDEV(B92:B100)</f>
        <v>0.41437056549350931</v>
      </c>
      <c r="E92" s="279">
        <v>14.547381401061999</v>
      </c>
      <c r="F92" s="284">
        <f>AVERAGE(E92:E100)</f>
        <v>14.455691761440701</v>
      </c>
      <c r="G92" s="284">
        <f>STDEV(E92:E100)</f>
        <v>0.15523698230642233</v>
      </c>
      <c r="H92" s="284">
        <f>C92-F92</f>
        <v>15.123826874627007</v>
      </c>
      <c r="I92" s="284">
        <f>AVERAGE(H92:H340)</f>
        <v>10.339691194610879</v>
      </c>
      <c r="J92" s="284">
        <f>H92-$I$2</f>
        <v>5.1634836737931558</v>
      </c>
      <c r="K92" s="284">
        <f>2^-(J92)</f>
        <v>2.7902076947660968E-2</v>
      </c>
      <c r="M92" s="280"/>
    </row>
    <row r="93" spans="1:14" x14ac:dyDescent="0.55000000000000004">
      <c r="B93" s="279">
        <v>29.859111785888672</v>
      </c>
      <c r="C93" s="284"/>
      <c r="D93" s="284"/>
      <c r="E93" s="279">
        <v>14.510330200195313</v>
      </c>
      <c r="F93" s="2"/>
      <c r="G93" s="284"/>
      <c r="H93" s="284"/>
      <c r="I93" s="284"/>
      <c r="J93" s="284"/>
      <c r="K93" s="284"/>
      <c r="M93" s="280"/>
    </row>
    <row r="94" spans="1:14" x14ac:dyDescent="0.55000000000000004">
      <c r="B94" s="279">
        <v>30.117517471313477</v>
      </c>
      <c r="C94" s="284"/>
      <c r="D94" s="284"/>
      <c r="E94" s="279">
        <v>14.522576332092285</v>
      </c>
      <c r="F94" s="2"/>
      <c r="G94" s="284"/>
      <c r="H94" s="284"/>
      <c r="I94" s="284"/>
      <c r="J94" s="284"/>
      <c r="K94" s="284"/>
      <c r="M94" s="280"/>
    </row>
    <row r="95" spans="1:14" x14ac:dyDescent="0.55000000000000004">
      <c r="B95" s="279">
        <v>29.991231918334961</v>
      </c>
      <c r="C95" s="284"/>
      <c r="D95" s="284"/>
      <c r="E95" s="279">
        <v>14.302003860473633</v>
      </c>
      <c r="F95" s="2"/>
      <c r="G95" s="284"/>
      <c r="H95" s="284"/>
      <c r="I95" s="284"/>
      <c r="J95" s="284"/>
      <c r="K95" s="284"/>
      <c r="M95" s="280"/>
    </row>
    <row r="96" spans="1:14" x14ac:dyDescent="0.55000000000000004">
      <c r="B96" s="279">
        <v>28.931690216064453</v>
      </c>
      <c r="C96" s="284"/>
      <c r="D96" s="284"/>
      <c r="E96" s="279">
        <v>14.23420238494873</v>
      </c>
      <c r="F96" s="2"/>
      <c r="G96" s="284"/>
      <c r="H96" s="284"/>
      <c r="I96" s="284"/>
      <c r="J96" s="284"/>
      <c r="K96" s="284"/>
      <c r="M96" s="280"/>
    </row>
    <row r="97" spans="1:14" x14ac:dyDescent="0.55000000000000004">
      <c r="B97" s="279">
        <v>29.487741470336914</v>
      </c>
      <c r="C97" s="284"/>
      <c r="D97" s="284"/>
      <c r="E97" s="279">
        <v>14.229454040527344</v>
      </c>
      <c r="F97" s="284"/>
      <c r="G97" s="284"/>
      <c r="H97" s="284"/>
      <c r="I97" s="284"/>
      <c r="J97" s="284"/>
      <c r="K97" s="284"/>
      <c r="M97" s="280"/>
      <c r="N97" s="273"/>
    </row>
    <row r="98" spans="1:14" x14ac:dyDescent="0.55000000000000004">
      <c r="B98" s="279">
        <v>29.554285049438477</v>
      </c>
      <c r="C98" s="284"/>
      <c r="D98" s="284"/>
      <c r="E98" s="279">
        <v>14.569677352905273</v>
      </c>
      <c r="F98" s="284"/>
      <c r="G98" s="284"/>
      <c r="H98" s="284"/>
      <c r="I98" s="284"/>
      <c r="J98" s="284"/>
      <c r="K98" s="284"/>
      <c r="M98" s="280"/>
      <c r="N98" s="273"/>
    </row>
    <row r="99" spans="1:14" x14ac:dyDescent="0.55000000000000004">
      <c r="B99" s="279">
        <v>29.002748489379883</v>
      </c>
      <c r="C99" s="284"/>
      <c r="D99" s="284"/>
      <c r="E99" s="279">
        <v>14.557649612426758</v>
      </c>
      <c r="F99" s="284"/>
      <c r="G99" s="284"/>
      <c r="H99" s="284"/>
      <c r="I99" s="284"/>
      <c r="J99" s="284"/>
      <c r="K99" s="284"/>
      <c r="M99" s="280"/>
      <c r="N99" s="273"/>
    </row>
    <row r="100" spans="1:14" x14ac:dyDescent="0.55000000000000004">
      <c r="B100" s="279">
        <v>29.821128845214844</v>
      </c>
      <c r="C100" s="286"/>
      <c r="D100" s="286"/>
      <c r="E100" s="279">
        <v>14.627950668334961</v>
      </c>
      <c r="F100" s="286"/>
      <c r="G100" s="286"/>
      <c r="H100" s="286"/>
      <c r="I100" s="286"/>
      <c r="J100" s="286"/>
      <c r="K100" s="286"/>
      <c r="M100" s="280"/>
      <c r="N100" s="273"/>
    </row>
    <row r="101" spans="1:14" x14ac:dyDescent="0.55000000000000004">
      <c r="A101" s="275" t="s">
        <v>7</v>
      </c>
      <c r="B101" s="279">
        <v>45</v>
      </c>
      <c r="C101" s="284">
        <f>AVERAGE(B101:B109)</f>
        <v>45</v>
      </c>
      <c r="D101" s="284">
        <f>STDEV(B101:B109)</f>
        <v>0</v>
      </c>
      <c r="E101" s="279">
        <v>14.547381401061999</v>
      </c>
      <c r="F101" s="284">
        <f>AVERAGE(E101:E109)</f>
        <v>14.455691761440701</v>
      </c>
      <c r="G101" s="284">
        <f>STDEV(E101:E109)</f>
        <v>0.15523698230642233</v>
      </c>
      <c r="H101" s="284">
        <f>C101-F101</f>
        <v>30.544308238559299</v>
      </c>
      <c r="I101" s="284">
        <f>AVERAGE(H101:H349)</f>
        <v>10.040682714609872</v>
      </c>
      <c r="J101" s="284">
        <f>H101-$I$2</f>
        <v>20.583965037725449</v>
      </c>
      <c r="K101" s="284">
        <f>2^-(J101)</f>
        <v>6.3622260267093753E-7</v>
      </c>
    </row>
    <row r="102" spans="1:14" x14ac:dyDescent="0.55000000000000004">
      <c r="B102" s="279">
        <v>45</v>
      </c>
      <c r="C102" s="284"/>
      <c r="D102" s="284"/>
      <c r="E102" s="279">
        <v>14.510330200195313</v>
      </c>
      <c r="F102" s="2"/>
      <c r="G102" s="284"/>
      <c r="H102" s="284"/>
      <c r="I102" s="284"/>
      <c r="J102" s="284"/>
      <c r="K102" s="284"/>
    </row>
    <row r="103" spans="1:14" x14ac:dyDescent="0.55000000000000004">
      <c r="B103" s="279">
        <v>45</v>
      </c>
      <c r="C103" s="284"/>
      <c r="D103" s="284"/>
      <c r="E103" s="279">
        <v>14.522576332092285</v>
      </c>
      <c r="F103" s="2"/>
      <c r="G103" s="284"/>
      <c r="H103" s="284"/>
      <c r="I103" s="284"/>
      <c r="J103" s="284"/>
      <c r="K103" s="284"/>
      <c r="M103" s="272"/>
      <c r="N103" s="233"/>
    </row>
    <row r="104" spans="1:14" x14ac:dyDescent="0.55000000000000004">
      <c r="B104" s="279">
        <v>45</v>
      </c>
      <c r="C104" s="284"/>
      <c r="D104" s="284"/>
      <c r="E104" s="279">
        <v>14.302003860473633</v>
      </c>
      <c r="F104" s="2"/>
      <c r="G104" s="284"/>
      <c r="H104" s="284"/>
      <c r="I104" s="284"/>
      <c r="J104" s="284"/>
      <c r="K104" s="284"/>
      <c r="M104" s="280"/>
      <c r="N104" s="273"/>
    </row>
    <row r="105" spans="1:14" x14ac:dyDescent="0.55000000000000004">
      <c r="B105" s="279">
        <v>45</v>
      </c>
      <c r="C105" s="284"/>
      <c r="D105" s="284"/>
      <c r="E105" s="279">
        <v>14.23420238494873</v>
      </c>
      <c r="F105" s="2"/>
      <c r="G105" s="284"/>
      <c r="H105" s="284"/>
      <c r="I105" s="284"/>
      <c r="J105" s="284"/>
      <c r="K105" s="284"/>
      <c r="M105" s="280"/>
      <c r="N105" s="275" t="s">
        <v>6</v>
      </c>
    </row>
    <row r="106" spans="1:14" x14ac:dyDescent="0.55000000000000004">
      <c r="B106" s="279">
        <v>45</v>
      </c>
      <c r="C106" s="284"/>
      <c r="D106" s="284"/>
      <c r="E106" s="279">
        <v>14.229454040527344</v>
      </c>
      <c r="F106" s="284"/>
      <c r="G106" s="284"/>
      <c r="H106" s="284"/>
      <c r="I106" s="284"/>
      <c r="J106" s="284"/>
      <c r="K106" s="284"/>
      <c r="M106" s="280"/>
      <c r="N106" s="276" t="s">
        <v>19</v>
      </c>
    </row>
    <row r="107" spans="1:14" x14ac:dyDescent="0.55000000000000004">
      <c r="B107" s="279">
        <v>45</v>
      </c>
      <c r="C107" s="284"/>
      <c r="D107" s="284"/>
      <c r="E107" s="279">
        <v>14.569677352905273</v>
      </c>
      <c r="F107" s="284"/>
      <c r="G107" s="284"/>
      <c r="H107" s="284"/>
      <c r="I107" s="284"/>
      <c r="J107" s="284"/>
      <c r="K107" s="284"/>
      <c r="M107" s="280"/>
      <c r="N107" s="276" t="s">
        <v>18</v>
      </c>
    </row>
    <row r="108" spans="1:14" x14ac:dyDescent="0.55000000000000004">
      <c r="B108" s="279">
        <v>45</v>
      </c>
      <c r="C108" s="284"/>
      <c r="D108" s="284"/>
      <c r="E108" s="279">
        <v>14.557649612426758</v>
      </c>
      <c r="F108" s="284"/>
      <c r="G108" s="284"/>
      <c r="H108" s="284"/>
      <c r="I108" s="284"/>
      <c r="J108" s="284"/>
      <c r="K108" s="284"/>
      <c r="M108" s="280"/>
      <c r="N108" s="276" t="s">
        <v>15</v>
      </c>
    </row>
    <row r="109" spans="1:14" x14ac:dyDescent="0.55000000000000004">
      <c r="B109" s="279">
        <v>45</v>
      </c>
      <c r="C109" s="286"/>
      <c r="D109" s="286"/>
      <c r="E109" s="279">
        <v>14.627950668334961</v>
      </c>
      <c r="F109" s="286"/>
      <c r="G109" s="286"/>
      <c r="H109" s="286"/>
      <c r="I109" s="286"/>
      <c r="J109" s="286"/>
      <c r="K109" s="286"/>
      <c r="M109" s="280"/>
      <c r="N109" s="276" t="s">
        <v>21</v>
      </c>
    </row>
    <row r="110" spans="1:14" x14ac:dyDescent="0.55000000000000004">
      <c r="A110" s="275" t="s">
        <v>6</v>
      </c>
      <c r="B110" s="279">
        <v>20.6622314453125</v>
      </c>
      <c r="C110" s="284">
        <f>AVERAGE(B110:B118)</f>
        <v>20.473535113864475</v>
      </c>
      <c r="D110" s="284">
        <f>STDEV(B110:B118)</f>
        <v>0.16493030792421981</v>
      </c>
      <c r="E110" s="279">
        <v>14.547381401061999</v>
      </c>
      <c r="F110" s="284">
        <f>AVERAGE(E110:E118)</f>
        <v>14.455691761440701</v>
      </c>
      <c r="G110" s="284">
        <f>STDEV(E110:E118)</f>
        <v>0.15523698230642233</v>
      </c>
      <c r="H110" s="284">
        <f>C110-F110</f>
        <v>6.0178433524237747</v>
      </c>
      <c r="I110" s="284">
        <f>AVERAGE(H110:H358)</f>
        <v>8.673774346346578</v>
      </c>
      <c r="J110" s="284">
        <f>H110-$I$2</f>
        <v>-3.9424998484100762</v>
      </c>
      <c r="K110" s="284">
        <f>2^-(J110)</f>
        <v>15.374843799878143</v>
      </c>
      <c r="M110" s="280"/>
      <c r="N110" s="276" t="s">
        <v>20</v>
      </c>
    </row>
    <row r="111" spans="1:14" x14ac:dyDescent="0.55000000000000004">
      <c r="B111" s="279">
        <v>20.576614379882813</v>
      </c>
      <c r="C111" s="284"/>
      <c r="D111" s="284"/>
      <c r="E111" s="279">
        <v>14.510330200195313</v>
      </c>
      <c r="F111" s="2"/>
      <c r="G111" s="284"/>
      <c r="H111" s="284"/>
      <c r="I111" s="284"/>
      <c r="J111" s="284"/>
      <c r="K111" s="284"/>
      <c r="N111" s="276" t="s">
        <v>23</v>
      </c>
    </row>
    <row r="112" spans="1:14" x14ac:dyDescent="0.55000000000000004">
      <c r="B112" s="279">
        <v>20.568511962890625</v>
      </c>
      <c r="C112" s="284"/>
      <c r="D112" s="284"/>
      <c r="E112" s="279">
        <v>14.522576332092285</v>
      </c>
      <c r="F112" s="2"/>
      <c r="G112" s="284"/>
      <c r="H112" s="284"/>
      <c r="I112" s="284"/>
      <c r="J112" s="284"/>
      <c r="K112" s="284"/>
      <c r="N112" s="275" t="s">
        <v>4</v>
      </c>
    </row>
    <row r="113" spans="1:14" x14ac:dyDescent="0.55000000000000004">
      <c r="B113" s="279">
        <v>20.178728103637695</v>
      </c>
      <c r="C113" s="284"/>
      <c r="D113" s="284"/>
      <c r="E113" s="279">
        <v>14.302003860473633</v>
      </c>
      <c r="F113" s="2"/>
      <c r="G113" s="284"/>
      <c r="H113" s="284"/>
      <c r="I113" s="284"/>
      <c r="J113" s="284"/>
      <c r="K113" s="284"/>
      <c r="M113" s="272"/>
      <c r="N113" s="276" t="s">
        <v>16</v>
      </c>
    </row>
    <row r="114" spans="1:14" x14ac:dyDescent="0.55000000000000004">
      <c r="B114" s="279">
        <v>20.290630340576172</v>
      </c>
      <c r="C114" s="284"/>
      <c r="D114" s="284"/>
      <c r="E114" s="279">
        <v>14.23420238494873</v>
      </c>
      <c r="F114" s="2"/>
      <c r="G114" s="284"/>
      <c r="H114" s="284"/>
      <c r="I114" s="284"/>
      <c r="J114" s="284"/>
      <c r="K114" s="284"/>
      <c r="M114" s="280"/>
      <c r="N114" s="276" t="s">
        <v>22</v>
      </c>
    </row>
    <row r="115" spans="1:14" x14ac:dyDescent="0.55000000000000004">
      <c r="B115" s="279">
        <v>20.327060699462891</v>
      </c>
      <c r="C115" s="284"/>
      <c r="D115" s="284"/>
      <c r="E115" s="279">
        <v>14.229454040527344</v>
      </c>
      <c r="F115" s="284"/>
      <c r="G115" s="284"/>
      <c r="H115" s="284"/>
      <c r="I115" s="284"/>
      <c r="J115" s="284"/>
      <c r="K115" s="284"/>
      <c r="M115" s="280"/>
      <c r="N115" s="276" t="s">
        <v>25</v>
      </c>
    </row>
    <row r="116" spans="1:14" x14ac:dyDescent="0.55000000000000004">
      <c r="B116" s="279">
        <v>20.586755752563477</v>
      </c>
      <c r="C116" s="284"/>
      <c r="D116" s="284"/>
      <c r="E116" s="279">
        <v>14.569677352905273</v>
      </c>
      <c r="F116" s="284"/>
      <c r="G116" s="284"/>
      <c r="H116" s="284"/>
      <c r="I116" s="284"/>
      <c r="J116" s="284"/>
      <c r="K116" s="284"/>
      <c r="M116" s="280"/>
      <c r="N116" s="276" t="s">
        <v>24</v>
      </c>
    </row>
    <row r="117" spans="1:14" x14ac:dyDescent="0.55000000000000004">
      <c r="B117" s="279">
        <v>20.533365249633789</v>
      </c>
      <c r="C117" s="284"/>
      <c r="D117" s="284"/>
      <c r="E117" s="279">
        <v>14.557649612426758</v>
      </c>
      <c r="F117" s="284"/>
      <c r="G117" s="284"/>
      <c r="H117" s="284"/>
      <c r="I117" s="284"/>
      <c r="J117" s="284"/>
      <c r="K117" s="284"/>
      <c r="M117" s="280"/>
      <c r="N117" s="276" t="s">
        <v>27</v>
      </c>
    </row>
    <row r="118" spans="1:14" x14ac:dyDescent="0.55000000000000004">
      <c r="B118" s="279">
        <v>20.537918090820313</v>
      </c>
      <c r="C118" s="286"/>
      <c r="D118" s="286"/>
      <c r="E118" s="279">
        <v>14.627950668334961</v>
      </c>
      <c r="F118" s="286"/>
      <c r="G118" s="286"/>
      <c r="H118" s="286"/>
      <c r="I118" s="286"/>
      <c r="J118" s="286"/>
      <c r="K118" s="286"/>
      <c r="M118" s="280"/>
      <c r="N118" s="276" t="s">
        <v>26</v>
      </c>
    </row>
    <row r="119" spans="1:14" x14ac:dyDescent="0.55000000000000004">
      <c r="A119" s="276" t="s">
        <v>19</v>
      </c>
      <c r="B119" s="279">
        <v>21.112119674682617</v>
      </c>
      <c r="C119" s="284">
        <f>AVERAGE(B119:B127)</f>
        <v>20.868492974175346</v>
      </c>
      <c r="D119" s="284">
        <f>STDEV(B119:B127)</f>
        <v>0.20269274186521485</v>
      </c>
      <c r="E119" s="279">
        <v>14.547381401061999</v>
      </c>
      <c r="F119" s="284">
        <f>AVERAGE(E119:E127)</f>
        <v>14.455691761440701</v>
      </c>
      <c r="G119" s="284">
        <f>STDEV(E119:E127)</f>
        <v>0.15523698230642233</v>
      </c>
      <c r="H119" s="284">
        <f>C119-F119</f>
        <v>6.4128012127346459</v>
      </c>
      <c r="I119" s="284">
        <f>AVERAGE(H119:H367)</f>
        <v>8.8634837030553495</v>
      </c>
      <c r="J119" s="284">
        <f>H119-$I$2</f>
        <v>-3.547541988099205</v>
      </c>
      <c r="K119" s="284">
        <f>2^-(J119)</f>
        <v>11.692746905541897</v>
      </c>
      <c r="M119" s="280"/>
      <c r="N119" s="275" t="s">
        <v>8</v>
      </c>
    </row>
    <row r="120" spans="1:14" x14ac:dyDescent="0.55000000000000004">
      <c r="B120" s="279">
        <v>21.095224380493164</v>
      </c>
      <c r="C120" s="284"/>
      <c r="D120" s="284"/>
      <c r="E120" s="279">
        <v>14.510330200195313</v>
      </c>
      <c r="F120" s="2"/>
      <c r="G120" s="284"/>
      <c r="H120" s="284"/>
      <c r="I120" s="284"/>
      <c r="J120" s="284"/>
      <c r="K120" s="284"/>
      <c r="M120" s="280"/>
      <c r="N120" s="283"/>
    </row>
    <row r="121" spans="1:14" x14ac:dyDescent="0.55000000000000004">
      <c r="B121" s="279">
        <v>21.094100952148438</v>
      </c>
      <c r="C121" s="284"/>
      <c r="D121" s="284"/>
      <c r="E121" s="279">
        <v>14.522576332092285</v>
      </c>
      <c r="F121" s="2"/>
      <c r="G121" s="284"/>
      <c r="H121" s="284"/>
      <c r="I121" s="284"/>
      <c r="J121" s="284"/>
      <c r="K121" s="284"/>
    </row>
    <row r="122" spans="1:14" x14ac:dyDescent="0.55000000000000004">
      <c r="B122" s="279">
        <v>20.628427505493164</v>
      </c>
      <c r="C122" s="284"/>
      <c r="D122" s="284"/>
      <c r="E122" s="279">
        <v>14.302003860473633</v>
      </c>
      <c r="F122" s="2"/>
      <c r="G122" s="284"/>
      <c r="H122" s="284"/>
      <c r="I122" s="284"/>
      <c r="J122" s="284"/>
      <c r="K122" s="284"/>
    </row>
    <row r="123" spans="1:14" x14ac:dyDescent="0.55000000000000004">
      <c r="B123" s="279">
        <v>20.602756500244141</v>
      </c>
      <c r="C123" s="284"/>
      <c r="D123" s="284"/>
      <c r="E123" s="279">
        <v>14.23420238494873</v>
      </c>
      <c r="F123" s="2"/>
      <c r="G123" s="284"/>
      <c r="H123" s="284"/>
      <c r="I123" s="284"/>
      <c r="J123" s="284"/>
      <c r="K123" s="284"/>
      <c r="M123" s="272"/>
      <c r="N123" s="233"/>
    </row>
    <row r="124" spans="1:14" x14ac:dyDescent="0.55000000000000004">
      <c r="B124" s="279">
        <v>20.677064895629883</v>
      </c>
      <c r="C124" s="284"/>
      <c r="D124" s="284"/>
      <c r="E124" s="279">
        <v>14.229454040527344</v>
      </c>
      <c r="F124" s="284"/>
      <c r="G124" s="284"/>
      <c r="H124" s="284"/>
      <c r="I124" s="284"/>
      <c r="J124" s="284"/>
      <c r="K124" s="284"/>
      <c r="M124" s="280"/>
      <c r="N124" s="273"/>
    </row>
    <row r="125" spans="1:14" x14ac:dyDescent="0.55000000000000004">
      <c r="B125" s="279">
        <v>20.843475341796875</v>
      </c>
      <c r="C125" s="284"/>
      <c r="D125" s="284"/>
      <c r="E125" s="279">
        <v>14.569677352905273</v>
      </c>
      <c r="F125" s="284"/>
      <c r="G125" s="284"/>
      <c r="H125" s="284"/>
      <c r="I125" s="284"/>
      <c r="J125" s="284"/>
      <c r="K125" s="284"/>
      <c r="M125" s="280"/>
      <c r="N125" s="273"/>
    </row>
    <row r="126" spans="1:14" x14ac:dyDescent="0.55000000000000004">
      <c r="B126" s="279">
        <v>20.857639312744141</v>
      </c>
      <c r="C126" s="284"/>
      <c r="D126" s="284"/>
      <c r="E126" s="279">
        <v>14.557649612426758</v>
      </c>
      <c r="F126" s="284"/>
      <c r="G126" s="284"/>
      <c r="H126" s="284"/>
      <c r="I126" s="284"/>
      <c r="J126" s="284"/>
      <c r="K126" s="284"/>
      <c r="M126" s="280"/>
      <c r="N126" s="273"/>
    </row>
    <row r="127" spans="1:14" x14ac:dyDescent="0.55000000000000004">
      <c r="B127" s="279">
        <v>20.905628204345703</v>
      </c>
      <c r="C127" s="286"/>
      <c r="D127" s="286"/>
      <c r="E127" s="279">
        <v>14.627950668334961</v>
      </c>
      <c r="F127" s="286"/>
      <c r="G127" s="286"/>
      <c r="H127" s="286"/>
      <c r="I127" s="286"/>
      <c r="J127" s="286"/>
      <c r="K127" s="286"/>
      <c r="M127" s="280"/>
      <c r="N127" s="273"/>
    </row>
    <row r="128" spans="1:14" x14ac:dyDescent="0.55000000000000004">
      <c r="A128" s="276" t="s">
        <v>18</v>
      </c>
      <c r="B128" s="279">
        <v>18.297214508056641</v>
      </c>
      <c r="C128" s="284">
        <f>AVERAGE(B128:B136)</f>
        <v>18.296938578287762</v>
      </c>
      <c r="D128" s="284">
        <f>STDEV(B128:B136)</f>
        <v>5.5820070049408144E-2</v>
      </c>
      <c r="E128" s="279">
        <v>14.547381401061999</v>
      </c>
      <c r="F128" s="284">
        <f>AVERAGE(E128:E136)</f>
        <v>14.455691761440701</v>
      </c>
      <c r="G128" s="284">
        <f>STDEV(E128:E136)</f>
        <v>0.15523698230642233</v>
      </c>
      <c r="H128" s="284">
        <f>C128-F128</f>
        <v>3.841246816847061</v>
      </c>
      <c r="I128" s="284">
        <f>AVERAGE(H128:H376)</f>
        <v>9.0519977407723253</v>
      </c>
      <c r="J128" s="284">
        <f>H128-$I$2</f>
        <v>-6.1190963839867898</v>
      </c>
      <c r="K128" s="284">
        <f>2^-(J128)</f>
        <v>69.507482325457858</v>
      </c>
      <c r="M128" s="280"/>
      <c r="N128" s="273"/>
    </row>
    <row r="129" spans="1:14" x14ac:dyDescent="0.55000000000000004">
      <c r="B129" s="279">
        <v>18.354310989379883</v>
      </c>
      <c r="C129" s="284"/>
      <c r="D129" s="284"/>
      <c r="E129" s="279">
        <v>14.510330200195313</v>
      </c>
      <c r="F129" s="2"/>
      <c r="G129" s="284"/>
      <c r="H129" s="284"/>
      <c r="I129" s="284"/>
      <c r="J129" s="284"/>
      <c r="K129" s="284"/>
      <c r="M129" s="280"/>
      <c r="N129" s="273"/>
    </row>
    <row r="130" spans="1:14" x14ac:dyDescent="0.55000000000000004">
      <c r="B130" s="279">
        <v>18.340484619140625</v>
      </c>
      <c r="C130" s="284"/>
      <c r="D130" s="284"/>
      <c r="E130" s="279">
        <v>14.522576332092285</v>
      </c>
      <c r="F130" s="2"/>
      <c r="G130" s="284"/>
      <c r="H130" s="284"/>
      <c r="I130" s="284"/>
      <c r="J130" s="284"/>
      <c r="K130" s="284"/>
      <c r="M130" s="280"/>
      <c r="N130" s="273"/>
    </row>
    <row r="131" spans="1:14" x14ac:dyDescent="0.55000000000000004">
      <c r="B131" s="279">
        <v>18.303234100341797</v>
      </c>
      <c r="C131" s="284"/>
      <c r="D131" s="284"/>
      <c r="E131" s="279">
        <v>14.302003860473633</v>
      </c>
      <c r="F131" s="2"/>
      <c r="G131" s="284"/>
      <c r="H131" s="284"/>
      <c r="I131" s="284"/>
      <c r="J131" s="284"/>
      <c r="K131" s="284"/>
    </row>
    <row r="132" spans="1:14" x14ac:dyDescent="0.55000000000000004">
      <c r="B132" s="279">
        <v>18.223579406738281</v>
      </c>
      <c r="C132" s="284"/>
      <c r="D132" s="284"/>
      <c r="E132" s="279">
        <v>14.23420238494873</v>
      </c>
      <c r="F132" s="2"/>
      <c r="G132" s="284"/>
      <c r="H132" s="284"/>
      <c r="I132" s="284"/>
      <c r="J132" s="284"/>
      <c r="K132" s="284"/>
    </row>
    <row r="133" spans="1:14" x14ac:dyDescent="0.55000000000000004">
      <c r="B133" s="279">
        <v>18.228786468505859</v>
      </c>
      <c r="C133" s="284"/>
      <c r="D133" s="284"/>
      <c r="E133" s="279">
        <v>14.229454040527344</v>
      </c>
      <c r="F133" s="284"/>
      <c r="G133" s="284"/>
      <c r="H133" s="284"/>
      <c r="I133" s="284"/>
      <c r="J133" s="284"/>
      <c r="K133" s="284"/>
    </row>
    <row r="134" spans="1:14" x14ac:dyDescent="0.55000000000000004">
      <c r="B134" s="279">
        <v>18.286544799804688</v>
      </c>
      <c r="C134" s="284"/>
      <c r="D134" s="284"/>
      <c r="E134" s="279">
        <v>14.569677352905273</v>
      </c>
      <c r="F134" s="284"/>
      <c r="G134" s="284"/>
      <c r="H134" s="284"/>
      <c r="I134" s="284"/>
      <c r="J134" s="284"/>
      <c r="K134" s="284"/>
    </row>
    <row r="135" spans="1:14" x14ac:dyDescent="0.55000000000000004">
      <c r="B135" s="279">
        <v>18.253652572631836</v>
      </c>
      <c r="C135" s="284"/>
      <c r="D135" s="284"/>
      <c r="E135" s="279">
        <v>14.557649612426758</v>
      </c>
      <c r="F135" s="284"/>
      <c r="G135" s="284"/>
      <c r="H135" s="284"/>
      <c r="I135" s="284"/>
      <c r="J135" s="284"/>
      <c r="K135" s="284"/>
    </row>
    <row r="136" spans="1:14" x14ac:dyDescent="0.55000000000000004">
      <c r="B136" s="279">
        <v>18.384639739990234</v>
      </c>
      <c r="C136" s="286"/>
      <c r="D136" s="286"/>
      <c r="E136" s="279">
        <v>14.627950668334961</v>
      </c>
      <c r="F136" s="286"/>
      <c r="G136" s="286"/>
      <c r="H136" s="286"/>
      <c r="I136" s="286"/>
      <c r="J136" s="286"/>
      <c r="K136" s="286"/>
    </row>
    <row r="137" spans="1:14" x14ac:dyDescent="0.55000000000000004">
      <c r="A137" s="276" t="s">
        <v>15</v>
      </c>
      <c r="B137" s="279">
        <v>23.291702270507813</v>
      </c>
      <c r="C137" s="284">
        <f>AVERAGE(B137:B145)</f>
        <v>23.050218158298069</v>
      </c>
      <c r="D137" s="284">
        <f>STDEV(B137:B145)</f>
        <v>0.35548784982007836</v>
      </c>
      <c r="E137" s="279">
        <v>14.547381401061999</v>
      </c>
      <c r="F137" s="284">
        <f>AVERAGE(E137:E145)</f>
        <v>14.455691761440701</v>
      </c>
      <c r="G137" s="284">
        <f>STDEV(E137:E145)</f>
        <v>0.15523698230642233</v>
      </c>
      <c r="H137" s="284">
        <f>C137-F137</f>
        <v>8.5945263968573684</v>
      </c>
      <c r="I137" s="284">
        <f>AVERAGE(H137:H385)</f>
        <v>9.4862269844327667</v>
      </c>
      <c r="J137" s="284">
        <f>H137-$I$2</f>
        <v>-1.3658168039764824</v>
      </c>
      <c r="K137" s="284">
        <f>2^-(J137)</f>
        <v>2.5772219798865605</v>
      </c>
    </row>
    <row r="138" spans="1:14" x14ac:dyDescent="0.55000000000000004">
      <c r="B138" s="279">
        <v>23.101974487304688</v>
      </c>
      <c r="C138" s="284"/>
      <c r="D138" s="284"/>
      <c r="E138" s="279">
        <v>14.510330200195313</v>
      </c>
      <c r="F138" s="2"/>
      <c r="G138" s="284"/>
      <c r="H138" s="284"/>
      <c r="I138" s="284"/>
      <c r="J138" s="284"/>
      <c r="K138" s="284"/>
    </row>
    <row r="139" spans="1:14" x14ac:dyDescent="0.55000000000000004">
      <c r="B139" s="279">
        <v>22.896093368530273</v>
      </c>
      <c r="C139" s="284"/>
      <c r="D139" s="284"/>
      <c r="E139" s="279">
        <v>14.522576332092285</v>
      </c>
      <c r="F139" s="2"/>
      <c r="G139" s="284"/>
      <c r="H139" s="284"/>
      <c r="I139" s="284"/>
      <c r="J139" s="284"/>
      <c r="K139" s="284"/>
    </row>
    <row r="140" spans="1:14" x14ac:dyDescent="0.55000000000000004">
      <c r="B140" s="279">
        <v>23.193841934204102</v>
      </c>
      <c r="C140" s="284"/>
      <c r="D140" s="284"/>
      <c r="E140" s="279">
        <v>14.302003860473633</v>
      </c>
      <c r="F140" s="2"/>
      <c r="G140" s="284"/>
      <c r="H140" s="284"/>
      <c r="I140" s="284"/>
      <c r="J140" s="284"/>
      <c r="K140" s="284"/>
    </row>
    <row r="141" spans="1:14" x14ac:dyDescent="0.55000000000000004">
      <c r="B141" s="279">
        <v>23.566169738769531</v>
      </c>
      <c r="C141" s="284"/>
      <c r="D141" s="284"/>
      <c r="E141" s="279">
        <v>14.23420238494873</v>
      </c>
      <c r="F141" s="2"/>
      <c r="G141" s="284"/>
      <c r="H141" s="284"/>
      <c r="I141" s="284"/>
      <c r="J141" s="284"/>
      <c r="K141" s="284"/>
    </row>
    <row r="142" spans="1:14" x14ac:dyDescent="0.55000000000000004">
      <c r="B142" s="279">
        <v>23.425039291381836</v>
      </c>
      <c r="C142" s="284"/>
      <c r="D142" s="284"/>
      <c r="E142" s="279">
        <v>14.229454040527344</v>
      </c>
      <c r="F142" s="284"/>
      <c r="G142" s="284"/>
      <c r="H142" s="284"/>
      <c r="I142" s="284"/>
      <c r="J142" s="284"/>
      <c r="K142" s="284"/>
    </row>
    <row r="143" spans="1:14" x14ac:dyDescent="0.55000000000000004">
      <c r="B143" s="279">
        <v>22.706411361694336</v>
      </c>
      <c r="C143" s="284"/>
      <c r="D143" s="284"/>
      <c r="E143" s="279">
        <v>14.569677352905273</v>
      </c>
      <c r="F143" s="284"/>
      <c r="G143" s="284"/>
      <c r="H143" s="284"/>
      <c r="I143" s="284"/>
      <c r="J143" s="284"/>
      <c r="K143" s="284"/>
    </row>
    <row r="144" spans="1:14" x14ac:dyDescent="0.55000000000000004">
      <c r="B144" s="279">
        <v>22.500288009643555</v>
      </c>
      <c r="C144" s="284"/>
      <c r="D144" s="284"/>
      <c r="E144" s="279">
        <v>14.557649612426758</v>
      </c>
      <c r="F144" s="284"/>
      <c r="G144" s="284"/>
      <c r="H144" s="284"/>
      <c r="I144" s="284"/>
      <c r="J144" s="284"/>
      <c r="K144" s="284"/>
    </row>
    <row r="145" spans="1:11" x14ac:dyDescent="0.55000000000000004">
      <c r="B145" s="279">
        <v>22.770442962646484</v>
      </c>
      <c r="C145" s="286"/>
      <c r="D145" s="286"/>
      <c r="E145" s="279">
        <v>14.627950668334961</v>
      </c>
      <c r="F145" s="286"/>
      <c r="G145" s="286"/>
      <c r="H145" s="286"/>
      <c r="I145" s="286"/>
      <c r="J145" s="286"/>
      <c r="K145" s="286"/>
    </row>
    <row r="146" spans="1:11" x14ac:dyDescent="0.55000000000000004">
      <c r="A146" s="276" t="s">
        <v>21</v>
      </c>
      <c r="B146" s="279">
        <v>33.851924896240234</v>
      </c>
      <c r="C146" s="284">
        <f>AVERAGE(B146:B154)</f>
        <v>32.977286202566965</v>
      </c>
      <c r="D146" s="284">
        <f>STDEV(B146:B154)</f>
        <v>0.73537352630454356</v>
      </c>
      <c r="E146" s="279">
        <v>14.547381401061999</v>
      </c>
      <c r="F146" s="284">
        <f>AVERAGE(E146:E154)</f>
        <v>14.455691761440701</v>
      </c>
      <c r="G146" s="284">
        <f>STDEV(E146:E154)</f>
        <v>0.15523698230642233</v>
      </c>
      <c r="H146" s="284">
        <f>C146-F146</f>
        <v>18.521594441126265</v>
      </c>
      <c r="I146" s="284">
        <f>AVERAGE(H146:H394)</f>
        <v>9.5672906742123462</v>
      </c>
      <c r="J146" s="284">
        <f>H146-$I$2</f>
        <v>8.5612512402924139</v>
      </c>
      <c r="K146" s="284">
        <f>2^-(J146)</f>
        <v>2.6473208264790864E-3</v>
      </c>
    </row>
    <row r="147" spans="1:11" x14ac:dyDescent="0.55000000000000004">
      <c r="C147" s="284"/>
      <c r="D147" s="284"/>
      <c r="E147" s="279">
        <v>14.510330200195313</v>
      </c>
      <c r="F147" s="2"/>
      <c r="G147" s="284"/>
      <c r="H147" s="284"/>
      <c r="I147" s="284"/>
      <c r="J147" s="284"/>
      <c r="K147" s="284"/>
    </row>
    <row r="148" spans="1:11" x14ac:dyDescent="0.55000000000000004">
      <c r="B148" s="279">
        <v>33.29193115234375</v>
      </c>
      <c r="C148" s="284"/>
      <c r="D148" s="284"/>
      <c r="E148" s="279">
        <v>14.522576332092285</v>
      </c>
      <c r="F148" s="2"/>
      <c r="G148" s="284"/>
      <c r="H148" s="284"/>
      <c r="I148" s="284"/>
      <c r="J148" s="284"/>
      <c r="K148" s="284"/>
    </row>
    <row r="149" spans="1:11" x14ac:dyDescent="0.55000000000000004">
      <c r="B149" s="279">
        <v>31.810325622558594</v>
      </c>
      <c r="C149" s="284"/>
      <c r="D149" s="284"/>
      <c r="E149" s="279">
        <v>14.302003860473633</v>
      </c>
      <c r="F149" s="2"/>
      <c r="G149" s="284"/>
      <c r="H149" s="284"/>
      <c r="I149" s="284"/>
      <c r="J149" s="284"/>
      <c r="K149" s="284"/>
    </row>
    <row r="150" spans="1:11" x14ac:dyDescent="0.55000000000000004">
      <c r="B150" s="279">
        <v>32.306884765625</v>
      </c>
      <c r="C150" s="284"/>
      <c r="D150" s="284"/>
      <c r="E150" s="279">
        <v>14.23420238494873</v>
      </c>
      <c r="F150" s="2"/>
      <c r="G150" s="284"/>
      <c r="H150" s="284"/>
      <c r="I150" s="284"/>
      <c r="J150" s="284"/>
      <c r="K150" s="284"/>
    </row>
    <row r="151" spans="1:11" x14ac:dyDescent="0.55000000000000004">
      <c r="B151" s="279">
        <v>32.667926788330078</v>
      </c>
      <c r="C151" s="284"/>
      <c r="D151" s="284"/>
      <c r="E151" s="279">
        <v>14.229454040527344</v>
      </c>
      <c r="F151" s="284"/>
      <c r="G151" s="284"/>
      <c r="H151" s="284"/>
      <c r="I151" s="284"/>
      <c r="J151" s="284"/>
      <c r="K151" s="284"/>
    </row>
    <row r="152" spans="1:11" x14ac:dyDescent="0.55000000000000004">
      <c r="C152" s="284"/>
      <c r="D152" s="284"/>
      <c r="E152" s="279">
        <v>14.569677352905273</v>
      </c>
      <c r="F152" s="284"/>
      <c r="G152" s="284"/>
      <c r="H152" s="284"/>
      <c r="I152" s="284"/>
      <c r="J152" s="284"/>
      <c r="K152" s="284"/>
    </row>
    <row r="153" spans="1:11" x14ac:dyDescent="0.55000000000000004">
      <c r="B153" s="279">
        <v>33.543666839599609</v>
      </c>
      <c r="C153" s="284"/>
      <c r="D153" s="284"/>
      <c r="E153" s="279">
        <v>14.557649612426758</v>
      </c>
      <c r="F153" s="284"/>
      <c r="G153" s="284"/>
      <c r="H153" s="284"/>
      <c r="I153" s="284"/>
      <c r="J153" s="284"/>
      <c r="K153" s="284"/>
    </row>
    <row r="154" spans="1:11" x14ac:dyDescent="0.55000000000000004">
      <c r="B154" s="279">
        <v>33.368343353271484</v>
      </c>
      <c r="C154" s="286"/>
      <c r="D154" s="286"/>
      <c r="E154" s="279">
        <v>14.627950668334961</v>
      </c>
      <c r="F154" s="286"/>
      <c r="G154" s="286"/>
      <c r="H154" s="286"/>
      <c r="I154" s="286"/>
      <c r="J154" s="286"/>
      <c r="K154" s="286"/>
    </row>
    <row r="155" spans="1:11" x14ac:dyDescent="0.55000000000000004">
      <c r="A155" s="276" t="s">
        <v>20</v>
      </c>
      <c r="B155" s="279">
        <v>23.991378784179688</v>
      </c>
      <c r="C155" s="284">
        <f>AVERAGE(B155:B163)</f>
        <v>23.880512237548828</v>
      </c>
      <c r="D155" s="284">
        <f>STDEV(B155:B163)</f>
        <v>0.32884567233872897</v>
      </c>
      <c r="E155" s="279">
        <v>14.547381401061999</v>
      </c>
      <c r="F155" s="284">
        <f>AVERAGE(E155:E163)</f>
        <v>14.455691761440701</v>
      </c>
      <c r="G155" s="284">
        <f>STDEV(E155:E163)</f>
        <v>0.15523698230642233</v>
      </c>
      <c r="H155" s="284">
        <f>C155-F155</f>
        <v>9.4248204761081276</v>
      </c>
      <c r="I155" s="284">
        <f>AVERAGE(H155:H403)</f>
        <v>8.671860297520956</v>
      </c>
      <c r="J155" s="284">
        <f>H155-$I$2</f>
        <v>-0.53552272472572326</v>
      </c>
      <c r="K155" s="284">
        <f>2^-(J155)</f>
        <v>1.4494672378868316</v>
      </c>
    </row>
    <row r="156" spans="1:11" x14ac:dyDescent="0.55000000000000004">
      <c r="B156" s="279">
        <v>24.163963317871094</v>
      </c>
      <c r="C156" s="284"/>
      <c r="D156" s="284"/>
      <c r="E156" s="279">
        <v>14.510330200195313</v>
      </c>
      <c r="F156" s="2"/>
      <c r="G156" s="284"/>
      <c r="H156" s="284"/>
      <c r="I156" s="284"/>
      <c r="J156" s="284"/>
      <c r="K156" s="284"/>
    </row>
    <row r="157" spans="1:11" x14ac:dyDescent="0.55000000000000004">
      <c r="B157" s="279">
        <v>24.39765739440918</v>
      </c>
      <c r="C157" s="284"/>
      <c r="D157" s="284"/>
      <c r="E157" s="279">
        <v>14.522576332092285</v>
      </c>
      <c r="F157" s="2"/>
      <c r="G157" s="284"/>
      <c r="H157" s="284"/>
      <c r="I157" s="284"/>
      <c r="J157" s="284"/>
      <c r="K157" s="284"/>
    </row>
    <row r="158" spans="1:11" x14ac:dyDescent="0.55000000000000004">
      <c r="B158" s="279">
        <v>23.574325561523438</v>
      </c>
      <c r="C158" s="284"/>
      <c r="D158" s="284"/>
      <c r="E158" s="279">
        <v>14.302003860473633</v>
      </c>
      <c r="F158" s="2"/>
      <c r="G158" s="284"/>
      <c r="H158" s="284"/>
      <c r="I158" s="284"/>
      <c r="J158" s="284"/>
      <c r="K158" s="284"/>
    </row>
    <row r="159" spans="1:11" x14ac:dyDescent="0.55000000000000004">
      <c r="B159" s="279">
        <v>23.442602157592773</v>
      </c>
      <c r="C159" s="284"/>
      <c r="D159" s="284"/>
      <c r="E159" s="279">
        <v>14.23420238494873</v>
      </c>
      <c r="F159" s="2"/>
      <c r="G159" s="284"/>
      <c r="H159" s="284"/>
      <c r="I159" s="284"/>
      <c r="J159" s="284"/>
      <c r="K159" s="284"/>
    </row>
    <row r="160" spans="1:11" x14ac:dyDescent="0.55000000000000004">
      <c r="B160" s="279">
        <v>23.600984573364258</v>
      </c>
      <c r="C160" s="284"/>
      <c r="D160" s="284"/>
      <c r="E160" s="279">
        <v>14.229454040527344</v>
      </c>
      <c r="F160" s="284"/>
      <c r="G160" s="284"/>
      <c r="H160" s="284"/>
      <c r="I160" s="284"/>
      <c r="J160" s="284"/>
      <c r="K160" s="284"/>
    </row>
    <row r="161" spans="1:11" x14ac:dyDescent="0.55000000000000004">
      <c r="B161" s="279">
        <v>23.684759140014648</v>
      </c>
      <c r="C161" s="284"/>
      <c r="D161" s="284"/>
      <c r="E161" s="279">
        <v>14.569677352905273</v>
      </c>
      <c r="F161" s="284"/>
      <c r="G161" s="284"/>
      <c r="H161" s="284"/>
      <c r="I161" s="284"/>
      <c r="J161" s="284"/>
      <c r="K161" s="284"/>
    </row>
    <row r="162" spans="1:11" x14ac:dyDescent="0.55000000000000004">
      <c r="B162" s="279">
        <v>23.867639541625977</v>
      </c>
      <c r="C162" s="284"/>
      <c r="D162" s="284"/>
      <c r="E162" s="279">
        <v>14.557649612426758</v>
      </c>
      <c r="F162" s="284"/>
      <c r="G162" s="284"/>
      <c r="H162" s="284"/>
      <c r="I162" s="284"/>
      <c r="J162" s="284"/>
      <c r="K162" s="284"/>
    </row>
    <row r="163" spans="1:11" x14ac:dyDescent="0.55000000000000004">
      <c r="B163" s="279">
        <v>24.201299667358398</v>
      </c>
      <c r="C163" s="286"/>
      <c r="D163" s="286"/>
      <c r="E163" s="279">
        <v>14.627950668334961</v>
      </c>
      <c r="F163" s="286"/>
      <c r="G163" s="286"/>
      <c r="H163" s="286"/>
      <c r="I163" s="286"/>
      <c r="J163" s="286"/>
      <c r="K163" s="286"/>
    </row>
    <row r="164" spans="1:11" x14ac:dyDescent="0.55000000000000004">
      <c r="A164" s="276" t="s">
        <v>23</v>
      </c>
      <c r="B164" s="279">
        <v>20.562942504882813</v>
      </c>
      <c r="C164" s="284">
        <f>AVERAGE(B164:B172)</f>
        <v>20.598968293931748</v>
      </c>
      <c r="D164" s="284">
        <f>STDEV(B164:B172)</f>
        <v>7.4859669745294191E-2</v>
      </c>
      <c r="E164" s="279">
        <v>14.547381401061999</v>
      </c>
      <c r="F164" s="284">
        <f>AVERAGE(E164:E172)</f>
        <v>14.455691761440701</v>
      </c>
      <c r="G164" s="284">
        <f>STDEV(E164:E172)</f>
        <v>0.15523698230642233</v>
      </c>
      <c r="H164" s="284">
        <f>C164-F164</f>
        <v>6.143276532491047</v>
      </c>
      <c r="I164" s="284">
        <f>AVERAGE(H164:H412)</f>
        <v>8.5881980554557131</v>
      </c>
      <c r="J164" s="284">
        <f>H164-$I$2</f>
        <v>-3.8170666683428038</v>
      </c>
      <c r="K164" s="284">
        <f>2^-(J164)</f>
        <v>14.094561294386114</v>
      </c>
    </row>
    <row r="165" spans="1:11" x14ac:dyDescent="0.55000000000000004">
      <c r="B165" s="279">
        <v>20.643903732299805</v>
      </c>
      <c r="C165" s="284"/>
      <c r="D165" s="284"/>
      <c r="E165" s="279">
        <v>14.510330200195313</v>
      </c>
      <c r="F165" s="2"/>
      <c r="G165" s="284"/>
      <c r="H165" s="284"/>
      <c r="I165" s="284"/>
      <c r="J165" s="284"/>
      <c r="K165" s="284"/>
    </row>
    <row r="166" spans="1:11" x14ac:dyDescent="0.55000000000000004">
      <c r="B166" s="279">
        <v>20.686985015869141</v>
      </c>
      <c r="C166" s="284"/>
      <c r="D166" s="284"/>
      <c r="E166" s="279">
        <v>14.522576332092285</v>
      </c>
      <c r="F166" s="2"/>
      <c r="G166" s="284"/>
      <c r="H166" s="284"/>
      <c r="I166" s="284"/>
      <c r="J166" s="284"/>
      <c r="K166" s="284"/>
    </row>
    <row r="167" spans="1:11" x14ac:dyDescent="0.55000000000000004">
      <c r="B167" s="279">
        <v>20.483612060546875</v>
      </c>
      <c r="C167" s="284"/>
      <c r="D167" s="284"/>
      <c r="E167" s="279">
        <v>14.302003860473633</v>
      </c>
      <c r="F167" s="2"/>
      <c r="G167" s="284"/>
      <c r="H167" s="284"/>
      <c r="I167" s="284"/>
      <c r="J167" s="284"/>
      <c r="K167" s="284"/>
    </row>
    <row r="168" spans="1:11" x14ac:dyDescent="0.55000000000000004">
      <c r="B168" s="279">
        <v>20.539892196655273</v>
      </c>
      <c r="C168" s="284"/>
      <c r="D168" s="284"/>
      <c r="E168" s="279">
        <v>14.23420238494873</v>
      </c>
      <c r="F168" s="2"/>
      <c r="G168" s="284"/>
      <c r="H168" s="284"/>
      <c r="I168" s="284"/>
      <c r="J168" s="284"/>
      <c r="K168" s="284"/>
    </row>
    <row r="169" spans="1:11" x14ac:dyDescent="0.55000000000000004">
      <c r="B169" s="279">
        <v>20.530057907104492</v>
      </c>
      <c r="C169" s="284"/>
      <c r="D169" s="284"/>
      <c r="E169" s="279">
        <v>14.229454040527344</v>
      </c>
      <c r="F169" s="284"/>
      <c r="G169" s="284"/>
      <c r="H169" s="284"/>
      <c r="I169" s="284"/>
      <c r="J169" s="284"/>
      <c r="K169" s="284"/>
    </row>
    <row r="170" spans="1:11" x14ac:dyDescent="0.55000000000000004">
      <c r="B170" s="279">
        <v>20.612554550170898</v>
      </c>
      <c r="C170" s="284"/>
      <c r="D170" s="284"/>
      <c r="E170" s="279">
        <v>14.569677352905273</v>
      </c>
      <c r="F170" s="284"/>
      <c r="G170" s="284"/>
      <c r="H170" s="284"/>
      <c r="I170" s="284"/>
      <c r="J170" s="284"/>
      <c r="K170" s="284"/>
    </row>
    <row r="171" spans="1:11" x14ac:dyDescent="0.55000000000000004">
      <c r="B171" s="279">
        <v>20.705480575561523</v>
      </c>
      <c r="C171" s="284"/>
      <c r="D171" s="284"/>
      <c r="E171" s="279">
        <v>14.557649612426758</v>
      </c>
      <c r="F171" s="284"/>
      <c r="G171" s="284"/>
      <c r="H171" s="284"/>
      <c r="I171" s="284"/>
      <c r="J171" s="284"/>
      <c r="K171" s="284"/>
    </row>
    <row r="172" spans="1:11" x14ac:dyDescent="0.55000000000000004">
      <c r="B172" s="279">
        <v>20.625286102294922</v>
      </c>
      <c r="C172" s="286"/>
      <c r="D172" s="286"/>
      <c r="E172" s="279">
        <v>14.627950668334961</v>
      </c>
      <c r="F172" s="286"/>
      <c r="G172" s="286"/>
      <c r="H172" s="286"/>
      <c r="I172" s="286"/>
      <c r="J172" s="286"/>
      <c r="K172" s="286"/>
    </row>
    <row r="173" spans="1:11" x14ac:dyDescent="0.55000000000000004">
      <c r="A173" s="275" t="s">
        <v>4</v>
      </c>
      <c r="B173" s="279">
        <v>23.078218460083008</v>
      </c>
      <c r="C173" s="284">
        <f>AVERAGE(B173:B181)</f>
        <v>23.029023488362629</v>
      </c>
      <c r="D173" s="284">
        <f>STDEV(B173:B181)</f>
        <v>7.8927081802668192E-2</v>
      </c>
      <c r="E173" s="279">
        <v>14.547381401061999</v>
      </c>
      <c r="F173" s="284">
        <f>AVERAGE(E173:E181)</f>
        <v>14.455691761440701</v>
      </c>
      <c r="G173" s="284">
        <f>STDEV(E173:E181)</f>
        <v>0.15523698230642233</v>
      </c>
      <c r="H173" s="284">
        <f>C173-F173</f>
        <v>8.5733317269219285</v>
      </c>
      <c r="I173" s="284">
        <f>AVERAGE(H173:H421)</f>
        <v>8.8938132458262977</v>
      </c>
      <c r="J173" s="284">
        <f>H173-$I$2</f>
        <v>-1.3870114739119224</v>
      </c>
      <c r="K173" s="284">
        <f>2^-(J173)</f>
        <v>2.6153634972636008</v>
      </c>
    </row>
    <row r="174" spans="1:11" x14ac:dyDescent="0.55000000000000004">
      <c r="B174" s="279">
        <v>23.176052093505859</v>
      </c>
      <c r="C174" s="284"/>
      <c r="D174" s="284"/>
      <c r="E174" s="279">
        <v>14.510330200195313</v>
      </c>
      <c r="F174" s="2"/>
      <c r="G174" s="284"/>
      <c r="H174" s="284"/>
      <c r="I174" s="284"/>
      <c r="J174" s="284"/>
      <c r="K174" s="284"/>
    </row>
    <row r="175" spans="1:11" x14ac:dyDescent="0.55000000000000004">
      <c r="B175" s="279">
        <v>23.099796295166016</v>
      </c>
      <c r="C175" s="284"/>
      <c r="D175" s="284"/>
      <c r="E175" s="279">
        <v>14.522576332092285</v>
      </c>
      <c r="F175" s="2"/>
      <c r="G175" s="284"/>
      <c r="H175" s="284"/>
      <c r="I175" s="284"/>
      <c r="J175" s="284"/>
      <c r="K175" s="284"/>
    </row>
    <row r="176" spans="1:11" x14ac:dyDescent="0.55000000000000004">
      <c r="B176" s="279">
        <v>22.968292236328125</v>
      </c>
      <c r="C176" s="284"/>
      <c r="D176" s="284"/>
      <c r="E176" s="279">
        <v>14.302003860473633</v>
      </c>
      <c r="F176" s="2"/>
      <c r="G176" s="284"/>
      <c r="H176" s="284"/>
      <c r="I176" s="284"/>
      <c r="J176" s="284"/>
      <c r="K176" s="284"/>
    </row>
    <row r="177" spans="1:11" x14ac:dyDescent="0.55000000000000004">
      <c r="B177" s="279">
        <v>22.944599151611328</v>
      </c>
      <c r="C177" s="284"/>
      <c r="D177" s="284"/>
      <c r="E177" s="279">
        <v>14.23420238494873</v>
      </c>
      <c r="F177" s="2"/>
      <c r="G177" s="284"/>
      <c r="H177" s="284"/>
      <c r="I177" s="284"/>
      <c r="J177" s="284"/>
      <c r="K177" s="284"/>
    </row>
    <row r="178" spans="1:11" x14ac:dyDescent="0.55000000000000004">
      <c r="B178" s="279">
        <v>23.003511428833008</v>
      </c>
      <c r="C178" s="284"/>
      <c r="D178" s="284"/>
      <c r="E178" s="279">
        <v>14.229454040527344</v>
      </c>
      <c r="F178" s="284"/>
      <c r="G178" s="284"/>
      <c r="H178" s="284"/>
      <c r="I178" s="284"/>
      <c r="J178" s="284"/>
      <c r="K178" s="284"/>
    </row>
    <row r="179" spans="1:11" x14ac:dyDescent="0.55000000000000004">
      <c r="B179" s="279">
        <v>22.952838897705078</v>
      </c>
      <c r="C179" s="284"/>
      <c r="D179" s="284"/>
      <c r="E179" s="279">
        <v>14.569677352905273</v>
      </c>
      <c r="F179" s="284"/>
      <c r="G179" s="284"/>
      <c r="H179" s="284"/>
      <c r="I179" s="284"/>
      <c r="J179" s="284"/>
      <c r="K179" s="284"/>
    </row>
    <row r="180" spans="1:11" x14ac:dyDescent="0.55000000000000004">
      <c r="B180" s="279">
        <v>23.059669494628906</v>
      </c>
      <c r="C180" s="284"/>
      <c r="D180" s="284"/>
      <c r="E180" s="279">
        <v>14.557649612426758</v>
      </c>
      <c r="F180" s="284"/>
      <c r="G180" s="284"/>
      <c r="H180" s="284"/>
      <c r="I180" s="284"/>
      <c r="J180" s="284"/>
      <c r="K180" s="284"/>
    </row>
    <row r="181" spans="1:11" x14ac:dyDescent="0.55000000000000004">
      <c r="B181" s="279">
        <v>22.978233337402344</v>
      </c>
      <c r="C181" s="286"/>
      <c r="D181" s="286"/>
      <c r="E181" s="279">
        <v>14.627950668334961</v>
      </c>
      <c r="F181" s="286"/>
      <c r="G181" s="286"/>
      <c r="H181" s="286"/>
      <c r="I181" s="286"/>
      <c r="J181" s="286"/>
      <c r="K181" s="286"/>
    </row>
    <row r="182" spans="1:11" x14ac:dyDescent="0.55000000000000004">
      <c r="A182" s="276" t="s">
        <v>16</v>
      </c>
      <c r="B182" s="279">
        <v>19.536523818969727</v>
      </c>
      <c r="C182" s="284">
        <f>AVERAGE(B182:B190)</f>
        <v>19.524470223320854</v>
      </c>
      <c r="D182" s="284">
        <f>STDEV(B182:B190)</f>
        <v>7.8415923462819004E-2</v>
      </c>
      <c r="E182" s="279">
        <v>14.547381401061999</v>
      </c>
      <c r="F182" s="284">
        <f>AVERAGE(E182:E190)</f>
        <v>14.455691761440701</v>
      </c>
      <c r="G182" s="284">
        <f>STDEV(E182:E190)</f>
        <v>0.15523698230642233</v>
      </c>
      <c r="H182" s="284">
        <f>C182-F182</f>
        <v>5.0687784618801537</v>
      </c>
      <c r="I182" s="284">
        <f>AVERAGE(H182:H430)</f>
        <v>8.9395963199554931</v>
      </c>
      <c r="J182" s="284">
        <f>H182-$I$2</f>
        <v>-4.8915647389536971</v>
      </c>
      <c r="K182" s="284">
        <f>2^-(J182)</f>
        <v>29.682994537555505</v>
      </c>
    </row>
    <row r="183" spans="1:11" x14ac:dyDescent="0.55000000000000004">
      <c r="B183" s="279">
        <v>19.571407318115234</v>
      </c>
      <c r="C183" s="284"/>
      <c r="D183" s="284"/>
      <c r="E183" s="279">
        <v>14.510330200195313</v>
      </c>
      <c r="F183" s="2"/>
      <c r="G183" s="284"/>
      <c r="H183" s="284"/>
      <c r="I183" s="284"/>
      <c r="J183" s="284"/>
      <c r="K183" s="284"/>
    </row>
    <row r="184" spans="1:11" x14ac:dyDescent="0.55000000000000004">
      <c r="B184" s="279">
        <v>19.640033721923828</v>
      </c>
      <c r="C184" s="284"/>
      <c r="D184" s="284"/>
      <c r="E184" s="279">
        <v>14.522576332092285</v>
      </c>
      <c r="F184" s="2"/>
      <c r="G184" s="284"/>
      <c r="H184" s="284"/>
      <c r="I184" s="284"/>
      <c r="J184" s="284"/>
      <c r="K184" s="284"/>
    </row>
    <row r="185" spans="1:11" x14ac:dyDescent="0.55000000000000004">
      <c r="B185" s="279">
        <v>19.622247695922852</v>
      </c>
      <c r="C185" s="284"/>
      <c r="D185" s="284"/>
      <c r="E185" s="279">
        <v>14.302003860473633</v>
      </c>
      <c r="F185" s="2"/>
      <c r="G185" s="284"/>
      <c r="H185" s="284"/>
      <c r="I185" s="284"/>
      <c r="J185" s="284"/>
      <c r="K185" s="284"/>
    </row>
    <row r="186" spans="1:11" x14ac:dyDescent="0.55000000000000004">
      <c r="B186" s="279">
        <v>19.510988235473633</v>
      </c>
      <c r="C186" s="284"/>
      <c r="D186" s="284"/>
      <c r="E186" s="279">
        <v>14.23420238494873</v>
      </c>
      <c r="F186" s="2"/>
      <c r="G186" s="284"/>
      <c r="H186" s="284"/>
      <c r="I186" s="284"/>
      <c r="J186" s="284"/>
      <c r="K186" s="284"/>
    </row>
    <row r="187" spans="1:11" x14ac:dyDescent="0.55000000000000004">
      <c r="B187" s="279">
        <v>19.532121658325195</v>
      </c>
      <c r="C187" s="284"/>
      <c r="D187" s="284"/>
      <c r="E187" s="279">
        <v>14.229454040527344</v>
      </c>
      <c r="F187" s="284"/>
      <c r="G187" s="284"/>
      <c r="H187" s="284"/>
      <c r="I187" s="284"/>
      <c r="J187" s="284"/>
      <c r="K187" s="284"/>
    </row>
    <row r="188" spans="1:11" x14ac:dyDescent="0.55000000000000004">
      <c r="B188" s="279">
        <v>19.434951782226563</v>
      </c>
      <c r="C188" s="284"/>
      <c r="D188" s="284"/>
      <c r="E188" s="279">
        <v>14.569677352905273</v>
      </c>
      <c r="F188" s="284"/>
      <c r="G188" s="284"/>
      <c r="H188" s="284"/>
      <c r="I188" s="284"/>
      <c r="J188" s="284"/>
      <c r="K188" s="284"/>
    </row>
    <row r="189" spans="1:11" x14ac:dyDescent="0.55000000000000004">
      <c r="B189" s="279">
        <v>19.433387756347656</v>
      </c>
      <c r="C189" s="284"/>
      <c r="D189" s="284"/>
      <c r="E189" s="279">
        <v>14.557649612426758</v>
      </c>
      <c r="F189" s="284"/>
      <c r="G189" s="284"/>
      <c r="H189" s="284"/>
      <c r="I189" s="284"/>
      <c r="J189" s="284"/>
      <c r="K189" s="284"/>
    </row>
    <row r="190" spans="1:11" x14ac:dyDescent="0.55000000000000004">
      <c r="B190" s="279">
        <v>19.438570022583008</v>
      </c>
      <c r="C190" s="286"/>
      <c r="D190" s="286"/>
      <c r="E190" s="279">
        <v>14.627950668334961</v>
      </c>
      <c r="F190" s="286"/>
      <c r="G190" s="286"/>
      <c r="H190" s="286"/>
      <c r="I190" s="286"/>
      <c r="J190" s="286"/>
      <c r="K190" s="286"/>
    </row>
    <row r="191" spans="1:11" x14ac:dyDescent="0.55000000000000004">
      <c r="A191" s="276" t="s">
        <v>22</v>
      </c>
      <c r="B191" s="279">
        <v>19.270051956176758</v>
      </c>
      <c r="C191" s="284">
        <f>AVERAGE(B191:B199)</f>
        <v>19.219943788316513</v>
      </c>
      <c r="D191" s="284">
        <f>STDEV(B191:B199)</f>
        <v>7.3916747491611312E-2</v>
      </c>
      <c r="E191" s="279">
        <v>14.547381401061999</v>
      </c>
      <c r="F191" s="284">
        <f>AVERAGE(E191:E199)</f>
        <v>14.455691761440701</v>
      </c>
      <c r="G191" s="284">
        <f>STDEV(E191:E199)</f>
        <v>0.15523698230642233</v>
      </c>
      <c r="H191" s="284">
        <f>C191-F191</f>
        <v>4.7642520268758126</v>
      </c>
      <c r="I191" s="284">
        <f>AVERAGE(H191:H439)</f>
        <v>9.5847326296347166</v>
      </c>
      <c r="J191" s="284">
        <f>H191-$I$2</f>
        <v>-5.1960911739580382</v>
      </c>
      <c r="K191" s="284">
        <f>2^-(J191)</f>
        <v>36.658889392953427</v>
      </c>
    </row>
    <row r="192" spans="1:11" x14ac:dyDescent="0.55000000000000004">
      <c r="B192" s="279">
        <v>19.201892852783203</v>
      </c>
      <c r="C192" s="284"/>
      <c r="D192" s="284"/>
      <c r="E192" s="279">
        <v>14.510330200195313</v>
      </c>
      <c r="F192" s="2"/>
      <c r="G192" s="284"/>
      <c r="H192" s="284"/>
      <c r="I192" s="284"/>
      <c r="J192" s="284"/>
      <c r="K192" s="284"/>
    </row>
    <row r="193" spans="1:11" x14ac:dyDescent="0.55000000000000004">
      <c r="B193" s="279">
        <v>19.203413009643555</v>
      </c>
      <c r="C193" s="284"/>
      <c r="D193" s="284"/>
      <c r="E193" s="279">
        <v>14.522576332092285</v>
      </c>
      <c r="F193" s="2"/>
      <c r="G193" s="284"/>
      <c r="H193" s="284"/>
      <c r="I193" s="284"/>
      <c r="J193" s="284"/>
      <c r="K193" s="284"/>
    </row>
    <row r="194" spans="1:11" x14ac:dyDescent="0.55000000000000004">
      <c r="B194" s="279">
        <v>19.174812316894531</v>
      </c>
      <c r="C194" s="284"/>
      <c r="D194" s="284"/>
      <c r="E194" s="279">
        <v>14.302003860473633</v>
      </c>
      <c r="F194" s="2"/>
      <c r="G194" s="284"/>
      <c r="H194" s="284"/>
      <c r="I194" s="284"/>
      <c r="J194" s="284"/>
      <c r="K194" s="284"/>
    </row>
    <row r="195" spans="1:11" x14ac:dyDescent="0.55000000000000004">
      <c r="B195" s="279">
        <v>19.103048324584961</v>
      </c>
      <c r="C195" s="284"/>
      <c r="D195" s="284"/>
      <c r="E195" s="279">
        <v>14.23420238494873</v>
      </c>
      <c r="F195" s="2"/>
      <c r="G195" s="284"/>
      <c r="H195" s="284"/>
      <c r="I195" s="284"/>
      <c r="J195" s="284"/>
      <c r="K195" s="284"/>
    </row>
    <row r="196" spans="1:11" x14ac:dyDescent="0.55000000000000004">
      <c r="B196" s="279">
        <v>19.147453308105469</v>
      </c>
      <c r="C196" s="284"/>
      <c r="D196" s="284"/>
      <c r="E196" s="279">
        <v>14.229454040527344</v>
      </c>
      <c r="F196" s="284"/>
      <c r="G196" s="284"/>
      <c r="H196" s="284"/>
      <c r="I196" s="284"/>
      <c r="J196" s="284"/>
      <c r="K196" s="284"/>
    </row>
    <row r="197" spans="1:11" x14ac:dyDescent="0.55000000000000004">
      <c r="B197" s="279">
        <v>19.335926055908203</v>
      </c>
      <c r="C197" s="284"/>
      <c r="D197" s="284"/>
      <c r="E197" s="279">
        <v>14.569677352905273</v>
      </c>
      <c r="F197" s="284"/>
      <c r="G197" s="284"/>
      <c r="H197" s="284"/>
      <c r="I197" s="284"/>
      <c r="J197" s="284"/>
      <c r="K197" s="284"/>
    </row>
    <row r="198" spans="1:11" x14ac:dyDescent="0.55000000000000004">
      <c r="B198" s="279">
        <v>19.250400543212891</v>
      </c>
      <c r="C198" s="284"/>
      <c r="D198" s="284"/>
      <c r="E198" s="279">
        <v>14.557649612426758</v>
      </c>
      <c r="F198" s="284"/>
      <c r="G198" s="284"/>
      <c r="H198" s="284"/>
      <c r="I198" s="284"/>
      <c r="J198" s="284"/>
      <c r="K198" s="284"/>
    </row>
    <row r="199" spans="1:11" x14ac:dyDescent="0.55000000000000004">
      <c r="B199" s="279">
        <v>19.292495727539063</v>
      </c>
      <c r="C199" s="286"/>
      <c r="D199" s="286"/>
      <c r="E199" s="279">
        <v>14.627950668334961</v>
      </c>
      <c r="F199" s="286"/>
      <c r="G199" s="286"/>
      <c r="H199" s="286"/>
      <c r="I199" s="286"/>
      <c r="J199" s="286"/>
      <c r="K199" s="286"/>
    </row>
    <row r="200" spans="1:11" x14ac:dyDescent="0.55000000000000004">
      <c r="A200" s="276" t="s">
        <v>25</v>
      </c>
      <c r="B200" s="279">
        <v>22.092887878417969</v>
      </c>
      <c r="C200" s="284">
        <f>AVERAGE(B200:B208)</f>
        <v>22.255135854085285</v>
      </c>
      <c r="D200" s="284">
        <f>STDEV(B200:B208)</f>
        <v>0.94869775759157859</v>
      </c>
      <c r="E200" s="279">
        <v>14.547381401061999</v>
      </c>
      <c r="F200" s="284">
        <f>AVERAGE(E200:E208)</f>
        <v>14.455691761440701</v>
      </c>
      <c r="G200" s="284">
        <f>STDEV(E200:E208)</f>
        <v>0.15523698230642233</v>
      </c>
      <c r="H200" s="284">
        <f>C200-F200</f>
        <v>7.7994440926445847</v>
      </c>
      <c r="I200" s="284">
        <f>AVERAGE(H200:H448)</f>
        <v>10.548828750186498</v>
      </c>
      <c r="J200" s="284">
        <f>H200-$I$2</f>
        <v>-2.1608991081892661</v>
      </c>
      <c r="K200" s="284">
        <f>2^-(J200)</f>
        <v>4.471934657684324</v>
      </c>
    </row>
    <row r="201" spans="1:11" x14ac:dyDescent="0.55000000000000004">
      <c r="B201" s="279">
        <v>21.632795333862305</v>
      </c>
      <c r="C201" s="284"/>
      <c r="D201" s="284"/>
      <c r="E201" s="279">
        <v>14.510330200195313</v>
      </c>
      <c r="F201" s="2"/>
      <c r="G201" s="284"/>
      <c r="H201" s="284"/>
      <c r="I201" s="284"/>
      <c r="J201" s="284"/>
      <c r="K201" s="284"/>
    </row>
    <row r="202" spans="1:11" x14ac:dyDescent="0.55000000000000004">
      <c r="B202" s="279">
        <v>21.668117523193359</v>
      </c>
      <c r="C202" s="284"/>
      <c r="D202" s="284"/>
      <c r="E202" s="279">
        <v>14.522576332092285</v>
      </c>
      <c r="F202" s="2"/>
      <c r="G202" s="284"/>
      <c r="H202" s="284"/>
      <c r="I202" s="284"/>
      <c r="J202" s="284"/>
      <c r="K202" s="284"/>
    </row>
    <row r="203" spans="1:11" x14ac:dyDescent="0.55000000000000004">
      <c r="B203" s="279">
        <v>22.240913391113281</v>
      </c>
      <c r="C203" s="284"/>
      <c r="D203" s="284"/>
      <c r="E203" s="279">
        <v>14.302003860473633</v>
      </c>
      <c r="F203" s="2"/>
      <c r="G203" s="284"/>
      <c r="H203" s="284"/>
      <c r="I203" s="284"/>
      <c r="J203" s="284"/>
      <c r="K203" s="284"/>
    </row>
    <row r="204" spans="1:11" x14ac:dyDescent="0.55000000000000004">
      <c r="B204" s="279">
        <v>21.428621292114258</v>
      </c>
      <c r="C204" s="284"/>
      <c r="D204" s="284"/>
      <c r="E204" s="279">
        <v>14.23420238494873</v>
      </c>
      <c r="F204" s="2"/>
      <c r="G204" s="284"/>
      <c r="H204" s="284"/>
      <c r="I204" s="284"/>
      <c r="J204" s="284"/>
      <c r="K204" s="284"/>
    </row>
    <row r="205" spans="1:11" x14ac:dyDescent="0.55000000000000004">
      <c r="B205" s="279">
        <v>20.995872497558594</v>
      </c>
      <c r="C205" s="284"/>
      <c r="D205" s="284"/>
      <c r="E205" s="279">
        <v>14.229454040527344</v>
      </c>
      <c r="F205" s="284"/>
      <c r="G205" s="284"/>
      <c r="H205" s="284"/>
      <c r="I205" s="284"/>
      <c r="J205" s="284"/>
      <c r="K205" s="284"/>
    </row>
    <row r="206" spans="1:11" x14ac:dyDescent="0.55000000000000004">
      <c r="B206" s="279">
        <v>23.685882568359375</v>
      </c>
      <c r="C206" s="284"/>
      <c r="D206" s="284"/>
      <c r="E206" s="279">
        <v>14.569677352905273</v>
      </c>
      <c r="F206" s="284"/>
      <c r="G206" s="284"/>
      <c r="H206" s="284"/>
      <c r="I206" s="284"/>
      <c r="J206" s="284"/>
      <c r="K206" s="284"/>
    </row>
    <row r="207" spans="1:11" x14ac:dyDescent="0.55000000000000004">
      <c r="B207" s="279">
        <v>23.128372192382813</v>
      </c>
      <c r="C207" s="284"/>
      <c r="D207" s="284"/>
      <c r="E207" s="279">
        <v>14.557649612426758</v>
      </c>
      <c r="F207" s="284"/>
      <c r="G207" s="284"/>
      <c r="H207" s="284"/>
      <c r="I207" s="284"/>
      <c r="J207" s="284"/>
      <c r="K207" s="284"/>
    </row>
    <row r="208" spans="1:11" x14ac:dyDescent="0.55000000000000004">
      <c r="B208" s="279">
        <v>23.422760009765625</v>
      </c>
      <c r="C208" s="286"/>
      <c r="D208" s="286"/>
      <c r="E208" s="279">
        <v>14.627950668334961</v>
      </c>
      <c r="F208" s="286"/>
      <c r="G208" s="286"/>
      <c r="H208" s="286"/>
      <c r="I208" s="286"/>
      <c r="J208" s="286"/>
      <c r="K208" s="286"/>
    </row>
    <row r="209" spans="1:11" x14ac:dyDescent="0.55000000000000004">
      <c r="A209" s="276" t="s">
        <v>24</v>
      </c>
      <c r="B209" s="279">
        <v>20.956794738769531</v>
      </c>
      <c r="C209" s="284">
        <f>AVERAGE(B209:B217)</f>
        <v>20.818987316555447</v>
      </c>
      <c r="D209" s="284">
        <f>STDEV(B209:B217)</f>
        <v>0.13316368869465317</v>
      </c>
      <c r="E209" s="279">
        <v>14.547381401061999</v>
      </c>
      <c r="F209" s="284">
        <f>AVERAGE(E209:E217)</f>
        <v>14.455691761440701</v>
      </c>
      <c r="G209" s="284">
        <f>STDEV(E209:E217)</f>
        <v>0.15523698230642233</v>
      </c>
      <c r="H209" s="284">
        <f>C209-F209</f>
        <v>6.3632955551147461</v>
      </c>
      <c r="I209" s="284">
        <f>AVERAGE(H209:H457)</f>
        <v>11.236174914571974</v>
      </c>
      <c r="J209" s="284">
        <f>H209-$I$2</f>
        <v>-3.5970476457191047</v>
      </c>
      <c r="K209" s="284">
        <f>2^-(J209)</f>
        <v>12.100943611335795</v>
      </c>
    </row>
    <row r="210" spans="1:11" x14ac:dyDescent="0.55000000000000004">
      <c r="B210" s="279">
        <v>20.973264694213867</v>
      </c>
      <c r="C210" s="284"/>
      <c r="D210" s="284"/>
      <c r="E210" s="279">
        <v>14.510330200195313</v>
      </c>
      <c r="F210" s="2"/>
      <c r="G210" s="284"/>
      <c r="H210" s="284"/>
      <c r="I210" s="284"/>
      <c r="J210" s="284"/>
      <c r="K210" s="284"/>
    </row>
    <row r="211" spans="1:11" x14ac:dyDescent="0.55000000000000004">
      <c r="B211" s="279">
        <v>20.997871398925781</v>
      </c>
      <c r="C211" s="284"/>
      <c r="D211" s="284"/>
      <c r="E211" s="279">
        <v>14.522576332092285</v>
      </c>
      <c r="F211" s="2"/>
      <c r="G211" s="284"/>
      <c r="H211" s="284"/>
      <c r="I211" s="284"/>
      <c r="J211" s="284"/>
      <c r="K211" s="284"/>
    </row>
    <row r="212" spans="1:11" x14ac:dyDescent="0.55000000000000004">
      <c r="B212" s="279">
        <v>20.6671962738037</v>
      </c>
      <c r="C212" s="284"/>
      <c r="D212" s="284"/>
      <c r="E212" s="279">
        <v>14.302003860473633</v>
      </c>
      <c r="F212" s="2"/>
      <c r="G212" s="284"/>
      <c r="H212" s="284"/>
      <c r="I212" s="284"/>
      <c r="J212" s="284"/>
      <c r="K212" s="284"/>
    </row>
    <row r="213" spans="1:11" x14ac:dyDescent="0.55000000000000004">
      <c r="B213" s="279">
        <v>20.681520462036133</v>
      </c>
      <c r="C213" s="284"/>
      <c r="D213" s="284"/>
      <c r="E213" s="279">
        <v>14.23420238494873</v>
      </c>
      <c r="F213" s="2"/>
      <c r="G213" s="284"/>
      <c r="H213" s="284"/>
      <c r="I213" s="284"/>
      <c r="J213" s="284"/>
      <c r="K213" s="284"/>
    </row>
    <row r="214" spans="1:11" x14ac:dyDescent="0.55000000000000004">
      <c r="B214" s="279">
        <v>20.667047500610352</v>
      </c>
      <c r="C214" s="284"/>
      <c r="D214" s="284"/>
      <c r="E214" s="279">
        <v>14.229454040527344</v>
      </c>
      <c r="F214" s="284"/>
      <c r="G214" s="284"/>
      <c r="H214" s="284"/>
      <c r="I214" s="284"/>
      <c r="J214" s="284"/>
      <c r="K214" s="284"/>
    </row>
    <row r="215" spans="1:11" x14ac:dyDescent="0.55000000000000004">
      <c r="B215" s="279">
        <v>20.84040641784668</v>
      </c>
      <c r="C215" s="284"/>
      <c r="D215" s="284"/>
      <c r="E215" s="279">
        <v>14.569677352905273</v>
      </c>
      <c r="F215" s="284"/>
      <c r="G215" s="284"/>
      <c r="H215" s="284"/>
      <c r="I215" s="284"/>
      <c r="J215" s="284"/>
      <c r="K215" s="284"/>
    </row>
    <row r="216" spans="1:11" x14ac:dyDescent="0.55000000000000004">
      <c r="B216" s="279">
        <v>20.805145263671875</v>
      </c>
      <c r="C216" s="284"/>
      <c r="D216" s="284"/>
      <c r="E216" s="279">
        <v>14.557649612426758</v>
      </c>
      <c r="F216" s="284"/>
      <c r="G216" s="284"/>
      <c r="H216" s="284"/>
      <c r="I216" s="284"/>
      <c r="J216" s="284"/>
      <c r="K216" s="284"/>
    </row>
    <row r="217" spans="1:11" x14ac:dyDescent="0.55000000000000004">
      <c r="B217" s="279">
        <v>20.781639099121094</v>
      </c>
      <c r="C217" s="286"/>
      <c r="D217" s="286"/>
      <c r="E217" s="279">
        <v>14.627950668334961</v>
      </c>
      <c r="F217" s="286"/>
      <c r="G217" s="286"/>
      <c r="H217" s="286"/>
      <c r="I217" s="286"/>
      <c r="J217" s="286"/>
      <c r="K217" s="286"/>
    </row>
    <row r="218" spans="1:11" x14ac:dyDescent="0.55000000000000004">
      <c r="A218" s="276" t="s">
        <v>27</v>
      </c>
      <c r="B218" s="279">
        <v>20.124853134155273</v>
      </c>
      <c r="C218" s="284">
        <f>AVERAGE(B218:B226)</f>
        <v>20.146423975626629</v>
      </c>
      <c r="D218" s="284">
        <f>STDEV(B218:B226)</f>
        <v>0.17128011759233194</v>
      </c>
      <c r="E218" s="279">
        <v>14.547381401061999</v>
      </c>
      <c r="F218" s="284">
        <f>AVERAGE(E218:E226)</f>
        <v>14.455691761440701</v>
      </c>
      <c r="G218" s="284">
        <f>STDEV(E218:E226)</f>
        <v>0.15523698230642233</v>
      </c>
      <c r="H218" s="284">
        <f>C218-F218</f>
        <v>5.6907322141859282</v>
      </c>
      <c r="I218" s="284">
        <f>AVERAGE(H218:H466)</f>
        <v>12.860468034391053</v>
      </c>
      <c r="J218" s="284">
        <f>H218-$I$2</f>
        <v>-4.2696109866479226</v>
      </c>
      <c r="K218" s="284">
        <f>2^-(J218)</f>
        <v>19.287723732314646</v>
      </c>
    </row>
    <row r="219" spans="1:11" x14ac:dyDescent="0.55000000000000004">
      <c r="B219" s="279">
        <v>20.064737319946289</v>
      </c>
      <c r="C219" s="284"/>
      <c r="D219" s="284"/>
      <c r="E219" s="279">
        <v>14.510330200195313</v>
      </c>
      <c r="F219" s="2"/>
      <c r="G219" s="284"/>
      <c r="H219" s="284"/>
      <c r="I219" s="284"/>
      <c r="J219" s="284"/>
      <c r="K219" s="284"/>
    </row>
    <row r="220" spans="1:11" x14ac:dyDescent="0.55000000000000004">
      <c r="B220" s="279">
        <v>20.301973342895508</v>
      </c>
      <c r="C220" s="284"/>
      <c r="D220" s="284"/>
      <c r="E220" s="279">
        <v>14.522576332092285</v>
      </c>
      <c r="F220" s="2"/>
      <c r="G220" s="284"/>
      <c r="H220" s="284"/>
      <c r="I220" s="284"/>
      <c r="J220" s="284"/>
      <c r="K220" s="284"/>
    </row>
    <row r="221" spans="1:11" x14ac:dyDescent="0.55000000000000004">
      <c r="B221" s="279">
        <v>20.086702346801758</v>
      </c>
      <c r="C221" s="284"/>
      <c r="D221" s="284"/>
      <c r="E221" s="279">
        <v>14.302003860473633</v>
      </c>
      <c r="F221" s="2"/>
      <c r="G221" s="284"/>
      <c r="H221" s="284"/>
      <c r="I221" s="284"/>
      <c r="J221" s="284"/>
      <c r="K221" s="284"/>
    </row>
    <row r="222" spans="1:11" x14ac:dyDescent="0.55000000000000004">
      <c r="B222" s="279">
        <v>19.854343414306641</v>
      </c>
      <c r="C222" s="284"/>
      <c r="D222" s="284"/>
      <c r="E222" s="279">
        <v>14.23420238494873</v>
      </c>
      <c r="F222" s="2"/>
      <c r="G222" s="284"/>
      <c r="H222" s="284"/>
      <c r="I222" s="284"/>
      <c r="J222" s="284"/>
      <c r="K222" s="284"/>
    </row>
    <row r="223" spans="1:11" x14ac:dyDescent="0.55000000000000004">
      <c r="B223" s="279">
        <v>20.086826324462891</v>
      </c>
      <c r="C223" s="284"/>
      <c r="D223" s="284"/>
      <c r="E223" s="279">
        <v>14.229454040527344</v>
      </c>
      <c r="F223" s="284"/>
      <c r="G223" s="284"/>
      <c r="H223" s="284"/>
      <c r="I223" s="284"/>
      <c r="J223" s="284"/>
      <c r="K223" s="284"/>
    </row>
    <row r="224" spans="1:11" x14ac:dyDescent="0.55000000000000004">
      <c r="B224" s="279">
        <v>20.17735481262207</v>
      </c>
      <c r="C224" s="284"/>
      <c r="D224" s="284"/>
      <c r="E224" s="279">
        <v>14.569677352905273</v>
      </c>
      <c r="F224" s="284"/>
      <c r="G224" s="284"/>
      <c r="H224" s="284"/>
      <c r="I224" s="284"/>
      <c r="J224" s="284"/>
      <c r="K224" s="284"/>
    </row>
    <row r="225" spans="1:11" x14ac:dyDescent="0.55000000000000004">
      <c r="B225" s="279">
        <v>20.142993927001953</v>
      </c>
      <c r="C225" s="284"/>
      <c r="D225" s="284"/>
      <c r="E225" s="279">
        <v>14.557649612426758</v>
      </c>
      <c r="F225" s="284"/>
      <c r="G225" s="284"/>
      <c r="H225" s="284"/>
      <c r="I225" s="284"/>
      <c r="J225" s="284"/>
      <c r="K225" s="284"/>
    </row>
    <row r="226" spans="1:11" x14ac:dyDescent="0.55000000000000004">
      <c r="B226" s="279">
        <v>20.478031158447266</v>
      </c>
      <c r="C226" s="286"/>
      <c r="D226" s="286"/>
      <c r="E226" s="279">
        <v>14.627950668334961</v>
      </c>
      <c r="F226" s="286"/>
      <c r="G226" s="286"/>
      <c r="H226" s="286"/>
      <c r="I226" s="286"/>
      <c r="J226" s="286"/>
      <c r="K226" s="286"/>
    </row>
    <row r="227" spans="1:11" x14ac:dyDescent="0.55000000000000004">
      <c r="A227" s="276" t="s">
        <v>26</v>
      </c>
      <c r="B227" s="279">
        <v>36.417518615722656</v>
      </c>
      <c r="C227" s="284">
        <f>AVERAGE(B227:B235)</f>
        <v>34.818077564239502</v>
      </c>
      <c r="D227" s="284">
        <f>STDEV(B227:B235)</f>
        <v>1.0057975913307833</v>
      </c>
      <c r="E227" s="279">
        <v>14.547381401061999</v>
      </c>
      <c r="F227" s="284">
        <f>AVERAGE(E227:E235)</f>
        <v>14.455691761440701</v>
      </c>
      <c r="G227" s="284">
        <f>STDEV(E227:E235)</f>
        <v>0.15523698230642233</v>
      </c>
      <c r="H227" s="284">
        <f>C227-F227</f>
        <v>20.362385802798801</v>
      </c>
      <c r="I227" s="284">
        <f>AVERAGE(H227:H475)</f>
        <v>16.445335944493614</v>
      </c>
      <c r="J227" s="284">
        <f>H227-$I$2</f>
        <v>10.402042601964951</v>
      </c>
      <c r="K227" s="284">
        <f>2^-(J227)</f>
        <v>7.3904887567651477E-4</v>
      </c>
    </row>
    <row r="228" spans="1:11" x14ac:dyDescent="0.55000000000000004">
      <c r="B228" s="279">
        <v>33.640304565429688</v>
      </c>
      <c r="C228" s="284"/>
      <c r="D228" s="284"/>
      <c r="E228" s="279">
        <v>14.510330200195313</v>
      </c>
      <c r="F228" s="2"/>
      <c r="G228" s="284"/>
      <c r="H228" s="284"/>
      <c r="I228" s="284"/>
      <c r="J228" s="284"/>
      <c r="K228" s="284"/>
    </row>
    <row r="229" spans="1:11" x14ac:dyDescent="0.55000000000000004">
      <c r="B229" s="279">
        <v>35.291252136230469</v>
      </c>
      <c r="C229" s="284"/>
      <c r="D229" s="284"/>
      <c r="E229" s="279">
        <v>14.522576332092285</v>
      </c>
      <c r="F229" s="2"/>
      <c r="G229" s="284"/>
      <c r="H229" s="284"/>
      <c r="I229" s="284"/>
      <c r="J229" s="284"/>
      <c r="K229" s="284"/>
    </row>
    <row r="230" spans="1:11" x14ac:dyDescent="0.55000000000000004">
      <c r="B230" s="279">
        <v>33.896720886230469</v>
      </c>
      <c r="C230" s="284"/>
      <c r="D230" s="284"/>
      <c r="E230" s="279">
        <v>14.302003860473633</v>
      </c>
      <c r="F230" s="2"/>
      <c r="G230" s="284"/>
      <c r="H230" s="284"/>
      <c r="I230" s="284"/>
      <c r="J230" s="284"/>
      <c r="K230" s="284"/>
    </row>
    <row r="231" spans="1:11" x14ac:dyDescent="0.55000000000000004">
      <c r="B231" s="279">
        <v>34.023811340332031</v>
      </c>
      <c r="C231" s="284"/>
      <c r="D231" s="284"/>
      <c r="E231" s="279">
        <v>14.23420238494873</v>
      </c>
      <c r="F231" s="2"/>
      <c r="G231" s="284"/>
      <c r="H231" s="284"/>
      <c r="I231" s="284"/>
      <c r="J231" s="284"/>
      <c r="K231" s="284"/>
    </row>
    <row r="232" spans="1:11" x14ac:dyDescent="0.55000000000000004">
      <c r="B232" s="279" t="s">
        <v>73</v>
      </c>
      <c r="C232" s="284"/>
      <c r="D232" s="284"/>
      <c r="E232" s="279">
        <v>14.229454040527344</v>
      </c>
      <c r="F232" s="284"/>
      <c r="G232" s="284"/>
      <c r="H232" s="284"/>
      <c r="I232" s="284"/>
      <c r="J232" s="284"/>
      <c r="K232" s="284"/>
    </row>
    <row r="233" spans="1:11" x14ac:dyDescent="0.55000000000000004">
      <c r="B233" s="279">
        <v>34.720787048339844</v>
      </c>
      <c r="C233" s="284"/>
      <c r="D233" s="284"/>
      <c r="E233" s="279">
        <v>14.569677352905273</v>
      </c>
      <c r="F233" s="284"/>
      <c r="G233" s="284"/>
      <c r="H233" s="284"/>
      <c r="I233" s="284"/>
      <c r="J233" s="284"/>
      <c r="K233" s="284"/>
    </row>
    <row r="234" spans="1:11" x14ac:dyDescent="0.55000000000000004">
      <c r="B234" s="279">
        <v>35.984748840332031</v>
      </c>
      <c r="C234" s="284"/>
      <c r="D234" s="284"/>
      <c r="E234" s="279">
        <v>14.557649612426758</v>
      </c>
      <c r="F234" s="284"/>
      <c r="G234" s="284"/>
      <c r="H234" s="284"/>
      <c r="I234" s="284"/>
      <c r="J234" s="284"/>
      <c r="K234" s="284"/>
    </row>
    <row r="235" spans="1:11" x14ac:dyDescent="0.55000000000000004">
      <c r="B235" s="279">
        <v>34.569477081298828</v>
      </c>
      <c r="C235" s="286"/>
      <c r="D235" s="286"/>
      <c r="E235" s="279">
        <v>14.627950668334961</v>
      </c>
      <c r="F235" s="286"/>
      <c r="G235" s="286"/>
      <c r="H235" s="286"/>
      <c r="I235" s="286"/>
      <c r="J235" s="286"/>
      <c r="K235" s="286"/>
    </row>
    <row r="236" spans="1:11" x14ac:dyDescent="0.55000000000000004">
      <c r="A236" s="275" t="s">
        <v>8</v>
      </c>
      <c r="B236" s="279">
        <v>27.856517791748047</v>
      </c>
      <c r="C236" s="284">
        <f>AVERAGE(B236:B244)</f>
        <v>26.983977847629124</v>
      </c>
      <c r="D236" s="284">
        <f>STDEV(B236:B244)</f>
        <v>0.52041456340269676</v>
      </c>
      <c r="E236" s="279">
        <v>14.547381401061999</v>
      </c>
      <c r="F236" s="284">
        <f>AVERAGE(E236:E244)</f>
        <v>14.455691761440701</v>
      </c>
      <c r="G236" s="284">
        <f>STDEV(E236:E244)</f>
        <v>0.15523698230642233</v>
      </c>
      <c r="H236" s="284">
        <f>C236-F236</f>
        <v>12.528286086188423</v>
      </c>
      <c r="I236" s="284">
        <f>AVERAGE(H236:H484)</f>
        <v>12.528286086188423</v>
      </c>
      <c r="J236" s="284">
        <f>H236-$I$2</f>
        <v>2.5679428853545723</v>
      </c>
      <c r="K236" s="284">
        <f>2^-(J236)</f>
        <v>0.16864449310276713</v>
      </c>
    </row>
    <row r="237" spans="1:11" x14ac:dyDescent="0.55000000000000004">
      <c r="B237" s="279">
        <v>27.438064575195313</v>
      </c>
      <c r="C237" s="284"/>
      <c r="D237" s="284"/>
      <c r="E237" s="279">
        <v>14.510330200195313</v>
      </c>
      <c r="F237" s="2"/>
      <c r="G237" s="284"/>
      <c r="H237" s="284"/>
      <c r="I237" s="284"/>
      <c r="J237" s="284"/>
      <c r="K237" s="284"/>
    </row>
    <row r="238" spans="1:11" x14ac:dyDescent="0.55000000000000004">
      <c r="B238" s="279">
        <v>27.576744079589844</v>
      </c>
      <c r="C238" s="284"/>
      <c r="D238" s="284"/>
      <c r="E238" s="279">
        <v>14.522576332092285</v>
      </c>
      <c r="F238" s="2"/>
      <c r="G238" s="284"/>
      <c r="H238" s="284"/>
      <c r="I238" s="284"/>
      <c r="J238" s="284"/>
      <c r="K238" s="284"/>
    </row>
    <row r="239" spans="1:11" x14ac:dyDescent="0.55000000000000004">
      <c r="B239" s="279">
        <v>27.053150177001953</v>
      </c>
      <c r="C239" s="284"/>
      <c r="D239" s="284"/>
      <c r="E239" s="279">
        <v>14.302003860473633</v>
      </c>
      <c r="F239" s="2"/>
      <c r="G239" s="284"/>
      <c r="H239" s="284"/>
      <c r="I239" s="284"/>
      <c r="J239" s="284"/>
      <c r="K239" s="284"/>
    </row>
    <row r="240" spans="1:11" x14ac:dyDescent="0.55000000000000004">
      <c r="B240" s="279">
        <v>26.468805313110352</v>
      </c>
      <c r="C240" s="284"/>
      <c r="D240" s="284"/>
      <c r="E240" s="279">
        <v>14.23420238494873</v>
      </c>
      <c r="F240" s="2"/>
      <c r="G240" s="284"/>
      <c r="H240" s="284"/>
      <c r="I240" s="284"/>
      <c r="J240" s="284"/>
      <c r="K240" s="284"/>
    </row>
    <row r="241" spans="2:11" x14ac:dyDescent="0.55000000000000004">
      <c r="B241" s="279">
        <v>26.658973693847656</v>
      </c>
      <c r="C241" s="284"/>
      <c r="D241" s="284"/>
      <c r="E241" s="279">
        <v>14.229454040527344</v>
      </c>
      <c r="F241" s="284"/>
      <c r="G241" s="284"/>
      <c r="H241" s="284"/>
      <c r="I241" s="284"/>
      <c r="J241" s="284"/>
      <c r="K241" s="284"/>
    </row>
    <row r="242" spans="2:11" x14ac:dyDescent="0.55000000000000004">
      <c r="B242" s="279">
        <v>26.51243782043457</v>
      </c>
      <c r="C242" s="284"/>
      <c r="D242" s="284"/>
      <c r="E242" s="279">
        <v>14.569677352905273</v>
      </c>
      <c r="F242" s="284"/>
      <c r="G242" s="284"/>
      <c r="H242" s="284"/>
      <c r="I242" s="284"/>
      <c r="J242" s="284"/>
      <c r="K242" s="284"/>
    </row>
    <row r="243" spans="2:11" x14ac:dyDescent="0.55000000000000004">
      <c r="B243" s="279">
        <v>26.544235229492188</v>
      </c>
      <c r="C243" s="284"/>
      <c r="D243" s="284"/>
      <c r="E243" s="279">
        <v>14.557649612426758</v>
      </c>
      <c r="F243" s="284"/>
      <c r="G243" s="284"/>
      <c r="H243" s="284"/>
      <c r="I243" s="284"/>
      <c r="J243" s="284"/>
      <c r="K243" s="284"/>
    </row>
    <row r="244" spans="2:11" x14ac:dyDescent="0.55000000000000004">
      <c r="B244" s="279">
        <v>26.746871948242188</v>
      </c>
      <c r="C244" s="286"/>
      <c r="D244" s="286"/>
      <c r="E244" s="279">
        <v>14.627950668334961</v>
      </c>
      <c r="F244" s="286"/>
      <c r="G244" s="286"/>
      <c r="H244" s="286"/>
      <c r="I244" s="286"/>
      <c r="J244" s="286"/>
      <c r="K244" s="286"/>
    </row>
  </sheetData>
  <conditionalFormatting sqref="B176:B17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244"/>
  <sheetViews>
    <sheetView workbookViewId="0">
      <pane ySplit="1" topLeftCell="A236" activePane="bottomLeft" state="frozen"/>
      <selection pane="bottomLeft" activeCell="D2" sqref="D2:D236"/>
    </sheetView>
  </sheetViews>
  <sheetFormatPr defaultRowHeight="14.4" x14ac:dyDescent="0.55000000000000004"/>
  <cols>
    <col min="1" max="1" width="8.83984375" style="279"/>
    <col min="2" max="5" width="12" style="279" customWidth="1"/>
    <col min="6" max="6" width="15.26171875" style="279" customWidth="1"/>
    <col min="7" max="7" width="15.15625" style="279" customWidth="1"/>
    <col min="8" max="8" width="12" style="279" customWidth="1"/>
    <col min="9" max="9" width="12.26171875" style="279" customWidth="1"/>
    <col min="10" max="10" width="12.68359375" style="279" customWidth="1"/>
    <col min="11" max="11" width="9.41796875" style="279" customWidth="1"/>
    <col min="12" max="12" width="8.83984375" style="279"/>
    <col min="13" max="13" width="15.578125" style="279" customWidth="1"/>
    <col min="14" max="16384" width="8.83984375" style="279"/>
  </cols>
  <sheetData>
    <row r="1" spans="1:13" ht="16.8" x14ac:dyDescent="0.55000000000000004">
      <c r="A1" s="271" t="s">
        <v>70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</row>
    <row r="2" spans="1:13" x14ac:dyDescent="0.55000000000000004">
      <c r="A2" s="283" t="s">
        <v>11</v>
      </c>
      <c r="B2" s="279">
        <v>23.226875305175781</v>
      </c>
      <c r="C2" s="284">
        <f>AVERAGE(B2:B10)</f>
        <v>23.347821235656738</v>
      </c>
      <c r="D2" s="284">
        <f>STDEV(B2:B10)</f>
        <v>0.20090943350244914</v>
      </c>
      <c r="E2" s="279">
        <v>16.416141510009766</v>
      </c>
      <c r="F2" s="284">
        <f>AVERAGE(E2:E10)</f>
        <v>16.638837496439617</v>
      </c>
      <c r="G2" s="284">
        <f>STDEV(E2:E10)</f>
        <v>0.18457617911777383</v>
      </c>
      <c r="H2" s="284">
        <f>C2-F2</f>
        <v>6.7089837392171212</v>
      </c>
      <c r="I2" s="284">
        <f>AVERAGE(H2:H250)</f>
        <v>9.9534107255346953</v>
      </c>
      <c r="J2" s="284">
        <f>H2-$I$2</f>
        <v>-3.2444269863175741</v>
      </c>
      <c r="K2" s="284">
        <f>2^-(J2)</f>
        <v>9.4769773273524827</v>
      </c>
    </row>
    <row r="3" spans="1:13" x14ac:dyDescent="0.55000000000000004">
      <c r="A3" s="2"/>
      <c r="B3" s="279">
        <v>23.639812469482422</v>
      </c>
      <c r="C3" s="284"/>
      <c r="D3" s="284"/>
      <c r="E3" s="279">
        <v>16.816934585571289</v>
      </c>
      <c r="F3" s="2"/>
      <c r="G3" s="284"/>
      <c r="H3" s="284"/>
      <c r="I3" s="284"/>
      <c r="J3" s="284"/>
      <c r="K3" s="284"/>
      <c r="M3" s="272"/>
    </row>
    <row r="4" spans="1:13" x14ac:dyDescent="0.55000000000000004">
      <c r="A4" s="2"/>
      <c r="B4" s="279">
        <v>23.556028366088867</v>
      </c>
      <c r="C4" s="284"/>
      <c r="D4" s="284"/>
      <c r="E4" s="279">
        <v>16.823856353759766</v>
      </c>
      <c r="F4" s="2"/>
      <c r="G4" s="284"/>
      <c r="H4" s="284"/>
      <c r="I4" s="284"/>
      <c r="J4" s="284"/>
      <c r="K4" s="284"/>
      <c r="M4" s="280"/>
    </row>
    <row r="5" spans="1:13" x14ac:dyDescent="0.55000000000000004">
      <c r="A5" s="2"/>
      <c r="B5" s="279">
        <v>23.1375732421875</v>
      </c>
      <c r="C5" s="284"/>
      <c r="D5" s="284"/>
      <c r="E5" s="279">
        <v>16.727476119995117</v>
      </c>
      <c r="F5" s="2"/>
      <c r="G5" s="284"/>
      <c r="H5" s="284"/>
      <c r="I5" s="284"/>
      <c r="J5" s="284"/>
      <c r="K5" s="284"/>
      <c r="M5" s="280"/>
    </row>
    <row r="6" spans="1:13" x14ac:dyDescent="0.55000000000000004">
      <c r="A6" s="2"/>
      <c r="B6" s="279">
        <v>23.270408630371094</v>
      </c>
      <c r="C6" s="284"/>
      <c r="D6" s="284"/>
      <c r="E6" s="279">
        <v>16.422555923461914</v>
      </c>
      <c r="F6" s="2"/>
      <c r="G6" s="284"/>
      <c r="H6" s="284"/>
      <c r="I6" s="284"/>
      <c r="J6" s="284"/>
      <c r="K6" s="284"/>
      <c r="M6" s="280"/>
    </row>
    <row r="7" spans="1:13" x14ac:dyDescent="0.55000000000000004">
      <c r="A7" s="2"/>
      <c r="B7" s="279">
        <v>23.256229400634766</v>
      </c>
      <c r="C7" s="284"/>
      <c r="D7" s="284"/>
      <c r="E7" s="279">
        <v>16.626060485839844</v>
      </c>
      <c r="F7" s="284"/>
      <c r="G7" s="284"/>
      <c r="H7" s="284"/>
      <c r="I7" s="284"/>
      <c r="J7" s="284"/>
      <c r="K7" s="284"/>
      <c r="M7" s="280"/>
    </row>
    <row r="8" spans="1:13" x14ac:dyDescent="0.55000000000000004">
      <c r="A8" s="2"/>
      <c r="C8" s="284"/>
      <c r="D8" s="284"/>
      <c r="F8" s="284"/>
      <c r="G8" s="284"/>
      <c r="H8" s="284"/>
      <c r="I8" s="284"/>
      <c r="J8" s="284"/>
      <c r="K8" s="284"/>
      <c r="M8" s="280"/>
    </row>
    <row r="9" spans="1:13" x14ac:dyDescent="0.55000000000000004">
      <c r="A9" s="2"/>
      <c r="C9" s="284"/>
      <c r="D9" s="284"/>
      <c r="F9" s="284"/>
      <c r="G9" s="284"/>
      <c r="H9" s="284"/>
      <c r="I9" s="284"/>
      <c r="J9" s="284"/>
      <c r="K9" s="284"/>
      <c r="M9" s="280"/>
    </row>
    <row r="10" spans="1:13" x14ac:dyDescent="0.55000000000000004">
      <c r="A10" s="285"/>
      <c r="C10" s="286"/>
      <c r="D10" s="286"/>
      <c r="F10" s="286"/>
      <c r="G10" s="286"/>
      <c r="H10" s="286"/>
      <c r="I10" s="286"/>
      <c r="J10" s="286"/>
      <c r="K10" s="286"/>
      <c r="M10" s="280"/>
    </row>
    <row r="11" spans="1:13" x14ac:dyDescent="0.55000000000000004">
      <c r="A11" s="283" t="s">
        <v>12</v>
      </c>
      <c r="B11" s="279">
        <v>25.599142074584961</v>
      </c>
      <c r="C11" s="284">
        <f>AVERAGE(B11:B19)</f>
        <v>25.36470890045166</v>
      </c>
      <c r="D11" s="284">
        <f>STDEV(B11:B19)</f>
        <v>0.23389793206463033</v>
      </c>
      <c r="E11" s="279">
        <v>16.416141510009766</v>
      </c>
      <c r="F11" s="284">
        <f>AVERAGE(E11:E19)</f>
        <v>16.638837496439617</v>
      </c>
      <c r="G11" s="284">
        <f>STDEV(E11:E19)</f>
        <v>0.18457617911777383</v>
      </c>
      <c r="H11" s="284">
        <f>C11-F11</f>
        <v>8.7258714040120431</v>
      </c>
      <c r="I11" s="284">
        <f>AVERAGE(H11:H259)</f>
        <v>10.078196378854603</v>
      </c>
      <c r="J11" s="284">
        <f>H11-$I$2</f>
        <v>-1.2275393215226522</v>
      </c>
      <c r="K11" s="284">
        <f>2^-(J11)</f>
        <v>2.3416725048896341</v>
      </c>
      <c r="M11" s="280"/>
    </row>
    <row r="12" spans="1:13" x14ac:dyDescent="0.55000000000000004">
      <c r="A12" s="2"/>
      <c r="B12" s="279">
        <v>25.520450592041016</v>
      </c>
      <c r="C12" s="284"/>
      <c r="D12" s="284"/>
      <c r="E12" s="279">
        <v>16.816934585571289</v>
      </c>
      <c r="F12" s="2"/>
      <c r="G12" s="284"/>
      <c r="H12" s="284"/>
      <c r="I12" s="284"/>
      <c r="J12" s="284"/>
      <c r="K12" s="284"/>
      <c r="M12" s="280"/>
    </row>
    <row r="13" spans="1:13" x14ac:dyDescent="0.55000000000000004">
      <c r="A13" s="2"/>
      <c r="B13" s="279">
        <v>25.600244522094727</v>
      </c>
      <c r="C13" s="284"/>
      <c r="D13" s="284"/>
      <c r="E13" s="279">
        <v>16.823856353759766</v>
      </c>
      <c r="F13" s="2"/>
      <c r="G13" s="284"/>
      <c r="H13" s="284"/>
      <c r="I13" s="284"/>
      <c r="J13" s="284"/>
      <c r="K13" s="284"/>
      <c r="M13" s="280"/>
    </row>
    <row r="14" spans="1:13" x14ac:dyDescent="0.55000000000000004">
      <c r="A14" s="2"/>
      <c r="B14" s="279">
        <v>25.2130126953125</v>
      </c>
      <c r="C14" s="284"/>
      <c r="D14" s="284"/>
      <c r="E14" s="279">
        <v>16.727476119995117</v>
      </c>
      <c r="F14" s="2"/>
      <c r="G14" s="284"/>
      <c r="H14" s="284"/>
      <c r="I14" s="284"/>
      <c r="J14" s="284"/>
      <c r="K14" s="284"/>
      <c r="M14" s="280"/>
    </row>
    <row r="15" spans="1:13" x14ac:dyDescent="0.55000000000000004">
      <c r="A15" s="2"/>
      <c r="B15" s="279">
        <v>25.085908889770508</v>
      </c>
      <c r="C15" s="284"/>
      <c r="D15" s="284"/>
      <c r="E15" s="279">
        <v>16.422555923461914</v>
      </c>
      <c r="F15" s="2"/>
      <c r="G15" s="284"/>
      <c r="H15" s="284"/>
      <c r="I15" s="284"/>
      <c r="J15" s="284"/>
      <c r="K15" s="284"/>
      <c r="M15" s="280"/>
    </row>
    <row r="16" spans="1:13" x14ac:dyDescent="0.55000000000000004">
      <c r="A16" s="2"/>
      <c r="B16" s="279">
        <v>25.16949462890625</v>
      </c>
      <c r="C16" s="284"/>
      <c r="D16" s="284"/>
      <c r="E16" s="279">
        <v>16.626060485839844</v>
      </c>
      <c r="F16" s="284"/>
      <c r="G16" s="284"/>
      <c r="H16" s="284"/>
      <c r="I16" s="284"/>
      <c r="J16" s="284"/>
      <c r="K16" s="284"/>
      <c r="M16" s="280"/>
    </row>
    <row r="17" spans="1:11" x14ac:dyDescent="0.55000000000000004">
      <c r="A17" s="2"/>
      <c r="C17" s="284"/>
      <c r="D17" s="284"/>
      <c r="F17" s="284"/>
      <c r="G17" s="284"/>
      <c r="H17" s="284"/>
      <c r="I17" s="284"/>
      <c r="J17" s="284"/>
      <c r="K17" s="284"/>
    </row>
    <row r="18" spans="1:11" x14ac:dyDescent="0.55000000000000004">
      <c r="A18" s="2"/>
      <c r="C18" s="284"/>
      <c r="D18" s="284"/>
      <c r="F18" s="284"/>
      <c r="G18" s="284"/>
      <c r="H18" s="284"/>
      <c r="I18" s="284"/>
      <c r="J18" s="284"/>
      <c r="K18" s="284"/>
    </row>
    <row r="19" spans="1:11" x14ac:dyDescent="0.55000000000000004">
      <c r="A19" s="285"/>
      <c r="C19" s="286"/>
      <c r="D19" s="286"/>
      <c r="F19" s="286"/>
      <c r="G19" s="286"/>
      <c r="H19" s="286"/>
      <c r="I19" s="286"/>
      <c r="J19" s="286"/>
      <c r="K19" s="286"/>
    </row>
    <row r="20" spans="1:11" x14ac:dyDescent="0.55000000000000004">
      <c r="A20" s="276" t="s">
        <v>14</v>
      </c>
      <c r="B20" s="279">
        <v>39.189693450927734</v>
      </c>
      <c r="C20" s="284">
        <f>AVERAGE(B20:B28)</f>
        <v>38.712417602539063</v>
      </c>
      <c r="D20" s="284">
        <f>STDEV(B20:B28)</f>
        <v>1.0692391358739644</v>
      </c>
      <c r="E20" s="279">
        <v>16.416141510009766</v>
      </c>
      <c r="F20" s="284">
        <f>AVERAGE(E20:E28)</f>
        <v>16.638837496439617</v>
      </c>
      <c r="G20" s="284">
        <f>STDEV(E20:E28)</f>
        <v>0.18457617911777383</v>
      </c>
      <c r="H20" s="284">
        <f>C20-F20</f>
        <v>22.073580106099445</v>
      </c>
      <c r="I20" s="284">
        <f>AVERAGE(H20:H268)</f>
        <v>10.132289377848306</v>
      </c>
      <c r="J20" s="284">
        <f>H20-$I$2</f>
        <v>12.12016938056475</v>
      </c>
      <c r="K20" s="284">
        <f>2^-(J20)</f>
        <v>2.2462881389827402E-4</v>
      </c>
    </row>
    <row r="21" spans="1:11" x14ac:dyDescent="0.55000000000000004">
      <c r="B21" s="279" t="s">
        <v>73</v>
      </c>
      <c r="C21" s="284"/>
      <c r="D21" s="284"/>
      <c r="E21" s="279">
        <v>16.816934585571289</v>
      </c>
      <c r="F21" s="2"/>
      <c r="G21" s="284"/>
      <c r="H21" s="284"/>
      <c r="I21" s="284"/>
      <c r="J21" s="284"/>
      <c r="K21" s="284"/>
    </row>
    <row r="22" spans="1:11" x14ac:dyDescent="0.55000000000000004">
      <c r="B22" s="279" t="s">
        <v>73</v>
      </c>
      <c r="C22" s="284"/>
      <c r="D22" s="284"/>
      <c r="E22" s="279">
        <v>16.823856353759766</v>
      </c>
      <c r="F22" s="2"/>
      <c r="G22" s="284"/>
      <c r="H22" s="284"/>
      <c r="I22" s="284"/>
      <c r="J22" s="284"/>
      <c r="K22" s="284"/>
    </row>
    <row r="23" spans="1:11" x14ac:dyDescent="0.55000000000000004">
      <c r="B23" s="279">
        <v>37.553844451904297</v>
      </c>
      <c r="C23" s="284"/>
      <c r="D23" s="284"/>
      <c r="E23" s="279">
        <v>16.727476119995117</v>
      </c>
      <c r="F23" s="2"/>
      <c r="G23" s="284"/>
      <c r="H23" s="284"/>
      <c r="I23" s="284"/>
      <c r="J23" s="284"/>
      <c r="K23" s="284"/>
    </row>
    <row r="24" spans="1:11" x14ac:dyDescent="0.55000000000000004">
      <c r="B24" s="279">
        <v>38.150943756103516</v>
      </c>
      <c r="C24" s="284"/>
      <c r="D24" s="284"/>
      <c r="E24" s="279">
        <v>16.422555923461914</v>
      </c>
      <c r="F24" s="2"/>
      <c r="G24" s="284"/>
      <c r="H24" s="284"/>
      <c r="I24" s="284"/>
      <c r="J24" s="284"/>
      <c r="K24" s="284"/>
    </row>
    <row r="25" spans="1:11" x14ac:dyDescent="0.55000000000000004">
      <c r="B25" s="279">
        <v>39.955188751220703</v>
      </c>
      <c r="C25" s="284"/>
      <c r="D25" s="284"/>
      <c r="E25" s="279">
        <v>16.626060485839844</v>
      </c>
      <c r="F25" s="284"/>
      <c r="G25" s="284"/>
      <c r="H25" s="284"/>
      <c r="I25" s="284"/>
      <c r="J25" s="284"/>
      <c r="K25" s="284"/>
    </row>
    <row r="26" spans="1:11" x14ac:dyDescent="0.55000000000000004">
      <c r="C26" s="284"/>
      <c r="D26" s="284"/>
      <c r="F26" s="284"/>
      <c r="G26" s="284"/>
      <c r="H26" s="284"/>
      <c r="I26" s="284"/>
      <c r="J26" s="284"/>
      <c r="K26" s="284"/>
    </row>
    <row r="27" spans="1:11" x14ac:dyDescent="0.55000000000000004">
      <c r="C27" s="284"/>
      <c r="D27" s="284"/>
      <c r="F27" s="284"/>
      <c r="G27" s="284"/>
      <c r="H27" s="284"/>
      <c r="I27" s="284"/>
      <c r="J27" s="284"/>
      <c r="K27" s="284"/>
    </row>
    <row r="28" spans="1:11" x14ac:dyDescent="0.55000000000000004">
      <c r="C28" s="286"/>
      <c r="D28" s="286"/>
      <c r="F28" s="286"/>
      <c r="G28" s="286"/>
      <c r="H28" s="286"/>
      <c r="I28" s="286"/>
      <c r="J28" s="286"/>
      <c r="K28" s="286"/>
    </row>
    <row r="29" spans="1:11" x14ac:dyDescent="0.55000000000000004">
      <c r="A29" s="276" t="s">
        <v>13</v>
      </c>
      <c r="B29" s="279">
        <v>36.071929931640625</v>
      </c>
      <c r="C29" s="284">
        <f>AVERAGE(B29:B37)</f>
        <v>35.051827748616539</v>
      </c>
      <c r="D29" s="284">
        <f>STDEV(B29:B37)</f>
        <v>0.68464418743235889</v>
      </c>
      <c r="E29" s="279">
        <v>16.416141510009766</v>
      </c>
      <c r="F29" s="284">
        <f>AVERAGE(E29:E37)</f>
        <v>16.638837496439617</v>
      </c>
      <c r="G29" s="284">
        <f>STDEV(E29:E37)</f>
        <v>0.18457617911777383</v>
      </c>
      <c r="H29" s="284">
        <f>C29-F29</f>
        <v>18.412990252176922</v>
      </c>
      <c r="I29" s="284">
        <f>AVERAGE(H29:H277)</f>
        <v>9.6347355975045073</v>
      </c>
      <c r="J29" s="284">
        <f>H29-$I$2</f>
        <v>8.4595795266422265</v>
      </c>
      <c r="K29" s="284">
        <f>2^-(J29)</f>
        <v>2.8406178501096699E-3</v>
      </c>
    </row>
    <row r="30" spans="1:11" x14ac:dyDescent="0.55000000000000004">
      <c r="B30" s="279">
        <v>35.024074554443359</v>
      </c>
      <c r="C30" s="284"/>
      <c r="D30" s="284"/>
      <c r="E30" s="279">
        <v>16.816934585571289</v>
      </c>
      <c r="F30" s="2"/>
      <c r="G30" s="284"/>
      <c r="H30" s="284"/>
      <c r="I30" s="284"/>
      <c r="J30" s="284"/>
      <c r="K30" s="284"/>
    </row>
    <row r="31" spans="1:11" x14ac:dyDescent="0.55000000000000004">
      <c r="B31" s="279">
        <v>35.671291351318359</v>
      </c>
      <c r="C31" s="284"/>
      <c r="D31" s="284"/>
      <c r="E31" s="279">
        <v>16.823856353759766</v>
      </c>
      <c r="F31" s="2"/>
      <c r="G31" s="284"/>
      <c r="H31" s="284"/>
      <c r="I31" s="284"/>
      <c r="J31" s="284"/>
      <c r="K31" s="284"/>
    </row>
    <row r="32" spans="1:11" x14ac:dyDescent="0.55000000000000004">
      <c r="B32" s="279">
        <v>34.593109130859375</v>
      </c>
      <c r="C32" s="284"/>
      <c r="D32" s="284"/>
      <c r="E32" s="279">
        <v>16.727476119995117</v>
      </c>
      <c r="F32" s="2"/>
      <c r="G32" s="284"/>
      <c r="H32" s="284"/>
      <c r="I32" s="284"/>
      <c r="J32" s="284"/>
      <c r="K32" s="284"/>
    </row>
    <row r="33" spans="1:14" x14ac:dyDescent="0.55000000000000004">
      <c r="B33" s="279">
        <v>34.622486114501953</v>
      </c>
      <c r="C33" s="284"/>
      <c r="D33" s="284"/>
      <c r="E33" s="279">
        <v>16.422555923461914</v>
      </c>
      <c r="F33" s="2"/>
      <c r="G33" s="284"/>
      <c r="H33" s="284"/>
      <c r="I33" s="284"/>
      <c r="J33" s="284"/>
      <c r="K33" s="284"/>
    </row>
    <row r="34" spans="1:14" x14ac:dyDescent="0.55000000000000004">
      <c r="B34" s="279">
        <v>34.328075408935547</v>
      </c>
      <c r="C34" s="284"/>
      <c r="D34" s="284"/>
      <c r="E34" s="279">
        <v>16.626060485839844</v>
      </c>
      <c r="F34" s="284"/>
      <c r="G34" s="284"/>
      <c r="H34" s="284"/>
      <c r="I34" s="284"/>
      <c r="J34" s="284"/>
      <c r="K34" s="284"/>
    </row>
    <row r="35" spans="1:14" x14ac:dyDescent="0.55000000000000004">
      <c r="C35" s="284"/>
      <c r="D35" s="284"/>
      <c r="F35" s="284"/>
      <c r="G35" s="284"/>
      <c r="H35" s="284"/>
      <c r="I35" s="284"/>
      <c r="J35" s="284"/>
      <c r="K35" s="284"/>
      <c r="N35" s="233"/>
    </row>
    <row r="36" spans="1:14" x14ac:dyDescent="0.55000000000000004">
      <c r="C36" s="284"/>
      <c r="D36" s="284"/>
      <c r="F36" s="284"/>
      <c r="G36" s="284"/>
      <c r="H36" s="284"/>
      <c r="I36" s="284"/>
      <c r="J36" s="284"/>
      <c r="K36" s="284"/>
      <c r="M36" s="280"/>
    </row>
    <row r="37" spans="1:14" x14ac:dyDescent="0.55000000000000004">
      <c r="C37" s="286"/>
      <c r="D37" s="286"/>
      <c r="F37" s="286"/>
      <c r="G37" s="286"/>
      <c r="H37" s="286"/>
      <c r="I37" s="286"/>
      <c r="J37" s="286"/>
      <c r="K37" s="286"/>
      <c r="M37" s="280"/>
    </row>
    <row r="38" spans="1:14" x14ac:dyDescent="0.55000000000000004">
      <c r="A38" s="275" t="s">
        <v>3</v>
      </c>
      <c r="B38" s="279">
        <v>26.710369110107422</v>
      </c>
      <c r="C38" s="284">
        <f>AVERAGE(B38:B46)</f>
        <v>26.411037127176922</v>
      </c>
      <c r="D38" s="284">
        <f>STDEV(B38:B46)</f>
        <v>0.32103311725591238</v>
      </c>
      <c r="E38" s="279">
        <v>16.416141510009766</v>
      </c>
      <c r="F38" s="284">
        <f>AVERAGE(E38:E46)</f>
        <v>16.638837496439617</v>
      </c>
      <c r="G38" s="284">
        <f>STDEV(E38:E46)</f>
        <v>0.18457617911777383</v>
      </c>
      <c r="H38" s="284">
        <f>C38-F38</f>
        <v>9.7721996307373047</v>
      </c>
      <c r="I38" s="284">
        <f>AVERAGE(H38:H286)</f>
        <v>9.2530723516491857</v>
      </c>
      <c r="J38" s="284">
        <f>H38-$I$2</f>
        <v>-0.18121109479739061</v>
      </c>
      <c r="K38" s="284">
        <f>2^-(J38)</f>
        <v>1.1338353031551729</v>
      </c>
      <c r="M38" s="280"/>
    </row>
    <row r="39" spans="1:14" x14ac:dyDescent="0.55000000000000004">
      <c r="B39" s="279">
        <v>26.621936798095703</v>
      </c>
      <c r="C39" s="284"/>
      <c r="D39" s="284"/>
      <c r="E39" s="279">
        <v>16.816934585571289</v>
      </c>
      <c r="F39" s="2"/>
      <c r="G39" s="284"/>
      <c r="H39" s="284"/>
      <c r="I39" s="284"/>
      <c r="J39" s="284"/>
      <c r="K39" s="284"/>
      <c r="M39" s="280"/>
    </row>
    <row r="40" spans="1:14" x14ac:dyDescent="0.55000000000000004">
      <c r="B40" s="279">
        <v>26.668815612792969</v>
      </c>
      <c r="C40" s="284"/>
      <c r="D40" s="284"/>
      <c r="E40" s="279">
        <v>16.823856353759766</v>
      </c>
      <c r="F40" s="2"/>
      <c r="G40" s="284"/>
      <c r="H40" s="284"/>
      <c r="I40" s="284"/>
      <c r="J40" s="284"/>
      <c r="K40" s="284"/>
      <c r="M40" s="280"/>
    </row>
    <row r="41" spans="1:14" x14ac:dyDescent="0.55000000000000004">
      <c r="B41" s="279">
        <v>26.110431671142578</v>
      </c>
      <c r="C41" s="284"/>
      <c r="D41" s="284"/>
      <c r="E41" s="279">
        <v>16.727476119995117</v>
      </c>
      <c r="F41" s="2"/>
      <c r="G41" s="284"/>
      <c r="H41" s="284"/>
      <c r="I41" s="284"/>
      <c r="J41" s="284"/>
      <c r="K41" s="284"/>
      <c r="M41" s="280"/>
    </row>
    <row r="42" spans="1:14" x14ac:dyDescent="0.55000000000000004">
      <c r="B42" s="279">
        <v>25.937349319458008</v>
      </c>
      <c r="C42" s="284"/>
      <c r="D42" s="284"/>
      <c r="E42" s="279">
        <v>16.422555923461914</v>
      </c>
      <c r="F42" s="2"/>
      <c r="G42" s="284"/>
      <c r="H42" s="284"/>
      <c r="I42" s="284"/>
      <c r="J42" s="284"/>
      <c r="K42" s="284"/>
      <c r="M42" s="280"/>
    </row>
    <row r="43" spans="1:14" x14ac:dyDescent="0.55000000000000004">
      <c r="B43" s="279">
        <v>26.417320251464844</v>
      </c>
      <c r="C43" s="284"/>
      <c r="D43" s="284"/>
      <c r="E43" s="279">
        <v>16.626060485839844</v>
      </c>
      <c r="F43" s="284"/>
      <c r="G43" s="284"/>
      <c r="H43" s="284"/>
      <c r="I43" s="284"/>
      <c r="J43" s="284"/>
      <c r="K43" s="284"/>
      <c r="M43" s="280"/>
    </row>
    <row r="44" spans="1:14" x14ac:dyDescent="0.55000000000000004">
      <c r="C44" s="284"/>
      <c r="D44" s="284"/>
      <c r="F44" s="284"/>
      <c r="G44" s="284"/>
      <c r="H44" s="284"/>
      <c r="I44" s="284"/>
      <c r="J44" s="284"/>
      <c r="K44" s="284"/>
      <c r="M44" s="280"/>
    </row>
    <row r="45" spans="1:14" x14ac:dyDescent="0.55000000000000004">
      <c r="C45" s="284"/>
      <c r="D45" s="284"/>
      <c r="F45" s="284"/>
      <c r="G45" s="284"/>
      <c r="H45" s="284"/>
      <c r="I45" s="284"/>
      <c r="J45" s="284"/>
      <c r="K45" s="284"/>
      <c r="M45" s="280"/>
    </row>
    <row r="46" spans="1:14" x14ac:dyDescent="0.55000000000000004">
      <c r="C46" s="286"/>
      <c r="D46" s="286"/>
      <c r="F46" s="286"/>
      <c r="G46" s="286"/>
      <c r="H46" s="286"/>
      <c r="I46" s="286"/>
      <c r="J46" s="286"/>
      <c r="K46" s="286"/>
      <c r="M46" s="280"/>
    </row>
    <row r="47" spans="1:14" x14ac:dyDescent="0.55000000000000004">
      <c r="A47" s="275" t="s">
        <v>1</v>
      </c>
      <c r="B47" s="279">
        <v>24.733633041381836</v>
      </c>
      <c r="C47" s="284">
        <f>AVERAGE(B47:B55)</f>
        <v>24.065513292948406</v>
      </c>
      <c r="D47" s="284">
        <f>STDEV(B47:B55)</f>
        <v>0.57030784121638189</v>
      </c>
      <c r="E47" s="279">
        <v>16.416141510009766</v>
      </c>
      <c r="F47" s="284">
        <f>AVERAGE(E47:E55)</f>
        <v>16.638837496439617</v>
      </c>
      <c r="G47" s="284">
        <f>STDEV(E47:E55)</f>
        <v>0.18457617911777383</v>
      </c>
      <c r="H47" s="284">
        <f>C47-F47</f>
        <v>7.4266757965087891</v>
      </c>
      <c r="I47" s="284">
        <f>AVERAGE(H47:H295)</f>
        <v>9.2294756571451799</v>
      </c>
      <c r="J47" s="284">
        <f>H47-$I$2</f>
        <v>-2.5267349290259062</v>
      </c>
      <c r="K47" s="284">
        <f>2^-(J47)</f>
        <v>5.7626601061058595</v>
      </c>
      <c r="M47" s="280"/>
    </row>
    <row r="48" spans="1:14" x14ac:dyDescent="0.55000000000000004">
      <c r="B48" s="279">
        <v>24.534538269042969</v>
      </c>
      <c r="C48" s="284"/>
      <c r="D48" s="284"/>
      <c r="E48" s="279">
        <v>16.816934585571289</v>
      </c>
      <c r="F48" s="2"/>
      <c r="G48" s="284"/>
      <c r="H48" s="284"/>
      <c r="I48" s="284"/>
      <c r="J48" s="284"/>
      <c r="K48" s="284"/>
      <c r="M48" s="280"/>
    </row>
    <row r="49" spans="1:14" x14ac:dyDescent="0.55000000000000004">
      <c r="B49" s="279">
        <v>24.426887512207031</v>
      </c>
      <c r="C49" s="284"/>
      <c r="D49" s="284"/>
      <c r="E49" s="279">
        <v>16.823856353759766</v>
      </c>
      <c r="F49" s="2"/>
      <c r="G49" s="284"/>
      <c r="H49" s="284"/>
      <c r="I49" s="284"/>
      <c r="J49" s="284"/>
      <c r="K49" s="284"/>
      <c r="M49" s="280"/>
      <c r="N49" s="273"/>
    </row>
    <row r="50" spans="1:14" x14ac:dyDescent="0.55000000000000004">
      <c r="B50" s="279">
        <v>23.776750564575195</v>
      </c>
      <c r="C50" s="284"/>
      <c r="D50" s="284"/>
      <c r="E50" s="279">
        <v>16.727476119995117</v>
      </c>
      <c r="F50" s="2"/>
      <c r="G50" s="284"/>
      <c r="H50" s="284"/>
      <c r="I50" s="284"/>
      <c r="J50" s="284"/>
      <c r="K50" s="284"/>
    </row>
    <row r="51" spans="1:14" x14ac:dyDescent="0.55000000000000004">
      <c r="B51" s="279">
        <v>23.544767379760742</v>
      </c>
      <c r="C51" s="284"/>
      <c r="D51" s="284"/>
      <c r="E51" s="279">
        <v>16.422555923461914</v>
      </c>
      <c r="F51" s="2"/>
      <c r="G51" s="284"/>
      <c r="H51" s="284"/>
      <c r="I51" s="284"/>
      <c r="J51" s="284"/>
      <c r="K51" s="284"/>
      <c r="M51" s="272"/>
      <c r="N51" s="233"/>
    </row>
    <row r="52" spans="1:14" x14ac:dyDescent="0.55000000000000004">
      <c r="B52" s="279">
        <v>23.376502990722656</v>
      </c>
      <c r="C52" s="284"/>
      <c r="D52" s="284"/>
      <c r="E52" s="279">
        <v>16.626060485839844</v>
      </c>
      <c r="F52" s="284"/>
      <c r="G52" s="284"/>
      <c r="H52" s="284"/>
      <c r="I52" s="284"/>
      <c r="J52" s="284"/>
      <c r="K52" s="284"/>
      <c r="M52" s="280"/>
    </row>
    <row r="53" spans="1:14" x14ac:dyDescent="0.55000000000000004">
      <c r="C53" s="284"/>
      <c r="D53" s="284"/>
      <c r="F53" s="284"/>
      <c r="G53" s="284"/>
      <c r="H53" s="284"/>
      <c r="I53" s="284"/>
      <c r="J53" s="284"/>
      <c r="K53" s="284"/>
      <c r="M53" s="280"/>
    </row>
    <row r="54" spans="1:14" x14ac:dyDescent="0.55000000000000004">
      <c r="C54" s="284"/>
      <c r="D54" s="284"/>
      <c r="F54" s="284"/>
      <c r="G54" s="284"/>
      <c r="H54" s="284"/>
      <c r="I54" s="284"/>
      <c r="J54" s="284"/>
      <c r="K54" s="284"/>
      <c r="M54" s="280"/>
    </row>
    <row r="55" spans="1:14" x14ac:dyDescent="0.55000000000000004">
      <c r="C55" s="286"/>
      <c r="D55" s="286"/>
      <c r="F55" s="286"/>
      <c r="G55" s="286"/>
      <c r="H55" s="286"/>
      <c r="I55" s="286"/>
      <c r="J55" s="286"/>
      <c r="K55" s="286"/>
      <c r="M55" s="280"/>
    </row>
    <row r="56" spans="1:14" x14ac:dyDescent="0.55000000000000004">
      <c r="A56" s="276" t="s">
        <v>10</v>
      </c>
      <c r="B56" s="279">
        <v>25.764333724975586</v>
      </c>
      <c r="C56" s="284">
        <f>AVERAGE(B56:B64)</f>
        <v>25.78194300333659</v>
      </c>
      <c r="D56" s="284">
        <f>STDEV(B56:B64)</f>
        <v>0.13524188919741528</v>
      </c>
      <c r="E56" s="279">
        <v>16.416141510009766</v>
      </c>
      <c r="F56" s="284">
        <f>AVERAGE(E56:E64)</f>
        <v>16.638837496439617</v>
      </c>
      <c r="G56" s="284">
        <f>STDEV(E56:E64)</f>
        <v>0.18457617911777383</v>
      </c>
      <c r="H56" s="284">
        <f>C56-F56</f>
        <v>9.1431055068969727</v>
      </c>
      <c r="I56" s="284">
        <f>AVERAGE(H56:H304)</f>
        <v>9.315323269556437</v>
      </c>
      <c r="J56" s="284">
        <f>H56-$I$2</f>
        <v>-0.81030521863772265</v>
      </c>
      <c r="K56" s="284">
        <f>2^-(J56)</f>
        <v>1.7535823938044259</v>
      </c>
      <c r="M56" s="280"/>
    </row>
    <row r="57" spans="1:14" x14ac:dyDescent="0.55000000000000004">
      <c r="B57" s="279">
        <v>25.643796920776367</v>
      </c>
      <c r="C57" s="284"/>
      <c r="D57" s="284"/>
      <c r="E57" s="279">
        <v>16.816934585571289</v>
      </c>
      <c r="F57" s="2"/>
      <c r="G57" s="284"/>
      <c r="H57" s="284"/>
      <c r="I57" s="284"/>
      <c r="J57" s="284"/>
      <c r="K57" s="284"/>
      <c r="M57" s="280"/>
    </row>
    <row r="58" spans="1:14" x14ac:dyDescent="0.55000000000000004">
      <c r="B58" s="279">
        <v>25.651336669921875</v>
      </c>
      <c r="C58" s="284"/>
      <c r="D58" s="284"/>
      <c r="E58" s="279">
        <v>16.823856353759766</v>
      </c>
      <c r="F58" s="2"/>
      <c r="G58" s="284"/>
      <c r="H58" s="284"/>
      <c r="I58" s="284"/>
      <c r="J58" s="284"/>
      <c r="K58" s="284"/>
      <c r="M58" s="280"/>
    </row>
    <row r="59" spans="1:14" x14ac:dyDescent="0.55000000000000004">
      <c r="B59" s="279">
        <v>25.976291656494141</v>
      </c>
      <c r="C59" s="284"/>
      <c r="D59" s="284"/>
      <c r="E59" s="279">
        <v>16.727476119995117</v>
      </c>
      <c r="F59" s="2"/>
      <c r="G59" s="284"/>
      <c r="H59" s="284"/>
      <c r="I59" s="284"/>
      <c r="J59" s="284"/>
      <c r="K59" s="284"/>
      <c r="M59" s="280"/>
    </row>
    <row r="60" spans="1:14" x14ac:dyDescent="0.55000000000000004">
      <c r="B60" s="279">
        <v>25.747343063354492</v>
      </c>
      <c r="C60" s="284"/>
      <c r="D60" s="284"/>
      <c r="E60" s="279">
        <v>16.422555923461914</v>
      </c>
      <c r="F60" s="2"/>
      <c r="G60" s="284"/>
      <c r="H60" s="284"/>
      <c r="I60" s="284"/>
      <c r="J60" s="284"/>
      <c r="K60" s="284"/>
      <c r="M60" s="280"/>
    </row>
    <row r="61" spans="1:14" x14ac:dyDescent="0.55000000000000004">
      <c r="B61" s="279">
        <v>25.90855598449707</v>
      </c>
      <c r="C61" s="284"/>
      <c r="D61" s="284"/>
      <c r="E61" s="279">
        <v>16.626060485839844</v>
      </c>
      <c r="F61" s="284"/>
      <c r="G61" s="284"/>
      <c r="H61" s="284"/>
      <c r="I61" s="284"/>
      <c r="J61" s="284"/>
      <c r="K61" s="284"/>
      <c r="M61" s="280"/>
    </row>
    <row r="62" spans="1:14" x14ac:dyDescent="0.55000000000000004">
      <c r="C62" s="284"/>
      <c r="D62" s="284"/>
      <c r="F62" s="284"/>
      <c r="G62" s="284"/>
      <c r="H62" s="284"/>
      <c r="I62" s="284"/>
      <c r="J62" s="284"/>
      <c r="K62" s="284"/>
      <c r="M62" s="280"/>
    </row>
    <row r="63" spans="1:14" x14ac:dyDescent="0.55000000000000004">
      <c r="C63" s="284"/>
      <c r="D63" s="284"/>
      <c r="F63" s="284"/>
      <c r="G63" s="284"/>
      <c r="H63" s="284"/>
      <c r="I63" s="284"/>
      <c r="J63" s="284"/>
      <c r="K63" s="284"/>
      <c r="M63" s="280"/>
    </row>
    <row r="64" spans="1:14" x14ac:dyDescent="0.55000000000000004">
      <c r="C64" s="286"/>
      <c r="D64" s="286"/>
      <c r="F64" s="286"/>
      <c r="G64" s="286"/>
      <c r="H64" s="286"/>
      <c r="I64" s="286"/>
      <c r="J64" s="286"/>
      <c r="K64" s="286"/>
      <c r="M64" s="280"/>
    </row>
    <row r="65" spans="1:14" x14ac:dyDescent="0.55000000000000004">
      <c r="A65" s="275" t="s">
        <v>2</v>
      </c>
      <c r="B65" s="279">
        <v>23.227529525756836</v>
      </c>
      <c r="C65" s="284">
        <f>AVERAGE(B65:B73)</f>
        <v>22.611849784851074</v>
      </c>
      <c r="D65" s="284">
        <f>STDEV(B65:B73)</f>
        <v>0.51220091595414918</v>
      </c>
      <c r="E65" s="279">
        <v>16.416141510009766</v>
      </c>
      <c r="F65" s="284">
        <f>AVERAGE(E65:E73)</f>
        <v>16.638837496439617</v>
      </c>
      <c r="G65" s="284">
        <f>STDEV(E65:E73)</f>
        <v>0.18457617911777383</v>
      </c>
      <c r="H65" s="284">
        <f>C65-F65</f>
        <v>5.9730122884114571</v>
      </c>
      <c r="I65" s="284">
        <f>AVERAGE(H65:H313)</f>
        <v>9.3239341576894113</v>
      </c>
      <c r="J65" s="284">
        <f>H65-$I$2</f>
        <v>-3.9803984371232382</v>
      </c>
      <c r="K65" s="284">
        <f>2^-(J65)</f>
        <v>15.784081847779143</v>
      </c>
      <c r="M65" s="280"/>
      <c r="N65" s="273"/>
    </row>
    <row r="66" spans="1:14" x14ac:dyDescent="0.55000000000000004">
      <c r="B66" s="279">
        <v>22.819843292236328</v>
      </c>
      <c r="C66" s="284"/>
      <c r="D66" s="284"/>
      <c r="E66" s="279">
        <v>16.816934585571289</v>
      </c>
      <c r="F66" s="2"/>
      <c r="G66" s="284"/>
      <c r="H66" s="284"/>
      <c r="I66" s="284"/>
      <c r="J66" s="284"/>
      <c r="K66" s="284"/>
    </row>
    <row r="67" spans="1:14" x14ac:dyDescent="0.55000000000000004">
      <c r="B67" s="279">
        <v>23.072475433349609</v>
      </c>
      <c r="C67" s="284"/>
      <c r="D67" s="284"/>
      <c r="E67" s="279">
        <v>16.823856353759766</v>
      </c>
      <c r="F67" s="2"/>
      <c r="G67" s="284"/>
      <c r="H67" s="284"/>
      <c r="I67" s="284"/>
      <c r="J67" s="284"/>
      <c r="K67" s="284"/>
      <c r="M67" s="272"/>
      <c r="N67" s="233"/>
    </row>
    <row r="68" spans="1:14" x14ac:dyDescent="0.55000000000000004">
      <c r="B68" s="279">
        <v>22.424083709716797</v>
      </c>
      <c r="C68" s="284"/>
      <c r="D68" s="284"/>
      <c r="E68" s="279">
        <v>16.727476119995117</v>
      </c>
      <c r="F68" s="2"/>
      <c r="G68" s="284"/>
      <c r="H68" s="284"/>
      <c r="I68" s="284"/>
      <c r="J68" s="284"/>
      <c r="K68" s="284"/>
      <c r="M68" s="280"/>
    </row>
    <row r="69" spans="1:14" x14ac:dyDescent="0.55000000000000004">
      <c r="B69" s="279">
        <v>21.920751571655273</v>
      </c>
      <c r="C69" s="284"/>
      <c r="D69" s="284"/>
      <c r="E69" s="279">
        <v>16.422555923461914</v>
      </c>
      <c r="F69" s="2"/>
      <c r="G69" s="284"/>
      <c r="H69" s="284"/>
      <c r="I69" s="284"/>
      <c r="J69" s="284"/>
      <c r="K69" s="284"/>
      <c r="M69" s="280"/>
    </row>
    <row r="70" spans="1:14" x14ac:dyDescent="0.55000000000000004">
      <c r="B70" s="279">
        <v>22.206415176391602</v>
      </c>
      <c r="C70" s="284"/>
      <c r="D70" s="284"/>
      <c r="E70" s="279">
        <v>16.626060485839844</v>
      </c>
      <c r="F70" s="284"/>
      <c r="G70" s="284"/>
      <c r="H70" s="284"/>
      <c r="I70" s="284"/>
      <c r="J70" s="284"/>
      <c r="K70" s="284"/>
      <c r="M70" s="280"/>
    </row>
    <row r="71" spans="1:14" x14ac:dyDescent="0.55000000000000004">
      <c r="C71" s="284"/>
      <c r="D71" s="284"/>
      <c r="F71" s="284"/>
      <c r="G71" s="284"/>
      <c r="H71" s="284"/>
      <c r="I71" s="284"/>
      <c r="J71" s="284"/>
      <c r="K71" s="284"/>
      <c r="M71" s="280"/>
    </row>
    <row r="72" spans="1:14" x14ac:dyDescent="0.55000000000000004">
      <c r="C72" s="284"/>
      <c r="D72" s="284"/>
      <c r="F72" s="284"/>
      <c r="G72" s="284"/>
      <c r="H72" s="284"/>
      <c r="I72" s="284"/>
      <c r="J72" s="284"/>
      <c r="K72" s="284"/>
      <c r="M72" s="280"/>
    </row>
    <row r="73" spans="1:14" x14ac:dyDescent="0.55000000000000004">
      <c r="C73" s="286"/>
      <c r="D73" s="286"/>
      <c r="F73" s="286"/>
      <c r="G73" s="286"/>
      <c r="H73" s="286"/>
      <c r="I73" s="286"/>
      <c r="J73" s="286"/>
      <c r="K73" s="286"/>
      <c r="M73" s="280"/>
    </row>
    <row r="74" spans="1:14" x14ac:dyDescent="0.55000000000000004">
      <c r="A74" s="276" t="s">
        <v>9</v>
      </c>
      <c r="B74" s="279">
        <v>24.136240005493164</v>
      </c>
      <c r="C74" s="284">
        <f>AVERAGE(B74:B82)</f>
        <v>24.212992032368977</v>
      </c>
      <c r="D74" s="284">
        <f>STDEV(B74:B82)</f>
        <v>0.35316633318952823</v>
      </c>
      <c r="E74" s="279">
        <v>16.416141510009766</v>
      </c>
      <c r="F74" s="284">
        <f>AVERAGE(E74:E82)</f>
        <v>16.638837496439617</v>
      </c>
      <c r="G74" s="284">
        <f>STDEV(E74:E82)</f>
        <v>0.18457617911777383</v>
      </c>
      <c r="H74" s="284">
        <f>C74-F74</f>
        <v>7.5741545359293596</v>
      </c>
      <c r="I74" s="284">
        <f>AVERAGE(H74:H322)</f>
        <v>9.5002984665987764</v>
      </c>
      <c r="J74" s="284">
        <f>H74-$I$2</f>
        <v>-2.3792561896053357</v>
      </c>
      <c r="K74" s="284">
        <f>2^-(J74)</f>
        <v>5.2026843817874227</v>
      </c>
      <c r="M74" s="280"/>
    </row>
    <row r="75" spans="1:14" x14ac:dyDescent="0.55000000000000004">
      <c r="B75" s="279">
        <v>24.799921035766602</v>
      </c>
      <c r="C75" s="284"/>
      <c r="D75" s="284"/>
      <c r="E75" s="279">
        <v>16.816934585571289</v>
      </c>
      <c r="F75" s="2"/>
      <c r="G75" s="284"/>
      <c r="H75" s="284"/>
      <c r="I75" s="284"/>
      <c r="J75" s="284"/>
      <c r="K75" s="284"/>
      <c r="M75" s="280"/>
    </row>
    <row r="76" spans="1:14" x14ac:dyDescent="0.55000000000000004">
      <c r="B76" s="279">
        <v>24.477045059204102</v>
      </c>
      <c r="C76" s="284"/>
      <c r="D76" s="284"/>
      <c r="E76" s="279">
        <v>16.823856353759766</v>
      </c>
      <c r="F76" s="2"/>
      <c r="G76" s="284"/>
      <c r="H76" s="284"/>
      <c r="I76" s="284"/>
      <c r="J76" s="284"/>
      <c r="K76" s="284"/>
      <c r="M76" s="280"/>
    </row>
    <row r="77" spans="1:14" x14ac:dyDescent="0.55000000000000004">
      <c r="B77" s="279">
        <v>23.905965805053711</v>
      </c>
      <c r="C77" s="284"/>
      <c r="D77" s="284"/>
      <c r="E77" s="279">
        <v>16.727476119995117</v>
      </c>
      <c r="F77" s="2"/>
      <c r="G77" s="284"/>
      <c r="H77" s="284"/>
      <c r="I77" s="284"/>
      <c r="J77" s="284"/>
      <c r="K77" s="284"/>
      <c r="M77" s="280"/>
    </row>
    <row r="78" spans="1:14" x14ac:dyDescent="0.55000000000000004">
      <c r="B78" s="279">
        <v>23.987358093261719</v>
      </c>
      <c r="C78" s="284"/>
      <c r="D78" s="284"/>
      <c r="E78" s="279">
        <v>16.422555923461914</v>
      </c>
      <c r="F78" s="2"/>
      <c r="G78" s="284"/>
      <c r="H78" s="284"/>
      <c r="I78" s="284"/>
      <c r="J78" s="284"/>
      <c r="K78" s="284"/>
      <c r="M78" s="280"/>
    </row>
    <row r="79" spans="1:14" x14ac:dyDescent="0.55000000000000004">
      <c r="B79" s="279">
        <v>23.97142219543457</v>
      </c>
      <c r="C79" s="284"/>
      <c r="D79" s="284"/>
      <c r="E79" s="279">
        <v>16.626060485839844</v>
      </c>
      <c r="F79" s="284"/>
      <c r="G79" s="284"/>
      <c r="H79" s="284"/>
      <c r="I79" s="284"/>
      <c r="J79" s="284"/>
      <c r="K79" s="284"/>
      <c r="M79" s="280"/>
    </row>
    <row r="80" spans="1:14" x14ac:dyDescent="0.55000000000000004">
      <c r="C80" s="284"/>
      <c r="D80" s="284"/>
      <c r="F80" s="284"/>
      <c r="G80" s="284"/>
      <c r="H80" s="284"/>
      <c r="I80" s="284"/>
      <c r="J80" s="284"/>
      <c r="K80" s="284"/>
      <c r="M80" s="280"/>
    </row>
    <row r="81" spans="1:14" x14ac:dyDescent="0.55000000000000004">
      <c r="C81" s="284"/>
      <c r="D81" s="284"/>
      <c r="F81" s="284"/>
      <c r="G81" s="284"/>
      <c r="H81" s="284"/>
      <c r="I81" s="284"/>
      <c r="J81" s="284"/>
      <c r="K81" s="284"/>
    </row>
    <row r="82" spans="1:14" x14ac:dyDescent="0.55000000000000004">
      <c r="C82" s="286"/>
      <c r="D82" s="286"/>
      <c r="F82" s="286"/>
      <c r="G82" s="286"/>
      <c r="H82" s="286"/>
      <c r="I82" s="286"/>
      <c r="J82" s="286"/>
      <c r="K82" s="286"/>
    </row>
    <row r="83" spans="1:14" x14ac:dyDescent="0.55000000000000004">
      <c r="A83" s="275" t="s">
        <v>5</v>
      </c>
      <c r="B83" s="279">
        <v>22.835784912109375</v>
      </c>
      <c r="C83" s="284">
        <f>AVERAGE(B83:B91)</f>
        <v>22.883264859517414</v>
      </c>
      <c r="D83" s="284">
        <f>STDEV(B83:B91)</f>
        <v>9.6862648358209041E-2</v>
      </c>
      <c r="E83" s="279">
        <v>16.416141510009766</v>
      </c>
      <c r="F83" s="284">
        <f>AVERAGE(E83:E91)</f>
        <v>16.638837496439617</v>
      </c>
      <c r="G83" s="284">
        <f>STDEV(E83:E91)</f>
        <v>0.18457617911777383</v>
      </c>
      <c r="H83" s="284">
        <f>C83-F83</f>
        <v>6.2444273630777971</v>
      </c>
      <c r="I83" s="284">
        <f>AVERAGE(H83:H331)</f>
        <v>9.6073064627470774</v>
      </c>
      <c r="J83" s="284">
        <f>H83-$I$2</f>
        <v>-3.7089833624568982</v>
      </c>
      <c r="K83" s="284">
        <f>2^-(J83)</f>
        <v>13.077214445026209</v>
      </c>
      <c r="M83" s="272"/>
      <c r="N83" s="233"/>
    </row>
    <row r="84" spans="1:14" x14ac:dyDescent="0.55000000000000004">
      <c r="B84" s="279">
        <v>22.966041564941406</v>
      </c>
      <c r="C84" s="284"/>
      <c r="D84" s="284"/>
      <c r="E84" s="279">
        <v>16.816934585571289</v>
      </c>
      <c r="F84" s="2"/>
      <c r="G84" s="284"/>
      <c r="H84" s="284"/>
      <c r="I84" s="284"/>
      <c r="J84" s="284"/>
      <c r="K84" s="284"/>
      <c r="M84" s="280"/>
    </row>
    <row r="85" spans="1:14" x14ac:dyDescent="0.55000000000000004">
      <c r="B85" s="279">
        <v>22.995426177978516</v>
      </c>
      <c r="C85" s="284"/>
      <c r="D85" s="284"/>
      <c r="E85" s="279">
        <v>16.823856353759766</v>
      </c>
      <c r="F85" s="2"/>
      <c r="G85" s="284"/>
      <c r="H85" s="284"/>
      <c r="I85" s="284"/>
      <c r="J85" s="284"/>
      <c r="K85" s="284"/>
      <c r="M85" s="280"/>
    </row>
    <row r="86" spans="1:14" x14ac:dyDescent="0.55000000000000004">
      <c r="B86" s="279">
        <v>22.745658874511719</v>
      </c>
      <c r="C86" s="284"/>
      <c r="D86" s="284"/>
      <c r="E86" s="279">
        <v>16.727476119995117</v>
      </c>
      <c r="F86" s="2"/>
      <c r="G86" s="284"/>
      <c r="H86" s="284"/>
      <c r="I86" s="284"/>
      <c r="J86" s="284"/>
      <c r="K86" s="284"/>
      <c r="M86" s="280"/>
    </row>
    <row r="87" spans="1:14" x14ac:dyDescent="0.55000000000000004">
      <c r="B87" s="279">
        <v>22.934202194213867</v>
      </c>
      <c r="C87" s="284"/>
      <c r="D87" s="284"/>
      <c r="E87" s="279">
        <v>16.422555923461914</v>
      </c>
      <c r="F87" s="2"/>
      <c r="G87" s="284"/>
      <c r="H87" s="284"/>
      <c r="I87" s="284"/>
      <c r="J87" s="284"/>
      <c r="K87" s="284"/>
      <c r="M87" s="280"/>
    </row>
    <row r="88" spans="1:14" x14ac:dyDescent="0.55000000000000004">
      <c r="B88" s="279">
        <v>22.822475433349609</v>
      </c>
      <c r="C88" s="284"/>
      <c r="D88" s="284"/>
      <c r="E88" s="279">
        <v>16.626060485839844</v>
      </c>
      <c r="F88" s="284"/>
      <c r="G88" s="284"/>
      <c r="H88" s="284"/>
      <c r="I88" s="284"/>
      <c r="J88" s="284"/>
      <c r="K88" s="284"/>
      <c r="M88" s="280"/>
    </row>
    <row r="89" spans="1:14" x14ac:dyDescent="0.55000000000000004">
      <c r="C89" s="284"/>
      <c r="D89" s="284"/>
      <c r="F89" s="284"/>
      <c r="G89" s="284"/>
      <c r="H89" s="284"/>
      <c r="I89" s="284"/>
      <c r="J89" s="284"/>
      <c r="K89" s="284"/>
      <c r="M89" s="280"/>
    </row>
    <row r="90" spans="1:14" x14ac:dyDescent="0.55000000000000004">
      <c r="C90" s="284"/>
      <c r="D90" s="284"/>
      <c r="F90" s="284"/>
      <c r="G90" s="284"/>
      <c r="H90" s="284"/>
      <c r="I90" s="284"/>
      <c r="J90" s="284"/>
      <c r="K90" s="284"/>
      <c r="M90" s="280"/>
    </row>
    <row r="91" spans="1:14" x14ac:dyDescent="0.55000000000000004">
      <c r="C91" s="286"/>
      <c r="D91" s="286"/>
      <c r="F91" s="286"/>
      <c r="G91" s="286"/>
      <c r="H91" s="286"/>
      <c r="I91" s="286"/>
      <c r="J91" s="286"/>
      <c r="K91" s="286"/>
      <c r="M91" s="280"/>
    </row>
    <row r="92" spans="1:14" x14ac:dyDescent="0.55000000000000004">
      <c r="A92" s="276" t="s">
        <v>17</v>
      </c>
      <c r="B92" s="279">
        <v>27.037681579589844</v>
      </c>
      <c r="C92" s="284">
        <f>AVERAGE(B92:B100)</f>
        <v>26.732190767923992</v>
      </c>
      <c r="D92" s="284">
        <f>STDEV(B92:B100)</f>
        <v>0.40848069397886488</v>
      </c>
      <c r="E92" s="279">
        <v>16.416141510009766</v>
      </c>
      <c r="F92" s="284">
        <f>AVERAGE(E92:E100)</f>
        <v>16.638837496439617</v>
      </c>
      <c r="G92" s="284">
        <f>STDEV(E92:E100)</f>
        <v>0.18457617911777383</v>
      </c>
      <c r="H92" s="284">
        <f>C92-F92</f>
        <v>10.093353271484375</v>
      </c>
      <c r="I92" s="284">
        <f>AVERAGE(H92:H340)</f>
        <v>9.8051228803746824</v>
      </c>
      <c r="J92" s="284">
        <f>H92-$I$2</f>
        <v>0.1399425459496797</v>
      </c>
      <c r="K92" s="284">
        <f>2^-(J92)</f>
        <v>0.90755529718219807</v>
      </c>
      <c r="M92" s="280"/>
    </row>
    <row r="93" spans="1:14" x14ac:dyDescent="0.55000000000000004">
      <c r="B93" s="279">
        <v>26.947851181030273</v>
      </c>
      <c r="C93" s="284"/>
      <c r="D93" s="284"/>
      <c r="E93" s="279">
        <v>16.816934585571289</v>
      </c>
      <c r="F93" s="2"/>
      <c r="G93" s="284"/>
      <c r="H93" s="284"/>
      <c r="I93" s="284"/>
      <c r="J93" s="284"/>
      <c r="K93" s="284"/>
      <c r="M93" s="280"/>
    </row>
    <row r="94" spans="1:14" x14ac:dyDescent="0.55000000000000004">
      <c r="B94" s="279">
        <v>27.248498916625977</v>
      </c>
      <c r="C94" s="284"/>
      <c r="D94" s="284"/>
      <c r="E94" s="279">
        <v>16.823856353759766</v>
      </c>
      <c r="F94" s="2"/>
      <c r="G94" s="284"/>
      <c r="H94" s="284"/>
      <c r="I94" s="284"/>
      <c r="J94" s="284"/>
      <c r="K94" s="284"/>
      <c r="M94" s="280"/>
    </row>
    <row r="95" spans="1:14" x14ac:dyDescent="0.55000000000000004">
      <c r="B95" s="279">
        <v>26.177492141723633</v>
      </c>
      <c r="C95" s="284"/>
      <c r="D95" s="284"/>
      <c r="E95" s="279">
        <v>16.727476119995117</v>
      </c>
      <c r="F95" s="2"/>
      <c r="G95" s="284"/>
      <c r="H95" s="284"/>
      <c r="I95" s="284"/>
      <c r="J95" s="284"/>
      <c r="K95" s="284"/>
      <c r="M95" s="280"/>
    </row>
    <row r="96" spans="1:14" x14ac:dyDescent="0.55000000000000004">
      <c r="B96" s="279">
        <v>26.448062896728516</v>
      </c>
      <c r="C96" s="284"/>
      <c r="D96" s="284"/>
      <c r="E96" s="279">
        <v>16.422555923461914</v>
      </c>
      <c r="F96" s="2"/>
      <c r="G96" s="284"/>
      <c r="H96" s="284"/>
      <c r="I96" s="284"/>
      <c r="J96" s="284"/>
      <c r="K96" s="284"/>
      <c r="M96" s="280"/>
    </row>
    <row r="97" spans="1:14" x14ac:dyDescent="0.55000000000000004">
      <c r="B97" s="279">
        <v>26.533557891845703</v>
      </c>
      <c r="C97" s="284"/>
      <c r="D97" s="284"/>
      <c r="E97" s="279">
        <v>16.626060485839844</v>
      </c>
      <c r="F97" s="284"/>
      <c r="G97" s="284"/>
      <c r="H97" s="284"/>
      <c r="I97" s="284"/>
      <c r="J97" s="284"/>
      <c r="K97" s="284"/>
      <c r="M97" s="280"/>
      <c r="N97" s="273"/>
    </row>
    <row r="98" spans="1:14" x14ac:dyDescent="0.55000000000000004">
      <c r="C98" s="284"/>
      <c r="D98" s="284"/>
      <c r="F98" s="284"/>
      <c r="G98" s="284"/>
      <c r="H98" s="284"/>
      <c r="I98" s="284"/>
      <c r="J98" s="284"/>
      <c r="K98" s="284"/>
      <c r="M98" s="280"/>
      <c r="N98" s="273"/>
    </row>
    <row r="99" spans="1:14" x14ac:dyDescent="0.55000000000000004">
      <c r="C99" s="284"/>
      <c r="D99" s="284"/>
      <c r="F99" s="284"/>
      <c r="G99" s="284"/>
      <c r="H99" s="284"/>
      <c r="I99" s="284"/>
      <c r="J99" s="284"/>
      <c r="K99" s="284"/>
      <c r="M99" s="280"/>
      <c r="N99" s="273"/>
    </row>
    <row r="100" spans="1:14" x14ac:dyDescent="0.55000000000000004">
      <c r="C100" s="286"/>
      <c r="D100" s="286"/>
      <c r="F100" s="286"/>
      <c r="G100" s="286"/>
      <c r="H100" s="286"/>
      <c r="I100" s="286"/>
      <c r="J100" s="286"/>
      <c r="K100" s="286"/>
      <c r="M100" s="280"/>
      <c r="N100" s="273"/>
    </row>
    <row r="101" spans="1:14" x14ac:dyDescent="0.55000000000000004">
      <c r="A101" s="275" t="s">
        <v>7</v>
      </c>
      <c r="B101" s="279">
        <v>45</v>
      </c>
      <c r="C101" s="284">
        <f>AVERAGE(B101:B109)</f>
        <v>45</v>
      </c>
      <c r="D101" s="284">
        <f>STDEV(B101:B109)</f>
        <v>0</v>
      </c>
      <c r="E101" s="279">
        <v>16.416141510009766</v>
      </c>
      <c r="F101" s="284">
        <f>AVERAGE(E101:E109)</f>
        <v>16.638837496439617</v>
      </c>
      <c r="G101" s="284">
        <f>STDEV(E101:E109)</f>
        <v>0.18457617911777383</v>
      </c>
      <c r="H101" s="284">
        <f>C101-F101</f>
        <v>28.361162503560383</v>
      </c>
      <c r="I101" s="284">
        <f>AVERAGE(H101:H349)</f>
        <v>9.7871084809303266</v>
      </c>
      <c r="J101" s="284">
        <f>H101-$I$2</f>
        <v>18.407751778025688</v>
      </c>
      <c r="K101" s="284">
        <f>2^-(J101)</f>
        <v>2.8755078800504849E-6</v>
      </c>
    </row>
    <row r="102" spans="1:14" x14ac:dyDescent="0.55000000000000004">
      <c r="B102" s="279">
        <v>45</v>
      </c>
      <c r="C102" s="284"/>
      <c r="D102" s="284"/>
      <c r="E102" s="279">
        <v>16.816934585571289</v>
      </c>
      <c r="F102" s="2"/>
      <c r="G102" s="284"/>
      <c r="H102" s="284"/>
      <c r="I102" s="284"/>
      <c r="J102" s="284"/>
      <c r="K102" s="284"/>
    </row>
    <row r="103" spans="1:14" x14ac:dyDescent="0.55000000000000004">
      <c r="B103" s="279">
        <v>45</v>
      </c>
      <c r="C103" s="284"/>
      <c r="D103" s="284"/>
      <c r="E103" s="279">
        <v>16.823856353759766</v>
      </c>
      <c r="F103" s="2"/>
      <c r="G103" s="284"/>
      <c r="H103" s="284"/>
      <c r="I103" s="284"/>
      <c r="J103" s="284"/>
      <c r="K103" s="284"/>
      <c r="M103" s="272"/>
      <c r="N103" s="233"/>
    </row>
    <row r="104" spans="1:14" x14ac:dyDescent="0.55000000000000004">
      <c r="B104" s="279">
        <v>45</v>
      </c>
      <c r="C104" s="284"/>
      <c r="D104" s="284"/>
      <c r="E104" s="279">
        <v>16.727476119995117</v>
      </c>
      <c r="F104" s="2"/>
      <c r="G104" s="284"/>
      <c r="H104" s="284"/>
      <c r="I104" s="284"/>
      <c r="J104" s="284"/>
      <c r="K104" s="284"/>
      <c r="M104" s="280"/>
      <c r="N104" s="273"/>
    </row>
    <row r="105" spans="1:14" x14ac:dyDescent="0.55000000000000004">
      <c r="B105" s="279">
        <v>45</v>
      </c>
      <c r="C105" s="284"/>
      <c r="D105" s="284"/>
      <c r="E105" s="279">
        <v>16.422555923461914</v>
      </c>
      <c r="F105" s="2"/>
      <c r="G105" s="284"/>
      <c r="H105" s="284"/>
      <c r="I105" s="284"/>
      <c r="J105" s="284"/>
      <c r="K105" s="284"/>
      <c r="M105" s="280"/>
      <c r="N105" s="275" t="s">
        <v>6</v>
      </c>
    </row>
    <row r="106" spans="1:14" x14ac:dyDescent="0.55000000000000004">
      <c r="B106" s="279">
        <v>45</v>
      </c>
      <c r="C106" s="284"/>
      <c r="D106" s="284"/>
      <c r="E106" s="279">
        <v>16.626060485839844</v>
      </c>
      <c r="F106" s="284"/>
      <c r="G106" s="284"/>
      <c r="H106" s="284"/>
      <c r="I106" s="284"/>
      <c r="J106" s="284"/>
      <c r="K106" s="284"/>
      <c r="M106" s="280"/>
      <c r="N106" s="276" t="s">
        <v>19</v>
      </c>
    </row>
    <row r="107" spans="1:14" x14ac:dyDescent="0.55000000000000004">
      <c r="C107" s="284"/>
      <c r="D107" s="284"/>
      <c r="F107" s="284"/>
      <c r="G107" s="284"/>
      <c r="H107" s="284"/>
      <c r="I107" s="284"/>
      <c r="J107" s="284"/>
      <c r="K107" s="284"/>
      <c r="M107" s="280"/>
      <c r="N107" s="276" t="s">
        <v>18</v>
      </c>
    </row>
    <row r="108" spans="1:14" x14ac:dyDescent="0.55000000000000004">
      <c r="C108" s="284"/>
      <c r="D108" s="284"/>
      <c r="F108" s="284"/>
      <c r="G108" s="284"/>
      <c r="H108" s="284"/>
      <c r="I108" s="284"/>
      <c r="J108" s="284"/>
      <c r="K108" s="284"/>
      <c r="M108" s="280"/>
      <c r="N108" s="276" t="s">
        <v>15</v>
      </c>
    </row>
    <row r="109" spans="1:14" x14ac:dyDescent="0.55000000000000004">
      <c r="C109" s="286"/>
      <c r="D109" s="286"/>
      <c r="F109" s="286"/>
      <c r="G109" s="286"/>
      <c r="H109" s="286"/>
      <c r="I109" s="286"/>
      <c r="J109" s="286"/>
      <c r="K109" s="286"/>
      <c r="M109" s="280"/>
      <c r="N109" s="276" t="s">
        <v>21</v>
      </c>
    </row>
    <row r="110" spans="1:14" x14ac:dyDescent="0.55000000000000004">
      <c r="A110" s="275" t="s">
        <v>6</v>
      </c>
      <c r="B110" s="279">
        <v>22.197353363037109</v>
      </c>
      <c r="C110" s="284">
        <f>AVERAGE(B110:B118)</f>
        <v>21.887965520222981</v>
      </c>
      <c r="D110" s="284">
        <f>STDEV(B110:B118)</f>
        <v>0.316799008700069</v>
      </c>
      <c r="E110" s="279">
        <v>16.416141510009766</v>
      </c>
      <c r="F110" s="284">
        <f>AVERAGE(E110:E118)</f>
        <v>16.638837496439617</v>
      </c>
      <c r="G110" s="284">
        <f>STDEV(E110:E118)</f>
        <v>0.18457617911777383</v>
      </c>
      <c r="H110" s="284">
        <f>C110-F110</f>
        <v>5.2491280237833635</v>
      </c>
      <c r="I110" s="284">
        <f>AVERAGE(H110:H358)</f>
        <v>8.5488382127549887</v>
      </c>
      <c r="J110" s="284">
        <f>H110-$I$2</f>
        <v>-4.7042827017513318</v>
      </c>
      <c r="K110" s="284">
        <f>2^-(J110)</f>
        <v>26.069349909130342</v>
      </c>
      <c r="M110" s="280"/>
      <c r="N110" s="276" t="s">
        <v>20</v>
      </c>
    </row>
    <row r="111" spans="1:14" x14ac:dyDescent="0.55000000000000004">
      <c r="B111" s="279">
        <v>22.221942901611328</v>
      </c>
      <c r="C111" s="284"/>
      <c r="D111" s="284"/>
      <c r="E111" s="279">
        <v>16.816934585571289</v>
      </c>
      <c r="F111" s="2"/>
      <c r="G111" s="284"/>
      <c r="H111" s="284"/>
      <c r="I111" s="284"/>
      <c r="J111" s="284"/>
      <c r="K111" s="284"/>
      <c r="N111" s="276" t="s">
        <v>23</v>
      </c>
    </row>
    <row r="112" spans="1:14" x14ac:dyDescent="0.55000000000000004">
      <c r="B112" s="279">
        <v>22.094305038452148</v>
      </c>
      <c r="C112" s="284"/>
      <c r="D112" s="284"/>
      <c r="E112" s="279">
        <v>16.823856353759766</v>
      </c>
      <c r="F112" s="2"/>
      <c r="G112" s="284"/>
      <c r="H112" s="284"/>
      <c r="I112" s="284"/>
      <c r="J112" s="284"/>
      <c r="K112" s="284"/>
      <c r="N112" s="275" t="s">
        <v>4</v>
      </c>
    </row>
    <row r="113" spans="1:14" x14ac:dyDescent="0.55000000000000004">
      <c r="B113" s="279">
        <v>21.523143768310547</v>
      </c>
      <c r="C113" s="284"/>
      <c r="D113" s="284"/>
      <c r="E113" s="279">
        <v>16.727476119995117</v>
      </c>
      <c r="F113" s="2"/>
      <c r="G113" s="284"/>
      <c r="H113" s="284"/>
      <c r="I113" s="284"/>
      <c r="J113" s="284"/>
      <c r="K113" s="284"/>
      <c r="M113" s="272"/>
      <c r="N113" s="276" t="s">
        <v>16</v>
      </c>
    </row>
    <row r="114" spans="1:14" x14ac:dyDescent="0.55000000000000004">
      <c r="B114" s="279">
        <v>21.671211242675781</v>
      </c>
      <c r="C114" s="284"/>
      <c r="D114" s="284"/>
      <c r="E114" s="279">
        <v>16.422555923461914</v>
      </c>
      <c r="F114" s="2"/>
      <c r="G114" s="284"/>
      <c r="H114" s="284"/>
      <c r="I114" s="284"/>
      <c r="J114" s="284"/>
      <c r="K114" s="284"/>
      <c r="M114" s="280"/>
      <c r="N114" s="276" t="s">
        <v>22</v>
      </c>
    </row>
    <row r="115" spans="1:14" x14ac:dyDescent="0.55000000000000004">
      <c r="B115" s="279">
        <v>21.619836807250977</v>
      </c>
      <c r="C115" s="284"/>
      <c r="D115" s="284"/>
      <c r="E115" s="279">
        <v>16.626060485839844</v>
      </c>
      <c r="F115" s="284"/>
      <c r="G115" s="284"/>
      <c r="H115" s="284"/>
      <c r="I115" s="284"/>
      <c r="J115" s="284"/>
      <c r="K115" s="284"/>
      <c r="M115" s="280"/>
      <c r="N115" s="276" t="s">
        <v>25</v>
      </c>
    </row>
    <row r="116" spans="1:14" x14ac:dyDescent="0.55000000000000004">
      <c r="C116" s="284"/>
      <c r="D116" s="284"/>
      <c r="F116" s="284"/>
      <c r="G116" s="284"/>
      <c r="H116" s="284"/>
      <c r="I116" s="284"/>
      <c r="J116" s="284"/>
      <c r="K116" s="284"/>
      <c r="M116" s="280"/>
      <c r="N116" s="276" t="s">
        <v>24</v>
      </c>
    </row>
    <row r="117" spans="1:14" x14ac:dyDescent="0.55000000000000004">
      <c r="C117" s="284"/>
      <c r="D117" s="284"/>
      <c r="F117" s="284"/>
      <c r="G117" s="284"/>
      <c r="H117" s="284"/>
      <c r="I117" s="284"/>
      <c r="J117" s="284"/>
      <c r="K117" s="284"/>
      <c r="M117" s="280"/>
      <c r="N117" s="276" t="s">
        <v>27</v>
      </c>
    </row>
    <row r="118" spans="1:14" x14ac:dyDescent="0.55000000000000004">
      <c r="C118" s="286"/>
      <c r="D118" s="286"/>
      <c r="F118" s="286"/>
      <c r="G118" s="286"/>
      <c r="H118" s="286"/>
      <c r="I118" s="286"/>
      <c r="J118" s="286"/>
      <c r="K118" s="286"/>
      <c r="M118" s="280"/>
      <c r="N118" s="276" t="s">
        <v>26</v>
      </c>
    </row>
    <row r="119" spans="1:14" x14ac:dyDescent="0.55000000000000004">
      <c r="A119" s="276" t="s">
        <v>19</v>
      </c>
      <c r="B119" s="279">
        <v>22.985359191894531</v>
      </c>
      <c r="C119" s="284">
        <f>AVERAGE(B119:B127)</f>
        <v>22.91941197713216</v>
      </c>
      <c r="D119" s="284">
        <f>STDEV(B119:B127)</f>
        <v>0.25104733170934851</v>
      </c>
      <c r="E119" s="279">
        <v>16.416141510009766</v>
      </c>
      <c r="F119" s="284">
        <f>AVERAGE(E119:E127)</f>
        <v>16.638837496439617</v>
      </c>
      <c r="G119" s="284">
        <f>STDEV(E119:E127)</f>
        <v>0.18457617911777383</v>
      </c>
      <c r="H119" s="284">
        <f>C119-F119</f>
        <v>6.2805744806925432</v>
      </c>
      <c r="I119" s="284">
        <f>AVERAGE(H119:H367)</f>
        <v>8.7845317976815345</v>
      </c>
      <c r="J119" s="284">
        <f>H119-$I$2</f>
        <v>-3.6728362448421521</v>
      </c>
      <c r="K119" s="284">
        <f>2^-(J119)</f>
        <v>12.753631923310747</v>
      </c>
      <c r="M119" s="280"/>
      <c r="N119" s="275" t="s">
        <v>8</v>
      </c>
    </row>
    <row r="120" spans="1:14" x14ac:dyDescent="0.55000000000000004">
      <c r="B120" s="279">
        <v>23.304033279418945</v>
      </c>
      <c r="C120" s="284"/>
      <c r="D120" s="284"/>
      <c r="E120" s="279">
        <v>16.816934585571289</v>
      </c>
      <c r="F120" s="2"/>
      <c r="G120" s="284"/>
      <c r="H120" s="284"/>
      <c r="I120" s="284"/>
      <c r="J120" s="284"/>
      <c r="K120" s="284"/>
      <c r="M120" s="280"/>
      <c r="N120" s="283"/>
    </row>
    <row r="121" spans="1:14" x14ac:dyDescent="0.55000000000000004">
      <c r="B121" s="279">
        <v>23.040523529052734</v>
      </c>
      <c r="C121" s="284"/>
      <c r="D121" s="284"/>
      <c r="E121" s="279">
        <v>16.823856353759766</v>
      </c>
      <c r="F121" s="2"/>
      <c r="G121" s="284"/>
      <c r="H121" s="284"/>
      <c r="I121" s="284"/>
      <c r="J121" s="284"/>
      <c r="K121" s="284"/>
    </row>
    <row r="122" spans="1:14" x14ac:dyDescent="0.55000000000000004">
      <c r="B122" s="279">
        <v>22.567277908325195</v>
      </c>
      <c r="C122" s="284"/>
      <c r="D122" s="284"/>
      <c r="E122" s="279">
        <v>16.727476119995117</v>
      </c>
      <c r="F122" s="2"/>
      <c r="G122" s="284"/>
      <c r="H122" s="284"/>
      <c r="I122" s="284"/>
      <c r="J122" s="284"/>
      <c r="K122" s="284"/>
    </row>
    <row r="123" spans="1:14" x14ac:dyDescent="0.55000000000000004">
      <c r="B123" s="279">
        <v>22.803531646728516</v>
      </c>
      <c r="C123" s="284"/>
      <c r="D123" s="284"/>
      <c r="E123" s="279">
        <v>16.422555923461914</v>
      </c>
      <c r="F123" s="2"/>
      <c r="G123" s="284"/>
      <c r="H123" s="284"/>
      <c r="I123" s="284"/>
      <c r="J123" s="284"/>
      <c r="K123" s="284"/>
      <c r="M123" s="272"/>
      <c r="N123" s="233"/>
    </row>
    <row r="124" spans="1:14" x14ac:dyDescent="0.55000000000000004">
      <c r="B124" s="279">
        <v>22.815746307373047</v>
      </c>
      <c r="C124" s="284"/>
      <c r="D124" s="284"/>
      <c r="E124" s="279">
        <v>16.626060485839844</v>
      </c>
      <c r="F124" s="284"/>
      <c r="G124" s="284"/>
      <c r="H124" s="284"/>
      <c r="I124" s="284"/>
      <c r="J124" s="284"/>
      <c r="K124" s="284"/>
      <c r="M124" s="280"/>
      <c r="N124" s="273"/>
    </row>
    <row r="125" spans="1:14" x14ac:dyDescent="0.55000000000000004">
      <c r="C125" s="284"/>
      <c r="D125" s="284"/>
      <c r="F125" s="284"/>
      <c r="G125" s="284"/>
      <c r="H125" s="284"/>
      <c r="I125" s="284"/>
      <c r="J125" s="284"/>
      <c r="K125" s="284"/>
      <c r="M125" s="280"/>
      <c r="N125" s="273"/>
    </row>
    <row r="126" spans="1:14" x14ac:dyDescent="0.55000000000000004">
      <c r="C126" s="284"/>
      <c r="D126" s="284"/>
      <c r="F126" s="284"/>
      <c r="G126" s="284"/>
      <c r="H126" s="284"/>
      <c r="I126" s="284"/>
      <c r="J126" s="284"/>
      <c r="K126" s="284"/>
      <c r="M126" s="280"/>
      <c r="N126" s="273"/>
    </row>
    <row r="127" spans="1:14" x14ac:dyDescent="0.55000000000000004">
      <c r="C127" s="286"/>
      <c r="D127" s="286"/>
      <c r="F127" s="286"/>
      <c r="G127" s="286"/>
      <c r="H127" s="286"/>
      <c r="I127" s="286"/>
      <c r="J127" s="286"/>
      <c r="K127" s="286"/>
      <c r="M127" s="280"/>
      <c r="N127" s="273"/>
    </row>
    <row r="128" spans="1:14" x14ac:dyDescent="0.55000000000000004">
      <c r="A128" s="276" t="s">
        <v>18</v>
      </c>
      <c r="B128" s="279">
        <v>21.991735458374023</v>
      </c>
      <c r="C128" s="284">
        <f>AVERAGE(B128:B136)</f>
        <v>21.759535789489746</v>
      </c>
      <c r="D128" s="284">
        <f>STDEV(B128:B136)</f>
        <v>0.34586895242451987</v>
      </c>
      <c r="E128" s="279">
        <v>16.416141510009766</v>
      </c>
      <c r="F128" s="284">
        <f>AVERAGE(E128:E136)</f>
        <v>16.638837496439617</v>
      </c>
      <c r="G128" s="284">
        <f>STDEV(E128:E136)</f>
        <v>0.18457617911777383</v>
      </c>
      <c r="H128" s="284">
        <f>C128-F128</f>
        <v>5.120698293050129</v>
      </c>
      <c r="I128" s="284">
        <f>AVERAGE(H128:H376)</f>
        <v>8.9771438989883805</v>
      </c>
      <c r="J128" s="284">
        <f>H128-$I$2</f>
        <v>-4.8327124324845663</v>
      </c>
      <c r="K128" s="284">
        <f>2^-(J128)</f>
        <v>28.496492144029261</v>
      </c>
      <c r="M128" s="280"/>
      <c r="N128" s="273"/>
    </row>
    <row r="129" spans="1:14" x14ac:dyDescent="0.55000000000000004">
      <c r="B129" s="279">
        <v>22.021823883056641</v>
      </c>
      <c r="C129" s="284"/>
      <c r="D129" s="284"/>
      <c r="E129" s="279">
        <v>16.816934585571289</v>
      </c>
      <c r="F129" s="2"/>
      <c r="G129" s="284"/>
      <c r="H129" s="284"/>
      <c r="I129" s="284"/>
      <c r="J129" s="284"/>
      <c r="K129" s="284"/>
      <c r="M129" s="280"/>
      <c r="N129" s="273"/>
    </row>
    <row r="130" spans="1:14" x14ac:dyDescent="0.55000000000000004">
      <c r="B130" s="279">
        <v>22.185211181640625</v>
      </c>
      <c r="C130" s="284"/>
      <c r="D130" s="284"/>
      <c r="E130" s="279">
        <v>16.823856353759766</v>
      </c>
      <c r="F130" s="2"/>
      <c r="G130" s="284"/>
      <c r="H130" s="284"/>
      <c r="I130" s="284"/>
      <c r="J130" s="284"/>
      <c r="K130" s="284"/>
      <c r="M130" s="280"/>
      <c r="N130" s="273"/>
    </row>
    <row r="131" spans="1:14" x14ac:dyDescent="0.55000000000000004">
      <c r="B131" s="279">
        <v>21.444229125976563</v>
      </c>
      <c r="C131" s="284"/>
      <c r="D131" s="284"/>
      <c r="E131" s="279">
        <v>16.727476119995117</v>
      </c>
      <c r="F131" s="2"/>
      <c r="G131" s="284"/>
      <c r="H131" s="284"/>
      <c r="I131" s="284"/>
      <c r="J131" s="284"/>
      <c r="K131" s="284"/>
    </row>
    <row r="132" spans="1:14" x14ac:dyDescent="0.55000000000000004">
      <c r="B132" s="279">
        <v>21.380064010620117</v>
      </c>
      <c r="C132" s="284"/>
      <c r="D132" s="284"/>
      <c r="E132" s="279">
        <v>16.422555923461914</v>
      </c>
      <c r="F132" s="2"/>
      <c r="G132" s="284"/>
      <c r="H132" s="284"/>
      <c r="I132" s="284"/>
      <c r="J132" s="284"/>
      <c r="K132" s="284"/>
    </row>
    <row r="133" spans="1:14" x14ac:dyDescent="0.55000000000000004">
      <c r="B133" s="279">
        <v>21.534151077270508</v>
      </c>
      <c r="C133" s="284"/>
      <c r="D133" s="284"/>
      <c r="E133" s="279">
        <v>16.626060485839844</v>
      </c>
      <c r="F133" s="284"/>
      <c r="G133" s="284"/>
      <c r="H133" s="284"/>
      <c r="I133" s="284"/>
      <c r="J133" s="284"/>
      <c r="K133" s="284"/>
    </row>
    <row r="134" spans="1:14" x14ac:dyDescent="0.55000000000000004">
      <c r="C134" s="284"/>
      <c r="D134" s="284"/>
      <c r="F134" s="284"/>
      <c r="G134" s="284"/>
      <c r="H134" s="284"/>
      <c r="I134" s="284"/>
      <c r="J134" s="284"/>
      <c r="K134" s="284"/>
    </row>
    <row r="135" spans="1:14" x14ac:dyDescent="0.55000000000000004">
      <c r="C135" s="284"/>
      <c r="D135" s="284"/>
      <c r="F135" s="284"/>
      <c r="G135" s="284"/>
      <c r="H135" s="284"/>
      <c r="I135" s="284"/>
      <c r="J135" s="284"/>
      <c r="K135" s="284"/>
    </row>
    <row r="136" spans="1:14" x14ac:dyDescent="0.55000000000000004">
      <c r="C136" s="286"/>
      <c r="D136" s="286"/>
      <c r="F136" s="286"/>
      <c r="G136" s="286"/>
      <c r="H136" s="286"/>
      <c r="I136" s="286"/>
      <c r="J136" s="286"/>
      <c r="K136" s="286"/>
    </row>
    <row r="137" spans="1:14" x14ac:dyDescent="0.55000000000000004">
      <c r="A137" s="276" t="s">
        <v>15</v>
      </c>
      <c r="B137" s="279">
        <v>25.057825088500977</v>
      </c>
      <c r="C137" s="282">
        <f>AVERAGE(B137:B142)</f>
        <v>22.961233456929524</v>
      </c>
      <c r="D137" s="282">
        <f>STDEV(B137:B142)</f>
        <v>1.0343798159774142</v>
      </c>
      <c r="E137" s="279">
        <v>15.984086990356445</v>
      </c>
      <c r="F137" s="284">
        <f>AVERAGE(E137:E145)</f>
        <v>15.713565985361734</v>
      </c>
      <c r="G137" s="284">
        <f>STDEV(E137:E145)</f>
        <v>0.30902092211912446</v>
      </c>
      <c r="H137" s="284">
        <f>C137-F137</f>
        <v>7.2476674715677891</v>
      </c>
      <c r="I137" s="284">
        <f>AVERAGE(H137:H385)</f>
        <v>9.2985143661499006</v>
      </c>
      <c r="J137" s="284">
        <f>H137-$I$2</f>
        <v>-2.7057432539669062</v>
      </c>
      <c r="K137" s="284">
        <f>2^-(J137)</f>
        <v>6.5239388250486128</v>
      </c>
    </row>
    <row r="138" spans="1:14" x14ac:dyDescent="0.55000000000000004">
      <c r="B138" s="279">
        <v>22.43040657043457</v>
      </c>
      <c r="C138" s="282"/>
      <c r="D138" s="282"/>
      <c r="E138" s="279">
        <v>15.362957954406738</v>
      </c>
      <c r="F138" s="2"/>
      <c r="G138" s="284"/>
      <c r="H138" s="284"/>
      <c r="I138" s="284"/>
      <c r="J138" s="284"/>
      <c r="K138" s="284"/>
    </row>
    <row r="139" spans="1:14" x14ac:dyDescent="0.55000000000000004">
      <c r="B139" s="279">
        <v>22.372781753540039</v>
      </c>
      <c r="C139" s="282"/>
      <c r="D139" s="282"/>
      <c r="E139" s="279">
        <v>15.278267860412598</v>
      </c>
      <c r="F139" s="2"/>
      <c r="G139" s="284"/>
      <c r="H139" s="284"/>
      <c r="I139" s="284"/>
      <c r="J139" s="284"/>
      <c r="K139" s="284"/>
    </row>
    <row r="140" spans="1:14" x14ac:dyDescent="0.55000000000000004">
      <c r="B140" s="279">
        <v>22.705846786499023</v>
      </c>
      <c r="C140" s="282"/>
      <c r="D140" s="282"/>
      <c r="E140" s="279">
        <v>15.851556777954102</v>
      </c>
      <c r="F140" s="2"/>
      <c r="G140" s="284"/>
      <c r="H140" s="284"/>
      <c r="I140" s="284"/>
      <c r="J140" s="284"/>
      <c r="K140" s="284"/>
    </row>
    <row r="141" spans="1:14" x14ac:dyDescent="0.55000000000000004">
      <c r="B141" s="279">
        <v>22.608865737915039</v>
      </c>
      <c r="C141" s="282"/>
      <c r="D141" s="282"/>
      <c r="E141" s="279">
        <v>15.873777389526367</v>
      </c>
      <c r="F141" s="2"/>
      <c r="G141" s="284"/>
      <c r="H141" s="284"/>
      <c r="I141" s="284"/>
      <c r="J141" s="284"/>
      <c r="K141" s="284"/>
    </row>
    <row r="142" spans="1:14" x14ac:dyDescent="0.55000000000000004">
      <c r="B142" s="279">
        <v>22.5916748046875</v>
      </c>
      <c r="C142" s="282"/>
      <c r="D142" s="282"/>
      <c r="E142" s="279">
        <v>15.93074893951416</v>
      </c>
      <c r="F142" s="284"/>
      <c r="G142" s="284"/>
      <c r="H142" s="284"/>
      <c r="I142" s="284"/>
      <c r="J142" s="284"/>
      <c r="K142" s="284"/>
    </row>
    <row r="143" spans="1:14" x14ac:dyDescent="0.55000000000000004">
      <c r="C143" s="284"/>
      <c r="D143" s="284"/>
      <c r="F143" s="284"/>
      <c r="G143" s="284"/>
      <c r="H143" s="284"/>
      <c r="I143" s="284"/>
      <c r="J143" s="284"/>
      <c r="K143" s="284"/>
    </row>
    <row r="144" spans="1:14" x14ac:dyDescent="0.55000000000000004">
      <c r="C144" s="284"/>
      <c r="D144" s="284"/>
      <c r="F144" s="284"/>
      <c r="G144" s="284"/>
      <c r="H144" s="284"/>
      <c r="I144" s="284"/>
      <c r="J144" s="284"/>
      <c r="K144" s="284"/>
    </row>
    <row r="145" spans="1:11" x14ac:dyDescent="0.55000000000000004">
      <c r="C145" s="286"/>
      <c r="D145" s="286"/>
      <c r="F145" s="286"/>
      <c r="G145" s="286"/>
      <c r="H145" s="286"/>
      <c r="I145" s="286"/>
      <c r="J145" s="286"/>
      <c r="K145" s="286"/>
    </row>
    <row r="146" spans="1:11" x14ac:dyDescent="0.55000000000000004">
      <c r="A146" s="276" t="s">
        <v>21</v>
      </c>
      <c r="B146" s="279">
        <v>30.199827194213867</v>
      </c>
      <c r="C146" s="284">
        <f>AVERAGE(B146:B154)</f>
        <v>30.538052558898926</v>
      </c>
      <c r="D146" s="284">
        <f>STDEV(B146:B154)</f>
        <v>0.43494184155748306</v>
      </c>
      <c r="E146" s="279">
        <v>16.416141510009766</v>
      </c>
      <c r="F146" s="284">
        <f>AVERAGE(E146:E154)</f>
        <v>16.638837496439617</v>
      </c>
      <c r="G146" s="284">
        <f>STDEV(E146:E154)</f>
        <v>0.18457617911777383</v>
      </c>
      <c r="H146" s="284">
        <f>C146-F146</f>
        <v>13.899215062459309</v>
      </c>
      <c r="I146" s="284">
        <f>AVERAGE(H146:H394)</f>
        <v>9.484954992930092</v>
      </c>
      <c r="J146" s="284">
        <f>H146-$I$2</f>
        <v>3.9458043369246134</v>
      </c>
      <c r="K146" s="284">
        <f>2^-(J146)</f>
        <v>6.4892504748388147E-2</v>
      </c>
    </row>
    <row r="147" spans="1:11" x14ac:dyDescent="0.55000000000000004">
      <c r="B147" s="279">
        <v>30.175477981567383</v>
      </c>
      <c r="C147" s="284"/>
      <c r="D147" s="284"/>
      <c r="E147" s="279">
        <v>16.816934585571289</v>
      </c>
      <c r="F147" s="2"/>
      <c r="G147" s="284"/>
      <c r="H147" s="284"/>
      <c r="I147" s="284"/>
      <c r="J147" s="284"/>
      <c r="K147" s="284"/>
    </row>
    <row r="148" spans="1:11" x14ac:dyDescent="0.55000000000000004">
      <c r="B148" s="279">
        <v>30.068519592285156</v>
      </c>
      <c r="C148" s="284"/>
      <c r="D148" s="284"/>
      <c r="E148" s="279">
        <v>16.823856353759766</v>
      </c>
      <c r="F148" s="2"/>
      <c r="G148" s="284"/>
      <c r="H148" s="284"/>
      <c r="I148" s="284"/>
      <c r="J148" s="284"/>
      <c r="K148" s="284"/>
    </row>
    <row r="149" spans="1:11" x14ac:dyDescent="0.55000000000000004">
      <c r="B149" s="279">
        <v>30.806474685668945</v>
      </c>
      <c r="C149" s="284"/>
      <c r="D149" s="284"/>
      <c r="E149" s="279">
        <v>16.727476119995117</v>
      </c>
      <c r="F149" s="2"/>
      <c r="G149" s="284"/>
      <c r="H149" s="284"/>
      <c r="I149" s="284"/>
      <c r="J149" s="284"/>
      <c r="K149" s="284"/>
    </row>
    <row r="150" spans="1:11" x14ac:dyDescent="0.55000000000000004">
      <c r="B150" s="279">
        <v>30.969232559204102</v>
      </c>
      <c r="C150" s="284"/>
      <c r="D150" s="284"/>
      <c r="E150" s="279">
        <v>16.422555923461914</v>
      </c>
      <c r="F150" s="2"/>
      <c r="G150" s="284"/>
      <c r="H150" s="284"/>
      <c r="I150" s="284"/>
      <c r="J150" s="284"/>
      <c r="K150" s="284"/>
    </row>
    <row r="151" spans="1:11" x14ac:dyDescent="0.55000000000000004">
      <c r="B151" s="279">
        <v>31.008783340454102</v>
      </c>
      <c r="C151" s="284"/>
      <c r="D151" s="284"/>
      <c r="E151" s="279">
        <v>16.626060485839844</v>
      </c>
      <c r="F151" s="284"/>
      <c r="G151" s="284"/>
      <c r="H151" s="284"/>
      <c r="I151" s="284"/>
      <c r="J151" s="284"/>
      <c r="K151" s="284"/>
    </row>
    <row r="152" spans="1:11" x14ac:dyDescent="0.55000000000000004">
      <c r="C152" s="284"/>
      <c r="D152" s="284"/>
      <c r="F152" s="284"/>
      <c r="G152" s="284"/>
      <c r="H152" s="284"/>
      <c r="I152" s="284"/>
      <c r="J152" s="284"/>
      <c r="K152" s="284"/>
    </row>
    <row r="153" spans="1:11" x14ac:dyDescent="0.55000000000000004">
      <c r="C153" s="284"/>
      <c r="D153" s="284"/>
      <c r="F153" s="284"/>
      <c r="G153" s="284"/>
      <c r="H153" s="284"/>
      <c r="I153" s="284"/>
      <c r="J153" s="284"/>
      <c r="K153" s="284"/>
    </row>
    <row r="154" spans="1:11" x14ac:dyDescent="0.55000000000000004">
      <c r="C154" s="286"/>
      <c r="D154" s="286"/>
      <c r="F154" s="286"/>
      <c r="G154" s="286"/>
      <c r="H154" s="286"/>
      <c r="I154" s="286"/>
      <c r="J154" s="286"/>
      <c r="K154" s="286"/>
    </row>
    <row r="155" spans="1:11" x14ac:dyDescent="0.55000000000000004">
      <c r="A155" s="276" t="s">
        <v>20</v>
      </c>
      <c r="B155" s="279">
        <v>24.061496734619141</v>
      </c>
      <c r="C155" s="284">
        <f>AVERAGE(B155:B163)</f>
        <v>24.267979939778645</v>
      </c>
      <c r="D155" s="284">
        <f>STDEV(B155:B163)</f>
        <v>0.19882805860736263</v>
      </c>
      <c r="E155" s="279">
        <v>16.416141510009766</v>
      </c>
      <c r="F155" s="284">
        <f>AVERAGE(E155:E163)</f>
        <v>16.638837496439617</v>
      </c>
      <c r="G155" s="284">
        <f>STDEV(E155:E163)</f>
        <v>0.18457617911777383</v>
      </c>
      <c r="H155" s="284">
        <f>C155-F155</f>
        <v>7.6291424433390276</v>
      </c>
      <c r="I155" s="284">
        <f>AVERAGE(H155:H403)</f>
        <v>9.0435289859771721</v>
      </c>
      <c r="J155" s="284">
        <f>H155-$I$2</f>
        <v>-2.3242682821956677</v>
      </c>
      <c r="K155" s="284">
        <f>2^-(J155)</f>
        <v>5.0081170527060763</v>
      </c>
    </row>
    <row r="156" spans="1:11" x14ac:dyDescent="0.55000000000000004">
      <c r="B156" s="279">
        <v>24.151748657226563</v>
      </c>
      <c r="C156" s="284"/>
      <c r="D156" s="284"/>
      <c r="E156" s="279">
        <v>16.816934585571289</v>
      </c>
      <c r="F156" s="2"/>
      <c r="G156" s="284"/>
      <c r="H156" s="284"/>
      <c r="I156" s="284"/>
      <c r="J156" s="284"/>
      <c r="K156" s="284"/>
    </row>
    <row r="157" spans="1:11" x14ac:dyDescent="0.55000000000000004">
      <c r="B157" s="279">
        <v>24.461872100830078</v>
      </c>
      <c r="C157" s="284"/>
      <c r="D157" s="284"/>
      <c r="E157" s="279">
        <v>16.823856353759766</v>
      </c>
      <c r="F157" s="2"/>
      <c r="G157" s="284"/>
      <c r="H157" s="284"/>
      <c r="I157" s="284"/>
      <c r="J157" s="284"/>
      <c r="K157" s="284"/>
    </row>
    <row r="158" spans="1:11" x14ac:dyDescent="0.55000000000000004">
      <c r="B158" s="279">
        <v>24.432529449462891</v>
      </c>
      <c r="C158" s="284"/>
      <c r="D158" s="284"/>
      <c r="E158" s="279">
        <v>16.727476119995117</v>
      </c>
      <c r="F158" s="2"/>
      <c r="G158" s="284"/>
      <c r="H158" s="284"/>
      <c r="I158" s="284"/>
      <c r="J158" s="284"/>
      <c r="K158" s="284"/>
    </row>
    <row r="159" spans="1:11" x14ac:dyDescent="0.55000000000000004">
      <c r="B159" s="279">
        <v>24.054912567138672</v>
      </c>
      <c r="C159" s="284"/>
      <c r="D159" s="284"/>
      <c r="E159" s="279">
        <v>16.422555923461914</v>
      </c>
      <c r="F159" s="2"/>
      <c r="G159" s="284"/>
      <c r="H159" s="284"/>
      <c r="I159" s="284"/>
      <c r="J159" s="284"/>
      <c r="K159" s="284"/>
    </row>
    <row r="160" spans="1:11" x14ac:dyDescent="0.55000000000000004">
      <c r="B160" s="279">
        <v>24.445320129394531</v>
      </c>
      <c r="C160" s="284"/>
      <c r="D160" s="284"/>
      <c r="E160" s="279">
        <v>16.626060485839844</v>
      </c>
      <c r="F160" s="284"/>
      <c r="G160" s="284"/>
      <c r="H160" s="284"/>
      <c r="I160" s="284"/>
      <c r="J160" s="284"/>
      <c r="K160" s="284"/>
    </row>
    <row r="161" spans="1:11" x14ac:dyDescent="0.55000000000000004">
      <c r="C161" s="284"/>
      <c r="D161" s="284"/>
      <c r="F161" s="284"/>
      <c r="G161" s="284"/>
      <c r="H161" s="284"/>
      <c r="I161" s="284"/>
      <c r="J161" s="284"/>
      <c r="K161" s="284"/>
    </row>
    <row r="162" spans="1:11" x14ac:dyDescent="0.55000000000000004">
      <c r="C162" s="284"/>
      <c r="D162" s="284"/>
      <c r="F162" s="284"/>
      <c r="G162" s="284"/>
      <c r="H162" s="284"/>
      <c r="I162" s="284"/>
      <c r="J162" s="284"/>
      <c r="K162" s="284"/>
    </row>
    <row r="163" spans="1:11" x14ac:dyDescent="0.55000000000000004">
      <c r="C163" s="286"/>
      <c r="D163" s="286"/>
      <c r="F163" s="286"/>
      <c r="G163" s="286"/>
      <c r="H163" s="286"/>
      <c r="I163" s="286"/>
      <c r="J163" s="286"/>
      <c r="K163" s="286"/>
    </row>
    <row r="164" spans="1:11" x14ac:dyDescent="0.55000000000000004">
      <c r="A164" s="276" t="s">
        <v>23</v>
      </c>
      <c r="B164" s="279">
        <v>23.801143646240234</v>
      </c>
      <c r="C164" s="284">
        <f>AVERAGE(B164:B172)</f>
        <v>23.66150728861491</v>
      </c>
      <c r="D164" s="284">
        <f>STDEV(B164:B172)</f>
        <v>0.21720486401986014</v>
      </c>
      <c r="E164" s="279">
        <v>16.416141510009766</v>
      </c>
      <c r="F164" s="284">
        <f>AVERAGE(E164:E172)</f>
        <v>16.638837496439617</v>
      </c>
      <c r="G164" s="284">
        <f>STDEV(E164:E172)</f>
        <v>0.18457617911777383</v>
      </c>
      <c r="H164" s="284">
        <f>C164-F164</f>
        <v>7.022669792175293</v>
      </c>
      <c r="I164" s="284">
        <f>AVERAGE(H164:H412)</f>
        <v>9.2006830462702993</v>
      </c>
      <c r="J164" s="284">
        <f>H164-$I$2</f>
        <v>-2.9307409333594023</v>
      </c>
      <c r="K164" s="284">
        <f>2^-(J164)</f>
        <v>7.6250190046973367</v>
      </c>
    </row>
    <row r="165" spans="1:11" x14ac:dyDescent="0.55000000000000004">
      <c r="B165" s="279">
        <v>23.850028991699219</v>
      </c>
      <c r="C165" s="284"/>
      <c r="D165" s="284"/>
      <c r="E165" s="279">
        <v>16.816934585571289</v>
      </c>
      <c r="F165" s="2"/>
      <c r="G165" s="284"/>
      <c r="H165" s="284"/>
      <c r="I165" s="284"/>
      <c r="J165" s="284"/>
      <c r="K165" s="284"/>
    </row>
    <row r="166" spans="1:11" x14ac:dyDescent="0.55000000000000004">
      <c r="B166" s="279">
        <v>23.917274475097656</v>
      </c>
      <c r="C166" s="284"/>
      <c r="D166" s="284"/>
      <c r="E166" s="279">
        <v>16.823856353759766</v>
      </c>
      <c r="F166" s="2"/>
      <c r="G166" s="284"/>
      <c r="H166" s="284"/>
      <c r="I166" s="284"/>
      <c r="J166" s="284"/>
      <c r="K166" s="284"/>
    </row>
    <row r="167" spans="1:11" x14ac:dyDescent="0.55000000000000004">
      <c r="B167" s="279">
        <v>23.433141708374023</v>
      </c>
      <c r="C167" s="284"/>
      <c r="D167" s="284"/>
      <c r="E167" s="279">
        <v>16.727476119995117</v>
      </c>
      <c r="F167" s="2"/>
      <c r="G167" s="284"/>
      <c r="H167" s="284"/>
      <c r="I167" s="284"/>
      <c r="J167" s="284"/>
      <c r="K167" s="284"/>
    </row>
    <row r="168" spans="1:11" x14ac:dyDescent="0.55000000000000004">
      <c r="B168" s="279">
        <v>23.477727890014648</v>
      </c>
      <c r="C168" s="284"/>
      <c r="D168" s="284"/>
      <c r="E168" s="279">
        <v>16.422555923461914</v>
      </c>
      <c r="F168" s="2"/>
      <c r="G168" s="284"/>
      <c r="H168" s="284"/>
      <c r="I168" s="284"/>
      <c r="J168" s="284"/>
      <c r="K168" s="284"/>
    </row>
    <row r="169" spans="1:11" x14ac:dyDescent="0.55000000000000004">
      <c r="B169" s="279">
        <v>23.489727020263672</v>
      </c>
      <c r="C169" s="284"/>
      <c r="D169" s="284"/>
      <c r="E169" s="279">
        <v>16.626060485839844</v>
      </c>
      <c r="F169" s="284"/>
      <c r="G169" s="284"/>
      <c r="H169" s="284"/>
      <c r="I169" s="284"/>
      <c r="J169" s="284"/>
      <c r="K169" s="284"/>
    </row>
    <row r="170" spans="1:11" x14ac:dyDescent="0.55000000000000004">
      <c r="C170" s="284"/>
      <c r="D170" s="284"/>
      <c r="F170" s="284"/>
      <c r="G170" s="284"/>
      <c r="H170" s="284"/>
      <c r="I170" s="284"/>
      <c r="J170" s="284"/>
      <c r="K170" s="284"/>
    </row>
    <row r="171" spans="1:11" x14ac:dyDescent="0.55000000000000004">
      <c r="C171" s="284"/>
      <c r="D171" s="284"/>
      <c r="F171" s="284"/>
      <c r="G171" s="284"/>
      <c r="H171" s="284"/>
      <c r="I171" s="284"/>
      <c r="J171" s="284"/>
      <c r="K171" s="284"/>
    </row>
    <row r="172" spans="1:11" x14ac:dyDescent="0.55000000000000004">
      <c r="C172" s="286"/>
      <c r="D172" s="286"/>
      <c r="F172" s="286"/>
      <c r="G172" s="286"/>
      <c r="H172" s="286"/>
      <c r="I172" s="286"/>
      <c r="J172" s="286"/>
      <c r="K172" s="286"/>
    </row>
    <row r="173" spans="1:11" x14ac:dyDescent="0.55000000000000004">
      <c r="A173" s="275" t="s">
        <v>4</v>
      </c>
      <c r="B173" s="279">
        <v>26.966270446777344</v>
      </c>
      <c r="C173" s="284">
        <f>AVERAGE(B173:B181)</f>
        <v>27.153191884358723</v>
      </c>
      <c r="D173" s="284">
        <f>STDEV(B173:B181)</f>
        <v>0.25148573436714661</v>
      </c>
      <c r="E173" s="279">
        <v>16.416141510009766</v>
      </c>
      <c r="F173" s="284">
        <f>AVERAGE(E173:E181)</f>
        <v>16.638837496439617</v>
      </c>
      <c r="G173" s="284">
        <f>STDEV(E173:E181)</f>
        <v>0.18457617911777383</v>
      </c>
      <c r="H173" s="284">
        <f>C173-F173</f>
        <v>10.514354387919106</v>
      </c>
      <c r="I173" s="284">
        <f>AVERAGE(H173:H421)</f>
        <v>9.4729347030321751</v>
      </c>
      <c r="J173" s="284">
        <f>H173-$I$2</f>
        <v>0.5609436623844104</v>
      </c>
      <c r="K173" s="284">
        <f>2^-(J173)</f>
        <v>0.67785863343864217</v>
      </c>
    </row>
    <row r="174" spans="1:11" x14ac:dyDescent="0.55000000000000004">
      <c r="B174" s="279">
        <v>27.170295715332031</v>
      </c>
      <c r="C174" s="284"/>
      <c r="D174" s="284"/>
      <c r="E174" s="279">
        <v>16.816934585571289</v>
      </c>
      <c r="F174" s="2"/>
      <c r="G174" s="284"/>
      <c r="H174" s="284"/>
      <c r="I174" s="284"/>
      <c r="J174" s="284"/>
      <c r="K174" s="284"/>
    </row>
    <row r="175" spans="1:11" x14ac:dyDescent="0.55000000000000004">
      <c r="B175" s="279">
        <v>27.13886833190918</v>
      </c>
      <c r="C175" s="284"/>
      <c r="D175" s="284"/>
      <c r="E175" s="279">
        <v>16.823856353759766</v>
      </c>
      <c r="F175" s="2"/>
      <c r="G175" s="284"/>
      <c r="H175" s="284"/>
      <c r="I175" s="284"/>
      <c r="J175" s="284"/>
      <c r="K175" s="284"/>
    </row>
    <row r="176" spans="1:11" x14ac:dyDescent="0.55000000000000004">
      <c r="B176" s="279">
        <v>27.016817092895508</v>
      </c>
      <c r="C176" s="284"/>
      <c r="D176" s="284"/>
      <c r="E176" s="279">
        <v>16.727476119995117</v>
      </c>
      <c r="F176" s="2"/>
      <c r="G176" s="284"/>
      <c r="H176" s="284"/>
      <c r="I176" s="284"/>
      <c r="J176" s="284"/>
      <c r="K176" s="284"/>
    </row>
    <row r="177" spans="1:11" x14ac:dyDescent="0.55000000000000004">
      <c r="B177" s="279">
        <v>26.988777160644531</v>
      </c>
      <c r="C177" s="284"/>
      <c r="D177" s="284"/>
      <c r="E177" s="279">
        <v>16.422555923461914</v>
      </c>
      <c r="F177" s="2"/>
      <c r="G177" s="284"/>
      <c r="H177" s="284"/>
      <c r="I177" s="284"/>
      <c r="J177" s="284"/>
      <c r="K177" s="284"/>
    </row>
    <row r="178" spans="1:11" x14ac:dyDescent="0.55000000000000004">
      <c r="B178" s="279">
        <v>27.63812255859375</v>
      </c>
      <c r="C178" s="284"/>
      <c r="D178" s="284"/>
      <c r="E178" s="279">
        <v>16.626060485839844</v>
      </c>
      <c r="F178" s="284"/>
      <c r="G178" s="284"/>
      <c r="H178" s="284"/>
      <c r="I178" s="284"/>
      <c r="J178" s="284"/>
      <c r="K178" s="284"/>
    </row>
    <row r="179" spans="1:11" x14ac:dyDescent="0.55000000000000004">
      <c r="C179" s="284"/>
      <c r="D179" s="284"/>
      <c r="F179" s="284"/>
      <c r="G179" s="284"/>
      <c r="H179" s="284"/>
      <c r="I179" s="284"/>
      <c r="J179" s="284"/>
      <c r="K179" s="284"/>
    </row>
    <row r="180" spans="1:11" x14ac:dyDescent="0.55000000000000004">
      <c r="C180" s="284"/>
      <c r="D180" s="284"/>
      <c r="F180" s="284"/>
      <c r="G180" s="284"/>
      <c r="H180" s="284"/>
      <c r="I180" s="284"/>
      <c r="J180" s="284"/>
      <c r="K180" s="284"/>
    </row>
    <row r="181" spans="1:11" x14ac:dyDescent="0.55000000000000004">
      <c r="C181" s="286"/>
      <c r="D181" s="286"/>
      <c r="F181" s="286"/>
      <c r="G181" s="286"/>
      <c r="H181" s="286"/>
      <c r="I181" s="286"/>
      <c r="J181" s="286"/>
      <c r="K181" s="286"/>
    </row>
    <row r="182" spans="1:11" x14ac:dyDescent="0.55000000000000004">
      <c r="A182" s="276" t="s">
        <v>16</v>
      </c>
      <c r="B182" s="279">
        <v>23.07673454284668</v>
      </c>
      <c r="C182" s="284">
        <f>AVERAGE(B182:B190)</f>
        <v>22.983896573384602</v>
      </c>
      <c r="D182" s="284">
        <f>STDEV(B182:B190)</f>
        <v>0.15914732769413151</v>
      </c>
      <c r="E182" s="279">
        <v>16.416141510009766</v>
      </c>
      <c r="F182" s="284">
        <f>AVERAGE(E182:E190)</f>
        <v>16.638837496439617</v>
      </c>
      <c r="G182" s="284">
        <f>STDEV(E182:E190)</f>
        <v>0.18457617911777383</v>
      </c>
      <c r="H182" s="284">
        <f>C182-F182</f>
        <v>6.3450590769449846</v>
      </c>
      <c r="I182" s="284">
        <f>AVERAGE(H182:H430)</f>
        <v>9.3241604623340404</v>
      </c>
      <c r="J182" s="284">
        <f>H182-$I$2</f>
        <v>-3.6083516485897107</v>
      </c>
      <c r="K182" s="284">
        <f>2^-(J182)</f>
        <v>12.196131016999393</v>
      </c>
    </row>
    <row r="183" spans="1:11" x14ac:dyDescent="0.55000000000000004">
      <c r="B183" s="279">
        <v>23.021657943725586</v>
      </c>
      <c r="C183" s="284"/>
      <c r="D183" s="284"/>
      <c r="E183" s="279">
        <v>16.816934585571289</v>
      </c>
      <c r="F183" s="2"/>
      <c r="G183" s="284"/>
      <c r="H183" s="284"/>
      <c r="I183" s="284"/>
      <c r="J183" s="284"/>
      <c r="K183" s="284"/>
    </row>
    <row r="184" spans="1:11" x14ac:dyDescent="0.55000000000000004">
      <c r="B184" s="279">
        <v>23.195100784301758</v>
      </c>
      <c r="C184" s="284"/>
      <c r="D184" s="284"/>
      <c r="E184" s="279">
        <v>16.823856353759766</v>
      </c>
      <c r="F184" s="2"/>
      <c r="G184" s="284"/>
      <c r="H184" s="284"/>
      <c r="I184" s="284"/>
      <c r="J184" s="284"/>
      <c r="K184" s="284"/>
    </row>
    <row r="185" spans="1:11" x14ac:dyDescent="0.55000000000000004">
      <c r="B185" s="279">
        <v>22.878419876098633</v>
      </c>
      <c r="C185" s="284"/>
      <c r="D185" s="284"/>
      <c r="E185" s="279">
        <v>16.727476119995117</v>
      </c>
      <c r="F185" s="2"/>
      <c r="G185" s="284"/>
      <c r="H185" s="284"/>
      <c r="I185" s="284"/>
      <c r="J185" s="284"/>
      <c r="K185" s="284"/>
    </row>
    <row r="186" spans="1:11" x14ac:dyDescent="0.55000000000000004">
      <c r="B186" s="279">
        <v>22.737403869628906</v>
      </c>
      <c r="C186" s="284"/>
      <c r="D186" s="284"/>
      <c r="E186" s="279">
        <v>16.422555923461914</v>
      </c>
      <c r="F186" s="2"/>
      <c r="G186" s="284"/>
      <c r="H186" s="284"/>
      <c r="I186" s="284"/>
      <c r="J186" s="284"/>
      <c r="K186" s="284"/>
    </row>
    <row r="187" spans="1:11" x14ac:dyDescent="0.55000000000000004">
      <c r="B187" s="279">
        <v>22.994062423706055</v>
      </c>
      <c r="C187" s="284"/>
      <c r="D187" s="284"/>
      <c r="E187" s="279">
        <v>16.626060485839844</v>
      </c>
      <c r="F187" s="284"/>
      <c r="G187" s="284"/>
      <c r="H187" s="284"/>
      <c r="I187" s="284"/>
      <c r="J187" s="284"/>
      <c r="K187" s="284"/>
    </row>
    <row r="188" spans="1:11" x14ac:dyDescent="0.55000000000000004">
      <c r="C188" s="284"/>
      <c r="D188" s="284"/>
      <c r="F188" s="284"/>
      <c r="G188" s="284"/>
      <c r="H188" s="284"/>
      <c r="I188" s="284"/>
      <c r="J188" s="284"/>
      <c r="K188" s="284"/>
    </row>
    <row r="189" spans="1:11" x14ac:dyDescent="0.55000000000000004">
      <c r="C189" s="284"/>
      <c r="D189" s="284"/>
      <c r="F189" s="284"/>
      <c r="G189" s="284"/>
      <c r="H189" s="284"/>
      <c r="I189" s="284"/>
      <c r="J189" s="284"/>
      <c r="K189" s="284"/>
    </row>
    <row r="190" spans="1:11" x14ac:dyDescent="0.55000000000000004">
      <c r="C190" s="286"/>
      <c r="D190" s="286"/>
      <c r="F190" s="286"/>
      <c r="G190" s="286"/>
      <c r="H190" s="286"/>
      <c r="I190" s="286"/>
      <c r="J190" s="286"/>
      <c r="K190" s="286"/>
    </row>
    <row r="191" spans="1:11" x14ac:dyDescent="0.55000000000000004">
      <c r="A191" s="276" t="s">
        <v>22</v>
      </c>
      <c r="B191" s="279">
        <v>21.643777847290039</v>
      </c>
      <c r="C191" s="284">
        <f>AVERAGE(B191:B199)</f>
        <v>21.344100634257</v>
      </c>
      <c r="D191" s="284">
        <f>STDEV(B191:B199)</f>
        <v>0.31176023413345544</v>
      </c>
      <c r="E191" s="279">
        <v>16.416141510009766</v>
      </c>
      <c r="F191" s="284">
        <f>AVERAGE(E191:E199)</f>
        <v>16.638837496439617</v>
      </c>
      <c r="G191" s="284">
        <f>STDEV(E191:E199)</f>
        <v>0.18457617911777383</v>
      </c>
      <c r="H191" s="284">
        <f>C191-F191</f>
        <v>4.7052631378173828</v>
      </c>
      <c r="I191" s="284">
        <f>AVERAGE(H191:H439)</f>
        <v>9.8206773598988857</v>
      </c>
      <c r="J191" s="284">
        <f>H191-$I$2</f>
        <v>-5.2481475877173125</v>
      </c>
      <c r="K191" s="284">
        <f>2^-(J191)</f>
        <v>38.005797108914656</v>
      </c>
    </row>
    <row r="192" spans="1:11" x14ac:dyDescent="0.55000000000000004">
      <c r="B192" s="279">
        <v>21.684797286987305</v>
      </c>
      <c r="C192" s="284"/>
      <c r="D192" s="284"/>
      <c r="E192" s="279">
        <v>16.816934585571289</v>
      </c>
      <c r="F192" s="2"/>
      <c r="G192" s="284"/>
      <c r="H192" s="284"/>
      <c r="I192" s="284"/>
      <c r="J192" s="284"/>
      <c r="K192" s="284"/>
    </row>
    <row r="193" spans="1:11" x14ac:dyDescent="0.55000000000000004">
      <c r="B193" s="279">
        <v>21.50886344909668</v>
      </c>
      <c r="C193" s="284"/>
      <c r="D193" s="284"/>
      <c r="E193" s="279">
        <v>16.823856353759766</v>
      </c>
      <c r="F193" s="2"/>
      <c r="G193" s="284"/>
      <c r="H193" s="284"/>
      <c r="I193" s="284"/>
      <c r="J193" s="284"/>
      <c r="K193" s="284"/>
    </row>
    <row r="194" spans="1:11" x14ac:dyDescent="0.55000000000000004">
      <c r="B194" s="279">
        <v>21.03265380859375</v>
      </c>
      <c r="C194" s="284"/>
      <c r="D194" s="284"/>
      <c r="E194" s="279">
        <v>16.727476119995117</v>
      </c>
      <c r="F194" s="2"/>
      <c r="G194" s="284"/>
      <c r="H194" s="284"/>
      <c r="I194" s="284"/>
      <c r="J194" s="284"/>
      <c r="K194" s="284"/>
    </row>
    <row r="195" spans="1:11" x14ac:dyDescent="0.55000000000000004">
      <c r="B195" s="279">
        <v>21.227794647216797</v>
      </c>
      <c r="C195" s="284"/>
      <c r="D195" s="284"/>
      <c r="E195" s="279">
        <v>16.422555923461914</v>
      </c>
      <c r="F195" s="2"/>
      <c r="G195" s="284"/>
      <c r="H195" s="284"/>
      <c r="I195" s="284"/>
      <c r="J195" s="284"/>
      <c r="K195" s="284"/>
    </row>
    <row r="196" spans="1:11" x14ac:dyDescent="0.55000000000000004">
      <c r="B196" s="279">
        <v>20.966716766357422</v>
      </c>
      <c r="C196" s="284"/>
      <c r="D196" s="284"/>
      <c r="E196" s="279">
        <v>16.626060485839844</v>
      </c>
      <c r="F196" s="284"/>
      <c r="G196" s="284"/>
      <c r="H196" s="284"/>
      <c r="I196" s="284"/>
      <c r="J196" s="284"/>
      <c r="K196" s="284"/>
    </row>
    <row r="197" spans="1:11" x14ac:dyDescent="0.55000000000000004">
      <c r="C197" s="284"/>
      <c r="D197" s="284"/>
      <c r="F197" s="284"/>
      <c r="G197" s="284"/>
      <c r="H197" s="284"/>
      <c r="I197" s="284"/>
      <c r="J197" s="284"/>
      <c r="K197" s="284"/>
    </row>
    <row r="198" spans="1:11" x14ac:dyDescent="0.55000000000000004">
      <c r="C198" s="284"/>
      <c r="D198" s="284"/>
      <c r="F198" s="284"/>
      <c r="G198" s="284"/>
      <c r="H198" s="284"/>
      <c r="I198" s="284"/>
      <c r="J198" s="284"/>
      <c r="K198" s="284"/>
    </row>
    <row r="199" spans="1:11" x14ac:dyDescent="0.55000000000000004">
      <c r="C199" s="286"/>
      <c r="D199" s="286"/>
      <c r="F199" s="286"/>
      <c r="G199" s="286"/>
      <c r="H199" s="286"/>
      <c r="I199" s="286"/>
      <c r="J199" s="286"/>
      <c r="K199" s="286"/>
    </row>
    <row r="200" spans="1:11" x14ac:dyDescent="0.55000000000000004">
      <c r="A200" s="276" t="s">
        <v>25</v>
      </c>
      <c r="B200" s="279">
        <v>25.684919357299805</v>
      </c>
      <c r="C200" s="284">
        <f>AVERAGE(B200:B208)</f>
        <v>24.817358334859211</v>
      </c>
      <c r="D200" s="284">
        <f>STDEV(B200:B208)</f>
        <v>0.98801761832208856</v>
      </c>
      <c r="E200" s="279">
        <v>16.416141510009766</v>
      </c>
      <c r="F200" s="284">
        <f>AVERAGE(E200:E208)</f>
        <v>16.638837496439617</v>
      </c>
      <c r="G200" s="284">
        <f>STDEV(E200:E208)</f>
        <v>0.18457617911777383</v>
      </c>
      <c r="H200" s="284">
        <f>C200-F200</f>
        <v>8.178520838419594</v>
      </c>
      <c r="I200" s="284">
        <f>AVERAGE(H200:H448)</f>
        <v>10.843760204315185</v>
      </c>
      <c r="J200" s="284">
        <f>H200-$I$2</f>
        <v>-1.7748898871151013</v>
      </c>
      <c r="K200" s="284">
        <f>2^-(J200)</f>
        <v>3.4221189014684255</v>
      </c>
    </row>
    <row r="201" spans="1:11" x14ac:dyDescent="0.55000000000000004">
      <c r="B201" s="279">
        <v>25.769990921020508</v>
      </c>
      <c r="C201" s="284"/>
      <c r="D201" s="284"/>
      <c r="E201" s="279">
        <v>16.816934585571289</v>
      </c>
      <c r="F201" s="2"/>
      <c r="G201" s="284"/>
      <c r="H201" s="284"/>
      <c r="I201" s="284"/>
      <c r="J201" s="284"/>
      <c r="K201" s="284"/>
    </row>
    <row r="202" spans="1:11" x14ac:dyDescent="0.55000000000000004">
      <c r="B202" s="279">
        <v>25.699483871459961</v>
      </c>
      <c r="C202" s="284"/>
      <c r="D202" s="284"/>
      <c r="E202" s="279">
        <v>16.823856353759766</v>
      </c>
      <c r="F202" s="2"/>
      <c r="G202" s="284"/>
      <c r="H202" s="284"/>
      <c r="I202" s="284"/>
      <c r="J202" s="284"/>
      <c r="K202" s="284"/>
    </row>
    <row r="203" spans="1:11" x14ac:dyDescent="0.55000000000000004">
      <c r="B203" s="279">
        <v>23.987483978271484</v>
      </c>
      <c r="C203" s="284"/>
      <c r="D203" s="284"/>
      <c r="E203" s="279">
        <v>16.727476119995117</v>
      </c>
      <c r="F203" s="2"/>
      <c r="G203" s="284"/>
      <c r="H203" s="284"/>
      <c r="I203" s="284"/>
      <c r="J203" s="284"/>
      <c r="K203" s="284"/>
    </row>
    <row r="204" spans="1:11" x14ac:dyDescent="0.55000000000000004">
      <c r="B204" s="279">
        <v>23.901889801025391</v>
      </c>
      <c r="C204" s="284"/>
      <c r="D204" s="284"/>
      <c r="E204" s="279">
        <v>16.422555923461914</v>
      </c>
      <c r="F204" s="2"/>
      <c r="G204" s="284"/>
      <c r="H204" s="284"/>
      <c r="I204" s="284"/>
      <c r="J204" s="284"/>
      <c r="K204" s="284"/>
    </row>
    <row r="205" spans="1:11" x14ac:dyDescent="0.55000000000000004">
      <c r="B205" s="279">
        <v>23.860382080078125</v>
      </c>
      <c r="C205" s="284"/>
      <c r="D205" s="284"/>
      <c r="E205" s="279">
        <v>16.626060485839844</v>
      </c>
      <c r="F205" s="284"/>
      <c r="G205" s="284"/>
      <c r="H205" s="284"/>
      <c r="I205" s="284"/>
      <c r="J205" s="284"/>
      <c r="K205" s="284"/>
    </row>
    <row r="206" spans="1:11" x14ac:dyDescent="0.55000000000000004">
      <c r="C206" s="284"/>
      <c r="D206" s="284"/>
      <c r="F206" s="284"/>
      <c r="G206" s="284"/>
      <c r="H206" s="284"/>
      <c r="I206" s="284"/>
      <c r="J206" s="284"/>
      <c r="K206" s="284"/>
    </row>
    <row r="207" spans="1:11" x14ac:dyDescent="0.55000000000000004">
      <c r="C207" s="284"/>
      <c r="D207" s="284"/>
      <c r="F207" s="284"/>
      <c r="G207" s="284"/>
      <c r="H207" s="284"/>
      <c r="I207" s="284"/>
      <c r="J207" s="284"/>
      <c r="K207" s="284"/>
    </row>
    <row r="208" spans="1:11" x14ac:dyDescent="0.55000000000000004">
      <c r="C208" s="286"/>
      <c r="D208" s="286"/>
      <c r="F208" s="286"/>
      <c r="G208" s="286"/>
      <c r="H208" s="286"/>
      <c r="I208" s="286"/>
      <c r="J208" s="286"/>
      <c r="K208" s="286"/>
    </row>
    <row r="209" spans="1:11" x14ac:dyDescent="0.55000000000000004">
      <c r="A209" s="276" t="s">
        <v>24</v>
      </c>
      <c r="B209" s="279">
        <v>22.716831207275391</v>
      </c>
      <c r="C209" s="282">
        <f>AVERAGE(B209:B214)</f>
        <v>22.003044764200848</v>
      </c>
      <c r="D209" s="282">
        <f>STDEV(B209:B214)</f>
        <v>0.36141704909639893</v>
      </c>
      <c r="E209" s="279">
        <v>15.984086990356445</v>
      </c>
      <c r="F209" s="284">
        <f>AVERAGE(E209:E217)</f>
        <v>15.713565985361734</v>
      </c>
      <c r="G209" s="284">
        <f>STDEV(E209:E217)</f>
        <v>0.30902092211912446</v>
      </c>
      <c r="H209" s="284">
        <f>C209-F209</f>
        <v>6.2894787788391131</v>
      </c>
      <c r="I209" s="284">
        <f>AVERAGE(H209:H457)</f>
        <v>11.510070045789083</v>
      </c>
      <c r="J209" s="284">
        <f>H209-$I$2</f>
        <v>-3.6639319466955822</v>
      </c>
      <c r="K209" s="284">
        <f>2^-(J209)</f>
        <v>12.675159061326088</v>
      </c>
    </row>
    <row r="210" spans="1:11" x14ac:dyDescent="0.55000000000000004">
      <c r="B210" s="279">
        <v>21.759342193603516</v>
      </c>
      <c r="C210" s="282"/>
      <c r="D210" s="282"/>
      <c r="E210" s="279">
        <v>15.362957954406738</v>
      </c>
      <c r="F210" s="2"/>
      <c r="G210" s="284"/>
      <c r="H210" s="284"/>
      <c r="I210" s="284"/>
      <c r="J210" s="284"/>
      <c r="K210" s="284"/>
    </row>
    <row r="211" spans="1:11" x14ac:dyDescent="0.55000000000000004">
      <c r="B211" s="279">
        <v>21.738746643066406</v>
      </c>
      <c r="C211" s="282"/>
      <c r="D211" s="282"/>
      <c r="E211" s="279">
        <v>15.278267860412598</v>
      </c>
      <c r="F211" s="2"/>
      <c r="G211" s="284"/>
      <c r="H211" s="284"/>
      <c r="I211" s="284"/>
      <c r="J211" s="284"/>
      <c r="K211" s="284"/>
    </row>
    <row r="212" spans="1:11" x14ac:dyDescent="0.55000000000000004">
      <c r="B212" s="279">
        <v>21.929706573486328</v>
      </c>
      <c r="C212" s="282"/>
      <c r="D212" s="282"/>
      <c r="E212" s="279">
        <v>15.851556777954102</v>
      </c>
      <c r="F212" s="2"/>
      <c r="G212" s="284"/>
      <c r="H212" s="284"/>
      <c r="I212" s="284"/>
      <c r="J212" s="284"/>
      <c r="K212" s="284"/>
    </row>
    <row r="213" spans="1:11" x14ac:dyDescent="0.55000000000000004">
      <c r="B213" s="279">
        <v>21.926185607910156</v>
      </c>
      <c r="C213" s="282"/>
      <c r="D213" s="282"/>
      <c r="E213" s="279">
        <v>15.873777389526367</v>
      </c>
      <c r="F213" s="2"/>
      <c r="G213" s="284"/>
      <c r="H213" s="284"/>
      <c r="I213" s="284"/>
      <c r="J213" s="284"/>
      <c r="K213" s="284"/>
    </row>
    <row r="214" spans="1:11" x14ac:dyDescent="0.55000000000000004">
      <c r="B214" s="279">
        <v>21.947456359863281</v>
      </c>
      <c r="C214" s="282"/>
      <c r="D214" s="282"/>
      <c r="E214" s="279">
        <v>15.93074893951416</v>
      </c>
      <c r="F214" s="284"/>
      <c r="G214" s="284"/>
      <c r="H214" s="284"/>
      <c r="I214" s="284"/>
      <c r="J214" s="284"/>
      <c r="K214" s="284"/>
    </row>
    <row r="215" spans="1:11" x14ac:dyDescent="0.55000000000000004">
      <c r="C215" s="284"/>
      <c r="D215" s="284"/>
      <c r="F215" s="284"/>
      <c r="G215" s="284"/>
      <c r="H215" s="284"/>
      <c r="I215" s="284"/>
      <c r="J215" s="284"/>
      <c r="K215" s="284"/>
    </row>
    <row r="216" spans="1:11" x14ac:dyDescent="0.55000000000000004">
      <c r="C216" s="284"/>
      <c r="D216" s="284"/>
      <c r="F216" s="284"/>
      <c r="G216" s="284"/>
      <c r="H216" s="284"/>
      <c r="I216" s="284"/>
      <c r="J216" s="284"/>
      <c r="K216" s="284"/>
    </row>
    <row r="217" spans="1:11" x14ac:dyDescent="0.55000000000000004">
      <c r="C217" s="286"/>
      <c r="D217" s="286"/>
      <c r="F217" s="286"/>
      <c r="G217" s="286"/>
      <c r="H217" s="286"/>
      <c r="I217" s="286"/>
      <c r="J217" s="286"/>
      <c r="K217" s="286"/>
    </row>
    <row r="218" spans="1:11" x14ac:dyDescent="0.55000000000000004">
      <c r="A218" s="276" t="s">
        <v>27</v>
      </c>
      <c r="B218" s="279">
        <v>23.214296340942383</v>
      </c>
      <c r="C218" s="284">
        <f>AVERAGE(B218:B226)</f>
        <v>23.152430216471355</v>
      </c>
      <c r="D218" s="284">
        <f>STDEV(B218:B226)</f>
        <v>0.26250684392394297</v>
      </c>
      <c r="E218" s="279">
        <v>16.416141510009766</v>
      </c>
      <c r="F218" s="284">
        <f>AVERAGE(E218:E226)</f>
        <v>16.638837496439617</v>
      </c>
      <c r="G218" s="284">
        <f>STDEV(E218:E226)</f>
        <v>0.18457617911777383</v>
      </c>
      <c r="H218" s="284">
        <f>C218-F218</f>
        <v>6.5135927200317383</v>
      </c>
      <c r="I218" s="284">
        <f>AVERAGE(H218:H466)</f>
        <v>13.250267134772406</v>
      </c>
      <c r="J218" s="284">
        <f>H218-$I$2</f>
        <v>-3.439818005502957</v>
      </c>
      <c r="K218" s="284">
        <f>2^-(J218)</f>
        <v>10.851465631995374</v>
      </c>
    </row>
    <row r="219" spans="1:11" x14ac:dyDescent="0.55000000000000004">
      <c r="B219" s="279">
        <v>23.462240219116211</v>
      </c>
      <c r="C219" s="284"/>
      <c r="D219" s="284"/>
      <c r="E219" s="279">
        <v>16.816934585571289</v>
      </c>
      <c r="F219" s="2"/>
      <c r="G219" s="284"/>
      <c r="H219" s="284"/>
      <c r="I219" s="284"/>
      <c r="J219" s="284"/>
      <c r="K219" s="284"/>
    </row>
    <row r="220" spans="1:11" x14ac:dyDescent="0.55000000000000004">
      <c r="B220" s="279">
        <v>23.427377700805664</v>
      </c>
      <c r="C220" s="284"/>
      <c r="D220" s="284"/>
      <c r="E220" s="279">
        <v>16.823856353759766</v>
      </c>
      <c r="F220" s="2"/>
      <c r="G220" s="284"/>
      <c r="H220" s="284"/>
      <c r="I220" s="284"/>
      <c r="J220" s="284"/>
      <c r="K220" s="284"/>
    </row>
    <row r="221" spans="1:11" x14ac:dyDescent="0.55000000000000004">
      <c r="B221" s="279">
        <v>22.805789947509766</v>
      </c>
      <c r="C221" s="284"/>
      <c r="D221" s="284"/>
      <c r="E221" s="279">
        <v>16.727476119995117</v>
      </c>
      <c r="F221" s="2"/>
      <c r="G221" s="284"/>
      <c r="H221" s="284"/>
      <c r="I221" s="284"/>
      <c r="J221" s="284"/>
      <c r="K221" s="284"/>
    </row>
    <row r="222" spans="1:11" x14ac:dyDescent="0.55000000000000004">
      <c r="B222" s="279">
        <v>22.957778930664063</v>
      </c>
      <c r="C222" s="284"/>
      <c r="D222" s="284"/>
      <c r="E222" s="279">
        <v>16.422555923461914</v>
      </c>
      <c r="F222" s="2"/>
      <c r="G222" s="284"/>
      <c r="H222" s="284"/>
      <c r="I222" s="284"/>
      <c r="J222" s="284"/>
      <c r="K222" s="284"/>
    </row>
    <row r="223" spans="1:11" x14ac:dyDescent="0.55000000000000004">
      <c r="B223" s="279">
        <v>23.047098159790039</v>
      </c>
      <c r="C223" s="284"/>
      <c r="D223" s="284"/>
      <c r="E223" s="279">
        <v>16.626060485839844</v>
      </c>
      <c r="F223" s="284"/>
      <c r="G223" s="284"/>
      <c r="H223" s="284"/>
      <c r="I223" s="284"/>
      <c r="J223" s="284"/>
      <c r="K223" s="284"/>
    </row>
    <row r="224" spans="1:11" x14ac:dyDescent="0.55000000000000004">
      <c r="C224" s="284"/>
      <c r="D224" s="284"/>
      <c r="F224" s="284"/>
      <c r="G224" s="284"/>
      <c r="H224" s="284"/>
      <c r="I224" s="284"/>
      <c r="J224" s="284"/>
      <c r="K224" s="284"/>
    </row>
    <row r="225" spans="1:11" x14ac:dyDescent="0.55000000000000004">
      <c r="C225" s="284"/>
      <c r="D225" s="284"/>
      <c r="F225" s="284"/>
      <c r="G225" s="284"/>
      <c r="H225" s="284"/>
      <c r="I225" s="284"/>
      <c r="J225" s="284"/>
      <c r="K225" s="284"/>
    </row>
    <row r="226" spans="1:11" x14ac:dyDescent="0.55000000000000004">
      <c r="C226" s="286"/>
      <c r="D226" s="286"/>
      <c r="F226" s="286"/>
      <c r="G226" s="286"/>
      <c r="H226" s="286"/>
      <c r="I226" s="286"/>
      <c r="J226" s="286"/>
      <c r="K226" s="286"/>
    </row>
    <row r="227" spans="1:11" x14ac:dyDescent="0.55000000000000004">
      <c r="A227" s="276" t="s">
        <v>26</v>
      </c>
      <c r="B227" s="279" t="s">
        <v>73</v>
      </c>
      <c r="C227" s="284">
        <f>AVERAGE(B227:B235)</f>
        <v>37.657580375671387</v>
      </c>
      <c r="D227" s="284">
        <f>STDEV(B227:B235)</f>
        <v>0.84298182198727245</v>
      </c>
      <c r="E227" s="279">
        <v>16.416141510009766</v>
      </c>
      <c r="F227" s="284">
        <f>AVERAGE(E227:E235)</f>
        <v>16.638837496439617</v>
      </c>
      <c r="G227" s="284">
        <f>STDEV(E227:E235)</f>
        <v>0.18457617911777383</v>
      </c>
      <c r="H227" s="284">
        <f>C227-F227</f>
        <v>21.01874287923177</v>
      </c>
      <c r="I227" s="284">
        <f>AVERAGE(H227:H475)</f>
        <v>16.618604342142739</v>
      </c>
      <c r="J227" s="284">
        <f>H227-$I$2</f>
        <v>11.065332153697074</v>
      </c>
      <c r="K227" s="284">
        <f>2^-(J227)</f>
        <v>4.6666272182615317E-4</v>
      </c>
    </row>
    <row r="228" spans="1:11" x14ac:dyDescent="0.55000000000000004">
      <c r="B228" s="279">
        <v>36.765174865722656</v>
      </c>
      <c r="C228" s="284"/>
      <c r="D228" s="284"/>
      <c r="E228" s="279">
        <v>16.816934585571289</v>
      </c>
      <c r="F228" s="2"/>
      <c r="G228" s="284"/>
      <c r="H228" s="284"/>
      <c r="I228" s="284"/>
      <c r="J228" s="284"/>
      <c r="K228" s="284"/>
    </row>
    <row r="229" spans="1:11" x14ac:dyDescent="0.55000000000000004">
      <c r="B229" s="279" t="s">
        <v>73</v>
      </c>
      <c r="C229" s="284"/>
      <c r="D229" s="284"/>
      <c r="E229" s="279">
        <v>16.823856353759766</v>
      </c>
      <c r="F229" s="2"/>
      <c r="G229" s="284"/>
      <c r="H229" s="284"/>
      <c r="I229" s="284"/>
      <c r="J229" s="284"/>
      <c r="K229" s="284"/>
    </row>
    <row r="230" spans="1:11" x14ac:dyDescent="0.55000000000000004">
      <c r="B230" s="279">
        <v>38.579292297363281</v>
      </c>
      <c r="C230" s="284"/>
      <c r="D230" s="284"/>
      <c r="E230" s="279">
        <v>16.727476119995117</v>
      </c>
      <c r="F230" s="2"/>
      <c r="G230" s="284"/>
      <c r="H230" s="284"/>
      <c r="I230" s="284"/>
      <c r="J230" s="284"/>
      <c r="K230" s="284"/>
    </row>
    <row r="231" spans="1:11" x14ac:dyDescent="0.55000000000000004">
      <c r="B231" s="279">
        <v>38.135616302490234</v>
      </c>
      <c r="C231" s="284"/>
      <c r="D231" s="284"/>
      <c r="E231" s="279">
        <v>16.422555923461914</v>
      </c>
      <c r="F231" s="2"/>
      <c r="G231" s="284"/>
      <c r="H231" s="284"/>
      <c r="I231" s="284"/>
      <c r="J231" s="284"/>
      <c r="K231" s="284"/>
    </row>
    <row r="232" spans="1:11" x14ac:dyDescent="0.55000000000000004">
      <c r="B232" s="279">
        <v>37.150238037109375</v>
      </c>
      <c r="C232" s="284"/>
      <c r="D232" s="284"/>
      <c r="E232" s="279">
        <v>16.626060485839844</v>
      </c>
      <c r="F232" s="284"/>
      <c r="G232" s="284"/>
      <c r="H232" s="284"/>
      <c r="I232" s="284"/>
      <c r="J232" s="284"/>
      <c r="K232" s="284"/>
    </row>
    <row r="233" spans="1:11" x14ac:dyDescent="0.55000000000000004">
      <c r="C233" s="284"/>
      <c r="D233" s="284"/>
      <c r="F233" s="284"/>
      <c r="G233" s="284"/>
      <c r="H233" s="284"/>
      <c r="I233" s="284"/>
      <c r="J233" s="284"/>
      <c r="K233" s="284"/>
    </row>
    <row r="234" spans="1:11" x14ac:dyDescent="0.55000000000000004">
      <c r="C234" s="284"/>
      <c r="D234" s="284"/>
      <c r="F234" s="284"/>
      <c r="G234" s="284"/>
      <c r="H234" s="284"/>
      <c r="I234" s="284"/>
      <c r="J234" s="284"/>
      <c r="K234" s="284"/>
    </row>
    <row r="235" spans="1:11" x14ac:dyDescent="0.55000000000000004">
      <c r="C235" s="286"/>
      <c r="D235" s="286"/>
      <c r="F235" s="286"/>
      <c r="G235" s="286"/>
      <c r="H235" s="286"/>
      <c r="I235" s="286"/>
      <c r="J235" s="286"/>
      <c r="K235" s="286"/>
    </row>
    <row r="236" spans="1:11" x14ac:dyDescent="0.55000000000000004">
      <c r="A236" s="275" t="s">
        <v>8</v>
      </c>
      <c r="B236" s="279">
        <v>28.889440536499023</v>
      </c>
      <c r="C236" s="284">
        <f>AVERAGE(B236:B244)</f>
        <v>28.857303301493328</v>
      </c>
      <c r="D236" s="284">
        <f>STDEV(B236:B244)</f>
        <v>0.54939628856486777</v>
      </c>
      <c r="E236" s="279">
        <v>16.416141510009766</v>
      </c>
      <c r="F236" s="284">
        <f>AVERAGE(E236:E244)</f>
        <v>16.638837496439617</v>
      </c>
      <c r="G236" s="284">
        <f>STDEV(E236:E244)</f>
        <v>0.18457617911777383</v>
      </c>
      <c r="H236" s="284">
        <f>C236-F236</f>
        <v>12.218465805053711</v>
      </c>
      <c r="I236" s="284">
        <f>AVERAGE(H236:H484)</f>
        <v>12.218465805053711</v>
      </c>
      <c r="J236" s="284">
        <f>H236-$I$2</f>
        <v>2.2650550795190156</v>
      </c>
      <c r="K236" s="284">
        <f>2^-(J236)</f>
        <v>0.20804174086430033</v>
      </c>
    </row>
    <row r="237" spans="1:11" x14ac:dyDescent="0.55000000000000004">
      <c r="B237" s="279">
        <v>28.956966400146484</v>
      </c>
      <c r="C237" s="284"/>
      <c r="D237" s="284"/>
      <c r="E237" s="279">
        <v>16.816934585571289</v>
      </c>
      <c r="F237" s="2"/>
      <c r="G237" s="284"/>
      <c r="H237" s="284"/>
      <c r="I237" s="284"/>
      <c r="J237" s="284"/>
      <c r="K237" s="284"/>
    </row>
    <row r="238" spans="1:11" x14ac:dyDescent="0.55000000000000004">
      <c r="B238" s="279">
        <v>29.788135528564453</v>
      </c>
      <c r="C238" s="284"/>
      <c r="D238" s="284"/>
      <c r="E238" s="279">
        <v>16.823856353759766</v>
      </c>
      <c r="F238" s="2"/>
      <c r="G238" s="284"/>
      <c r="H238" s="284"/>
      <c r="I238" s="284"/>
      <c r="J238" s="284"/>
      <c r="K238" s="284"/>
    </row>
    <row r="239" spans="1:11" x14ac:dyDescent="0.55000000000000004">
      <c r="B239" s="279">
        <v>28.254894256591797</v>
      </c>
      <c r="C239" s="284"/>
      <c r="D239" s="284"/>
      <c r="E239" s="279">
        <v>16.727476119995117</v>
      </c>
      <c r="F239" s="2"/>
      <c r="G239" s="284"/>
      <c r="H239" s="284"/>
      <c r="I239" s="284"/>
      <c r="J239" s="284"/>
      <c r="K239" s="284"/>
    </row>
    <row r="240" spans="1:11" x14ac:dyDescent="0.55000000000000004">
      <c r="B240" s="279">
        <v>28.341737747192383</v>
      </c>
      <c r="C240" s="284"/>
      <c r="D240" s="284"/>
      <c r="E240" s="279">
        <v>16.422555923461914</v>
      </c>
      <c r="F240" s="2"/>
      <c r="G240" s="284"/>
      <c r="H240" s="284"/>
      <c r="I240" s="284"/>
      <c r="J240" s="284"/>
      <c r="K240" s="284"/>
    </row>
    <row r="241" spans="2:11" x14ac:dyDescent="0.55000000000000004">
      <c r="B241" s="279">
        <v>28.91264533996582</v>
      </c>
      <c r="C241" s="284"/>
      <c r="D241" s="284"/>
      <c r="E241" s="279">
        <v>16.626060485839844</v>
      </c>
      <c r="F241" s="284"/>
      <c r="G241" s="284"/>
      <c r="H241" s="284"/>
      <c r="I241" s="284"/>
      <c r="J241" s="284"/>
      <c r="K241" s="284"/>
    </row>
    <row r="242" spans="2:11" x14ac:dyDescent="0.55000000000000004">
      <c r="C242" s="284"/>
      <c r="D242" s="284"/>
      <c r="F242" s="284"/>
      <c r="G242" s="284"/>
      <c r="H242" s="284"/>
      <c r="I242" s="284"/>
      <c r="J242" s="284"/>
      <c r="K242" s="284"/>
    </row>
    <row r="243" spans="2:11" x14ac:dyDescent="0.55000000000000004">
      <c r="C243" s="284"/>
      <c r="D243" s="284"/>
      <c r="F243" s="284"/>
      <c r="G243" s="284"/>
      <c r="H243" s="284"/>
      <c r="I243" s="284"/>
      <c r="J243" s="284"/>
      <c r="K243" s="284"/>
    </row>
    <row r="244" spans="2:11" x14ac:dyDescent="0.55000000000000004">
      <c r="C244" s="286"/>
      <c r="D244" s="286"/>
      <c r="F244" s="286"/>
      <c r="G244" s="286"/>
      <c r="H244" s="286"/>
      <c r="I244" s="286"/>
      <c r="J244" s="286"/>
      <c r="K244" s="28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244"/>
  <sheetViews>
    <sheetView workbookViewId="0">
      <pane ySplit="1" topLeftCell="A236" activePane="bottomLeft" state="frozen"/>
      <selection pane="bottomLeft" activeCell="D2" sqref="D2:D236"/>
    </sheetView>
  </sheetViews>
  <sheetFormatPr defaultRowHeight="14.4" x14ac:dyDescent="0.55000000000000004"/>
  <cols>
    <col min="1" max="1" width="8.83984375" style="279"/>
    <col min="2" max="5" width="12" style="279" customWidth="1"/>
    <col min="6" max="6" width="15.26171875" style="279" customWidth="1"/>
    <col min="7" max="7" width="15.15625" style="279" customWidth="1"/>
    <col min="8" max="8" width="12" style="279" customWidth="1"/>
    <col min="9" max="9" width="12.26171875" style="279" customWidth="1"/>
    <col min="10" max="10" width="12.68359375" style="279" customWidth="1"/>
    <col min="11" max="11" width="9.41796875" style="279" customWidth="1"/>
    <col min="12" max="12" width="8.83984375" style="279"/>
    <col min="13" max="13" width="15.578125" style="279" customWidth="1"/>
    <col min="14" max="16384" width="8.83984375" style="279"/>
  </cols>
  <sheetData>
    <row r="1" spans="1:13" ht="16.8" x14ac:dyDescent="0.55000000000000004">
      <c r="A1" s="271" t="s">
        <v>70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</row>
    <row r="2" spans="1:13" x14ac:dyDescent="0.55000000000000004">
      <c r="A2" s="283" t="s">
        <v>11</v>
      </c>
      <c r="B2" s="279">
        <v>22.489826202392578</v>
      </c>
      <c r="C2" s="284">
        <f>AVERAGE(B2:B10)</f>
        <v>22.786985715230305</v>
      </c>
      <c r="D2" s="284">
        <f>STDEV(B2:B10)</f>
        <v>0.18070731371602342</v>
      </c>
      <c r="E2" s="279">
        <v>16.777307510375977</v>
      </c>
      <c r="F2" s="284">
        <f>AVERAGE(E2:E10)</f>
        <v>16.972865104675293</v>
      </c>
      <c r="G2" s="284">
        <f>STDEV(E2:E10)</f>
        <v>0.36829544292996397</v>
      </c>
      <c r="H2" s="284">
        <f>C2-F2</f>
        <v>5.8141206105550118</v>
      </c>
      <c r="I2" s="284">
        <f>AVERAGE(H2:H250)</f>
        <v>10.62337936589747</v>
      </c>
      <c r="J2" s="284">
        <f>H2-$I$2</f>
        <v>-4.8092587553424586</v>
      </c>
      <c r="K2" s="284">
        <f>2^-(J2)</f>
        <v>28.036974217763451</v>
      </c>
    </row>
    <row r="3" spans="1:13" x14ac:dyDescent="0.55000000000000004">
      <c r="A3" s="2"/>
      <c r="B3" s="279">
        <v>22.712068557739258</v>
      </c>
      <c r="C3" s="284"/>
      <c r="D3" s="284"/>
      <c r="E3" s="279">
        <v>16.669191360473633</v>
      </c>
      <c r="F3" s="2"/>
      <c r="G3" s="284"/>
      <c r="H3" s="284"/>
      <c r="I3" s="284"/>
      <c r="J3" s="284"/>
      <c r="K3" s="284"/>
      <c r="M3" s="272"/>
    </row>
    <row r="4" spans="1:13" x14ac:dyDescent="0.55000000000000004">
      <c r="A4" s="2"/>
      <c r="B4" s="279">
        <v>22.749431610107422</v>
      </c>
      <c r="C4" s="284"/>
      <c r="D4" s="284"/>
      <c r="E4" s="279">
        <v>16.779411315917969</v>
      </c>
      <c r="F4" s="2"/>
      <c r="G4" s="284"/>
      <c r="H4" s="284"/>
      <c r="I4" s="284"/>
      <c r="J4" s="284"/>
      <c r="K4" s="284"/>
      <c r="M4" s="280"/>
    </row>
    <row r="5" spans="1:13" x14ac:dyDescent="0.55000000000000004">
      <c r="A5" s="2"/>
      <c r="B5" s="279">
        <v>22.928377151489258</v>
      </c>
      <c r="C5" s="284"/>
      <c r="D5" s="284"/>
      <c r="E5" s="279">
        <v>17.561683654785156</v>
      </c>
      <c r="F5" s="2"/>
      <c r="G5" s="284"/>
      <c r="H5" s="284"/>
      <c r="I5" s="284"/>
      <c r="J5" s="284"/>
      <c r="K5" s="284"/>
      <c r="M5" s="280"/>
    </row>
    <row r="6" spans="1:13" x14ac:dyDescent="0.55000000000000004">
      <c r="A6" s="2"/>
      <c r="B6" s="279">
        <v>22.843706130981445</v>
      </c>
      <c r="C6" s="284"/>
      <c r="D6" s="284"/>
      <c r="E6" s="279">
        <v>17.306064605712891</v>
      </c>
      <c r="F6" s="2"/>
      <c r="G6" s="284"/>
      <c r="H6" s="284"/>
      <c r="I6" s="284"/>
      <c r="J6" s="284"/>
      <c r="K6" s="284"/>
      <c r="M6" s="280"/>
    </row>
    <row r="7" spans="1:13" x14ac:dyDescent="0.55000000000000004">
      <c r="A7" s="2"/>
      <c r="B7" s="279">
        <v>22.998504638671875</v>
      </c>
      <c r="C7" s="284"/>
      <c r="D7" s="284"/>
      <c r="E7" s="279">
        <v>16.743532180786133</v>
      </c>
      <c r="F7" s="284"/>
      <c r="G7" s="284"/>
      <c r="H7" s="284"/>
      <c r="I7" s="284"/>
      <c r="J7" s="284"/>
      <c r="K7" s="284"/>
      <c r="M7" s="280"/>
    </row>
    <row r="8" spans="1:13" x14ac:dyDescent="0.55000000000000004">
      <c r="A8" s="2"/>
      <c r="C8" s="284"/>
      <c r="D8" s="284"/>
      <c r="F8" s="284"/>
      <c r="G8" s="284"/>
      <c r="H8" s="284"/>
      <c r="I8" s="284"/>
      <c r="J8" s="284"/>
      <c r="K8" s="284"/>
      <c r="M8" s="280"/>
    </row>
    <row r="9" spans="1:13" x14ac:dyDescent="0.55000000000000004">
      <c r="A9" s="2"/>
      <c r="C9" s="284"/>
      <c r="D9" s="284"/>
      <c r="F9" s="284"/>
      <c r="G9" s="284"/>
      <c r="H9" s="284"/>
      <c r="I9" s="284"/>
      <c r="J9" s="284"/>
      <c r="K9" s="284"/>
      <c r="M9" s="280"/>
    </row>
    <row r="10" spans="1:13" x14ac:dyDescent="0.55000000000000004">
      <c r="A10" s="285"/>
      <c r="C10" s="286"/>
      <c r="D10" s="286"/>
      <c r="F10" s="286"/>
      <c r="G10" s="286"/>
      <c r="H10" s="286"/>
      <c r="I10" s="286"/>
      <c r="J10" s="286"/>
      <c r="K10" s="286"/>
      <c r="M10" s="280"/>
    </row>
    <row r="11" spans="1:13" x14ac:dyDescent="0.55000000000000004">
      <c r="A11" s="283" t="s">
        <v>12</v>
      </c>
      <c r="B11" s="279">
        <v>25.842849731445313</v>
      </c>
      <c r="C11" s="284">
        <f>AVERAGE(B11:B19)</f>
        <v>26.053491910298646</v>
      </c>
      <c r="D11" s="284">
        <f>STDEV(B11:B19)</f>
        <v>0.41980069308763734</v>
      </c>
      <c r="E11" s="279">
        <v>16.777307510375977</v>
      </c>
      <c r="F11" s="284">
        <f>AVERAGE(E11:E19)</f>
        <v>16.972865104675293</v>
      </c>
      <c r="G11" s="284">
        <f>STDEV(E11:E19)</f>
        <v>0.36829544292996397</v>
      </c>
      <c r="H11" s="284">
        <f>C11-F11</f>
        <v>9.0806268056233534</v>
      </c>
      <c r="I11" s="284">
        <f>AVERAGE(H11:H259)</f>
        <v>10.808350856487566</v>
      </c>
      <c r="J11" s="284">
        <f>H11-$I$2</f>
        <v>-1.542752560274117</v>
      </c>
      <c r="K11" s="284">
        <f>2^-(J11)</f>
        <v>2.9134984845569147</v>
      </c>
      <c r="M11" s="280"/>
    </row>
    <row r="12" spans="1:13" x14ac:dyDescent="0.55000000000000004">
      <c r="A12" s="2"/>
      <c r="B12" s="279">
        <v>25.57843017578125</v>
      </c>
      <c r="C12" s="284"/>
      <c r="D12" s="284"/>
      <c r="E12" s="279">
        <v>16.669191360473633</v>
      </c>
      <c r="F12" s="2"/>
      <c r="G12" s="284"/>
      <c r="H12" s="284"/>
      <c r="I12" s="284"/>
      <c r="J12" s="284"/>
      <c r="K12" s="284"/>
      <c r="M12" s="280"/>
    </row>
    <row r="13" spans="1:13" x14ac:dyDescent="0.55000000000000004">
      <c r="A13" s="2"/>
      <c r="B13" s="279">
        <v>25.698591232299805</v>
      </c>
      <c r="C13" s="284"/>
      <c r="D13" s="284"/>
      <c r="E13" s="279">
        <v>16.779411315917969</v>
      </c>
      <c r="F13" s="2"/>
      <c r="G13" s="284"/>
      <c r="H13" s="284"/>
      <c r="I13" s="284"/>
      <c r="J13" s="284"/>
      <c r="K13" s="284"/>
      <c r="M13" s="280"/>
    </row>
    <row r="14" spans="1:13" x14ac:dyDescent="0.55000000000000004">
      <c r="A14" s="2"/>
      <c r="B14" s="279">
        <v>26.687761306762599</v>
      </c>
      <c r="C14" s="284"/>
      <c r="D14" s="284"/>
      <c r="E14" s="279">
        <v>17.561683654785156</v>
      </c>
      <c r="F14" s="2"/>
      <c r="G14" s="284"/>
      <c r="H14" s="284"/>
      <c r="I14" s="284"/>
      <c r="J14" s="284"/>
      <c r="K14" s="284"/>
      <c r="M14" s="280"/>
    </row>
    <row r="15" spans="1:13" x14ac:dyDescent="0.55000000000000004">
      <c r="A15" s="2"/>
      <c r="B15" s="279">
        <v>26.244350433349609</v>
      </c>
      <c r="C15" s="284"/>
      <c r="D15" s="284"/>
      <c r="E15" s="279">
        <v>17.306064605712891</v>
      </c>
      <c r="F15" s="2"/>
      <c r="G15" s="284"/>
      <c r="H15" s="284"/>
      <c r="I15" s="284"/>
      <c r="J15" s="284"/>
      <c r="K15" s="284"/>
      <c r="M15" s="280"/>
    </row>
    <row r="16" spans="1:13" x14ac:dyDescent="0.55000000000000004">
      <c r="A16" s="2"/>
      <c r="B16" s="279">
        <v>26.26896858215332</v>
      </c>
      <c r="C16" s="284"/>
      <c r="D16" s="284"/>
      <c r="E16" s="279">
        <v>16.743532180786133</v>
      </c>
      <c r="F16" s="284"/>
      <c r="G16" s="284"/>
      <c r="H16" s="284"/>
      <c r="I16" s="284"/>
      <c r="J16" s="284"/>
      <c r="K16" s="284"/>
      <c r="M16" s="280"/>
    </row>
    <row r="17" spans="1:11" x14ac:dyDescent="0.55000000000000004">
      <c r="A17" s="2"/>
      <c r="C17" s="284"/>
      <c r="D17" s="284"/>
      <c r="F17" s="284"/>
      <c r="G17" s="284"/>
      <c r="H17" s="284"/>
      <c r="I17" s="284"/>
      <c r="J17" s="284"/>
      <c r="K17" s="284"/>
    </row>
    <row r="18" spans="1:11" x14ac:dyDescent="0.55000000000000004">
      <c r="A18" s="2"/>
      <c r="C18" s="284"/>
      <c r="D18" s="284"/>
      <c r="F18" s="284"/>
      <c r="G18" s="284"/>
      <c r="H18" s="284"/>
      <c r="I18" s="284"/>
      <c r="J18" s="284"/>
      <c r="K18" s="284"/>
    </row>
    <row r="19" spans="1:11" x14ac:dyDescent="0.55000000000000004">
      <c r="A19" s="285"/>
      <c r="C19" s="286"/>
      <c r="D19" s="286"/>
      <c r="F19" s="286"/>
      <c r="G19" s="286"/>
      <c r="H19" s="286"/>
      <c r="I19" s="286"/>
      <c r="J19" s="286"/>
      <c r="K19" s="286"/>
    </row>
    <row r="20" spans="1:11" x14ac:dyDescent="0.55000000000000004">
      <c r="A20" s="276" t="s">
        <v>14</v>
      </c>
      <c r="B20" s="279">
        <v>45</v>
      </c>
      <c r="C20" s="284">
        <f>AVERAGE(B20:B28)</f>
        <v>44.100917180379234</v>
      </c>
      <c r="D20" s="284">
        <f>STDEV(B20:B28)</f>
        <v>2.2022941445736501</v>
      </c>
      <c r="E20" s="279">
        <v>16.777307510375977</v>
      </c>
      <c r="F20" s="284">
        <f>AVERAGE(E20:E28)</f>
        <v>16.972865104675293</v>
      </c>
      <c r="G20" s="284">
        <f>STDEV(E20:E28)</f>
        <v>0.36829544292996397</v>
      </c>
      <c r="H20" s="284">
        <f>C20-F20</f>
        <v>27.128052075703941</v>
      </c>
      <c r="I20" s="284">
        <f>AVERAGE(H20:H268)</f>
        <v>10.877459818522134</v>
      </c>
      <c r="J20" s="284">
        <f>H20-$I$2</f>
        <v>16.504672709806471</v>
      </c>
      <c r="K20" s="284">
        <f>2^-(J20)</f>
        <v>1.0754703600344939E-5</v>
      </c>
    </row>
    <row r="21" spans="1:11" x14ac:dyDescent="0.55000000000000004">
      <c r="B21" s="279">
        <v>39.605503082275391</v>
      </c>
      <c r="C21" s="284"/>
      <c r="D21" s="284"/>
      <c r="E21" s="279">
        <v>16.669191360473633</v>
      </c>
      <c r="F21" s="2"/>
      <c r="G21" s="284"/>
      <c r="H21" s="284"/>
      <c r="I21" s="284"/>
      <c r="J21" s="284"/>
      <c r="K21" s="284"/>
    </row>
    <row r="22" spans="1:11" x14ac:dyDescent="0.55000000000000004">
      <c r="B22" s="279">
        <v>45</v>
      </c>
      <c r="C22" s="284"/>
      <c r="D22" s="284"/>
      <c r="E22" s="279">
        <v>16.779411315917969</v>
      </c>
      <c r="F22" s="2"/>
      <c r="G22" s="284"/>
      <c r="H22" s="284"/>
      <c r="I22" s="284"/>
      <c r="J22" s="284"/>
      <c r="K22" s="284"/>
    </row>
    <row r="23" spans="1:11" x14ac:dyDescent="0.55000000000000004">
      <c r="B23" s="279">
        <v>45</v>
      </c>
      <c r="C23" s="284"/>
      <c r="D23" s="284"/>
      <c r="E23" s="279">
        <v>17.561683654785156</v>
      </c>
      <c r="F23" s="2"/>
      <c r="G23" s="284"/>
      <c r="H23" s="284"/>
      <c r="I23" s="284"/>
      <c r="J23" s="284"/>
      <c r="K23" s="284"/>
    </row>
    <row r="24" spans="1:11" x14ac:dyDescent="0.55000000000000004">
      <c r="B24" s="279">
        <v>45</v>
      </c>
      <c r="C24" s="284"/>
      <c r="D24" s="284"/>
      <c r="E24" s="279">
        <v>17.306064605712891</v>
      </c>
      <c r="F24" s="2"/>
      <c r="G24" s="284"/>
      <c r="H24" s="284"/>
      <c r="I24" s="284"/>
      <c r="J24" s="284"/>
      <c r="K24" s="284"/>
    </row>
    <row r="25" spans="1:11" x14ac:dyDescent="0.55000000000000004">
      <c r="B25" s="279">
        <v>45</v>
      </c>
      <c r="C25" s="284"/>
      <c r="D25" s="284"/>
      <c r="E25" s="279">
        <v>16.743532180786133</v>
      </c>
      <c r="F25" s="284"/>
      <c r="G25" s="284"/>
      <c r="H25" s="284"/>
      <c r="I25" s="284"/>
      <c r="J25" s="284"/>
      <c r="K25" s="284"/>
    </row>
    <row r="26" spans="1:11" x14ac:dyDescent="0.55000000000000004">
      <c r="C26" s="284"/>
      <c r="D26" s="284"/>
      <c r="F26" s="284"/>
      <c r="G26" s="284"/>
      <c r="H26" s="284"/>
      <c r="I26" s="284"/>
      <c r="J26" s="284"/>
      <c r="K26" s="284"/>
    </row>
    <row r="27" spans="1:11" x14ac:dyDescent="0.55000000000000004">
      <c r="C27" s="284"/>
      <c r="D27" s="284"/>
      <c r="F27" s="284"/>
      <c r="G27" s="284"/>
      <c r="H27" s="284"/>
      <c r="I27" s="284"/>
      <c r="J27" s="284"/>
      <c r="K27" s="284"/>
    </row>
    <row r="28" spans="1:11" x14ac:dyDescent="0.55000000000000004">
      <c r="C28" s="286"/>
      <c r="D28" s="286"/>
      <c r="F28" s="286"/>
      <c r="G28" s="286"/>
      <c r="H28" s="286"/>
      <c r="I28" s="286"/>
      <c r="J28" s="286"/>
      <c r="K28" s="286"/>
    </row>
    <row r="29" spans="1:11" x14ac:dyDescent="0.55000000000000004">
      <c r="A29" s="276" t="s">
        <v>13</v>
      </c>
      <c r="B29" s="279">
        <v>36.303619384765625</v>
      </c>
      <c r="C29" s="284">
        <f>AVERAGE(B29:B37)</f>
        <v>36.558138529459633</v>
      </c>
      <c r="D29" s="284">
        <f>STDEV(B29:B37)</f>
        <v>0.60773193530708713</v>
      </c>
      <c r="E29" s="279">
        <v>16.777307510375977</v>
      </c>
      <c r="F29" s="284">
        <f>AVERAGE(E29:E37)</f>
        <v>16.972865104675293</v>
      </c>
      <c r="G29" s="284">
        <f>STDEV(E29:E37)</f>
        <v>0.36829544292996397</v>
      </c>
      <c r="H29" s="284">
        <f>C29-F29</f>
        <v>19.58527342478434</v>
      </c>
      <c r="I29" s="284">
        <f>AVERAGE(H29:H277)</f>
        <v>10.200351807806227</v>
      </c>
      <c r="J29" s="284">
        <f>H29-$I$2</f>
        <v>8.9618940588868696</v>
      </c>
      <c r="K29" s="284">
        <f>2^-(J29)</f>
        <v>2.0054002757025941E-3</v>
      </c>
    </row>
    <row r="30" spans="1:11" x14ac:dyDescent="0.55000000000000004">
      <c r="B30" s="279">
        <v>36.406059265136719</v>
      </c>
      <c r="C30" s="284"/>
      <c r="D30" s="284"/>
      <c r="E30" s="279">
        <v>16.669191360473633</v>
      </c>
      <c r="F30" s="2"/>
      <c r="G30" s="284"/>
      <c r="H30" s="284"/>
      <c r="I30" s="284"/>
      <c r="J30" s="284"/>
      <c r="K30" s="284"/>
    </row>
    <row r="31" spans="1:11" x14ac:dyDescent="0.55000000000000004">
      <c r="B31" s="279">
        <v>36.222869873046875</v>
      </c>
      <c r="C31" s="284"/>
      <c r="D31" s="284"/>
      <c r="E31" s="279">
        <v>16.779411315917969</v>
      </c>
      <c r="F31" s="2"/>
      <c r="G31" s="284"/>
      <c r="H31" s="284"/>
      <c r="I31" s="284"/>
      <c r="J31" s="284"/>
      <c r="K31" s="284"/>
    </row>
    <row r="32" spans="1:11" x14ac:dyDescent="0.55000000000000004">
      <c r="B32" s="279">
        <v>37.767494201660156</v>
      </c>
      <c r="C32" s="284"/>
      <c r="D32" s="284"/>
      <c r="E32" s="279">
        <v>17.561683654785156</v>
      </c>
      <c r="F32" s="2"/>
      <c r="G32" s="284"/>
      <c r="H32" s="284"/>
      <c r="I32" s="284"/>
      <c r="J32" s="284"/>
      <c r="K32" s="284"/>
    </row>
    <row r="33" spans="1:14" x14ac:dyDescent="0.55000000000000004">
      <c r="B33" s="279">
        <v>36.517478942871094</v>
      </c>
      <c r="C33" s="284"/>
      <c r="D33" s="284"/>
      <c r="E33" s="279">
        <v>17.306064605712891</v>
      </c>
      <c r="F33" s="2"/>
      <c r="G33" s="284"/>
      <c r="H33" s="284"/>
      <c r="I33" s="284"/>
      <c r="J33" s="284"/>
      <c r="K33" s="284"/>
    </row>
    <row r="34" spans="1:14" x14ac:dyDescent="0.55000000000000004">
      <c r="B34" s="279">
        <v>36.131309509277344</v>
      </c>
      <c r="C34" s="284"/>
      <c r="D34" s="284"/>
      <c r="E34" s="279">
        <v>16.743532180786133</v>
      </c>
      <c r="F34" s="284"/>
      <c r="G34" s="284"/>
      <c r="H34" s="284"/>
      <c r="I34" s="284"/>
      <c r="J34" s="284"/>
      <c r="K34" s="284"/>
    </row>
    <row r="35" spans="1:14" x14ac:dyDescent="0.55000000000000004">
      <c r="C35" s="284"/>
      <c r="D35" s="284"/>
      <c r="F35" s="284"/>
      <c r="G35" s="284"/>
      <c r="H35" s="284"/>
      <c r="I35" s="284"/>
      <c r="J35" s="284"/>
      <c r="K35" s="284"/>
      <c r="N35" s="233"/>
    </row>
    <row r="36" spans="1:14" x14ac:dyDescent="0.55000000000000004">
      <c r="C36" s="284"/>
      <c r="D36" s="284"/>
      <c r="F36" s="284"/>
      <c r="G36" s="284"/>
      <c r="H36" s="284"/>
      <c r="I36" s="284"/>
      <c r="J36" s="284"/>
      <c r="K36" s="284"/>
      <c r="M36" s="280"/>
    </row>
    <row r="37" spans="1:14" x14ac:dyDescent="0.55000000000000004">
      <c r="C37" s="286"/>
      <c r="D37" s="286"/>
      <c r="F37" s="286"/>
      <c r="G37" s="286"/>
      <c r="H37" s="286"/>
      <c r="I37" s="286"/>
      <c r="J37" s="286"/>
      <c r="K37" s="286"/>
      <c r="M37" s="280"/>
    </row>
    <row r="38" spans="1:14" x14ac:dyDescent="0.55000000000000004">
      <c r="A38" s="275" t="s">
        <v>3</v>
      </c>
      <c r="B38" s="279">
        <v>25.888637542724609</v>
      </c>
      <c r="C38" s="284">
        <f>AVERAGE(B38:B46)</f>
        <v>26.02851899464925</v>
      </c>
      <c r="D38" s="284">
        <f>STDEV(B38:B46)</f>
        <v>0.11318585716629032</v>
      </c>
      <c r="E38" s="279">
        <v>16.777307510375977</v>
      </c>
      <c r="F38" s="284">
        <f>AVERAGE(E38:E46)</f>
        <v>16.972865104675293</v>
      </c>
      <c r="G38" s="284">
        <f>STDEV(E38:E46)</f>
        <v>0.36829544292996397</v>
      </c>
      <c r="H38" s="284">
        <f>C38-F38</f>
        <v>9.0556538899739571</v>
      </c>
      <c r="I38" s="284">
        <f>AVERAGE(H38:H286)</f>
        <v>9.7923117375028319</v>
      </c>
      <c r="J38" s="284">
        <f>H38-$I$2</f>
        <v>-1.5677254759235133</v>
      </c>
      <c r="K38" s="284">
        <f>2^-(J38)</f>
        <v>2.9643698890622456</v>
      </c>
      <c r="M38" s="280"/>
    </row>
    <row r="39" spans="1:14" x14ac:dyDescent="0.55000000000000004">
      <c r="B39" s="279">
        <v>25.889503479003906</v>
      </c>
      <c r="C39" s="284"/>
      <c r="D39" s="284"/>
      <c r="E39" s="279">
        <v>16.669191360473633</v>
      </c>
      <c r="F39" s="2"/>
      <c r="G39" s="284"/>
      <c r="H39" s="284"/>
      <c r="I39" s="284"/>
      <c r="J39" s="284"/>
      <c r="K39" s="284"/>
      <c r="M39" s="280"/>
    </row>
    <row r="40" spans="1:14" x14ac:dyDescent="0.55000000000000004">
      <c r="B40" s="279">
        <v>26.073944091796875</v>
      </c>
      <c r="C40" s="284"/>
      <c r="D40" s="284"/>
      <c r="E40" s="279">
        <v>16.779411315917969</v>
      </c>
      <c r="F40" s="2"/>
      <c r="G40" s="284"/>
      <c r="H40" s="284"/>
      <c r="I40" s="284"/>
      <c r="J40" s="284"/>
      <c r="K40" s="284"/>
      <c r="M40" s="280"/>
    </row>
    <row r="41" spans="1:14" x14ac:dyDescent="0.55000000000000004">
      <c r="B41" s="279">
        <v>26.162025451660156</v>
      </c>
      <c r="C41" s="284"/>
      <c r="D41" s="284"/>
      <c r="E41" s="279">
        <v>17.561683654785156</v>
      </c>
      <c r="F41" s="2"/>
      <c r="G41" s="284"/>
      <c r="H41" s="284"/>
      <c r="I41" s="284"/>
      <c r="J41" s="284"/>
      <c r="K41" s="284"/>
      <c r="M41" s="280"/>
    </row>
    <row r="42" spans="1:14" x14ac:dyDescent="0.55000000000000004">
      <c r="B42" s="279">
        <v>26.090314865112305</v>
      </c>
      <c r="C42" s="284"/>
      <c r="D42" s="284"/>
      <c r="E42" s="279">
        <v>17.306064605712891</v>
      </c>
      <c r="F42" s="2"/>
      <c r="G42" s="284"/>
      <c r="H42" s="284"/>
      <c r="I42" s="284"/>
      <c r="J42" s="284"/>
      <c r="K42" s="284"/>
      <c r="M42" s="280"/>
    </row>
    <row r="43" spans="1:14" x14ac:dyDescent="0.55000000000000004">
      <c r="B43" s="279">
        <v>26.066688537597656</v>
      </c>
      <c r="C43" s="284"/>
      <c r="D43" s="284"/>
      <c r="E43" s="279">
        <v>16.743532180786133</v>
      </c>
      <c r="F43" s="284"/>
      <c r="G43" s="284"/>
      <c r="H43" s="284"/>
      <c r="I43" s="284"/>
      <c r="J43" s="284"/>
      <c r="K43" s="284"/>
      <c r="M43" s="280"/>
    </row>
    <row r="44" spans="1:14" x14ac:dyDescent="0.55000000000000004">
      <c r="C44" s="284"/>
      <c r="D44" s="284"/>
      <c r="F44" s="284"/>
      <c r="G44" s="284"/>
      <c r="H44" s="284"/>
      <c r="I44" s="284"/>
      <c r="J44" s="284"/>
      <c r="K44" s="284"/>
      <c r="M44" s="280"/>
    </row>
    <row r="45" spans="1:14" x14ac:dyDescent="0.55000000000000004">
      <c r="C45" s="284"/>
      <c r="D45" s="284"/>
      <c r="F45" s="284"/>
      <c r="G45" s="284"/>
      <c r="H45" s="284"/>
      <c r="I45" s="284"/>
      <c r="J45" s="284"/>
      <c r="K45" s="284"/>
      <c r="M45" s="280"/>
    </row>
    <row r="46" spans="1:14" x14ac:dyDescent="0.55000000000000004">
      <c r="C46" s="286"/>
      <c r="D46" s="286"/>
      <c r="F46" s="286"/>
      <c r="G46" s="286"/>
      <c r="H46" s="286"/>
      <c r="I46" s="286"/>
      <c r="J46" s="286"/>
      <c r="K46" s="286"/>
      <c r="M46" s="280"/>
    </row>
    <row r="47" spans="1:14" x14ac:dyDescent="0.55000000000000004">
      <c r="A47" s="275" t="s">
        <v>1</v>
      </c>
      <c r="B47" s="279">
        <v>24.243440628051758</v>
      </c>
      <c r="C47" s="284">
        <f>AVERAGE(B47:B55)</f>
        <v>24.620836575826008</v>
      </c>
      <c r="D47" s="284">
        <f>STDEV(B47:B55)</f>
        <v>0.70873647552778685</v>
      </c>
      <c r="E47" s="279">
        <v>16.777307510375977</v>
      </c>
      <c r="F47" s="284">
        <f>AVERAGE(E47:E55)</f>
        <v>16.972865104675293</v>
      </c>
      <c r="G47" s="284">
        <f>STDEV(E47:E55)</f>
        <v>0.36829544292996397</v>
      </c>
      <c r="H47" s="284">
        <f>C47-F47</f>
        <v>7.647971471150715</v>
      </c>
      <c r="I47" s="284">
        <f>AVERAGE(H47:H295)</f>
        <v>9.8257961851177793</v>
      </c>
      <c r="J47" s="284">
        <f>H47-$I$2</f>
        <v>-2.9754078947467555</v>
      </c>
      <c r="K47" s="284">
        <f>2^-(J47)</f>
        <v>7.8647880941877766</v>
      </c>
      <c r="M47" s="280"/>
    </row>
    <row r="48" spans="1:14" x14ac:dyDescent="0.55000000000000004">
      <c r="B48" s="279">
        <v>24.047689437866211</v>
      </c>
      <c r="C48" s="284"/>
      <c r="D48" s="284"/>
      <c r="E48" s="279">
        <v>16.669191360473633</v>
      </c>
      <c r="F48" s="2"/>
      <c r="G48" s="284"/>
      <c r="H48" s="284"/>
      <c r="I48" s="284"/>
      <c r="J48" s="284"/>
      <c r="K48" s="284"/>
      <c r="M48" s="280"/>
    </row>
    <row r="49" spans="1:14" x14ac:dyDescent="0.55000000000000004">
      <c r="B49" s="279">
        <v>23.768747329711914</v>
      </c>
      <c r="C49" s="284"/>
      <c r="D49" s="284"/>
      <c r="E49" s="279">
        <v>16.779411315917969</v>
      </c>
      <c r="F49" s="2"/>
      <c r="G49" s="284"/>
      <c r="H49" s="284"/>
      <c r="I49" s="284"/>
      <c r="J49" s="284"/>
      <c r="K49" s="284"/>
      <c r="M49" s="280"/>
      <c r="N49" s="273"/>
    </row>
    <row r="50" spans="1:14" x14ac:dyDescent="0.55000000000000004">
      <c r="B50" s="279">
        <v>25.614252090454102</v>
      </c>
      <c r="C50" s="284"/>
      <c r="D50" s="284"/>
      <c r="E50" s="279">
        <v>17.561683654785156</v>
      </c>
      <c r="F50" s="2"/>
      <c r="G50" s="284"/>
      <c r="H50" s="284"/>
      <c r="I50" s="284"/>
      <c r="J50" s="284"/>
      <c r="K50" s="284"/>
    </row>
    <row r="51" spans="1:14" x14ac:dyDescent="0.55000000000000004">
      <c r="B51" s="279">
        <v>25.01392936706543</v>
      </c>
      <c r="C51" s="284"/>
      <c r="D51" s="284"/>
      <c r="E51" s="279">
        <v>17.306064605712891</v>
      </c>
      <c r="F51" s="2"/>
      <c r="G51" s="284"/>
      <c r="H51" s="284"/>
      <c r="I51" s="284"/>
      <c r="J51" s="284"/>
      <c r="K51" s="284"/>
      <c r="M51" s="272"/>
      <c r="N51" s="233"/>
    </row>
    <row r="52" spans="1:14" x14ac:dyDescent="0.55000000000000004">
      <c r="B52" s="279">
        <v>25.036960601806641</v>
      </c>
      <c r="C52" s="284"/>
      <c r="D52" s="284"/>
      <c r="E52" s="279">
        <v>16.743532180786133</v>
      </c>
      <c r="F52" s="284"/>
      <c r="G52" s="284"/>
      <c r="H52" s="284"/>
      <c r="I52" s="284"/>
      <c r="J52" s="284"/>
      <c r="K52" s="284"/>
      <c r="M52" s="280"/>
    </row>
    <row r="53" spans="1:14" x14ac:dyDescent="0.55000000000000004">
      <c r="C53" s="284"/>
      <c r="D53" s="284"/>
      <c r="F53" s="284"/>
      <c r="G53" s="284"/>
      <c r="H53" s="284"/>
      <c r="I53" s="284"/>
      <c r="J53" s="284"/>
      <c r="K53" s="284"/>
      <c r="M53" s="280"/>
    </row>
    <row r="54" spans="1:14" x14ac:dyDescent="0.55000000000000004">
      <c r="C54" s="284"/>
      <c r="D54" s="284"/>
      <c r="F54" s="284"/>
      <c r="G54" s="284"/>
      <c r="H54" s="284"/>
      <c r="I54" s="284"/>
      <c r="J54" s="284"/>
      <c r="K54" s="284"/>
      <c r="M54" s="280"/>
    </row>
    <row r="55" spans="1:14" x14ac:dyDescent="0.55000000000000004">
      <c r="C55" s="286"/>
      <c r="D55" s="286"/>
      <c r="F55" s="286"/>
      <c r="G55" s="286"/>
      <c r="H55" s="286"/>
      <c r="I55" s="286"/>
      <c r="J55" s="286"/>
      <c r="K55" s="286"/>
      <c r="M55" s="280"/>
    </row>
    <row r="56" spans="1:14" x14ac:dyDescent="0.55000000000000004">
      <c r="A56" s="276" t="s">
        <v>10</v>
      </c>
      <c r="B56" s="279">
        <v>22.806535720825195</v>
      </c>
      <c r="C56" s="284">
        <f>AVERAGE(B56:B64)</f>
        <v>22.687775611877441</v>
      </c>
      <c r="D56" s="284">
        <f>STDEV(B56:B64)</f>
        <v>9.5993009397697948E-2</v>
      </c>
      <c r="E56" s="279">
        <v>16.777307510375977</v>
      </c>
      <c r="F56" s="284">
        <f>AVERAGE(E56:E64)</f>
        <v>16.972865104675293</v>
      </c>
      <c r="G56" s="284">
        <f>STDEV(E56:E64)</f>
        <v>0.36829544292996397</v>
      </c>
      <c r="H56" s="284">
        <f>C56-F56</f>
        <v>5.7149105072021484</v>
      </c>
      <c r="I56" s="284">
        <f>AVERAGE(H56:H304)</f>
        <v>9.9295021238781178</v>
      </c>
      <c r="J56" s="284">
        <f>H56-$I$2</f>
        <v>-4.908468858695322</v>
      </c>
      <c r="K56" s="284">
        <f>2^-(J56)</f>
        <v>30.032837016321661</v>
      </c>
      <c r="M56" s="280"/>
    </row>
    <row r="57" spans="1:14" x14ac:dyDescent="0.55000000000000004">
      <c r="B57" s="279">
        <v>22.527326583862305</v>
      </c>
      <c r="C57" s="284"/>
      <c r="D57" s="284"/>
      <c r="E57" s="279">
        <v>16.669191360473633</v>
      </c>
      <c r="F57" s="2"/>
      <c r="G57" s="284"/>
      <c r="H57" s="284"/>
      <c r="I57" s="284"/>
      <c r="J57" s="284"/>
      <c r="K57" s="284"/>
      <c r="M57" s="280"/>
    </row>
    <row r="58" spans="1:14" x14ac:dyDescent="0.55000000000000004">
      <c r="B58" s="279">
        <v>22.680118560791016</v>
      </c>
      <c r="C58" s="284"/>
      <c r="D58" s="284"/>
      <c r="E58" s="279">
        <v>16.779411315917969</v>
      </c>
      <c r="F58" s="2"/>
      <c r="G58" s="284"/>
      <c r="H58" s="284"/>
      <c r="I58" s="284"/>
      <c r="J58" s="284"/>
      <c r="K58" s="284"/>
      <c r="M58" s="280"/>
    </row>
    <row r="59" spans="1:14" x14ac:dyDescent="0.55000000000000004">
      <c r="B59" s="279">
        <v>22.760587692260742</v>
      </c>
      <c r="C59" s="284"/>
      <c r="D59" s="284"/>
      <c r="E59" s="279">
        <v>17.561683654785156</v>
      </c>
      <c r="F59" s="2"/>
      <c r="G59" s="284"/>
      <c r="H59" s="284"/>
      <c r="I59" s="284"/>
      <c r="J59" s="284"/>
      <c r="K59" s="284"/>
      <c r="M59" s="280"/>
    </row>
    <row r="60" spans="1:14" x14ac:dyDescent="0.55000000000000004">
      <c r="B60" s="279">
        <v>22.658868789672852</v>
      </c>
      <c r="C60" s="284"/>
      <c r="D60" s="284"/>
      <c r="E60" s="279">
        <v>17.306064605712891</v>
      </c>
      <c r="F60" s="2"/>
      <c r="G60" s="284"/>
      <c r="H60" s="284"/>
      <c r="I60" s="284"/>
      <c r="J60" s="284"/>
      <c r="K60" s="284"/>
      <c r="M60" s="280"/>
    </row>
    <row r="61" spans="1:14" x14ac:dyDescent="0.55000000000000004">
      <c r="B61" s="279">
        <v>22.693216323852539</v>
      </c>
      <c r="C61" s="284"/>
      <c r="D61" s="284"/>
      <c r="E61" s="279">
        <v>16.743532180786133</v>
      </c>
      <c r="F61" s="284"/>
      <c r="G61" s="284"/>
      <c r="H61" s="284"/>
      <c r="I61" s="284"/>
      <c r="J61" s="284"/>
      <c r="K61" s="284"/>
      <c r="M61" s="280"/>
    </row>
    <row r="62" spans="1:14" x14ac:dyDescent="0.55000000000000004">
      <c r="C62" s="284"/>
      <c r="D62" s="284"/>
      <c r="F62" s="284"/>
      <c r="G62" s="284"/>
      <c r="H62" s="284"/>
      <c r="I62" s="284"/>
      <c r="J62" s="284"/>
      <c r="K62" s="284"/>
      <c r="M62" s="280"/>
    </row>
    <row r="63" spans="1:14" x14ac:dyDescent="0.55000000000000004">
      <c r="C63" s="284"/>
      <c r="D63" s="284"/>
      <c r="F63" s="284"/>
      <c r="G63" s="284"/>
      <c r="H63" s="284"/>
      <c r="I63" s="284"/>
      <c r="J63" s="284"/>
      <c r="K63" s="284"/>
      <c r="M63" s="280"/>
    </row>
    <row r="64" spans="1:14" x14ac:dyDescent="0.55000000000000004">
      <c r="C64" s="286"/>
      <c r="D64" s="286"/>
      <c r="F64" s="286"/>
      <c r="G64" s="286"/>
      <c r="H64" s="286"/>
      <c r="I64" s="286"/>
      <c r="J64" s="286"/>
      <c r="K64" s="286"/>
      <c r="M64" s="280"/>
    </row>
    <row r="65" spans="1:14" x14ac:dyDescent="0.55000000000000004">
      <c r="A65" s="275" t="s">
        <v>2</v>
      </c>
      <c r="B65" s="279">
        <v>22.017583847045898</v>
      </c>
      <c r="C65" s="284">
        <f>AVERAGE(B65:B73)</f>
        <v>21.869010607401531</v>
      </c>
      <c r="D65" s="284">
        <f>STDEV(B65:B73)</f>
        <v>0.30011617683511987</v>
      </c>
      <c r="E65" s="279">
        <v>16.777307510375977</v>
      </c>
      <c r="F65" s="284">
        <f>AVERAGE(E65:E73)</f>
        <v>16.972865104675293</v>
      </c>
      <c r="G65" s="284">
        <f>STDEV(E65:E73)</f>
        <v>0.36829544292996397</v>
      </c>
      <c r="H65" s="284">
        <f>C65-F65</f>
        <v>4.8961455027262382</v>
      </c>
      <c r="I65" s="284">
        <f>AVERAGE(H65:H313)</f>
        <v>10.140231704711915</v>
      </c>
      <c r="J65" s="284">
        <f>H65-$I$2</f>
        <v>-5.7272338631712323</v>
      </c>
      <c r="K65" s="284">
        <f>2^-(J65)</f>
        <v>52.974782829974068</v>
      </c>
      <c r="M65" s="280"/>
      <c r="N65" s="273"/>
    </row>
    <row r="66" spans="1:14" x14ac:dyDescent="0.55000000000000004">
      <c r="B66" s="279">
        <v>21.484306335449219</v>
      </c>
      <c r="C66" s="284"/>
      <c r="D66" s="284"/>
      <c r="E66" s="279">
        <v>16.669191360473633</v>
      </c>
      <c r="F66" s="2"/>
      <c r="G66" s="284"/>
      <c r="H66" s="284"/>
      <c r="I66" s="284"/>
      <c r="J66" s="284"/>
      <c r="K66" s="284"/>
    </row>
    <row r="67" spans="1:14" x14ac:dyDescent="0.55000000000000004">
      <c r="B67" s="279">
        <v>21.636329650878906</v>
      </c>
      <c r="C67" s="284"/>
      <c r="D67" s="284"/>
      <c r="E67" s="279">
        <v>16.779411315917969</v>
      </c>
      <c r="F67" s="2"/>
      <c r="G67" s="284"/>
      <c r="H67" s="284"/>
      <c r="I67" s="284"/>
      <c r="J67" s="284"/>
      <c r="K67" s="284"/>
      <c r="M67" s="272"/>
      <c r="N67" s="233"/>
    </row>
    <row r="68" spans="1:14" x14ac:dyDescent="0.55000000000000004">
      <c r="B68" s="279">
        <v>22.344362258911133</v>
      </c>
      <c r="C68" s="284"/>
      <c r="D68" s="284"/>
      <c r="E68" s="279">
        <v>17.561683654785156</v>
      </c>
      <c r="F68" s="2"/>
      <c r="G68" s="284"/>
      <c r="H68" s="284"/>
      <c r="I68" s="284"/>
      <c r="J68" s="284"/>
      <c r="K68" s="284"/>
      <c r="M68" s="280"/>
    </row>
    <row r="69" spans="1:14" x14ac:dyDescent="0.55000000000000004">
      <c r="B69" s="279">
        <v>21.856903076171875</v>
      </c>
      <c r="C69" s="284"/>
      <c r="D69" s="284"/>
      <c r="E69" s="279">
        <v>17.306064605712891</v>
      </c>
      <c r="F69" s="2"/>
      <c r="G69" s="284"/>
      <c r="H69" s="284"/>
      <c r="I69" s="284"/>
      <c r="J69" s="284"/>
      <c r="K69" s="284"/>
      <c r="M69" s="280"/>
    </row>
    <row r="70" spans="1:14" x14ac:dyDescent="0.55000000000000004">
      <c r="B70" s="279">
        <v>21.874578475952148</v>
      </c>
      <c r="C70" s="284"/>
      <c r="D70" s="284"/>
      <c r="E70" s="279">
        <v>16.743532180786133</v>
      </c>
      <c r="F70" s="284"/>
      <c r="G70" s="284"/>
      <c r="H70" s="284"/>
      <c r="I70" s="284"/>
      <c r="J70" s="284"/>
      <c r="K70" s="284"/>
      <c r="M70" s="280"/>
    </row>
    <row r="71" spans="1:14" x14ac:dyDescent="0.55000000000000004">
      <c r="C71" s="284"/>
      <c r="D71" s="284"/>
      <c r="F71" s="284"/>
      <c r="G71" s="284"/>
      <c r="H71" s="284"/>
      <c r="I71" s="284"/>
      <c r="J71" s="284"/>
      <c r="K71" s="284"/>
      <c r="M71" s="280"/>
    </row>
    <row r="72" spans="1:14" x14ac:dyDescent="0.55000000000000004">
      <c r="C72" s="284"/>
      <c r="D72" s="284"/>
      <c r="F72" s="284"/>
      <c r="G72" s="284"/>
      <c r="H72" s="284"/>
      <c r="I72" s="284"/>
      <c r="J72" s="284"/>
      <c r="K72" s="284"/>
      <c r="M72" s="280"/>
    </row>
    <row r="73" spans="1:14" x14ac:dyDescent="0.55000000000000004">
      <c r="C73" s="286"/>
      <c r="D73" s="286"/>
      <c r="F73" s="286"/>
      <c r="G73" s="286"/>
      <c r="H73" s="286"/>
      <c r="I73" s="286"/>
      <c r="J73" s="286"/>
      <c r="K73" s="286"/>
      <c r="M73" s="280"/>
    </row>
    <row r="74" spans="1:14" x14ac:dyDescent="0.55000000000000004">
      <c r="A74" s="276" t="s">
        <v>9</v>
      </c>
      <c r="B74" s="279">
        <v>33.443927764892578</v>
      </c>
      <c r="C74" s="284">
        <f>AVERAGE(B74:B82)</f>
        <v>34.377657572428383</v>
      </c>
      <c r="D74" s="284">
        <f>STDEV(B74:B82)</f>
        <v>0.97761243981814538</v>
      </c>
      <c r="E74" s="279">
        <v>16.777307510375977</v>
      </c>
      <c r="F74" s="284">
        <f>AVERAGE(E74:E82)</f>
        <v>16.972865104675293</v>
      </c>
      <c r="G74" s="284">
        <f>STDEV(E74:E82)</f>
        <v>0.36829544292996397</v>
      </c>
      <c r="H74" s="284">
        <f>C74-F74</f>
        <v>17.40479246775309</v>
      </c>
      <c r="I74" s="284">
        <f>AVERAGE(H74:H322)</f>
        <v>10.416236241658529</v>
      </c>
      <c r="J74" s="284">
        <f>H74-$I$2</f>
        <v>6.7814131018556196</v>
      </c>
      <c r="K74" s="284">
        <f>2^-(J74)</f>
        <v>9.0905726792148422E-3</v>
      </c>
      <c r="M74" s="280"/>
    </row>
    <row r="75" spans="1:14" x14ac:dyDescent="0.55000000000000004">
      <c r="B75" s="279">
        <v>33.543670654296875</v>
      </c>
      <c r="C75" s="284"/>
      <c r="D75" s="284"/>
      <c r="E75" s="279">
        <v>16.669191360473633</v>
      </c>
      <c r="F75" s="2"/>
      <c r="G75" s="284"/>
      <c r="H75" s="284"/>
      <c r="I75" s="284"/>
      <c r="J75" s="284"/>
      <c r="K75" s="284"/>
      <c r="M75" s="280"/>
    </row>
    <row r="76" spans="1:14" x14ac:dyDescent="0.55000000000000004">
      <c r="B76" s="279">
        <v>33.830276489257813</v>
      </c>
      <c r="C76" s="284"/>
      <c r="D76" s="284"/>
      <c r="E76" s="279">
        <v>16.779411315917969</v>
      </c>
      <c r="F76" s="2"/>
      <c r="G76" s="284"/>
      <c r="H76" s="284"/>
      <c r="I76" s="284"/>
      <c r="J76" s="284"/>
      <c r="K76" s="284"/>
      <c r="M76" s="280"/>
    </row>
    <row r="77" spans="1:14" x14ac:dyDescent="0.55000000000000004">
      <c r="B77" s="279">
        <v>34.322727203369141</v>
      </c>
      <c r="C77" s="284"/>
      <c r="D77" s="284"/>
      <c r="E77" s="279">
        <v>17.561683654785156</v>
      </c>
      <c r="F77" s="2"/>
      <c r="G77" s="284"/>
      <c r="H77" s="284"/>
      <c r="I77" s="284"/>
      <c r="J77" s="284"/>
      <c r="K77" s="284"/>
      <c r="M77" s="280"/>
    </row>
    <row r="78" spans="1:14" x14ac:dyDescent="0.55000000000000004">
      <c r="B78" s="279">
        <v>35.338970184326172</v>
      </c>
      <c r="C78" s="284"/>
      <c r="D78" s="284"/>
      <c r="E78" s="279">
        <v>17.306064605712891</v>
      </c>
      <c r="F78" s="2"/>
      <c r="G78" s="284"/>
      <c r="H78" s="284"/>
      <c r="I78" s="284"/>
      <c r="J78" s="284"/>
      <c r="K78" s="284"/>
      <c r="M78" s="280"/>
    </row>
    <row r="79" spans="1:14" x14ac:dyDescent="0.55000000000000004">
      <c r="B79" s="279">
        <v>35.786373138427734</v>
      </c>
      <c r="C79" s="284"/>
      <c r="D79" s="284"/>
      <c r="E79" s="279">
        <v>16.743532180786133</v>
      </c>
      <c r="F79" s="284"/>
      <c r="G79" s="284"/>
      <c r="H79" s="284"/>
      <c r="I79" s="284"/>
      <c r="J79" s="284"/>
      <c r="K79" s="284"/>
      <c r="M79" s="280"/>
    </row>
    <row r="80" spans="1:14" x14ac:dyDescent="0.55000000000000004">
      <c r="C80" s="284"/>
      <c r="D80" s="284"/>
      <c r="F80" s="284"/>
      <c r="G80" s="284"/>
      <c r="H80" s="284"/>
      <c r="I80" s="284"/>
      <c r="J80" s="284"/>
      <c r="K80" s="284"/>
      <c r="M80" s="280"/>
    </row>
    <row r="81" spans="1:14" x14ac:dyDescent="0.55000000000000004">
      <c r="C81" s="284"/>
      <c r="D81" s="284"/>
      <c r="F81" s="284"/>
      <c r="G81" s="284"/>
      <c r="H81" s="284"/>
      <c r="I81" s="284"/>
      <c r="J81" s="284"/>
      <c r="K81" s="284"/>
    </row>
    <row r="82" spans="1:14" x14ac:dyDescent="0.55000000000000004">
      <c r="C82" s="286"/>
      <c r="D82" s="286"/>
      <c r="F82" s="286"/>
      <c r="G82" s="286"/>
      <c r="H82" s="286"/>
      <c r="I82" s="286"/>
      <c r="J82" s="286"/>
      <c r="K82" s="286"/>
    </row>
    <row r="83" spans="1:14" x14ac:dyDescent="0.55000000000000004">
      <c r="A83" s="275" t="s">
        <v>5</v>
      </c>
      <c r="B83" s="279">
        <v>21.980312347412109</v>
      </c>
      <c r="C83" s="284">
        <f>AVERAGE(B83:B91)</f>
        <v>21.992287317911785</v>
      </c>
      <c r="D83" s="284">
        <f>STDEV(B83:B91)</f>
        <v>0.29299767923740755</v>
      </c>
      <c r="E83" s="279">
        <v>16.777307510375977</v>
      </c>
      <c r="F83" s="284">
        <f>AVERAGE(E83:E91)</f>
        <v>16.972865104675293</v>
      </c>
      <c r="G83" s="284">
        <f>STDEV(E83:E91)</f>
        <v>0.36829544292996397</v>
      </c>
      <c r="H83" s="284">
        <f>C83-F83</f>
        <v>5.0194222132364921</v>
      </c>
      <c r="I83" s="284">
        <f>AVERAGE(H83:H331)</f>
        <v>10.02798311798661</v>
      </c>
      <c r="J83" s="284">
        <f>H83-$I$2</f>
        <v>-5.6039571526609784</v>
      </c>
      <c r="K83" s="284">
        <f>2^-(J83)</f>
        <v>48.636150913439018</v>
      </c>
      <c r="M83" s="272"/>
      <c r="N83" s="233"/>
    </row>
    <row r="84" spans="1:14" x14ac:dyDescent="0.55000000000000004">
      <c r="B84" s="279">
        <v>21.752635955810547</v>
      </c>
      <c r="C84" s="284"/>
      <c r="D84" s="284"/>
      <c r="E84" s="279">
        <v>16.669191360473633</v>
      </c>
      <c r="F84" s="2"/>
      <c r="G84" s="284"/>
      <c r="H84" s="284"/>
      <c r="I84" s="284"/>
      <c r="J84" s="284"/>
      <c r="K84" s="284"/>
      <c r="M84" s="280"/>
    </row>
    <row r="85" spans="1:14" x14ac:dyDescent="0.55000000000000004">
      <c r="B85" s="279">
        <v>21.538742065429688</v>
      </c>
      <c r="C85" s="284"/>
      <c r="D85" s="284"/>
      <c r="E85" s="279">
        <v>16.779411315917969</v>
      </c>
      <c r="F85" s="2"/>
      <c r="G85" s="284"/>
      <c r="H85" s="284"/>
      <c r="I85" s="284"/>
      <c r="J85" s="284"/>
      <c r="K85" s="284"/>
      <c r="M85" s="280"/>
    </row>
    <row r="86" spans="1:14" x14ac:dyDescent="0.55000000000000004">
      <c r="B86" s="279">
        <v>22.216718673706055</v>
      </c>
      <c r="C86" s="284"/>
      <c r="D86" s="284"/>
      <c r="E86" s="279">
        <v>17.561683654785156</v>
      </c>
      <c r="F86" s="2"/>
      <c r="G86" s="284"/>
      <c r="H86" s="284"/>
      <c r="I86" s="284"/>
      <c r="J86" s="284"/>
      <c r="K86" s="284"/>
      <c r="M86" s="280"/>
    </row>
    <row r="87" spans="1:14" x14ac:dyDescent="0.55000000000000004">
      <c r="B87" s="279">
        <v>22.236763000488281</v>
      </c>
      <c r="C87" s="284"/>
      <c r="D87" s="284"/>
      <c r="E87" s="279">
        <v>17.306064605712891</v>
      </c>
      <c r="F87" s="2"/>
      <c r="G87" s="284"/>
      <c r="H87" s="284"/>
      <c r="I87" s="284"/>
      <c r="J87" s="284"/>
      <c r="K87" s="284"/>
      <c r="M87" s="280"/>
    </row>
    <row r="88" spans="1:14" x14ac:dyDescent="0.55000000000000004">
      <c r="B88" s="279">
        <v>22.228551864624023</v>
      </c>
      <c r="C88" s="284"/>
      <c r="D88" s="284"/>
      <c r="E88" s="279">
        <v>16.743532180786133</v>
      </c>
      <c r="F88" s="284"/>
      <c r="G88" s="284"/>
      <c r="H88" s="284"/>
      <c r="I88" s="284"/>
      <c r="J88" s="284"/>
      <c r="K88" s="284"/>
      <c r="M88" s="280"/>
    </row>
    <row r="89" spans="1:14" x14ac:dyDescent="0.55000000000000004">
      <c r="C89" s="284"/>
      <c r="D89" s="284"/>
      <c r="F89" s="284"/>
      <c r="G89" s="284"/>
      <c r="H89" s="284"/>
      <c r="I89" s="284"/>
      <c r="J89" s="284"/>
      <c r="K89" s="284"/>
      <c r="M89" s="280"/>
    </row>
    <row r="90" spans="1:14" x14ac:dyDescent="0.55000000000000004">
      <c r="C90" s="284"/>
      <c r="D90" s="284"/>
      <c r="F90" s="284"/>
      <c r="G90" s="284"/>
      <c r="H90" s="284"/>
      <c r="I90" s="284"/>
      <c r="J90" s="284"/>
      <c r="K90" s="284"/>
      <c r="M90" s="280"/>
    </row>
    <row r="91" spans="1:14" x14ac:dyDescent="0.55000000000000004">
      <c r="C91" s="286"/>
      <c r="D91" s="286"/>
      <c r="F91" s="286"/>
      <c r="G91" s="286"/>
      <c r="H91" s="286"/>
      <c r="I91" s="286"/>
      <c r="J91" s="286"/>
      <c r="K91" s="286"/>
      <c r="M91" s="280"/>
    </row>
    <row r="92" spans="1:14" x14ac:dyDescent="0.55000000000000004">
      <c r="A92" s="276" t="s">
        <v>17</v>
      </c>
      <c r="B92" s="279">
        <v>25.820636749267578</v>
      </c>
      <c r="C92" s="284">
        <f>AVERAGE(B92:B100)</f>
        <v>25.933700561523438</v>
      </c>
      <c r="D92" s="284">
        <f>STDEV(B92:B100)</f>
        <v>0.1843079142220336</v>
      </c>
      <c r="E92" s="279">
        <v>16.777307510375977</v>
      </c>
      <c r="F92" s="284">
        <f>AVERAGE(E92:E100)</f>
        <v>16.972865104675293</v>
      </c>
      <c r="G92" s="284">
        <f>STDEV(E92:E100)</f>
        <v>0.36829544292996397</v>
      </c>
      <c r="H92" s="284">
        <f>C92-F92</f>
        <v>8.9608354568481445</v>
      </c>
      <c r="I92" s="284">
        <f>AVERAGE(H92:H340)</f>
        <v>10.322604347677794</v>
      </c>
      <c r="J92" s="284">
        <f>H92-$I$2</f>
        <v>-1.6625439090493259</v>
      </c>
      <c r="K92" s="284">
        <f>2^-(J92)</f>
        <v>3.1657424932750851</v>
      </c>
      <c r="M92" s="280"/>
    </row>
    <row r="93" spans="1:14" x14ac:dyDescent="0.55000000000000004">
      <c r="B93" s="279">
        <v>26.224277496337891</v>
      </c>
      <c r="C93" s="284"/>
      <c r="D93" s="284"/>
      <c r="E93" s="279">
        <v>16.669191360473633</v>
      </c>
      <c r="F93" s="2"/>
      <c r="G93" s="284"/>
      <c r="H93" s="284"/>
      <c r="I93" s="284"/>
      <c r="J93" s="284"/>
      <c r="K93" s="284"/>
      <c r="M93" s="280"/>
    </row>
    <row r="94" spans="1:14" x14ac:dyDescent="0.55000000000000004">
      <c r="B94" s="279">
        <v>26.064826965332031</v>
      </c>
      <c r="C94" s="284"/>
      <c r="D94" s="284"/>
      <c r="E94" s="279">
        <v>16.779411315917969</v>
      </c>
      <c r="F94" s="2"/>
      <c r="G94" s="284"/>
      <c r="H94" s="284"/>
      <c r="I94" s="284"/>
      <c r="J94" s="284"/>
      <c r="K94" s="284"/>
      <c r="M94" s="280"/>
    </row>
    <row r="95" spans="1:14" x14ac:dyDescent="0.55000000000000004">
      <c r="B95" s="279">
        <v>25.72528076171875</v>
      </c>
      <c r="C95" s="284"/>
      <c r="D95" s="284"/>
      <c r="E95" s="279">
        <v>17.561683654785156</v>
      </c>
      <c r="F95" s="2"/>
      <c r="G95" s="284"/>
      <c r="H95" s="284"/>
      <c r="I95" s="284"/>
      <c r="J95" s="284"/>
      <c r="K95" s="284"/>
      <c r="M95" s="280"/>
    </row>
    <row r="96" spans="1:14" x14ac:dyDescent="0.55000000000000004">
      <c r="B96" s="279">
        <v>25.824541091918945</v>
      </c>
      <c r="C96" s="284"/>
      <c r="D96" s="284"/>
      <c r="E96" s="279">
        <v>17.306064605712891</v>
      </c>
      <c r="F96" s="2"/>
      <c r="G96" s="284"/>
      <c r="H96" s="284"/>
      <c r="I96" s="284"/>
      <c r="J96" s="284"/>
      <c r="K96" s="284"/>
      <c r="M96" s="280"/>
    </row>
    <row r="97" spans="1:14" x14ac:dyDescent="0.55000000000000004">
      <c r="B97" s="279">
        <v>25.94264030456543</v>
      </c>
      <c r="C97" s="284"/>
      <c r="D97" s="284"/>
      <c r="E97" s="279">
        <v>16.743532180786133</v>
      </c>
      <c r="F97" s="284"/>
      <c r="G97" s="284"/>
      <c r="H97" s="284"/>
      <c r="I97" s="284"/>
      <c r="J97" s="284"/>
      <c r="K97" s="284"/>
      <c r="M97" s="280"/>
      <c r="N97" s="273"/>
    </row>
    <row r="98" spans="1:14" x14ac:dyDescent="0.55000000000000004">
      <c r="C98" s="284"/>
      <c r="D98" s="284"/>
      <c r="F98" s="284"/>
      <c r="G98" s="284"/>
      <c r="H98" s="284"/>
      <c r="I98" s="284"/>
      <c r="J98" s="284"/>
      <c r="K98" s="284"/>
      <c r="M98" s="280"/>
      <c r="N98" s="273"/>
    </row>
    <row r="99" spans="1:14" x14ac:dyDescent="0.55000000000000004">
      <c r="C99" s="284"/>
      <c r="D99" s="284"/>
      <c r="F99" s="284"/>
      <c r="G99" s="284"/>
      <c r="H99" s="284"/>
      <c r="I99" s="284"/>
      <c r="J99" s="284"/>
      <c r="K99" s="284"/>
      <c r="M99" s="280"/>
      <c r="N99" s="273"/>
    </row>
    <row r="100" spans="1:14" x14ac:dyDescent="0.55000000000000004">
      <c r="C100" s="286"/>
      <c r="D100" s="286"/>
      <c r="F100" s="286"/>
      <c r="G100" s="286"/>
      <c r="H100" s="286"/>
      <c r="I100" s="286"/>
      <c r="J100" s="286"/>
      <c r="K100" s="286"/>
      <c r="M100" s="280"/>
      <c r="N100" s="273"/>
    </row>
    <row r="101" spans="1:14" x14ac:dyDescent="0.55000000000000004">
      <c r="A101" s="275" t="s">
        <v>7</v>
      </c>
      <c r="B101" s="279">
        <v>45</v>
      </c>
      <c r="C101" s="284">
        <f>AVERAGE(B101:B109)</f>
        <v>45</v>
      </c>
      <c r="D101" s="284">
        <f>STDEV(B101:B109)</f>
        <v>0</v>
      </c>
      <c r="E101" s="279">
        <v>16.777307510375977</v>
      </c>
      <c r="F101" s="284">
        <f>AVERAGE(E101:E109)</f>
        <v>16.972865104675293</v>
      </c>
      <c r="G101" s="284">
        <f>STDEV(E101:E109)</f>
        <v>0.36829544292996397</v>
      </c>
      <c r="H101" s="284">
        <f>C101-F101</f>
        <v>28.027134895324707</v>
      </c>
      <c r="I101" s="284">
        <f>AVERAGE(H101:H349)</f>
        <v>10.407714903354647</v>
      </c>
      <c r="J101" s="284">
        <f>H101-$I$2</f>
        <v>17.403755529427237</v>
      </c>
      <c r="K101" s="284">
        <f>2^-(J101)</f>
        <v>5.7669680910117157E-6</v>
      </c>
    </row>
    <row r="102" spans="1:14" x14ac:dyDescent="0.55000000000000004">
      <c r="B102" s="279">
        <v>45</v>
      </c>
      <c r="C102" s="284"/>
      <c r="D102" s="284"/>
      <c r="E102" s="279">
        <v>16.669191360473633</v>
      </c>
      <c r="F102" s="2"/>
      <c r="G102" s="284"/>
      <c r="H102" s="284"/>
      <c r="I102" s="284"/>
      <c r="J102" s="284"/>
      <c r="K102" s="284"/>
    </row>
    <row r="103" spans="1:14" x14ac:dyDescent="0.55000000000000004">
      <c r="B103" s="279">
        <v>45</v>
      </c>
      <c r="C103" s="284"/>
      <c r="D103" s="284"/>
      <c r="E103" s="279">
        <v>16.779411315917969</v>
      </c>
      <c r="F103" s="2"/>
      <c r="G103" s="284"/>
      <c r="H103" s="284"/>
      <c r="I103" s="284"/>
      <c r="J103" s="284"/>
      <c r="K103" s="284"/>
      <c r="M103" s="272"/>
      <c r="N103" s="233"/>
    </row>
    <row r="104" spans="1:14" x14ac:dyDescent="0.55000000000000004">
      <c r="B104" s="279">
        <v>45</v>
      </c>
      <c r="C104" s="284"/>
      <c r="D104" s="284"/>
      <c r="E104" s="279">
        <v>17.561683654785156</v>
      </c>
      <c r="F104" s="2"/>
      <c r="G104" s="284"/>
      <c r="H104" s="284"/>
      <c r="I104" s="284"/>
      <c r="J104" s="284"/>
      <c r="K104" s="284"/>
      <c r="M104" s="280"/>
      <c r="N104" s="273"/>
    </row>
    <row r="105" spans="1:14" x14ac:dyDescent="0.55000000000000004">
      <c r="B105" s="279">
        <v>45</v>
      </c>
      <c r="C105" s="284"/>
      <c r="D105" s="284"/>
      <c r="E105" s="279">
        <v>17.306064605712891</v>
      </c>
      <c r="F105" s="2"/>
      <c r="G105" s="284"/>
      <c r="H105" s="284"/>
      <c r="I105" s="284"/>
      <c r="J105" s="284"/>
      <c r="K105" s="284"/>
      <c r="M105" s="280"/>
      <c r="N105" s="275" t="s">
        <v>6</v>
      </c>
    </row>
    <row r="106" spans="1:14" x14ac:dyDescent="0.55000000000000004">
      <c r="B106" s="279">
        <v>45</v>
      </c>
      <c r="C106" s="284"/>
      <c r="D106" s="284"/>
      <c r="E106" s="279">
        <v>16.743532180786133</v>
      </c>
      <c r="F106" s="284"/>
      <c r="G106" s="284"/>
      <c r="H106" s="284"/>
      <c r="I106" s="284"/>
      <c r="J106" s="284"/>
      <c r="K106" s="284"/>
      <c r="M106" s="280"/>
      <c r="N106" s="276" t="s">
        <v>19</v>
      </c>
    </row>
    <row r="107" spans="1:14" x14ac:dyDescent="0.55000000000000004">
      <c r="C107" s="284"/>
      <c r="D107" s="284"/>
      <c r="F107" s="284"/>
      <c r="G107" s="284"/>
      <c r="H107" s="284"/>
      <c r="I107" s="284"/>
      <c r="J107" s="284"/>
      <c r="K107" s="284"/>
      <c r="M107" s="280"/>
      <c r="N107" s="276" t="s">
        <v>18</v>
      </c>
    </row>
    <row r="108" spans="1:14" x14ac:dyDescent="0.55000000000000004">
      <c r="C108" s="284"/>
      <c r="D108" s="284"/>
      <c r="F108" s="284"/>
      <c r="G108" s="284"/>
      <c r="H108" s="284"/>
      <c r="I108" s="284"/>
      <c r="J108" s="284"/>
      <c r="K108" s="284"/>
      <c r="M108" s="280"/>
      <c r="N108" s="276" t="s">
        <v>15</v>
      </c>
    </row>
    <row r="109" spans="1:14" x14ac:dyDescent="0.55000000000000004">
      <c r="C109" s="286"/>
      <c r="D109" s="286"/>
      <c r="F109" s="286"/>
      <c r="G109" s="286"/>
      <c r="H109" s="286"/>
      <c r="I109" s="286"/>
      <c r="J109" s="286"/>
      <c r="K109" s="286"/>
      <c r="M109" s="280"/>
      <c r="N109" s="276" t="s">
        <v>21</v>
      </c>
    </row>
    <row r="110" spans="1:14" x14ac:dyDescent="0.55000000000000004">
      <c r="A110" s="275" t="s">
        <v>6</v>
      </c>
      <c r="B110" s="279">
        <v>22.564868927001953</v>
      </c>
      <c r="C110" s="284">
        <f>AVERAGE(B110:B118)</f>
        <v>22.925346374511719</v>
      </c>
      <c r="D110" s="284">
        <f>STDEV(B110:B118)</f>
        <v>0.31498930673327014</v>
      </c>
      <c r="E110" s="279">
        <v>16.777307510375977</v>
      </c>
      <c r="F110" s="284">
        <f>AVERAGE(E110:E118)</f>
        <v>16.972865104675293</v>
      </c>
      <c r="G110" s="284">
        <f>STDEV(E110:E118)</f>
        <v>0.36829544292996397</v>
      </c>
      <c r="H110" s="284">
        <f>C110-F110</f>
        <v>5.9524812698364258</v>
      </c>
      <c r="I110" s="284">
        <f>AVERAGE(H110:H358)</f>
        <v>9.2330869038899763</v>
      </c>
      <c r="J110" s="284">
        <f>H110-$I$2</f>
        <v>-4.6708980960610447</v>
      </c>
      <c r="K110" s="284">
        <f>2^-(J110)</f>
        <v>25.473019825190026</v>
      </c>
      <c r="M110" s="280"/>
      <c r="N110" s="276" t="s">
        <v>20</v>
      </c>
    </row>
    <row r="111" spans="1:14" x14ac:dyDescent="0.55000000000000004">
      <c r="B111" s="279">
        <v>22.678623199462891</v>
      </c>
      <c r="C111" s="284"/>
      <c r="D111" s="284"/>
      <c r="E111" s="279">
        <v>16.669191360473633</v>
      </c>
      <c r="F111" s="2"/>
      <c r="G111" s="284"/>
      <c r="H111" s="284"/>
      <c r="I111" s="284"/>
      <c r="J111" s="284"/>
      <c r="K111" s="284"/>
      <c r="N111" s="276" t="s">
        <v>23</v>
      </c>
    </row>
    <row r="112" spans="1:14" x14ac:dyDescent="0.55000000000000004">
      <c r="B112" s="279">
        <v>22.716831207275391</v>
      </c>
      <c r="C112" s="284"/>
      <c r="D112" s="284"/>
      <c r="E112" s="279">
        <v>16.779411315917969</v>
      </c>
      <c r="F112" s="2"/>
      <c r="G112" s="284"/>
      <c r="H112" s="284"/>
      <c r="I112" s="284"/>
      <c r="J112" s="284"/>
      <c r="K112" s="284"/>
      <c r="N112" s="275" t="s">
        <v>4</v>
      </c>
    </row>
    <row r="113" spans="1:14" x14ac:dyDescent="0.55000000000000004">
      <c r="B113" s="279">
        <v>23.246425628662109</v>
      </c>
      <c r="C113" s="284"/>
      <c r="D113" s="284"/>
      <c r="E113" s="279">
        <v>17.561683654785156</v>
      </c>
      <c r="F113" s="2"/>
      <c r="G113" s="284"/>
      <c r="H113" s="284"/>
      <c r="I113" s="284"/>
      <c r="J113" s="284"/>
      <c r="K113" s="284"/>
      <c r="M113" s="272"/>
      <c r="N113" s="276" t="s">
        <v>16</v>
      </c>
    </row>
    <row r="114" spans="1:14" x14ac:dyDescent="0.55000000000000004">
      <c r="B114" s="279">
        <v>23.307519912719727</v>
      </c>
      <c r="C114" s="284"/>
      <c r="D114" s="284"/>
      <c r="E114" s="279">
        <v>17.306064605712891</v>
      </c>
      <c r="F114" s="2"/>
      <c r="G114" s="284"/>
      <c r="H114" s="284"/>
      <c r="I114" s="284"/>
      <c r="J114" s="284"/>
      <c r="K114" s="284"/>
      <c r="M114" s="280"/>
      <c r="N114" s="276" t="s">
        <v>22</v>
      </c>
    </row>
    <row r="115" spans="1:14" x14ac:dyDescent="0.55000000000000004">
      <c r="B115" s="279">
        <v>23.037809371948242</v>
      </c>
      <c r="C115" s="284"/>
      <c r="D115" s="284"/>
      <c r="E115" s="279">
        <v>16.743532180786133</v>
      </c>
      <c r="F115" s="284"/>
      <c r="G115" s="284"/>
      <c r="H115" s="284"/>
      <c r="I115" s="284"/>
      <c r="J115" s="284"/>
      <c r="K115" s="284"/>
      <c r="M115" s="280"/>
      <c r="N115" s="276" t="s">
        <v>25</v>
      </c>
    </row>
    <row r="116" spans="1:14" x14ac:dyDescent="0.55000000000000004">
      <c r="C116" s="284"/>
      <c r="D116" s="284"/>
      <c r="F116" s="284"/>
      <c r="G116" s="284"/>
      <c r="H116" s="284"/>
      <c r="I116" s="284"/>
      <c r="J116" s="284"/>
      <c r="K116" s="284"/>
      <c r="M116" s="280"/>
      <c r="N116" s="276" t="s">
        <v>24</v>
      </c>
    </row>
    <row r="117" spans="1:14" x14ac:dyDescent="0.55000000000000004">
      <c r="C117" s="284"/>
      <c r="D117" s="284"/>
      <c r="F117" s="284"/>
      <c r="G117" s="284"/>
      <c r="H117" s="284"/>
      <c r="I117" s="284"/>
      <c r="J117" s="284"/>
      <c r="K117" s="284"/>
      <c r="M117" s="280"/>
      <c r="N117" s="276" t="s">
        <v>27</v>
      </c>
    </row>
    <row r="118" spans="1:14" x14ac:dyDescent="0.55000000000000004">
      <c r="C118" s="286"/>
      <c r="D118" s="286"/>
      <c r="F118" s="286"/>
      <c r="G118" s="286"/>
      <c r="H118" s="286"/>
      <c r="I118" s="286"/>
      <c r="J118" s="286"/>
      <c r="K118" s="286"/>
      <c r="M118" s="280"/>
      <c r="N118" s="276" t="s">
        <v>26</v>
      </c>
    </row>
    <row r="119" spans="1:14" x14ac:dyDescent="0.55000000000000004">
      <c r="A119" s="276" t="s">
        <v>19</v>
      </c>
      <c r="B119" s="279">
        <v>23.310689926147461</v>
      </c>
      <c r="C119" s="284">
        <f>AVERAGE(B119:B127)</f>
        <v>23.418127695719402</v>
      </c>
      <c r="D119" s="284">
        <f>STDEV(B119:B127)</f>
        <v>0.17260009570448459</v>
      </c>
      <c r="E119" s="279">
        <v>16.777307510375977</v>
      </c>
      <c r="F119" s="284">
        <f>AVERAGE(E119:E127)</f>
        <v>16.972865104675293</v>
      </c>
      <c r="G119" s="284">
        <f>STDEV(E119:E127)</f>
        <v>0.36829544292996397</v>
      </c>
      <c r="H119" s="284">
        <f>C119-F119</f>
        <v>6.4452625910441093</v>
      </c>
      <c r="I119" s="284">
        <f>AVERAGE(H119:H367)</f>
        <v>9.467415877750943</v>
      </c>
      <c r="J119" s="284">
        <f>H119-$I$2</f>
        <v>-4.1781167748533612</v>
      </c>
      <c r="K119" s="284">
        <f>2^-(J119)</f>
        <v>18.102496601418512</v>
      </c>
      <c r="M119" s="280"/>
      <c r="N119" s="275" t="s">
        <v>8</v>
      </c>
    </row>
    <row r="120" spans="1:14" x14ac:dyDescent="0.55000000000000004">
      <c r="B120" s="279">
        <v>23.280675888061523</v>
      </c>
      <c r="C120" s="284"/>
      <c r="D120" s="284"/>
      <c r="E120" s="279">
        <v>16.669191360473633</v>
      </c>
      <c r="F120" s="2"/>
      <c r="G120" s="284"/>
      <c r="H120" s="284"/>
      <c r="I120" s="284"/>
      <c r="J120" s="284"/>
      <c r="K120" s="284"/>
      <c r="M120" s="280"/>
      <c r="N120" s="283"/>
    </row>
    <row r="121" spans="1:14" x14ac:dyDescent="0.55000000000000004">
      <c r="B121" s="279">
        <v>23.208097457885742</v>
      </c>
      <c r="C121" s="284"/>
      <c r="D121" s="284"/>
      <c r="E121" s="279">
        <v>16.779411315917969</v>
      </c>
      <c r="F121" s="2"/>
      <c r="G121" s="284"/>
      <c r="H121" s="284"/>
      <c r="I121" s="284"/>
      <c r="J121" s="284"/>
      <c r="K121" s="284"/>
    </row>
    <row r="122" spans="1:14" x14ac:dyDescent="0.55000000000000004">
      <c r="B122" s="279">
        <v>23.600929260253906</v>
      </c>
      <c r="C122" s="284"/>
      <c r="D122" s="284"/>
      <c r="E122" s="279">
        <v>17.561683654785156</v>
      </c>
      <c r="F122" s="2"/>
      <c r="G122" s="284"/>
      <c r="H122" s="284"/>
      <c r="I122" s="284"/>
      <c r="J122" s="284"/>
      <c r="K122" s="284"/>
    </row>
    <row r="123" spans="1:14" x14ac:dyDescent="0.55000000000000004">
      <c r="B123" s="279">
        <v>23.509662628173828</v>
      </c>
      <c r="C123" s="284"/>
      <c r="D123" s="284"/>
      <c r="E123" s="279">
        <v>17.306064605712891</v>
      </c>
      <c r="F123" s="2"/>
      <c r="G123" s="284"/>
      <c r="H123" s="284"/>
      <c r="I123" s="284"/>
      <c r="J123" s="284"/>
      <c r="K123" s="284"/>
      <c r="M123" s="272"/>
      <c r="N123" s="233"/>
    </row>
    <row r="124" spans="1:14" x14ac:dyDescent="0.55000000000000004">
      <c r="B124" s="279">
        <v>23.598711013793945</v>
      </c>
      <c r="C124" s="284"/>
      <c r="D124" s="284"/>
      <c r="E124" s="279">
        <v>16.743532180786133</v>
      </c>
      <c r="F124" s="284"/>
      <c r="G124" s="284"/>
      <c r="H124" s="284"/>
      <c r="I124" s="284"/>
      <c r="J124" s="284"/>
      <c r="K124" s="284"/>
      <c r="M124" s="280"/>
      <c r="N124" s="273"/>
    </row>
    <row r="125" spans="1:14" x14ac:dyDescent="0.55000000000000004">
      <c r="C125" s="284"/>
      <c r="D125" s="284"/>
      <c r="F125" s="284"/>
      <c r="G125" s="284"/>
      <c r="H125" s="284"/>
      <c r="I125" s="284"/>
      <c r="J125" s="284"/>
      <c r="K125" s="284"/>
      <c r="M125" s="280"/>
      <c r="N125" s="273"/>
    </row>
    <row r="126" spans="1:14" x14ac:dyDescent="0.55000000000000004">
      <c r="C126" s="284"/>
      <c r="D126" s="284"/>
      <c r="F126" s="284"/>
      <c r="G126" s="284"/>
      <c r="H126" s="284"/>
      <c r="I126" s="284"/>
      <c r="J126" s="284"/>
      <c r="K126" s="284"/>
      <c r="M126" s="280"/>
      <c r="N126" s="273"/>
    </row>
    <row r="127" spans="1:14" x14ac:dyDescent="0.55000000000000004">
      <c r="C127" s="286"/>
      <c r="D127" s="286"/>
      <c r="F127" s="286"/>
      <c r="G127" s="286"/>
      <c r="H127" s="286"/>
      <c r="I127" s="286"/>
      <c r="J127" s="286"/>
      <c r="K127" s="286"/>
      <c r="M127" s="280"/>
      <c r="N127" s="273"/>
    </row>
    <row r="128" spans="1:14" x14ac:dyDescent="0.55000000000000004">
      <c r="A128" s="276" t="s">
        <v>18</v>
      </c>
      <c r="B128" s="279">
        <v>22.199655532836914</v>
      </c>
      <c r="C128" s="284">
        <f>AVERAGE(B128:B136)</f>
        <v>22.972332954406738</v>
      </c>
      <c r="D128" s="284">
        <f>STDEV(B128:B136)</f>
        <v>0.85820128901011972</v>
      </c>
      <c r="E128" s="279">
        <v>16.777307510375977</v>
      </c>
      <c r="F128" s="284">
        <f>AVERAGE(E128:E136)</f>
        <v>16.972865104675293</v>
      </c>
      <c r="G128" s="284">
        <f>STDEV(E128:E136)</f>
        <v>0.36829544292996397</v>
      </c>
      <c r="H128" s="284">
        <f>C128-F128</f>
        <v>5.9994678497314453</v>
      </c>
      <c r="I128" s="284">
        <f>AVERAGE(H128:H376)</f>
        <v>9.6998892074976215</v>
      </c>
      <c r="J128" s="284">
        <f>H128-$I$2</f>
        <v>-4.6239115161660251</v>
      </c>
      <c r="K128" s="284">
        <f>2^-(J128)</f>
        <v>24.656763164603316</v>
      </c>
      <c r="M128" s="280"/>
      <c r="N128" s="273"/>
    </row>
    <row r="129" spans="1:14" x14ac:dyDescent="0.55000000000000004">
      <c r="B129" s="279">
        <v>22.065387725830078</v>
      </c>
      <c r="C129" s="284"/>
      <c r="D129" s="284"/>
      <c r="E129" s="279">
        <v>16.669191360473633</v>
      </c>
      <c r="F129" s="2"/>
      <c r="G129" s="284"/>
      <c r="H129" s="284"/>
      <c r="I129" s="284"/>
      <c r="J129" s="284"/>
      <c r="K129" s="284"/>
      <c r="M129" s="280"/>
      <c r="N129" s="273"/>
    </row>
    <row r="130" spans="1:14" x14ac:dyDescent="0.55000000000000004">
      <c r="B130" s="279">
        <v>22.312681198120117</v>
      </c>
      <c r="C130" s="284"/>
      <c r="D130" s="284"/>
      <c r="E130" s="279">
        <v>16.779411315917969</v>
      </c>
      <c r="F130" s="2"/>
      <c r="G130" s="284"/>
      <c r="H130" s="284"/>
      <c r="I130" s="284"/>
      <c r="J130" s="284"/>
      <c r="K130" s="284"/>
      <c r="M130" s="280"/>
      <c r="N130" s="273"/>
    </row>
    <row r="131" spans="1:14" x14ac:dyDescent="0.55000000000000004">
      <c r="B131" s="279">
        <v>23.757305145263672</v>
      </c>
      <c r="C131" s="284"/>
      <c r="D131" s="284"/>
      <c r="E131" s="279">
        <v>17.561683654785156</v>
      </c>
      <c r="F131" s="2"/>
      <c r="G131" s="284"/>
      <c r="H131" s="284"/>
      <c r="I131" s="284"/>
      <c r="J131" s="284"/>
      <c r="K131" s="284"/>
    </row>
    <row r="132" spans="1:14" x14ac:dyDescent="0.55000000000000004">
      <c r="B132" s="279">
        <v>23.706369400024414</v>
      </c>
      <c r="C132" s="284"/>
      <c r="D132" s="284"/>
      <c r="E132" s="279">
        <v>17.306064605712891</v>
      </c>
      <c r="F132" s="2"/>
      <c r="G132" s="284"/>
      <c r="H132" s="284"/>
      <c r="I132" s="284"/>
      <c r="J132" s="284"/>
      <c r="K132" s="284"/>
    </row>
    <row r="133" spans="1:14" x14ac:dyDescent="0.55000000000000004">
      <c r="B133" s="279">
        <v>23.792598724365234</v>
      </c>
      <c r="C133" s="284"/>
      <c r="D133" s="284"/>
      <c r="E133" s="279">
        <v>16.743532180786133</v>
      </c>
      <c r="F133" s="284"/>
      <c r="G133" s="284"/>
      <c r="H133" s="284"/>
      <c r="I133" s="284"/>
      <c r="J133" s="284"/>
      <c r="K133" s="284"/>
    </row>
    <row r="134" spans="1:14" x14ac:dyDescent="0.55000000000000004">
      <c r="C134" s="284"/>
      <c r="D134" s="284"/>
      <c r="F134" s="284"/>
      <c r="G134" s="284"/>
      <c r="H134" s="284"/>
      <c r="I134" s="284"/>
      <c r="J134" s="284"/>
      <c r="K134" s="284"/>
    </row>
    <row r="135" spans="1:14" x14ac:dyDescent="0.55000000000000004">
      <c r="C135" s="284"/>
      <c r="D135" s="284"/>
      <c r="F135" s="284"/>
      <c r="G135" s="284"/>
      <c r="H135" s="284"/>
      <c r="I135" s="284"/>
      <c r="J135" s="284"/>
      <c r="K135" s="284"/>
    </row>
    <row r="136" spans="1:14" x14ac:dyDescent="0.55000000000000004">
      <c r="C136" s="286"/>
      <c r="D136" s="286"/>
      <c r="F136" s="286"/>
      <c r="G136" s="286"/>
      <c r="H136" s="286"/>
      <c r="I136" s="286"/>
      <c r="J136" s="286"/>
      <c r="K136" s="286"/>
    </row>
    <row r="137" spans="1:14" x14ac:dyDescent="0.55000000000000004">
      <c r="A137" s="276" t="s">
        <v>15</v>
      </c>
      <c r="C137" s="284">
        <f>AVERAGE(B137:B145)</f>
        <v>26.78377405802409</v>
      </c>
      <c r="D137" s="284">
        <f>STDEV(B137:B145)</f>
        <v>0.14345786255909698</v>
      </c>
      <c r="F137" s="284">
        <f>AVERAGE(E137:E145)</f>
        <v>17.203760147094727</v>
      </c>
      <c r="G137" s="284">
        <f>STDEV(E137:E145)</f>
        <v>0.41856016328786044</v>
      </c>
      <c r="H137" s="284">
        <f>C137-F137</f>
        <v>9.5800139109293632</v>
      </c>
      <c r="I137" s="284">
        <f>AVERAGE(H137:H385)</f>
        <v>10.008257653978136</v>
      </c>
      <c r="J137" s="284">
        <f>H137-$I$2</f>
        <v>-1.0433654549681073</v>
      </c>
      <c r="K137" s="284">
        <f>2^-(J137)</f>
        <v>2.0610299290215233</v>
      </c>
    </row>
    <row r="138" spans="1:14" x14ac:dyDescent="0.55000000000000004">
      <c r="C138" s="284"/>
      <c r="D138" s="284"/>
      <c r="F138" s="2"/>
      <c r="G138" s="284"/>
      <c r="H138" s="284"/>
      <c r="I138" s="284"/>
      <c r="J138" s="284"/>
      <c r="K138" s="284"/>
    </row>
    <row r="139" spans="1:14" x14ac:dyDescent="0.55000000000000004">
      <c r="C139" s="284"/>
      <c r="D139" s="284"/>
      <c r="F139" s="2"/>
      <c r="G139" s="284"/>
      <c r="H139" s="284"/>
      <c r="I139" s="284"/>
      <c r="J139" s="284"/>
      <c r="K139" s="284"/>
    </row>
    <row r="140" spans="1:14" x14ac:dyDescent="0.55000000000000004">
      <c r="B140" s="279">
        <v>26.869014739990234</v>
      </c>
      <c r="C140" s="284"/>
      <c r="D140" s="284"/>
      <c r="E140" s="279">
        <v>17.561683654785156</v>
      </c>
      <c r="F140" s="2"/>
      <c r="G140" s="284"/>
      <c r="H140" s="284"/>
      <c r="I140" s="284"/>
      <c r="J140" s="284"/>
      <c r="K140" s="284"/>
    </row>
    <row r="141" spans="1:14" x14ac:dyDescent="0.55000000000000004">
      <c r="B141" s="279">
        <v>26.864160537719727</v>
      </c>
      <c r="C141" s="284"/>
      <c r="D141" s="284"/>
      <c r="E141" s="279">
        <v>17.306064605712891</v>
      </c>
      <c r="F141" s="2"/>
      <c r="G141" s="284"/>
      <c r="H141" s="284"/>
      <c r="I141" s="284"/>
      <c r="J141" s="284"/>
      <c r="K141" s="284"/>
    </row>
    <row r="142" spans="1:14" x14ac:dyDescent="0.55000000000000004">
      <c r="B142" s="279">
        <v>26.618146896362305</v>
      </c>
      <c r="C142" s="284"/>
      <c r="D142" s="284"/>
      <c r="E142" s="279">
        <v>16.743532180786133</v>
      </c>
      <c r="F142" s="284"/>
      <c r="G142" s="284"/>
      <c r="H142" s="284"/>
      <c r="I142" s="284"/>
      <c r="J142" s="284"/>
      <c r="K142" s="284"/>
    </row>
    <row r="143" spans="1:14" x14ac:dyDescent="0.55000000000000004">
      <c r="C143" s="284"/>
      <c r="D143" s="284"/>
      <c r="F143" s="284"/>
      <c r="G143" s="284"/>
      <c r="H143" s="284"/>
      <c r="I143" s="284"/>
      <c r="J143" s="284"/>
      <c r="K143" s="284"/>
    </row>
    <row r="144" spans="1:14" x14ac:dyDescent="0.55000000000000004">
      <c r="C144" s="284"/>
      <c r="D144" s="284"/>
      <c r="F144" s="284"/>
      <c r="G144" s="284"/>
      <c r="H144" s="284"/>
      <c r="I144" s="284"/>
      <c r="J144" s="284"/>
      <c r="K144" s="284"/>
    </row>
    <row r="145" spans="1:11" x14ac:dyDescent="0.55000000000000004">
      <c r="C145" s="286"/>
      <c r="D145" s="286"/>
      <c r="F145" s="286"/>
      <c r="G145" s="286"/>
      <c r="H145" s="286"/>
      <c r="I145" s="286"/>
      <c r="J145" s="286"/>
      <c r="K145" s="286"/>
    </row>
    <row r="146" spans="1:11" x14ac:dyDescent="0.55000000000000004">
      <c r="A146" s="276" t="s">
        <v>21</v>
      </c>
      <c r="B146" s="279">
        <v>34.597343444824219</v>
      </c>
      <c r="C146" s="284">
        <f>AVERAGE(B146:B154)</f>
        <v>35.61479377746582</v>
      </c>
      <c r="D146" s="284">
        <f>STDEV(B146:B154)</f>
        <v>1.1163993306289191</v>
      </c>
      <c r="E146" s="279">
        <v>16.777307510375977</v>
      </c>
      <c r="F146" s="284">
        <f>AVERAGE(E146:E154)</f>
        <v>16.972865104675293</v>
      </c>
      <c r="G146" s="284">
        <f>STDEV(E146:E154)</f>
        <v>0.36829544292996397</v>
      </c>
      <c r="H146" s="284">
        <f>C146-F146</f>
        <v>18.641928672790527</v>
      </c>
      <c r="I146" s="284">
        <f>AVERAGE(H146:H394)</f>
        <v>10.047188903346207</v>
      </c>
      <c r="J146" s="284">
        <f>H146-$I$2</f>
        <v>8.0185493068930569</v>
      </c>
      <c r="K146" s="284">
        <f>2^-(J146)</f>
        <v>3.8563472792083231E-3</v>
      </c>
    </row>
    <row r="147" spans="1:11" x14ac:dyDescent="0.55000000000000004">
      <c r="B147" s="279">
        <v>34.400119781494141</v>
      </c>
      <c r="C147" s="284"/>
      <c r="D147" s="284"/>
      <c r="E147" s="279">
        <v>16.669191360473633</v>
      </c>
      <c r="F147" s="2"/>
      <c r="G147" s="284"/>
      <c r="H147" s="284"/>
      <c r="I147" s="284"/>
      <c r="J147" s="284"/>
      <c r="K147" s="284"/>
    </row>
    <row r="148" spans="1:11" x14ac:dyDescent="0.55000000000000004">
      <c r="B148" s="279">
        <v>35.2166748046875</v>
      </c>
      <c r="C148" s="284"/>
      <c r="D148" s="284"/>
      <c r="E148" s="279">
        <v>16.779411315917969</v>
      </c>
      <c r="F148" s="2"/>
      <c r="G148" s="284"/>
      <c r="H148" s="284"/>
      <c r="I148" s="284"/>
      <c r="J148" s="284"/>
      <c r="K148" s="284"/>
    </row>
    <row r="149" spans="1:11" x14ac:dyDescent="0.55000000000000004">
      <c r="B149" s="279">
        <v>35.620594024658203</v>
      </c>
      <c r="C149" s="284"/>
      <c r="D149" s="284"/>
      <c r="E149" s="279">
        <v>17.561683654785156</v>
      </c>
      <c r="F149" s="2"/>
      <c r="G149" s="284"/>
      <c r="H149" s="284"/>
      <c r="I149" s="284"/>
      <c r="J149" s="284"/>
      <c r="K149" s="284"/>
    </row>
    <row r="150" spans="1:11" x14ac:dyDescent="0.55000000000000004">
      <c r="B150" s="279">
        <v>37.170650482177734</v>
      </c>
      <c r="C150" s="284"/>
      <c r="D150" s="284"/>
      <c r="E150" s="279">
        <v>17.306064605712891</v>
      </c>
      <c r="F150" s="2"/>
      <c r="G150" s="284"/>
      <c r="H150" s="284"/>
      <c r="I150" s="284"/>
      <c r="J150" s="284"/>
      <c r="K150" s="284"/>
    </row>
    <row r="151" spans="1:11" x14ac:dyDescent="0.55000000000000004">
      <c r="B151" s="279">
        <v>36.683380126953125</v>
      </c>
      <c r="C151" s="284"/>
      <c r="D151" s="284"/>
      <c r="E151" s="279">
        <v>16.743532180786133</v>
      </c>
      <c r="F151" s="284"/>
      <c r="G151" s="284"/>
      <c r="H151" s="284"/>
      <c r="I151" s="284"/>
      <c r="J151" s="284"/>
      <c r="K151" s="284"/>
    </row>
    <row r="152" spans="1:11" x14ac:dyDescent="0.55000000000000004">
      <c r="C152" s="284"/>
      <c r="D152" s="284"/>
      <c r="F152" s="284"/>
      <c r="G152" s="284"/>
      <c r="H152" s="284"/>
      <c r="I152" s="284"/>
      <c r="J152" s="284"/>
      <c r="K152" s="284"/>
    </row>
    <row r="153" spans="1:11" x14ac:dyDescent="0.55000000000000004">
      <c r="C153" s="284"/>
      <c r="D153" s="284"/>
      <c r="F153" s="284"/>
      <c r="G153" s="284"/>
      <c r="H153" s="284"/>
      <c r="I153" s="284"/>
      <c r="J153" s="284"/>
      <c r="K153" s="284"/>
    </row>
    <row r="154" spans="1:11" x14ac:dyDescent="0.55000000000000004">
      <c r="C154" s="286"/>
      <c r="D154" s="286"/>
      <c r="F154" s="286"/>
      <c r="G154" s="286"/>
      <c r="H154" s="286"/>
      <c r="I154" s="286"/>
      <c r="J154" s="286"/>
      <c r="K154" s="286"/>
    </row>
    <row r="155" spans="1:11" x14ac:dyDescent="0.55000000000000004">
      <c r="A155" s="276" t="s">
        <v>20</v>
      </c>
      <c r="B155" s="279">
        <v>29.758291244506836</v>
      </c>
      <c r="C155" s="284">
        <f>AVERAGE(B155:B163)</f>
        <v>29.910440762837727</v>
      </c>
      <c r="D155" s="284">
        <f>STDEV(B155:B163)</f>
        <v>0.51687709295292006</v>
      </c>
      <c r="E155" s="279">
        <v>16.777307510375977</v>
      </c>
      <c r="F155" s="284">
        <f>AVERAGE(E155:E163)</f>
        <v>16.972865104675293</v>
      </c>
      <c r="G155" s="284">
        <f>STDEV(E155:E163)</f>
        <v>0.36829544292996397</v>
      </c>
      <c r="H155" s="284">
        <f>C155-F155</f>
        <v>12.937575658162434</v>
      </c>
      <c r="I155" s="284">
        <f>AVERAGE(H155:H403)</f>
        <v>9.1877149264017746</v>
      </c>
      <c r="J155" s="284">
        <f>H155-$I$2</f>
        <v>2.3141962922649633</v>
      </c>
      <c r="K155" s="284">
        <f>2^-(J155)</f>
        <v>0.20107473276069801</v>
      </c>
    </row>
    <row r="156" spans="1:11" x14ac:dyDescent="0.55000000000000004">
      <c r="B156" s="279">
        <v>29.071210861206055</v>
      </c>
      <c r="C156" s="284"/>
      <c r="D156" s="284"/>
      <c r="E156" s="279">
        <v>16.669191360473633</v>
      </c>
      <c r="F156" s="2"/>
      <c r="G156" s="284"/>
      <c r="H156" s="284"/>
      <c r="I156" s="284"/>
      <c r="J156" s="284"/>
      <c r="K156" s="284"/>
    </row>
    <row r="157" spans="1:11" x14ac:dyDescent="0.55000000000000004">
      <c r="B157" s="279">
        <v>29.638442993164063</v>
      </c>
      <c r="C157" s="284"/>
      <c r="D157" s="284"/>
      <c r="E157" s="279">
        <v>16.779411315917969</v>
      </c>
      <c r="F157" s="2"/>
      <c r="G157" s="284"/>
      <c r="H157" s="284"/>
      <c r="I157" s="284"/>
      <c r="J157" s="284"/>
      <c r="K157" s="284"/>
    </row>
    <row r="158" spans="1:11" x14ac:dyDescent="0.55000000000000004">
      <c r="B158" s="279">
        <v>30.322544097900391</v>
      </c>
      <c r="C158" s="284"/>
      <c r="D158" s="284"/>
      <c r="E158" s="279">
        <v>17.561683654785156</v>
      </c>
      <c r="F158" s="2"/>
      <c r="G158" s="284"/>
      <c r="H158" s="284"/>
      <c r="I158" s="284"/>
      <c r="J158" s="284"/>
      <c r="K158" s="284"/>
    </row>
    <row r="159" spans="1:11" x14ac:dyDescent="0.55000000000000004">
      <c r="B159" s="279">
        <v>30.369302749633789</v>
      </c>
      <c r="C159" s="284"/>
      <c r="D159" s="284"/>
      <c r="E159" s="279">
        <v>17.306064605712891</v>
      </c>
      <c r="F159" s="2"/>
      <c r="G159" s="284"/>
      <c r="H159" s="284"/>
      <c r="I159" s="284"/>
      <c r="J159" s="284"/>
      <c r="K159" s="284"/>
    </row>
    <row r="160" spans="1:11" x14ac:dyDescent="0.55000000000000004">
      <c r="B160" s="279">
        <v>30.302852630615234</v>
      </c>
      <c r="C160" s="284"/>
      <c r="D160" s="284"/>
      <c r="E160" s="279">
        <v>16.743532180786133</v>
      </c>
      <c r="F160" s="284"/>
      <c r="G160" s="284"/>
      <c r="H160" s="284"/>
      <c r="I160" s="284"/>
      <c r="J160" s="284"/>
      <c r="K160" s="284"/>
    </row>
    <row r="161" spans="1:11" x14ac:dyDescent="0.55000000000000004">
      <c r="C161" s="284"/>
      <c r="D161" s="284"/>
      <c r="F161" s="284"/>
      <c r="G161" s="284"/>
      <c r="H161" s="284"/>
      <c r="I161" s="284"/>
      <c r="J161" s="284"/>
      <c r="K161" s="284"/>
    </row>
    <row r="162" spans="1:11" x14ac:dyDescent="0.55000000000000004">
      <c r="C162" s="284"/>
      <c r="D162" s="284"/>
      <c r="F162" s="284"/>
      <c r="G162" s="284"/>
      <c r="H162" s="284"/>
      <c r="I162" s="284"/>
      <c r="J162" s="284"/>
      <c r="K162" s="284"/>
    </row>
    <row r="163" spans="1:11" x14ac:dyDescent="0.55000000000000004">
      <c r="C163" s="286"/>
      <c r="D163" s="286"/>
      <c r="F163" s="286"/>
      <c r="G163" s="286"/>
      <c r="H163" s="286"/>
      <c r="I163" s="286"/>
      <c r="J163" s="286"/>
      <c r="K163" s="286"/>
    </row>
    <row r="164" spans="1:11" x14ac:dyDescent="0.55000000000000004">
      <c r="A164" s="276" t="s">
        <v>23</v>
      </c>
      <c r="B164" s="279">
        <v>23.377477645874023</v>
      </c>
      <c r="C164" s="284">
        <f>AVERAGE(B164:B172)</f>
        <v>23.535463333129883</v>
      </c>
      <c r="D164" s="284">
        <f>STDEV(B164:B172)</f>
        <v>0.20790699939998658</v>
      </c>
      <c r="E164" s="279">
        <v>16.777307510375977</v>
      </c>
      <c r="F164" s="284">
        <f>AVERAGE(E164:E172)</f>
        <v>16.972865104675293</v>
      </c>
      <c r="G164" s="284">
        <f>STDEV(E164:E172)</f>
        <v>0.36829544292996397</v>
      </c>
      <c r="H164" s="284">
        <f>C164-F164</f>
        <v>6.5625982284545898</v>
      </c>
      <c r="I164" s="284">
        <f>AVERAGE(H164:H412)</f>
        <v>8.7710637339839224</v>
      </c>
      <c r="J164" s="284">
        <f>H164-$I$2</f>
        <v>-4.0607811374428806</v>
      </c>
      <c r="K164" s="284">
        <f>2^-(J164)</f>
        <v>16.688485595008284</v>
      </c>
    </row>
    <row r="165" spans="1:11" x14ac:dyDescent="0.55000000000000004">
      <c r="B165" s="279">
        <v>23.248851776123047</v>
      </c>
      <c r="C165" s="284"/>
      <c r="D165" s="284"/>
      <c r="E165" s="279">
        <v>16.669191360473633</v>
      </c>
      <c r="F165" s="2"/>
      <c r="G165" s="284"/>
      <c r="H165" s="284"/>
      <c r="I165" s="284"/>
      <c r="J165" s="284"/>
      <c r="K165" s="284"/>
    </row>
    <row r="166" spans="1:11" x14ac:dyDescent="0.55000000000000004">
      <c r="B166" s="279">
        <v>23.449256896972656</v>
      </c>
      <c r="C166" s="284"/>
      <c r="D166" s="284"/>
      <c r="E166" s="279">
        <v>16.779411315917969</v>
      </c>
      <c r="F166" s="2"/>
      <c r="G166" s="284"/>
      <c r="H166" s="284"/>
      <c r="I166" s="284"/>
      <c r="J166" s="284"/>
      <c r="K166" s="284"/>
    </row>
    <row r="167" spans="1:11" x14ac:dyDescent="0.55000000000000004">
      <c r="B167" s="279">
        <v>23.725269317626953</v>
      </c>
      <c r="C167" s="284"/>
      <c r="D167" s="284"/>
      <c r="E167" s="279">
        <v>17.561683654785156</v>
      </c>
      <c r="F167" s="2"/>
      <c r="G167" s="284"/>
      <c r="H167" s="284"/>
      <c r="I167" s="284"/>
      <c r="J167" s="284"/>
      <c r="K167" s="284"/>
    </row>
    <row r="168" spans="1:11" x14ac:dyDescent="0.55000000000000004">
      <c r="B168" s="279">
        <v>23.645038604736328</v>
      </c>
      <c r="C168" s="284"/>
      <c r="D168" s="284"/>
      <c r="E168" s="279">
        <v>17.306064605712891</v>
      </c>
      <c r="F168" s="2"/>
      <c r="G168" s="284"/>
      <c r="H168" s="284"/>
      <c r="I168" s="284"/>
      <c r="J168" s="284"/>
      <c r="K168" s="284"/>
    </row>
    <row r="169" spans="1:11" x14ac:dyDescent="0.55000000000000004">
      <c r="B169" s="279">
        <v>23.766885757446289</v>
      </c>
      <c r="C169" s="284"/>
      <c r="D169" s="284"/>
      <c r="E169" s="279">
        <v>16.743532180786133</v>
      </c>
      <c r="F169" s="284"/>
      <c r="G169" s="284"/>
      <c r="H169" s="284"/>
      <c r="I169" s="284"/>
      <c r="J169" s="284"/>
      <c r="K169" s="284"/>
    </row>
    <row r="170" spans="1:11" x14ac:dyDescent="0.55000000000000004">
      <c r="C170" s="284"/>
      <c r="D170" s="284"/>
      <c r="F170" s="284"/>
      <c r="G170" s="284"/>
      <c r="H170" s="284"/>
      <c r="I170" s="284"/>
      <c r="J170" s="284"/>
      <c r="K170" s="284"/>
    </row>
    <row r="171" spans="1:11" x14ac:dyDescent="0.55000000000000004">
      <c r="C171" s="284"/>
      <c r="D171" s="284"/>
      <c r="F171" s="284"/>
      <c r="G171" s="284"/>
      <c r="H171" s="284"/>
      <c r="I171" s="284"/>
      <c r="J171" s="284"/>
      <c r="K171" s="284"/>
    </row>
    <row r="172" spans="1:11" x14ac:dyDescent="0.55000000000000004">
      <c r="C172" s="286"/>
      <c r="D172" s="286"/>
      <c r="F172" s="286"/>
      <c r="G172" s="286"/>
      <c r="H172" s="286"/>
      <c r="I172" s="286"/>
      <c r="J172" s="286"/>
      <c r="K172" s="286"/>
    </row>
    <row r="173" spans="1:11" x14ac:dyDescent="0.55000000000000004">
      <c r="A173" s="275" t="s">
        <v>4</v>
      </c>
      <c r="B173" s="279">
        <v>24.870595932006836</v>
      </c>
      <c r="C173" s="284">
        <f>AVERAGE(B173:B181)</f>
        <v>24.986422220865887</v>
      </c>
      <c r="D173" s="284">
        <f>STDEV(B173:B181)</f>
        <v>0.13056255779435372</v>
      </c>
      <c r="E173" s="279">
        <v>16.777307510375977</v>
      </c>
      <c r="F173" s="284">
        <f>AVERAGE(E173:E181)</f>
        <v>16.972865104675293</v>
      </c>
      <c r="G173" s="284">
        <f>STDEV(E173:E181)</f>
        <v>0.36829544292996397</v>
      </c>
      <c r="H173" s="284">
        <f>C173-F173</f>
        <v>8.0135571161905936</v>
      </c>
      <c r="I173" s="284">
        <f>AVERAGE(H173:H421)</f>
        <v>9.0471219221750907</v>
      </c>
      <c r="J173" s="284">
        <f>H173-$I$2</f>
        <v>-2.6098222497068768</v>
      </c>
      <c r="K173" s="284">
        <f>2^-(J173)</f>
        <v>6.104284698204947</v>
      </c>
    </row>
    <row r="174" spans="1:11" x14ac:dyDescent="0.55000000000000004">
      <c r="B174" s="279">
        <v>24.902603149414063</v>
      </c>
      <c r="C174" s="284"/>
      <c r="D174" s="284"/>
      <c r="E174" s="279">
        <v>16.669191360473633</v>
      </c>
      <c r="F174" s="2"/>
      <c r="G174" s="284"/>
      <c r="H174" s="284"/>
      <c r="I174" s="284"/>
      <c r="J174" s="284"/>
      <c r="K174" s="284"/>
    </row>
    <row r="175" spans="1:11" x14ac:dyDescent="0.55000000000000004">
      <c r="B175" s="279">
        <v>24.875711441040039</v>
      </c>
      <c r="C175" s="284"/>
      <c r="D175" s="284"/>
      <c r="E175" s="279">
        <v>16.779411315917969</v>
      </c>
      <c r="F175" s="2"/>
      <c r="G175" s="284"/>
      <c r="H175" s="284"/>
      <c r="I175" s="284"/>
      <c r="J175" s="284"/>
      <c r="K175" s="284"/>
    </row>
    <row r="176" spans="1:11" x14ac:dyDescent="0.55000000000000004">
      <c r="B176">
        <v>25.177610397338867</v>
      </c>
      <c r="C176" s="284"/>
      <c r="D176" s="284"/>
      <c r="E176" s="279">
        <v>17.561683654785156</v>
      </c>
      <c r="F176" s="2"/>
      <c r="G176" s="284"/>
      <c r="H176" s="284"/>
      <c r="I176" s="284"/>
      <c r="J176" s="284"/>
      <c r="K176" s="284"/>
    </row>
    <row r="177" spans="1:11" x14ac:dyDescent="0.55000000000000004">
      <c r="B177">
        <v>24.979368209838867</v>
      </c>
      <c r="C177" s="284"/>
      <c r="D177" s="284"/>
      <c r="E177" s="279">
        <v>17.306064605712891</v>
      </c>
      <c r="F177" s="2"/>
      <c r="G177" s="284"/>
      <c r="H177" s="284"/>
      <c r="I177" s="284"/>
      <c r="J177" s="284"/>
      <c r="K177" s="284"/>
    </row>
    <row r="178" spans="1:11" x14ac:dyDescent="0.55000000000000004">
      <c r="B178">
        <v>25.112644195556641</v>
      </c>
      <c r="C178" s="284"/>
      <c r="D178" s="284"/>
      <c r="E178" s="279">
        <v>16.743532180786133</v>
      </c>
      <c r="F178" s="284"/>
      <c r="G178" s="284"/>
      <c r="H178" s="284"/>
      <c r="I178" s="284"/>
      <c r="J178" s="284"/>
      <c r="K178" s="284"/>
    </row>
    <row r="179" spans="1:11" x14ac:dyDescent="0.55000000000000004">
      <c r="C179" s="284"/>
      <c r="D179" s="284"/>
      <c r="F179" s="284"/>
      <c r="G179" s="284"/>
      <c r="H179" s="284"/>
      <c r="I179" s="284"/>
      <c r="J179" s="284"/>
      <c r="K179" s="284"/>
    </row>
    <row r="180" spans="1:11" x14ac:dyDescent="0.55000000000000004">
      <c r="C180" s="284"/>
      <c r="D180" s="284"/>
      <c r="F180" s="284"/>
      <c r="G180" s="284"/>
      <c r="H180" s="284"/>
      <c r="I180" s="284"/>
      <c r="J180" s="284"/>
      <c r="K180" s="284"/>
    </row>
    <row r="181" spans="1:11" x14ac:dyDescent="0.55000000000000004">
      <c r="C181" s="286"/>
      <c r="D181" s="286"/>
      <c r="F181" s="286"/>
      <c r="G181" s="286"/>
      <c r="H181" s="286"/>
      <c r="I181" s="286"/>
      <c r="J181" s="286"/>
      <c r="K181" s="286"/>
    </row>
    <row r="182" spans="1:11" x14ac:dyDescent="0.55000000000000004">
      <c r="A182" s="276" t="s">
        <v>16</v>
      </c>
      <c r="B182" s="279">
        <v>22.977571487426758</v>
      </c>
      <c r="C182" s="284">
        <f>AVERAGE(B182:B190)</f>
        <v>23.224623680114746</v>
      </c>
      <c r="D182" s="284">
        <f>STDEV(B182:B190)</f>
        <v>0.13133677183993339</v>
      </c>
      <c r="E182" s="279">
        <v>16.777307510375977</v>
      </c>
      <c r="F182" s="284">
        <f>AVERAGE(E182:E190)</f>
        <v>16.972865104675293</v>
      </c>
      <c r="G182" s="284">
        <f>STDEV(E182:E190)</f>
        <v>0.36829544292996397</v>
      </c>
      <c r="H182" s="284">
        <f>C182-F182</f>
        <v>6.2517585754394531</v>
      </c>
      <c r="I182" s="284">
        <f>AVERAGE(H182:H430)</f>
        <v>9.1947740373157334</v>
      </c>
      <c r="J182" s="284">
        <f>H182-$I$2</f>
        <v>-4.3716207904580173</v>
      </c>
      <c r="K182" s="284">
        <f>2^-(J182)</f>
        <v>20.70088856888696</v>
      </c>
    </row>
    <row r="183" spans="1:11" x14ac:dyDescent="0.55000000000000004">
      <c r="B183" s="279">
        <v>23.183700561523438</v>
      </c>
      <c r="C183" s="284"/>
      <c r="D183" s="284"/>
      <c r="E183" s="279">
        <v>16.669191360473633</v>
      </c>
      <c r="F183" s="2"/>
      <c r="G183" s="284"/>
      <c r="H183" s="284"/>
      <c r="I183" s="284"/>
      <c r="J183" s="284"/>
      <c r="K183" s="284"/>
    </row>
    <row r="184" spans="1:11" x14ac:dyDescent="0.55000000000000004">
      <c r="B184" s="279">
        <v>23.316679000854492</v>
      </c>
      <c r="C184" s="284"/>
      <c r="D184" s="284"/>
      <c r="E184" s="279">
        <v>16.779411315917969</v>
      </c>
      <c r="F184" s="2"/>
      <c r="G184" s="284"/>
      <c r="H184" s="284"/>
      <c r="I184" s="284"/>
      <c r="J184" s="284"/>
      <c r="K184" s="284"/>
    </row>
    <row r="185" spans="1:11" x14ac:dyDescent="0.55000000000000004">
      <c r="B185" s="279">
        <v>23.259485244750977</v>
      </c>
      <c r="C185" s="284"/>
      <c r="D185" s="284"/>
      <c r="E185" s="279">
        <v>17.561683654785156</v>
      </c>
      <c r="F185" s="2"/>
      <c r="G185" s="284"/>
      <c r="H185" s="284"/>
      <c r="I185" s="284"/>
      <c r="J185" s="284"/>
      <c r="K185" s="284"/>
    </row>
    <row r="186" spans="1:11" x14ac:dyDescent="0.55000000000000004">
      <c r="B186" s="279">
        <v>23.284202575683594</v>
      </c>
      <c r="C186" s="284"/>
      <c r="D186" s="284"/>
      <c r="E186" s="279">
        <v>17.306064605712891</v>
      </c>
      <c r="F186" s="2"/>
      <c r="G186" s="284"/>
      <c r="H186" s="284"/>
      <c r="I186" s="284"/>
      <c r="J186" s="284"/>
      <c r="K186" s="284"/>
    </row>
    <row r="187" spans="1:11" x14ac:dyDescent="0.55000000000000004">
      <c r="B187" s="279">
        <v>23.326103210449219</v>
      </c>
      <c r="C187" s="284"/>
      <c r="D187" s="284"/>
      <c r="E187" s="279">
        <v>16.743532180786133</v>
      </c>
      <c r="F187" s="284"/>
      <c r="G187" s="284"/>
      <c r="H187" s="284"/>
      <c r="I187" s="284"/>
      <c r="J187" s="284"/>
      <c r="K187" s="284"/>
    </row>
    <row r="188" spans="1:11" x14ac:dyDescent="0.55000000000000004">
      <c r="C188" s="284"/>
      <c r="D188" s="284"/>
      <c r="F188" s="284"/>
      <c r="G188" s="284"/>
      <c r="H188" s="284"/>
      <c r="I188" s="284"/>
      <c r="J188" s="284"/>
      <c r="K188" s="284"/>
    </row>
    <row r="189" spans="1:11" x14ac:dyDescent="0.55000000000000004">
      <c r="C189" s="284"/>
      <c r="D189" s="284"/>
      <c r="F189" s="284"/>
      <c r="G189" s="284"/>
      <c r="H189" s="284"/>
      <c r="I189" s="284"/>
      <c r="J189" s="284"/>
      <c r="K189" s="284"/>
    </row>
    <row r="190" spans="1:11" x14ac:dyDescent="0.55000000000000004">
      <c r="C190" s="286"/>
      <c r="D190" s="286"/>
      <c r="F190" s="286"/>
      <c r="G190" s="286"/>
      <c r="H190" s="286"/>
      <c r="I190" s="286"/>
      <c r="J190" s="286"/>
      <c r="K190" s="286"/>
    </row>
    <row r="191" spans="1:11" x14ac:dyDescent="0.55000000000000004">
      <c r="A191" s="276" t="s">
        <v>22</v>
      </c>
      <c r="B191" s="279">
        <v>21.455556869506836</v>
      </c>
      <c r="C191" s="284">
        <f>AVERAGE(B191:B199)</f>
        <v>21.48586877187093</v>
      </c>
      <c r="D191" s="284">
        <f>STDEV(B191:B199)</f>
        <v>0.30040636801019344</v>
      </c>
      <c r="E191" s="279">
        <v>16.777307510375977</v>
      </c>
      <c r="F191" s="284">
        <f>AVERAGE(E191:E199)</f>
        <v>16.972865104675293</v>
      </c>
      <c r="G191" s="284">
        <f>STDEV(E191:E199)</f>
        <v>0.36829544292996397</v>
      </c>
      <c r="H191" s="284">
        <f>C191-F191</f>
        <v>4.5130036671956368</v>
      </c>
      <c r="I191" s="284">
        <f>AVERAGE(H191:H439)</f>
        <v>9.6852766142951126</v>
      </c>
      <c r="J191" s="284">
        <f>H191-$I$2</f>
        <v>-6.1103756987018336</v>
      </c>
      <c r="K191" s="284">
        <f>2^-(J191)</f>
        <v>69.088596465862764</v>
      </c>
    </row>
    <row r="192" spans="1:11" x14ac:dyDescent="0.55000000000000004">
      <c r="B192" s="279">
        <v>21.259590148925781</v>
      </c>
      <c r="C192" s="284"/>
      <c r="D192" s="284"/>
      <c r="E192" s="279">
        <v>16.669191360473633</v>
      </c>
      <c r="F192" s="2"/>
      <c r="G192" s="284"/>
      <c r="H192" s="284"/>
      <c r="I192" s="284"/>
      <c r="J192" s="284"/>
      <c r="K192" s="284"/>
    </row>
    <row r="193" spans="1:11" x14ac:dyDescent="0.55000000000000004">
      <c r="B193" s="279">
        <v>21.087602615356445</v>
      </c>
      <c r="C193" s="284"/>
      <c r="D193" s="284"/>
      <c r="E193" s="279">
        <v>16.779411315917969</v>
      </c>
      <c r="F193" s="2"/>
      <c r="G193" s="284"/>
      <c r="H193" s="284"/>
      <c r="I193" s="284"/>
      <c r="J193" s="284"/>
      <c r="K193" s="284"/>
    </row>
    <row r="194" spans="1:11" x14ac:dyDescent="0.55000000000000004">
      <c r="B194" s="279">
        <v>21.558488845825195</v>
      </c>
      <c r="C194" s="284"/>
      <c r="D194" s="284"/>
      <c r="E194" s="279">
        <v>17.561683654785156</v>
      </c>
      <c r="F194" s="2"/>
      <c r="G194" s="284"/>
      <c r="H194" s="284"/>
      <c r="I194" s="284"/>
      <c r="J194" s="284"/>
      <c r="K194" s="284"/>
    </row>
    <row r="195" spans="1:11" x14ac:dyDescent="0.55000000000000004">
      <c r="B195" s="279">
        <v>21.958246231079102</v>
      </c>
      <c r="C195" s="284"/>
      <c r="D195" s="284"/>
      <c r="E195" s="279">
        <v>17.306064605712891</v>
      </c>
      <c r="F195" s="2"/>
      <c r="G195" s="284"/>
      <c r="H195" s="284"/>
      <c r="I195" s="284"/>
      <c r="J195" s="284"/>
      <c r="K195" s="284"/>
    </row>
    <row r="196" spans="1:11" x14ac:dyDescent="0.55000000000000004">
      <c r="B196" s="279">
        <v>21.595727920532227</v>
      </c>
      <c r="C196" s="284"/>
      <c r="D196" s="284"/>
      <c r="E196" s="279">
        <v>16.743532180786133</v>
      </c>
      <c r="F196" s="284"/>
      <c r="G196" s="284"/>
      <c r="H196" s="284"/>
      <c r="I196" s="284"/>
      <c r="J196" s="284"/>
      <c r="K196" s="284"/>
    </row>
    <row r="197" spans="1:11" x14ac:dyDescent="0.55000000000000004">
      <c r="C197" s="284"/>
      <c r="D197" s="284"/>
      <c r="F197" s="284"/>
      <c r="G197" s="284"/>
      <c r="H197" s="284"/>
      <c r="I197" s="284"/>
      <c r="J197" s="284"/>
      <c r="K197" s="284"/>
    </row>
    <row r="198" spans="1:11" x14ac:dyDescent="0.55000000000000004">
      <c r="C198" s="284"/>
      <c r="D198" s="284"/>
      <c r="F198" s="284"/>
      <c r="G198" s="284"/>
      <c r="H198" s="284"/>
      <c r="I198" s="284"/>
      <c r="J198" s="284"/>
      <c r="K198" s="284"/>
    </row>
    <row r="199" spans="1:11" x14ac:dyDescent="0.55000000000000004">
      <c r="C199" s="286"/>
      <c r="D199" s="286"/>
      <c r="F199" s="286"/>
      <c r="G199" s="286"/>
      <c r="H199" s="286"/>
      <c r="I199" s="286"/>
      <c r="J199" s="286"/>
      <c r="K199" s="286"/>
    </row>
    <row r="200" spans="1:11" x14ac:dyDescent="0.55000000000000004">
      <c r="A200" s="276" t="s">
        <v>25</v>
      </c>
      <c r="B200" s="279">
        <v>22.977571487426758</v>
      </c>
      <c r="C200" s="284">
        <f>AVERAGE(B200:B208)</f>
        <v>26.011823654174805</v>
      </c>
      <c r="D200" s="284">
        <f>STDEV(B200:B208)</f>
        <v>3.2201279258238702</v>
      </c>
      <c r="E200" s="279">
        <v>16.777307510375977</v>
      </c>
      <c r="F200" s="284">
        <f>AVERAGE(E200:E208)</f>
        <v>16.972865104675293</v>
      </c>
      <c r="G200" s="284">
        <f>STDEV(E200:E208)</f>
        <v>0.36829544292996397</v>
      </c>
      <c r="H200" s="284">
        <f>C200-F200</f>
        <v>9.0389585494995117</v>
      </c>
      <c r="I200" s="284">
        <f>AVERAGE(H200:H448)</f>
        <v>10.719731203715005</v>
      </c>
      <c r="J200" s="284">
        <f>H200-$I$2</f>
        <v>-1.5844208163979587</v>
      </c>
      <c r="K200" s="284">
        <f>2^-(J200)</f>
        <v>2.9988738105525616</v>
      </c>
    </row>
    <row r="201" spans="1:11" x14ac:dyDescent="0.55000000000000004">
      <c r="B201" s="279">
        <v>23.183700561523438</v>
      </c>
      <c r="C201" s="284"/>
      <c r="D201" s="284"/>
      <c r="E201" s="279">
        <v>16.669191360473633</v>
      </c>
      <c r="F201" s="2"/>
      <c r="G201" s="284"/>
      <c r="H201" s="284"/>
      <c r="I201" s="284"/>
      <c r="J201" s="284"/>
      <c r="K201" s="284"/>
    </row>
    <row r="202" spans="1:11" x14ac:dyDescent="0.55000000000000004">
      <c r="B202" s="279">
        <v>23.316679000854492</v>
      </c>
      <c r="C202" s="284"/>
      <c r="D202" s="284"/>
      <c r="E202" s="279">
        <v>16.779411315917969</v>
      </c>
      <c r="F202" s="2"/>
      <c r="G202" s="284"/>
      <c r="H202" s="284"/>
      <c r="I202" s="284"/>
      <c r="J202" s="284"/>
      <c r="K202" s="284"/>
    </row>
    <row r="203" spans="1:11" x14ac:dyDescent="0.55000000000000004">
      <c r="B203" s="279">
        <v>29.432464599609375</v>
      </c>
      <c r="C203" s="284"/>
      <c r="D203" s="284"/>
      <c r="E203" s="279">
        <v>17.561683654785156</v>
      </c>
      <c r="F203" s="2"/>
      <c r="G203" s="284"/>
      <c r="H203" s="284"/>
      <c r="I203" s="284"/>
      <c r="J203" s="284"/>
      <c r="K203" s="284"/>
    </row>
    <row r="204" spans="1:11" x14ac:dyDescent="0.55000000000000004">
      <c r="B204" s="279">
        <v>29.69444465637207</v>
      </c>
      <c r="C204" s="284"/>
      <c r="D204" s="284"/>
      <c r="E204" s="279">
        <v>17.306064605712891</v>
      </c>
      <c r="F204" s="2"/>
      <c r="G204" s="284"/>
      <c r="H204" s="284"/>
      <c r="I204" s="284"/>
      <c r="J204" s="284"/>
      <c r="K204" s="284"/>
    </row>
    <row r="205" spans="1:11" x14ac:dyDescent="0.55000000000000004">
      <c r="B205" s="279">
        <v>27.466081619262695</v>
      </c>
      <c r="C205" s="284"/>
      <c r="D205" s="284"/>
      <c r="E205" s="279">
        <v>16.743532180786133</v>
      </c>
      <c r="F205" s="284"/>
      <c r="G205" s="284"/>
      <c r="H205" s="284"/>
      <c r="I205" s="284"/>
      <c r="J205" s="284"/>
      <c r="K205" s="284"/>
    </row>
    <row r="206" spans="1:11" x14ac:dyDescent="0.55000000000000004">
      <c r="C206" s="284"/>
      <c r="D206" s="284"/>
      <c r="F206" s="284"/>
      <c r="G206" s="284"/>
      <c r="H206" s="284"/>
      <c r="I206" s="284"/>
      <c r="J206" s="284"/>
      <c r="K206" s="284"/>
    </row>
    <row r="207" spans="1:11" x14ac:dyDescent="0.55000000000000004">
      <c r="C207" s="284"/>
      <c r="D207" s="284"/>
      <c r="F207" s="284"/>
      <c r="G207" s="284"/>
      <c r="H207" s="284"/>
      <c r="I207" s="284"/>
      <c r="J207" s="284"/>
      <c r="K207" s="284"/>
    </row>
    <row r="208" spans="1:11" x14ac:dyDescent="0.55000000000000004">
      <c r="C208" s="286"/>
      <c r="D208" s="286"/>
      <c r="F208" s="286"/>
      <c r="G208" s="286"/>
      <c r="H208" s="286"/>
      <c r="I208" s="286"/>
      <c r="J208" s="286"/>
      <c r="K208" s="286"/>
    </row>
    <row r="209" spans="1:11" x14ac:dyDescent="0.55000000000000004">
      <c r="A209" s="276" t="s">
        <v>24</v>
      </c>
      <c r="C209" s="284">
        <f>AVERAGE(B209:B217)</f>
        <v>23.524021784464519</v>
      </c>
      <c r="D209" s="284">
        <f>STDEV(B209:B217)</f>
        <v>7.1524207809969154E-2</v>
      </c>
      <c r="F209" s="284">
        <f>AVERAGE(E209:E217)</f>
        <v>17.203760147094727</v>
      </c>
      <c r="G209" s="284">
        <f>STDEV(E209:E217)</f>
        <v>0.41856016328786044</v>
      </c>
      <c r="H209" s="284">
        <f>C209-F209</f>
        <v>6.3202616373697929</v>
      </c>
      <c r="I209" s="284">
        <f>AVERAGE(H209:H457)</f>
        <v>11.139924367268879</v>
      </c>
      <c r="J209" s="284">
        <f>H209-$I$2</f>
        <v>-4.3031177285276776</v>
      </c>
      <c r="K209" s="284">
        <f>2^-(J209)</f>
        <v>19.740925573864697</v>
      </c>
    </row>
    <row r="210" spans="1:11" x14ac:dyDescent="0.55000000000000004">
      <c r="C210" s="284"/>
      <c r="D210" s="284"/>
      <c r="F210" s="2"/>
      <c r="G210" s="284"/>
      <c r="H210" s="284"/>
      <c r="I210" s="284"/>
      <c r="J210" s="284"/>
      <c r="K210" s="284"/>
    </row>
    <row r="211" spans="1:11" x14ac:dyDescent="0.55000000000000004">
      <c r="C211" s="284"/>
      <c r="D211" s="284"/>
      <c r="F211" s="2"/>
      <c r="G211" s="284"/>
      <c r="H211" s="284"/>
      <c r="I211" s="284"/>
      <c r="J211" s="284"/>
      <c r="K211" s="284"/>
    </row>
    <row r="212" spans="1:11" x14ac:dyDescent="0.55000000000000004">
      <c r="B212" s="279">
        <v>23.448905944824219</v>
      </c>
      <c r="C212" s="284"/>
      <c r="D212" s="284"/>
      <c r="E212" s="279">
        <v>17.561683654785156</v>
      </c>
      <c r="F212" s="2"/>
      <c r="G212" s="284"/>
      <c r="H212" s="284"/>
      <c r="I212" s="284"/>
      <c r="J212" s="284"/>
      <c r="K212" s="284"/>
    </row>
    <row r="213" spans="1:11" x14ac:dyDescent="0.55000000000000004">
      <c r="B213" s="279">
        <v>23.591310501098633</v>
      </c>
      <c r="C213" s="284"/>
      <c r="D213" s="284"/>
      <c r="E213" s="279">
        <v>17.306064605712891</v>
      </c>
      <c r="F213" s="2"/>
      <c r="G213" s="284"/>
      <c r="H213" s="284"/>
      <c r="I213" s="284"/>
      <c r="J213" s="284"/>
      <c r="K213" s="284"/>
    </row>
    <row r="214" spans="1:11" x14ac:dyDescent="0.55000000000000004">
      <c r="B214" s="279">
        <v>23.531848907470703</v>
      </c>
      <c r="C214" s="284"/>
      <c r="D214" s="284"/>
      <c r="E214" s="279">
        <v>16.743532180786133</v>
      </c>
      <c r="F214" s="284"/>
      <c r="G214" s="284"/>
      <c r="H214" s="284"/>
      <c r="I214" s="284"/>
      <c r="J214" s="284"/>
      <c r="K214" s="284"/>
    </row>
    <row r="215" spans="1:11" x14ac:dyDescent="0.55000000000000004">
      <c r="C215" s="284"/>
      <c r="D215" s="284"/>
      <c r="F215" s="284"/>
      <c r="G215" s="284"/>
      <c r="H215" s="284"/>
      <c r="I215" s="284"/>
      <c r="J215" s="284"/>
      <c r="K215" s="284"/>
    </row>
    <row r="216" spans="1:11" x14ac:dyDescent="0.55000000000000004">
      <c r="C216" s="284"/>
      <c r="D216" s="284"/>
      <c r="F216" s="284"/>
      <c r="G216" s="284"/>
      <c r="H216" s="284"/>
      <c r="I216" s="284"/>
      <c r="J216" s="284"/>
      <c r="K216" s="284"/>
    </row>
    <row r="217" spans="1:11" x14ac:dyDescent="0.55000000000000004">
      <c r="C217" s="286"/>
      <c r="D217" s="286"/>
      <c r="F217" s="286"/>
      <c r="G217" s="286"/>
      <c r="H217" s="286"/>
      <c r="I217" s="286"/>
      <c r="J217" s="286"/>
      <c r="K217" s="286"/>
    </row>
    <row r="218" spans="1:11" x14ac:dyDescent="0.55000000000000004">
      <c r="A218" s="276" t="s">
        <v>27</v>
      </c>
      <c r="B218" s="279">
        <v>22.241693496704102</v>
      </c>
      <c r="C218" s="284">
        <f>AVERAGE(B218:B226)</f>
        <v>23.105404853820801</v>
      </c>
      <c r="D218" s="284">
        <f>STDEV(B218:B226)</f>
        <v>0.98936352596607535</v>
      </c>
      <c r="E218" s="279">
        <v>16.777307510375977</v>
      </c>
      <c r="F218" s="284">
        <f>AVERAGE(E218:E226)</f>
        <v>16.972865104675293</v>
      </c>
      <c r="G218" s="284">
        <f>STDEV(E218:E226)</f>
        <v>0.36829544292996397</v>
      </c>
      <c r="H218" s="284">
        <f>C218-F218</f>
        <v>6.1325397491455078</v>
      </c>
      <c r="I218" s="284">
        <f>AVERAGE(H218:H466)</f>
        <v>12.746478610568579</v>
      </c>
      <c r="J218" s="284">
        <f>H218-$I$2</f>
        <v>-4.4908396167519626</v>
      </c>
      <c r="K218" s="284">
        <f>2^-(J218)</f>
        <v>22.484199513978997</v>
      </c>
    </row>
    <row r="219" spans="1:11" x14ac:dyDescent="0.55000000000000004">
      <c r="B219" s="279">
        <v>22.153478622436523</v>
      </c>
      <c r="C219" s="284"/>
      <c r="D219" s="284"/>
      <c r="E219" s="279">
        <v>16.669191360473633</v>
      </c>
      <c r="F219" s="2"/>
      <c r="G219" s="284"/>
      <c r="H219" s="284"/>
      <c r="I219" s="284"/>
      <c r="J219" s="284"/>
      <c r="K219" s="284"/>
    </row>
    <row r="220" spans="1:11" x14ac:dyDescent="0.55000000000000004">
      <c r="B220" s="279">
        <v>22.216331481933594</v>
      </c>
      <c r="C220" s="284"/>
      <c r="D220" s="284"/>
      <c r="E220" s="279">
        <v>16.779411315917969</v>
      </c>
      <c r="F220" s="2"/>
      <c r="G220" s="284"/>
      <c r="H220" s="284"/>
      <c r="I220" s="284"/>
      <c r="J220" s="284"/>
      <c r="K220" s="284"/>
    </row>
    <row r="221" spans="1:11" x14ac:dyDescent="0.55000000000000004">
      <c r="B221" s="279">
        <v>23.938243865966797</v>
      </c>
      <c r="C221" s="284"/>
      <c r="D221" s="284"/>
      <c r="E221" s="279">
        <v>17.561683654785156</v>
      </c>
      <c r="F221" s="2"/>
      <c r="G221" s="284"/>
      <c r="H221" s="284"/>
      <c r="I221" s="284"/>
      <c r="J221" s="284"/>
      <c r="K221" s="284"/>
    </row>
    <row r="222" spans="1:11" x14ac:dyDescent="0.55000000000000004">
      <c r="B222" s="279">
        <v>23.98649787902832</v>
      </c>
      <c r="C222" s="284"/>
      <c r="D222" s="284"/>
      <c r="E222" s="279">
        <v>17.306064605712891</v>
      </c>
      <c r="F222" s="2"/>
      <c r="G222" s="284"/>
      <c r="H222" s="284"/>
      <c r="I222" s="284"/>
      <c r="J222" s="284"/>
      <c r="K222" s="284"/>
    </row>
    <row r="223" spans="1:11" x14ac:dyDescent="0.55000000000000004">
      <c r="B223" s="279">
        <v>24.096183776855469</v>
      </c>
      <c r="C223" s="284"/>
      <c r="D223" s="284"/>
      <c r="E223" s="279">
        <v>16.743532180786133</v>
      </c>
      <c r="F223" s="284"/>
      <c r="G223" s="284"/>
      <c r="H223" s="284"/>
      <c r="I223" s="284"/>
      <c r="J223" s="284"/>
      <c r="K223" s="284"/>
    </row>
    <row r="224" spans="1:11" x14ac:dyDescent="0.55000000000000004">
      <c r="C224" s="284"/>
      <c r="D224" s="284"/>
      <c r="F224" s="284"/>
      <c r="G224" s="284"/>
      <c r="H224" s="284"/>
      <c r="I224" s="284"/>
      <c r="J224" s="284"/>
      <c r="K224" s="284"/>
    </row>
    <row r="225" spans="1:11" x14ac:dyDescent="0.55000000000000004">
      <c r="C225" s="284"/>
      <c r="D225" s="284"/>
      <c r="F225" s="284"/>
      <c r="G225" s="284"/>
      <c r="H225" s="284"/>
      <c r="I225" s="284"/>
      <c r="J225" s="284"/>
      <c r="K225" s="284"/>
    </row>
    <row r="226" spans="1:11" x14ac:dyDescent="0.55000000000000004">
      <c r="C226" s="286"/>
      <c r="D226" s="286"/>
      <c r="F226" s="286"/>
      <c r="G226" s="286"/>
      <c r="H226" s="286"/>
      <c r="I226" s="286"/>
      <c r="J226" s="286"/>
      <c r="K226" s="286"/>
    </row>
    <row r="227" spans="1:11" x14ac:dyDescent="0.55000000000000004">
      <c r="A227" s="276" t="s">
        <v>26</v>
      </c>
      <c r="B227" s="279">
        <v>37.291427612304688</v>
      </c>
      <c r="C227" s="284">
        <f>AVERAGE(B227:B235)</f>
        <v>37.999146779378258</v>
      </c>
      <c r="D227" s="284">
        <f>STDEV(B227:B235)</f>
        <v>1.2992606786898095</v>
      </c>
      <c r="E227" s="279">
        <v>16.777307510375977</v>
      </c>
      <c r="F227" s="284">
        <f>AVERAGE(E227:E235)</f>
        <v>16.972865104675293</v>
      </c>
      <c r="G227" s="284">
        <f>STDEV(E227:E235)</f>
        <v>0.36829544292996397</v>
      </c>
      <c r="H227" s="284">
        <f>C227-F227</f>
        <v>21.026281674702965</v>
      </c>
      <c r="I227" s="284">
        <f>AVERAGE(H227:H475)</f>
        <v>16.053448041280113</v>
      </c>
      <c r="J227" s="284">
        <f>H227-$I$2</f>
        <v>10.402902308805494</v>
      </c>
      <c r="K227" s="284">
        <f>2^-(J227)</f>
        <v>7.3860860515133407E-4</v>
      </c>
    </row>
    <row r="228" spans="1:11" x14ac:dyDescent="0.55000000000000004">
      <c r="B228" s="279">
        <v>37.207393646240234</v>
      </c>
      <c r="C228" s="284"/>
      <c r="D228" s="284"/>
      <c r="E228" s="279">
        <v>16.669191360473633</v>
      </c>
      <c r="F228" s="2"/>
      <c r="G228" s="284"/>
      <c r="H228" s="284"/>
      <c r="I228" s="284"/>
      <c r="J228" s="284"/>
      <c r="K228" s="284"/>
    </row>
    <row r="229" spans="1:11" x14ac:dyDescent="0.55000000000000004">
      <c r="B229" s="279" t="s">
        <v>73</v>
      </c>
      <c r="C229" s="284"/>
      <c r="D229" s="284"/>
      <c r="E229" s="279">
        <v>16.779411315917969</v>
      </c>
      <c r="F229" s="2"/>
      <c r="G229" s="284"/>
      <c r="H229" s="284"/>
      <c r="I229" s="284"/>
      <c r="J229" s="284"/>
      <c r="K229" s="284"/>
    </row>
    <row r="230" spans="1:11" x14ac:dyDescent="0.55000000000000004">
      <c r="B230" s="279" t="s">
        <v>73</v>
      </c>
      <c r="C230" s="284"/>
      <c r="D230" s="284"/>
      <c r="E230" s="279">
        <v>17.561683654785156</v>
      </c>
      <c r="F230" s="2"/>
      <c r="G230" s="284"/>
      <c r="H230" s="284"/>
      <c r="I230" s="284"/>
      <c r="J230" s="284"/>
      <c r="K230" s="284"/>
    </row>
    <row r="231" spans="1:11" x14ac:dyDescent="0.55000000000000004">
      <c r="B231" s="279" t="s">
        <v>73</v>
      </c>
      <c r="C231" s="284"/>
      <c r="D231" s="284"/>
      <c r="E231" s="279">
        <v>17.306064605712891</v>
      </c>
      <c r="F231" s="2"/>
      <c r="G231" s="284"/>
      <c r="H231" s="284"/>
      <c r="I231" s="284"/>
      <c r="J231" s="284"/>
      <c r="K231" s="284"/>
    </row>
    <row r="232" spans="1:11" x14ac:dyDescent="0.55000000000000004">
      <c r="B232" s="279">
        <v>39.498619079589844</v>
      </c>
      <c r="C232" s="284"/>
      <c r="D232" s="284"/>
      <c r="E232" s="279">
        <v>16.743532180786133</v>
      </c>
      <c r="F232" s="284"/>
      <c r="G232" s="284"/>
      <c r="H232" s="284"/>
      <c r="I232" s="284"/>
      <c r="J232" s="284"/>
      <c r="K232" s="284"/>
    </row>
    <row r="233" spans="1:11" x14ac:dyDescent="0.55000000000000004">
      <c r="C233" s="284"/>
      <c r="D233" s="284"/>
      <c r="F233" s="284"/>
      <c r="G233" s="284"/>
      <c r="H233" s="284"/>
      <c r="I233" s="284"/>
      <c r="J233" s="284"/>
      <c r="K233" s="284"/>
    </row>
    <row r="234" spans="1:11" x14ac:dyDescent="0.55000000000000004">
      <c r="C234" s="284"/>
      <c r="D234" s="284"/>
      <c r="F234" s="284"/>
      <c r="G234" s="284"/>
      <c r="H234" s="284"/>
      <c r="I234" s="284"/>
      <c r="J234" s="284"/>
      <c r="K234" s="284"/>
    </row>
    <row r="235" spans="1:11" x14ac:dyDescent="0.55000000000000004">
      <c r="C235" s="286"/>
      <c r="D235" s="286"/>
      <c r="F235" s="286"/>
      <c r="G235" s="286"/>
      <c r="H235" s="286"/>
      <c r="I235" s="286"/>
      <c r="J235" s="286"/>
      <c r="K235" s="286"/>
    </row>
    <row r="236" spans="1:11" x14ac:dyDescent="0.55000000000000004">
      <c r="A236" s="275" t="s">
        <v>8</v>
      </c>
      <c r="B236" s="279">
        <v>27.541299819946289</v>
      </c>
      <c r="C236" s="284">
        <f>AVERAGE(B236:B244)</f>
        <v>28.053479512532551</v>
      </c>
      <c r="D236" s="284">
        <f>STDEV(B236:B244)</f>
        <v>0.38780697036352635</v>
      </c>
      <c r="E236" s="279">
        <v>16.777307510375977</v>
      </c>
      <c r="F236" s="284">
        <f>AVERAGE(E236:E244)</f>
        <v>16.972865104675293</v>
      </c>
      <c r="G236" s="284">
        <f>STDEV(E236:E244)</f>
        <v>0.36829544292996397</v>
      </c>
      <c r="H236" s="284">
        <f>C236-F236</f>
        <v>11.080614407857258</v>
      </c>
      <c r="I236" s="284">
        <f>AVERAGE(H236:H484)</f>
        <v>11.080614407857258</v>
      </c>
      <c r="J236" s="284">
        <f>H236-$I$2</f>
        <v>0.45723504195978748</v>
      </c>
      <c r="K236" s="284">
        <f>2^-(J236)</f>
        <v>0.72838088043639659</v>
      </c>
    </row>
    <row r="237" spans="1:11" x14ac:dyDescent="0.55000000000000004">
      <c r="B237" s="279">
        <v>27.640523910522461</v>
      </c>
      <c r="C237" s="284"/>
      <c r="D237" s="284"/>
      <c r="E237" s="279">
        <v>16.669191360473633</v>
      </c>
      <c r="F237" s="2"/>
      <c r="G237" s="284"/>
      <c r="H237" s="284"/>
      <c r="I237" s="284"/>
      <c r="J237" s="284"/>
      <c r="K237" s="284"/>
    </row>
    <row r="238" spans="1:11" x14ac:dyDescent="0.55000000000000004">
      <c r="B238" s="279">
        <v>28.192667007446289</v>
      </c>
      <c r="C238" s="284"/>
      <c r="D238" s="284"/>
      <c r="E238" s="279">
        <v>16.779411315917969</v>
      </c>
      <c r="F238" s="2"/>
      <c r="G238" s="284"/>
      <c r="H238" s="284"/>
      <c r="I238" s="284"/>
      <c r="J238" s="284"/>
      <c r="K238" s="284"/>
    </row>
    <row r="239" spans="1:11" x14ac:dyDescent="0.55000000000000004">
      <c r="B239" s="279">
        <v>28.119955062866211</v>
      </c>
      <c r="C239" s="284"/>
      <c r="D239" s="284"/>
      <c r="E239" s="279">
        <v>17.561683654785156</v>
      </c>
      <c r="F239" s="2"/>
      <c r="G239" s="284"/>
      <c r="H239" s="284"/>
      <c r="I239" s="284"/>
      <c r="J239" s="284"/>
      <c r="K239" s="284"/>
    </row>
    <row r="240" spans="1:11" x14ac:dyDescent="0.55000000000000004">
      <c r="B240" s="279">
        <v>28.278125762939453</v>
      </c>
      <c r="C240" s="284"/>
      <c r="D240" s="284"/>
      <c r="E240" s="279">
        <v>17.306064605712891</v>
      </c>
      <c r="F240" s="2"/>
      <c r="G240" s="284"/>
      <c r="H240" s="284"/>
      <c r="I240" s="284"/>
      <c r="J240" s="284"/>
      <c r="K240" s="284"/>
    </row>
    <row r="241" spans="2:11" x14ac:dyDescent="0.55000000000000004">
      <c r="B241" s="279">
        <v>28.548305511474609</v>
      </c>
      <c r="C241" s="284"/>
      <c r="D241" s="284"/>
      <c r="E241" s="279">
        <v>16.743532180786133</v>
      </c>
      <c r="F241" s="284"/>
      <c r="G241" s="284"/>
      <c r="H241" s="284"/>
      <c r="I241" s="284"/>
      <c r="J241" s="284"/>
      <c r="K241" s="284"/>
    </row>
    <row r="242" spans="2:11" x14ac:dyDescent="0.55000000000000004">
      <c r="C242" s="284"/>
      <c r="D242" s="284"/>
      <c r="F242" s="284"/>
      <c r="G242" s="284"/>
      <c r="H242" s="284"/>
      <c r="I242" s="284"/>
      <c r="J242" s="284"/>
      <c r="K242" s="284"/>
    </row>
    <row r="243" spans="2:11" x14ac:dyDescent="0.55000000000000004">
      <c r="C243" s="284"/>
      <c r="D243" s="284"/>
      <c r="F243" s="284"/>
      <c r="G243" s="284"/>
      <c r="H243" s="284"/>
      <c r="I243" s="284"/>
      <c r="J243" s="284"/>
      <c r="K243" s="284"/>
    </row>
    <row r="244" spans="2:11" x14ac:dyDescent="0.55000000000000004">
      <c r="C244" s="286"/>
      <c r="D244" s="286"/>
      <c r="F244" s="286"/>
      <c r="G244" s="286"/>
      <c r="H244" s="286"/>
      <c r="I244" s="286"/>
      <c r="J244" s="286"/>
      <c r="K244" s="286"/>
    </row>
  </sheetData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244"/>
  <sheetViews>
    <sheetView workbookViewId="0">
      <pane ySplit="1" topLeftCell="A227" activePane="bottomLeft" state="frozen"/>
      <selection pane="bottomLeft" activeCell="D2" sqref="D2:D236"/>
    </sheetView>
  </sheetViews>
  <sheetFormatPr defaultRowHeight="14.4" x14ac:dyDescent="0.55000000000000004"/>
  <cols>
    <col min="1" max="1" width="8.83984375" style="279"/>
    <col min="2" max="5" width="12" style="279" customWidth="1"/>
    <col min="6" max="6" width="15.26171875" style="279" customWidth="1"/>
    <col min="7" max="7" width="15.15625" style="279" customWidth="1"/>
    <col min="8" max="8" width="12" style="279" customWidth="1"/>
    <col min="9" max="9" width="12.26171875" style="279" customWidth="1"/>
    <col min="10" max="10" width="12.68359375" style="279" customWidth="1"/>
    <col min="11" max="11" width="9.41796875" style="279" customWidth="1"/>
    <col min="12" max="12" width="8.83984375" style="279"/>
    <col min="13" max="13" width="15.578125" style="279" customWidth="1"/>
    <col min="14" max="16384" width="8.83984375" style="279"/>
  </cols>
  <sheetData>
    <row r="1" spans="1:13" ht="16.8" x14ac:dyDescent="0.55000000000000004">
      <c r="A1" s="271" t="s">
        <v>70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</row>
    <row r="2" spans="1:13" x14ac:dyDescent="0.55000000000000004">
      <c r="A2" s="283" t="s">
        <v>11</v>
      </c>
      <c r="B2" s="279">
        <v>22.966800689697266</v>
      </c>
      <c r="C2" s="284">
        <f>AVERAGE(B2:B10)</f>
        <v>23.023933092753094</v>
      </c>
      <c r="D2" s="284">
        <f>STDEV(B2:B10)</f>
        <v>0.10394184430971447</v>
      </c>
      <c r="E2" s="279">
        <v>17.522558212280273</v>
      </c>
      <c r="F2" s="284">
        <f>AVERAGE(E2:E10)</f>
        <v>16.97652308146159</v>
      </c>
      <c r="G2" s="284">
        <f>STDEV(E2:E10)</f>
        <v>0.37832789331300404</v>
      </c>
      <c r="H2" s="284">
        <f>C2-F2</f>
        <v>6.0474100112915039</v>
      </c>
      <c r="I2" s="284">
        <f>AVERAGE(H2:H250)</f>
        <v>10.144590238877283</v>
      </c>
      <c r="J2" s="284">
        <f>H2-$I$2</f>
        <v>-4.0971802275857794</v>
      </c>
      <c r="K2" s="284">
        <f>2^-(J2)</f>
        <v>17.11489133746478</v>
      </c>
    </row>
    <row r="3" spans="1:13" x14ac:dyDescent="0.55000000000000004">
      <c r="A3" s="2"/>
      <c r="B3" s="279">
        <v>22.971294403076172</v>
      </c>
      <c r="C3" s="284"/>
      <c r="D3" s="284"/>
      <c r="E3" s="279">
        <v>17.223424911499023</v>
      </c>
      <c r="F3" s="2"/>
      <c r="G3" s="284"/>
      <c r="H3" s="284"/>
      <c r="I3" s="284"/>
      <c r="J3" s="284"/>
      <c r="K3" s="284"/>
      <c r="M3" s="272"/>
    </row>
    <row r="4" spans="1:13" x14ac:dyDescent="0.55000000000000004">
      <c r="A4" s="2"/>
      <c r="B4" s="279">
        <v>22.870807647705078</v>
      </c>
      <c r="C4" s="284"/>
      <c r="D4" s="284"/>
      <c r="E4" s="279">
        <v>17.068634033203125</v>
      </c>
      <c r="F4" s="2"/>
      <c r="G4" s="284"/>
      <c r="H4" s="284"/>
      <c r="I4" s="284"/>
      <c r="J4" s="284"/>
      <c r="K4" s="284"/>
      <c r="M4" s="280"/>
    </row>
    <row r="5" spans="1:13" x14ac:dyDescent="0.55000000000000004">
      <c r="A5" s="2"/>
      <c r="B5" s="279">
        <v>23.11383056640625</v>
      </c>
      <c r="C5" s="284"/>
      <c r="D5" s="284"/>
      <c r="E5" s="279">
        <v>16.664388656616211</v>
      </c>
      <c r="F5" s="2"/>
      <c r="G5" s="284"/>
      <c r="H5" s="284"/>
      <c r="I5" s="284"/>
      <c r="J5" s="284"/>
      <c r="K5" s="284"/>
      <c r="M5" s="280"/>
    </row>
    <row r="6" spans="1:13" x14ac:dyDescent="0.55000000000000004">
      <c r="A6" s="2"/>
      <c r="B6" s="279">
        <v>23.137739181518555</v>
      </c>
      <c r="C6" s="284"/>
      <c r="D6" s="284"/>
      <c r="E6" s="279">
        <v>16.482078552246094</v>
      </c>
      <c r="F6" s="2"/>
      <c r="G6" s="284"/>
      <c r="H6" s="284"/>
      <c r="I6" s="284"/>
      <c r="J6" s="284"/>
      <c r="K6" s="284"/>
      <c r="M6" s="280"/>
    </row>
    <row r="7" spans="1:13" x14ac:dyDescent="0.55000000000000004">
      <c r="A7" s="2"/>
      <c r="B7" s="279">
        <v>23.083126068115234</v>
      </c>
      <c r="C7" s="284"/>
      <c r="D7" s="284"/>
      <c r="E7" s="279">
        <v>16.898054122924805</v>
      </c>
      <c r="F7" s="284"/>
      <c r="G7" s="284"/>
      <c r="H7" s="284"/>
      <c r="I7" s="284"/>
      <c r="J7" s="284"/>
      <c r="K7" s="284"/>
      <c r="M7" s="280"/>
    </row>
    <row r="8" spans="1:13" x14ac:dyDescent="0.55000000000000004">
      <c r="A8" s="2"/>
      <c r="C8" s="284"/>
      <c r="D8" s="284"/>
      <c r="F8" s="284"/>
      <c r="G8" s="284"/>
      <c r="H8" s="284"/>
      <c r="I8" s="284"/>
      <c r="J8" s="284"/>
      <c r="K8" s="284"/>
      <c r="M8" s="280"/>
    </row>
    <row r="9" spans="1:13" x14ac:dyDescent="0.55000000000000004">
      <c r="A9" s="2"/>
      <c r="C9" s="284"/>
      <c r="D9" s="284"/>
      <c r="F9" s="284"/>
      <c r="G9" s="284"/>
      <c r="H9" s="284"/>
      <c r="I9" s="284"/>
      <c r="J9" s="284"/>
      <c r="K9" s="284"/>
      <c r="M9" s="280"/>
    </row>
    <row r="10" spans="1:13" x14ac:dyDescent="0.55000000000000004">
      <c r="A10" s="285"/>
      <c r="C10" s="286"/>
      <c r="D10" s="286"/>
      <c r="F10" s="286"/>
      <c r="G10" s="286"/>
      <c r="H10" s="286"/>
      <c r="I10" s="286"/>
      <c r="J10" s="286"/>
      <c r="K10" s="286"/>
      <c r="M10" s="280"/>
    </row>
    <row r="11" spans="1:13" x14ac:dyDescent="0.55000000000000004">
      <c r="A11" s="283" t="s">
        <v>12</v>
      </c>
      <c r="B11" s="279">
        <v>26.0384521484375</v>
      </c>
      <c r="C11" s="284">
        <f>AVERAGE(B11:B19)</f>
        <v>25.659591992696125</v>
      </c>
      <c r="D11" s="284">
        <f>STDEV(B11:B19)</f>
        <v>0.21965153902612147</v>
      </c>
      <c r="E11" s="279">
        <v>17.522558212280273</v>
      </c>
      <c r="F11" s="284">
        <f>AVERAGE(E11:E19)</f>
        <v>16.97652308146159</v>
      </c>
      <c r="G11" s="284">
        <f>STDEV(E11:E19)</f>
        <v>0.37832789331300404</v>
      </c>
      <c r="H11" s="284">
        <f>C11-F11</f>
        <v>8.6830689112345354</v>
      </c>
      <c r="I11" s="284">
        <f>AVERAGE(H11:H259)</f>
        <v>10.302174093784428</v>
      </c>
      <c r="J11" s="284">
        <f>H11-$I$2</f>
        <v>-1.4615213276427479</v>
      </c>
      <c r="K11" s="284">
        <f>2^-(J11)</f>
        <v>2.7539861949963824</v>
      </c>
      <c r="M11" s="280"/>
    </row>
    <row r="12" spans="1:13" x14ac:dyDescent="0.55000000000000004">
      <c r="A12" s="2"/>
      <c r="B12" s="279">
        <v>25.688207626342773</v>
      </c>
      <c r="C12" s="284"/>
      <c r="D12" s="284"/>
      <c r="E12" s="279">
        <v>17.223424911499023</v>
      </c>
      <c r="F12" s="2"/>
      <c r="G12" s="284"/>
      <c r="H12" s="284"/>
      <c r="I12" s="284"/>
      <c r="J12" s="284"/>
      <c r="K12" s="284"/>
      <c r="M12" s="280"/>
    </row>
    <row r="13" spans="1:13" x14ac:dyDescent="0.55000000000000004">
      <c r="A13" s="2"/>
      <c r="B13" s="279">
        <v>25.558591842651367</v>
      </c>
      <c r="C13" s="284"/>
      <c r="D13" s="284"/>
      <c r="E13" s="279">
        <v>17.068634033203125</v>
      </c>
      <c r="F13" s="2"/>
      <c r="G13" s="284"/>
      <c r="H13" s="284"/>
      <c r="I13" s="284"/>
      <c r="J13" s="284"/>
      <c r="K13" s="284"/>
      <c r="M13" s="280"/>
    </row>
    <row r="14" spans="1:13" x14ac:dyDescent="0.55000000000000004">
      <c r="A14" s="2"/>
      <c r="B14" s="279">
        <v>25.747531890869141</v>
      </c>
      <c r="C14" s="284"/>
      <c r="D14" s="284"/>
      <c r="E14" s="279">
        <v>16.664388656616211</v>
      </c>
      <c r="F14" s="2"/>
      <c r="G14" s="284"/>
      <c r="H14" s="284"/>
      <c r="I14" s="284"/>
      <c r="J14" s="284"/>
      <c r="K14" s="284"/>
      <c r="M14" s="280"/>
    </row>
    <row r="15" spans="1:13" x14ac:dyDescent="0.55000000000000004">
      <c r="A15" s="2"/>
      <c r="B15" s="279">
        <v>25.438261032104492</v>
      </c>
      <c r="C15" s="284"/>
      <c r="D15" s="284"/>
      <c r="E15" s="279">
        <v>16.482078552246094</v>
      </c>
      <c r="F15" s="2"/>
      <c r="G15" s="284"/>
      <c r="H15" s="284"/>
      <c r="I15" s="284"/>
      <c r="J15" s="284"/>
      <c r="K15" s="284"/>
      <c r="M15" s="280"/>
    </row>
    <row r="16" spans="1:13" x14ac:dyDescent="0.55000000000000004">
      <c r="A16" s="2"/>
      <c r="B16" s="279">
        <v>25.486507415771484</v>
      </c>
      <c r="C16" s="284"/>
      <c r="D16" s="284"/>
      <c r="E16" s="279">
        <v>16.898054122924805</v>
      </c>
      <c r="F16" s="284"/>
      <c r="G16" s="284"/>
      <c r="H16" s="284"/>
      <c r="I16" s="284"/>
      <c r="J16" s="284"/>
      <c r="K16" s="284"/>
      <c r="M16" s="280"/>
    </row>
    <row r="17" spans="1:11" x14ac:dyDescent="0.55000000000000004">
      <c r="A17" s="2"/>
      <c r="C17" s="284"/>
      <c r="D17" s="284"/>
      <c r="F17" s="284"/>
      <c r="G17" s="284"/>
      <c r="H17" s="284"/>
      <c r="I17" s="284"/>
      <c r="J17" s="284"/>
      <c r="K17" s="284"/>
    </row>
    <row r="18" spans="1:11" x14ac:dyDescent="0.55000000000000004">
      <c r="A18" s="2"/>
      <c r="C18" s="284"/>
      <c r="D18" s="284"/>
      <c r="F18" s="284"/>
      <c r="G18" s="284"/>
      <c r="H18" s="284"/>
      <c r="I18" s="284"/>
      <c r="J18" s="284"/>
      <c r="K18" s="284"/>
    </row>
    <row r="19" spans="1:11" x14ac:dyDescent="0.55000000000000004">
      <c r="A19" s="285"/>
      <c r="C19" s="286"/>
      <c r="D19" s="286"/>
      <c r="F19" s="286"/>
      <c r="G19" s="286"/>
      <c r="H19" s="286"/>
      <c r="I19" s="286"/>
      <c r="J19" s="286"/>
      <c r="K19" s="286"/>
    </row>
    <row r="20" spans="1:11" x14ac:dyDescent="0.55000000000000004">
      <c r="A20" s="276" t="s">
        <v>14</v>
      </c>
      <c r="B20" s="279" t="s">
        <v>73</v>
      </c>
      <c r="C20" s="284">
        <f>AVERAGE(B20:B28)</f>
        <v>38.999271392822266</v>
      </c>
      <c r="D20" s="284" t="e">
        <f>STDEV(B20:B28)</f>
        <v>#DIV/0!</v>
      </c>
      <c r="E20" s="279">
        <v>17.522558212280273</v>
      </c>
      <c r="F20" s="284">
        <f>AVERAGE(E20:E28)</f>
        <v>16.97652308146159</v>
      </c>
      <c r="G20" s="284">
        <f>STDEV(E20:E28)</f>
        <v>0.37832789331300404</v>
      </c>
      <c r="H20" s="284">
        <f>C20-F20</f>
        <v>22.022748311360676</v>
      </c>
      <c r="I20" s="284">
        <f>AVERAGE(H20:H268)</f>
        <v>10.366938301086423</v>
      </c>
      <c r="J20" s="284">
        <f>H20-$I$2</f>
        <v>11.878158072483393</v>
      </c>
      <c r="K20" s="284">
        <f>2^-(J20)</f>
        <v>2.6565508110429223E-4</v>
      </c>
    </row>
    <row r="21" spans="1:11" x14ac:dyDescent="0.55000000000000004">
      <c r="B21" s="279" t="s">
        <v>73</v>
      </c>
      <c r="C21" s="284"/>
      <c r="D21" s="284"/>
      <c r="E21" s="279">
        <v>17.223424911499023</v>
      </c>
      <c r="F21" s="2"/>
      <c r="G21" s="284"/>
      <c r="H21" s="284"/>
      <c r="I21" s="284"/>
      <c r="J21" s="284"/>
      <c r="K21" s="284"/>
    </row>
    <row r="22" spans="1:11" x14ac:dyDescent="0.55000000000000004">
      <c r="B22" s="279" t="s">
        <v>73</v>
      </c>
      <c r="C22" s="284"/>
      <c r="D22" s="284"/>
      <c r="E22" s="279">
        <v>17.068634033203125</v>
      </c>
      <c r="F22" s="2"/>
      <c r="G22" s="284"/>
      <c r="H22" s="284"/>
      <c r="I22" s="284"/>
      <c r="J22" s="284"/>
      <c r="K22" s="284"/>
    </row>
    <row r="23" spans="1:11" x14ac:dyDescent="0.55000000000000004">
      <c r="B23" s="279" t="s">
        <v>73</v>
      </c>
      <c r="C23" s="284"/>
      <c r="D23" s="284"/>
      <c r="E23" s="279">
        <v>16.664388656616211</v>
      </c>
      <c r="F23" s="2"/>
      <c r="G23" s="284"/>
      <c r="H23" s="284"/>
      <c r="I23" s="284"/>
      <c r="J23" s="284"/>
      <c r="K23" s="284"/>
    </row>
    <row r="24" spans="1:11" x14ac:dyDescent="0.55000000000000004">
      <c r="B24" s="279" t="s">
        <v>73</v>
      </c>
      <c r="C24" s="284"/>
      <c r="D24" s="284"/>
      <c r="E24" s="279">
        <v>16.482078552246094</v>
      </c>
      <c r="F24" s="2"/>
      <c r="G24" s="284"/>
      <c r="H24" s="284"/>
      <c r="I24" s="284"/>
      <c r="J24" s="284"/>
      <c r="K24" s="284"/>
    </row>
    <row r="25" spans="1:11" x14ac:dyDescent="0.55000000000000004">
      <c r="B25" s="279">
        <v>38.999271392822266</v>
      </c>
      <c r="C25" s="284"/>
      <c r="D25" s="284"/>
      <c r="E25" s="279">
        <v>16.898054122924805</v>
      </c>
      <c r="F25" s="284"/>
      <c r="G25" s="284"/>
      <c r="H25" s="284"/>
      <c r="I25" s="284"/>
      <c r="J25" s="284"/>
      <c r="K25" s="284"/>
    </row>
    <row r="26" spans="1:11" x14ac:dyDescent="0.55000000000000004">
      <c r="C26" s="284"/>
      <c r="D26" s="284"/>
      <c r="F26" s="284"/>
      <c r="G26" s="284"/>
      <c r="H26" s="284"/>
      <c r="I26" s="284"/>
      <c r="J26" s="284"/>
      <c r="K26" s="284"/>
    </row>
    <row r="27" spans="1:11" x14ac:dyDescent="0.55000000000000004">
      <c r="C27" s="284"/>
      <c r="D27" s="284"/>
      <c r="F27" s="284"/>
      <c r="G27" s="284"/>
      <c r="H27" s="284"/>
      <c r="I27" s="284"/>
      <c r="J27" s="284"/>
      <c r="K27" s="284"/>
    </row>
    <row r="28" spans="1:11" x14ac:dyDescent="0.55000000000000004">
      <c r="C28" s="286"/>
      <c r="D28" s="286"/>
      <c r="F28" s="286"/>
      <c r="G28" s="286"/>
      <c r="H28" s="286"/>
      <c r="I28" s="286"/>
      <c r="J28" s="286"/>
      <c r="K28" s="286"/>
    </row>
    <row r="29" spans="1:11" x14ac:dyDescent="0.55000000000000004">
      <c r="A29" s="276" t="s">
        <v>13</v>
      </c>
      <c r="B29" s="279">
        <v>35.968891143798828</v>
      </c>
      <c r="C29" s="284">
        <f>AVERAGE(B29:B37)</f>
        <v>35.602075576782227</v>
      </c>
      <c r="D29" s="284">
        <f>STDEV(B29:B37)</f>
        <v>0.67640352570704132</v>
      </c>
      <c r="E29" s="279">
        <v>17.522558212280273</v>
      </c>
      <c r="F29" s="284">
        <f>AVERAGE(E29:E37)</f>
        <v>16.97652308146159</v>
      </c>
      <c r="G29" s="284">
        <f>STDEV(E29:E37)</f>
        <v>0.37832789331300404</v>
      </c>
      <c r="H29" s="284">
        <f>C29-F29</f>
        <v>18.625552495320637</v>
      </c>
      <c r="I29" s="284">
        <f>AVERAGE(H29:H277)</f>
        <v>9.8812795506583289</v>
      </c>
      <c r="J29" s="284">
        <f>H29-$I$2</f>
        <v>8.4809622564433536</v>
      </c>
      <c r="K29" s="284">
        <f>2^-(J29)</f>
        <v>2.798826444876439E-3</v>
      </c>
    </row>
    <row r="30" spans="1:11" x14ac:dyDescent="0.55000000000000004">
      <c r="B30" s="279">
        <v>36.410354614257813</v>
      </c>
      <c r="C30" s="284"/>
      <c r="D30" s="284"/>
      <c r="E30" s="279">
        <v>17.223424911499023</v>
      </c>
      <c r="F30" s="2"/>
      <c r="G30" s="284"/>
      <c r="H30" s="284"/>
      <c r="I30" s="284"/>
      <c r="J30" s="284"/>
      <c r="K30" s="284"/>
    </row>
    <row r="31" spans="1:11" x14ac:dyDescent="0.55000000000000004">
      <c r="B31" s="279">
        <v>35.378673553466797</v>
      </c>
      <c r="C31" s="284"/>
      <c r="D31" s="284"/>
      <c r="E31" s="279">
        <v>17.068634033203125</v>
      </c>
      <c r="F31" s="2"/>
      <c r="G31" s="284"/>
      <c r="H31" s="284"/>
      <c r="I31" s="284"/>
      <c r="J31" s="284"/>
      <c r="K31" s="284"/>
    </row>
    <row r="32" spans="1:11" x14ac:dyDescent="0.55000000000000004">
      <c r="B32" s="279">
        <v>34.766857147216797</v>
      </c>
      <c r="C32" s="284"/>
      <c r="D32" s="284"/>
      <c r="E32" s="279">
        <v>16.664388656616211</v>
      </c>
      <c r="F32" s="2"/>
      <c r="G32" s="284"/>
      <c r="H32" s="284"/>
      <c r="I32" s="284"/>
      <c r="J32" s="284"/>
      <c r="K32" s="284"/>
    </row>
    <row r="33" spans="1:14" x14ac:dyDescent="0.55000000000000004">
      <c r="B33" s="279">
        <v>36.154354095458984</v>
      </c>
      <c r="C33" s="284"/>
      <c r="D33" s="284"/>
      <c r="E33" s="279">
        <v>16.482078552246094</v>
      </c>
      <c r="F33" s="2"/>
      <c r="G33" s="284"/>
      <c r="H33" s="284"/>
      <c r="I33" s="284"/>
      <c r="J33" s="284"/>
      <c r="K33" s="284"/>
    </row>
    <row r="34" spans="1:14" x14ac:dyDescent="0.55000000000000004">
      <c r="B34" s="279">
        <v>34.933322906494141</v>
      </c>
      <c r="C34" s="284"/>
      <c r="D34" s="284"/>
      <c r="E34" s="279">
        <v>16.898054122924805</v>
      </c>
      <c r="F34" s="284"/>
      <c r="G34" s="284"/>
      <c r="H34" s="284"/>
      <c r="I34" s="284"/>
      <c r="J34" s="284"/>
      <c r="K34" s="284"/>
    </row>
    <row r="35" spans="1:14" x14ac:dyDescent="0.55000000000000004">
      <c r="C35" s="284"/>
      <c r="D35" s="284"/>
      <c r="F35" s="284"/>
      <c r="G35" s="284"/>
      <c r="H35" s="284"/>
      <c r="I35" s="284"/>
      <c r="J35" s="284"/>
      <c r="K35" s="284"/>
      <c r="N35" s="233"/>
    </row>
    <row r="36" spans="1:14" x14ac:dyDescent="0.55000000000000004">
      <c r="C36" s="284"/>
      <c r="D36" s="284"/>
      <c r="F36" s="284"/>
      <c r="G36" s="284"/>
      <c r="H36" s="284"/>
      <c r="I36" s="284"/>
      <c r="J36" s="284"/>
      <c r="K36" s="284"/>
      <c r="M36" s="280"/>
    </row>
    <row r="37" spans="1:14" x14ac:dyDescent="0.55000000000000004">
      <c r="C37" s="286"/>
      <c r="D37" s="286"/>
      <c r="F37" s="286"/>
      <c r="G37" s="286"/>
      <c r="H37" s="286"/>
      <c r="I37" s="286"/>
      <c r="J37" s="286"/>
      <c r="K37" s="286"/>
      <c r="M37" s="280"/>
    </row>
    <row r="38" spans="1:14" x14ac:dyDescent="0.55000000000000004">
      <c r="A38" s="275" t="s">
        <v>3</v>
      </c>
      <c r="B38" s="279">
        <v>28.706058502197266</v>
      </c>
      <c r="C38" s="284">
        <f>AVERAGE(B38:B46)</f>
        <v>28.525368690490723</v>
      </c>
      <c r="D38" s="284">
        <f>STDEV(B38:B46)</f>
        <v>0.14362069685889239</v>
      </c>
      <c r="E38" s="279">
        <v>17.522558212280273</v>
      </c>
      <c r="F38" s="284">
        <f>AVERAGE(E38:E46)</f>
        <v>16.97652308146159</v>
      </c>
      <c r="G38" s="284">
        <f>STDEV(E38:E46)</f>
        <v>0.37832789331300404</v>
      </c>
      <c r="H38" s="284">
        <f>C38-F38</f>
        <v>11.548845609029133</v>
      </c>
      <c r="I38" s="284">
        <f>AVERAGE(H38:H286)</f>
        <v>9.501093770455622</v>
      </c>
      <c r="J38" s="284">
        <f>H38-$I$2</f>
        <v>1.4042553701518496</v>
      </c>
      <c r="K38" s="284">
        <f>2^-(J38)</f>
        <v>0.37781309980279643</v>
      </c>
      <c r="M38" s="280"/>
    </row>
    <row r="39" spans="1:14" x14ac:dyDescent="0.55000000000000004">
      <c r="B39" s="279">
        <v>28.578454971313477</v>
      </c>
      <c r="C39" s="284"/>
      <c r="D39" s="284"/>
      <c r="E39" s="279">
        <v>17.223424911499023</v>
      </c>
      <c r="F39" s="2"/>
      <c r="G39" s="284"/>
      <c r="H39" s="284"/>
      <c r="I39" s="284"/>
      <c r="J39" s="284"/>
      <c r="K39" s="284"/>
      <c r="M39" s="280"/>
    </row>
    <row r="40" spans="1:14" x14ac:dyDescent="0.55000000000000004">
      <c r="B40" s="279">
        <v>28.582668304443359</v>
      </c>
      <c r="C40" s="284"/>
      <c r="D40" s="284"/>
      <c r="E40" s="279">
        <v>17.068634033203125</v>
      </c>
      <c r="F40" s="2"/>
      <c r="G40" s="284"/>
      <c r="H40" s="284"/>
      <c r="I40" s="284"/>
      <c r="J40" s="284"/>
      <c r="K40" s="284"/>
      <c r="M40" s="280"/>
    </row>
    <row r="41" spans="1:14" x14ac:dyDescent="0.55000000000000004">
      <c r="B41" s="279">
        <v>28.583375930786133</v>
      </c>
      <c r="C41" s="284"/>
      <c r="D41" s="284"/>
      <c r="E41" s="279">
        <v>16.664388656616211</v>
      </c>
      <c r="F41" s="2"/>
      <c r="G41" s="284"/>
      <c r="H41" s="284"/>
      <c r="I41" s="284"/>
      <c r="J41" s="284"/>
      <c r="K41" s="284"/>
      <c r="M41" s="280"/>
    </row>
    <row r="42" spans="1:14" x14ac:dyDescent="0.55000000000000004">
      <c r="B42" s="279">
        <v>28.357536315917969</v>
      </c>
      <c r="C42" s="284"/>
      <c r="D42" s="284"/>
      <c r="E42" s="279">
        <v>16.482078552246094</v>
      </c>
      <c r="F42" s="2"/>
      <c r="G42" s="284"/>
      <c r="H42" s="284"/>
      <c r="I42" s="284"/>
      <c r="J42" s="284"/>
      <c r="K42" s="284"/>
      <c r="M42" s="280"/>
    </row>
    <row r="43" spans="1:14" x14ac:dyDescent="0.55000000000000004">
      <c r="B43" s="279">
        <v>28.344118118286133</v>
      </c>
      <c r="C43" s="284"/>
      <c r="D43" s="284"/>
      <c r="E43" s="279">
        <v>16.898054122924805</v>
      </c>
      <c r="F43" s="284"/>
      <c r="G43" s="284"/>
      <c r="H43" s="284"/>
      <c r="I43" s="284"/>
      <c r="J43" s="284"/>
      <c r="K43" s="284"/>
      <c r="M43" s="280"/>
    </row>
    <row r="44" spans="1:14" x14ac:dyDescent="0.55000000000000004">
      <c r="C44" s="284"/>
      <c r="D44" s="284"/>
      <c r="F44" s="284"/>
      <c r="G44" s="284"/>
      <c r="H44" s="284"/>
      <c r="I44" s="284"/>
      <c r="J44" s="284"/>
      <c r="K44" s="284"/>
      <c r="M44" s="280"/>
    </row>
    <row r="45" spans="1:14" x14ac:dyDescent="0.55000000000000004">
      <c r="C45" s="284"/>
      <c r="D45" s="284"/>
      <c r="F45" s="284"/>
      <c r="G45" s="284"/>
      <c r="H45" s="284"/>
      <c r="I45" s="284"/>
      <c r="J45" s="284"/>
      <c r="K45" s="284"/>
      <c r="M45" s="280"/>
    </row>
    <row r="46" spans="1:14" x14ac:dyDescent="0.55000000000000004">
      <c r="C46" s="286"/>
      <c r="D46" s="286"/>
      <c r="F46" s="286"/>
      <c r="G46" s="286"/>
      <c r="H46" s="286"/>
      <c r="I46" s="286"/>
      <c r="J46" s="286"/>
      <c r="K46" s="286"/>
      <c r="M46" s="280"/>
    </row>
    <row r="47" spans="1:14" x14ac:dyDescent="0.55000000000000004">
      <c r="A47" s="275" t="s">
        <v>1</v>
      </c>
      <c r="B47" s="279">
        <v>27.045215606689453</v>
      </c>
      <c r="C47" s="284">
        <f>AVERAGE(B47:B55)</f>
        <v>26.359236717224121</v>
      </c>
      <c r="D47" s="284">
        <f>STDEV(B47:B55)</f>
        <v>0.50557946423394362</v>
      </c>
      <c r="E47" s="279">
        <v>17.522558212280273</v>
      </c>
      <c r="F47" s="284">
        <f>AVERAGE(E47:E55)</f>
        <v>16.97652308146159</v>
      </c>
      <c r="G47" s="284">
        <f>STDEV(E47:E55)</f>
        <v>0.37832789331300404</v>
      </c>
      <c r="H47" s="284">
        <f>C47-F47</f>
        <v>9.3827136357625314</v>
      </c>
      <c r="I47" s="284">
        <f>AVERAGE(H47:H295)</f>
        <v>9.4080141414295539</v>
      </c>
      <c r="J47" s="284">
        <f>H47-$I$2</f>
        <v>-0.76187660311475192</v>
      </c>
      <c r="K47" s="284">
        <f>2^-(J47)</f>
        <v>1.6956948865440415</v>
      </c>
      <c r="M47" s="280"/>
    </row>
    <row r="48" spans="1:14" x14ac:dyDescent="0.55000000000000004">
      <c r="B48" s="279">
        <v>26.651788711547852</v>
      </c>
      <c r="C48" s="284"/>
      <c r="D48" s="284"/>
      <c r="E48" s="279">
        <v>17.223424911499023</v>
      </c>
      <c r="F48" s="2"/>
      <c r="G48" s="284"/>
      <c r="H48" s="284"/>
      <c r="I48" s="284"/>
      <c r="J48" s="284"/>
      <c r="K48" s="284"/>
      <c r="M48" s="280"/>
    </row>
    <row r="49" spans="1:14" x14ac:dyDescent="0.55000000000000004">
      <c r="B49" s="279">
        <v>26.282115936279297</v>
      </c>
      <c r="C49" s="284"/>
      <c r="D49" s="284"/>
      <c r="E49" s="279">
        <v>17.068634033203125</v>
      </c>
      <c r="F49" s="2"/>
      <c r="G49" s="284"/>
      <c r="H49" s="284"/>
      <c r="I49" s="284"/>
      <c r="J49" s="284"/>
      <c r="K49" s="284"/>
      <c r="M49" s="280"/>
      <c r="N49" s="273"/>
    </row>
    <row r="50" spans="1:14" x14ac:dyDescent="0.55000000000000004">
      <c r="B50" s="279">
        <v>25.987960815429688</v>
      </c>
      <c r="C50" s="284"/>
      <c r="D50" s="284"/>
      <c r="E50" s="279">
        <v>16.664388656616211</v>
      </c>
      <c r="F50" s="2"/>
      <c r="G50" s="284"/>
      <c r="H50" s="284"/>
      <c r="I50" s="284"/>
      <c r="J50" s="284"/>
      <c r="K50" s="284"/>
    </row>
    <row r="51" spans="1:14" x14ac:dyDescent="0.55000000000000004">
      <c r="B51" s="279">
        <v>25.62641716003418</v>
      </c>
      <c r="C51" s="284"/>
      <c r="D51" s="284"/>
      <c r="E51" s="279">
        <v>16.482078552246094</v>
      </c>
      <c r="F51" s="2"/>
      <c r="G51" s="284"/>
      <c r="H51" s="284"/>
      <c r="I51" s="284"/>
      <c r="J51" s="284"/>
      <c r="K51" s="284"/>
      <c r="M51" s="272"/>
      <c r="N51" s="233"/>
    </row>
    <row r="52" spans="1:14" x14ac:dyDescent="0.55000000000000004">
      <c r="B52" s="279">
        <v>26.561922073364258</v>
      </c>
      <c r="C52" s="284"/>
      <c r="D52" s="284"/>
      <c r="E52" s="279">
        <v>16.898054122924805</v>
      </c>
      <c r="F52" s="284"/>
      <c r="G52" s="284"/>
      <c r="H52" s="284"/>
      <c r="I52" s="284"/>
      <c r="J52" s="284"/>
      <c r="K52" s="284"/>
      <c r="M52" s="280"/>
    </row>
    <row r="53" spans="1:14" x14ac:dyDescent="0.55000000000000004">
      <c r="C53" s="284"/>
      <c r="D53" s="284"/>
      <c r="F53" s="284"/>
      <c r="G53" s="284"/>
      <c r="H53" s="284"/>
      <c r="I53" s="284"/>
      <c r="J53" s="284"/>
      <c r="K53" s="284"/>
      <c r="M53" s="280"/>
    </row>
    <row r="54" spans="1:14" x14ac:dyDescent="0.55000000000000004">
      <c r="C54" s="284"/>
      <c r="D54" s="284"/>
      <c r="F54" s="284"/>
      <c r="G54" s="284"/>
      <c r="H54" s="284"/>
      <c r="I54" s="284"/>
      <c r="J54" s="284"/>
      <c r="K54" s="284"/>
      <c r="M54" s="280"/>
    </row>
    <row r="55" spans="1:14" x14ac:dyDescent="0.55000000000000004">
      <c r="C55" s="286"/>
      <c r="D55" s="286"/>
      <c r="F55" s="286"/>
      <c r="G55" s="286"/>
      <c r="H55" s="286"/>
      <c r="I55" s="286"/>
      <c r="J55" s="286"/>
      <c r="K55" s="286"/>
      <c r="M55" s="280"/>
    </row>
    <row r="56" spans="1:14" x14ac:dyDescent="0.55000000000000004">
      <c r="A56" s="276" t="s">
        <v>10</v>
      </c>
      <c r="B56" s="279">
        <v>26.280973434448242</v>
      </c>
      <c r="C56" s="284">
        <f>AVERAGE(B56:B64)</f>
        <v>26.15053653717041</v>
      </c>
      <c r="D56" s="284">
        <f>STDEV(B56:B64)</f>
        <v>7.1980688552253633E-2</v>
      </c>
      <c r="E56" s="279">
        <v>17.522558212280273</v>
      </c>
      <c r="F56" s="284">
        <f>AVERAGE(E56:E64)</f>
        <v>16.97652308146159</v>
      </c>
      <c r="G56" s="284">
        <f>STDEV(E56:E64)</f>
        <v>0.37832789331300404</v>
      </c>
      <c r="H56" s="284">
        <f>C56-F56</f>
        <v>9.1740134557088204</v>
      </c>
      <c r="I56" s="284">
        <f>AVERAGE(H56:H304)</f>
        <v>9.4092189274136988</v>
      </c>
      <c r="J56" s="284">
        <f>H56-$I$2</f>
        <v>-0.97057678316846285</v>
      </c>
      <c r="K56" s="284">
        <f>2^-(J56)</f>
        <v>1.9596238876458421</v>
      </c>
      <c r="M56" s="280"/>
    </row>
    <row r="57" spans="1:14" x14ac:dyDescent="0.55000000000000004">
      <c r="B57" s="279">
        <v>26.111169815063477</v>
      </c>
      <c r="C57" s="284"/>
      <c r="D57" s="284"/>
      <c r="E57" s="279">
        <v>17.223424911499023</v>
      </c>
      <c r="F57" s="2"/>
      <c r="G57" s="284"/>
      <c r="H57" s="284"/>
      <c r="I57" s="284"/>
      <c r="J57" s="284"/>
      <c r="K57" s="284"/>
      <c r="M57" s="280"/>
    </row>
    <row r="58" spans="1:14" x14ac:dyDescent="0.55000000000000004">
      <c r="B58" s="279">
        <v>26.179498672485352</v>
      </c>
      <c r="C58" s="284"/>
      <c r="D58" s="284"/>
      <c r="E58" s="279">
        <v>17.068634033203125</v>
      </c>
      <c r="F58" s="2"/>
      <c r="G58" s="284"/>
      <c r="H58" s="284"/>
      <c r="I58" s="284"/>
      <c r="J58" s="284"/>
      <c r="K58" s="284"/>
      <c r="M58" s="280"/>
    </row>
    <row r="59" spans="1:14" x14ac:dyDescent="0.55000000000000004">
      <c r="B59" s="279">
        <v>26.106771469116211</v>
      </c>
      <c r="C59" s="284"/>
      <c r="D59" s="284"/>
      <c r="E59" s="279">
        <v>16.664388656616211</v>
      </c>
      <c r="F59" s="2"/>
      <c r="G59" s="284"/>
      <c r="H59" s="284"/>
      <c r="I59" s="284"/>
      <c r="J59" s="284"/>
      <c r="K59" s="284"/>
      <c r="M59" s="280"/>
    </row>
    <row r="60" spans="1:14" x14ac:dyDescent="0.55000000000000004">
      <c r="B60" s="279">
        <v>26.141386032104492</v>
      </c>
      <c r="C60" s="284"/>
      <c r="D60" s="284"/>
      <c r="E60" s="279">
        <v>16.482078552246094</v>
      </c>
      <c r="F60" s="2"/>
      <c r="G60" s="284"/>
      <c r="H60" s="284"/>
      <c r="I60" s="284"/>
      <c r="J60" s="284"/>
      <c r="K60" s="284"/>
      <c r="M60" s="280"/>
    </row>
    <row r="61" spans="1:14" x14ac:dyDescent="0.55000000000000004">
      <c r="B61" s="279">
        <v>26.083419799804688</v>
      </c>
      <c r="C61" s="284"/>
      <c r="D61" s="284"/>
      <c r="E61" s="279">
        <v>16.898054122924805</v>
      </c>
      <c r="F61" s="284"/>
      <c r="G61" s="284"/>
      <c r="H61" s="284"/>
      <c r="I61" s="284"/>
      <c r="J61" s="284"/>
      <c r="K61" s="284"/>
      <c r="M61" s="280"/>
    </row>
    <row r="62" spans="1:14" x14ac:dyDescent="0.55000000000000004">
      <c r="C62" s="284"/>
      <c r="D62" s="284"/>
      <c r="F62" s="284"/>
      <c r="G62" s="284"/>
      <c r="H62" s="284"/>
      <c r="I62" s="284"/>
      <c r="J62" s="284"/>
      <c r="K62" s="284"/>
      <c r="M62" s="280"/>
    </row>
    <row r="63" spans="1:14" x14ac:dyDescent="0.55000000000000004">
      <c r="C63" s="284"/>
      <c r="D63" s="284"/>
      <c r="F63" s="284"/>
      <c r="G63" s="284"/>
      <c r="H63" s="284"/>
      <c r="I63" s="284"/>
      <c r="J63" s="284"/>
      <c r="K63" s="284"/>
      <c r="M63" s="280"/>
    </row>
    <row r="64" spans="1:14" x14ac:dyDescent="0.55000000000000004">
      <c r="C64" s="286"/>
      <c r="D64" s="286"/>
      <c r="F64" s="286"/>
      <c r="G64" s="286"/>
      <c r="H64" s="286"/>
      <c r="I64" s="286"/>
      <c r="J64" s="286"/>
      <c r="K64" s="286"/>
      <c r="M64" s="280"/>
    </row>
    <row r="65" spans="1:14" x14ac:dyDescent="0.55000000000000004">
      <c r="A65" s="275" t="s">
        <v>2</v>
      </c>
      <c r="B65" s="279">
        <v>23.204166412353516</v>
      </c>
      <c r="C65" s="284">
        <f>AVERAGE(B65:B73)</f>
        <v>22.943883895874023</v>
      </c>
      <c r="D65" s="284">
        <f>STDEV(B65:B73)</f>
        <v>0.64823041695019645</v>
      </c>
      <c r="E65" s="279">
        <v>17.522558212280273</v>
      </c>
      <c r="F65" s="284">
        <f>AVERAGE(E65:E73)</f>
        <v>16.97652308146159</v>
      </c>
      <c r="G65" s="284">
        <f>STDEV(E65:E73)</f>
        <v>0.37832789331300404</v>
      </c>
      <c r="H65" s="284">
        <f>C65-F65</f>
        <v>5.9673608144124337</v>
      </c>
      <c r="I65" s="284">
        <f>AVERAGE(H65:H313)</f>
        <v>9.420979200998941</v>
      </c>
      <c r="J65" s="284">
        <f>H65-$I$2</f>
        <v>-4.1772294244648496</v>
      </c>
      <c r="K65" s="284">
        <f>2^-(J65)</f>
        <v>18.091365823270134</v>
      </c>
      <c r="M65" s="280"/>
      <c r="N65" s="273"/>
    </row>
    <row r="66" spans="1:14" x14ac:dyDescent="0.55000000000000004">
      <c r="B66" s="279">
        <v>23.554279327392578</v>
      </c>
      <c r="C66" s="284"/>
      <c r="D66" s="284"/>
      <c r="E66" s="279">
        <v>17.223424911499023</v>
      </c>
      <c r="F66" s="2"/>
      <c r="G66" s="284"/>
      <c r="H66" s="284"/>
      <c r="I66" s="284"/>
      <c r="J66" s="284"/>
      <c r="K66" s="284"/>
    </row>
    <row r="67" spans="1:14" x14ac:dyDescent="0.55000000000000004">
      <c r="B67" s="279">
        <v>23.736303329467773</v>
      </c>
      <c r="C67" s="284"/>
      <c r="D67" s="284"/>
      <c r="E67" s="279">
        <v>17.068634033203125</v>
      </c>
      <c r="F67" s="2"/>
      <c r="G67" s="284"/>
      <c r="H67" s="284"/>
      <c r="I67" s="284"/>
      <c r="J67" s="284"/>
      <c r="K67" s="284"/>
      <c r="M67" s="272"/>
      <c r="N67" s="233"/>
    </row>
    <row r="68" spans="1:14" x14ac:dyDescent="0.55000000000000004">
      <c r="B68" s="279">
        <v>22.572517395019531</v>
      </c>
      <c r="C68" s="284"/>
      <c r="D68" s="284"/>
      <c r="E68" s="279">
        <v>16.664388656616211</v>
      </c>
      <c r="F68" s="2"/>
      <c r="G68" s="284"/>
      <c r="H68" s="284"/>
      <c r="I68" s="284"/>
      <c r="J68" s="284"/>
      <c r="K68" s="284"/>
      <c r="M68" s="280"/>
    </row>
    <row r="69" spans="1:14" x14ac:dyDescent="0.55000000000000004">
      <c r="B69" s="279">
        <v>22.472026824951172</v>
      </c>
      <c r="C69" s="284"/>
      <c r="D69" s="284"/>
      <c r="E69" s="279">
        <v>16.482078552246094</v>
      </c>
      <c r="F69" s="2"/>
      <c r="G69" s="284"/>
      <c r="H69" s="284"/>
      <c r="I69" s="284"/>
      <c r="J69" s="284"/>
      <c r="K69" s="284"/>
      <c r="M69" s="280"/>
    </row>
    <row r="70" spans="1:14" x14ac:dyDescent="0.55000000000000004">
      <c r="B70" s="279">
        <v>22.12401008605957</v>
      </c>
      <c r="C70" s="284"/>
      <c r="D70" s="284"/>
      <c r="E70" s="279">
        <v>16.898054122924805</v>
      </c>
      <c r="F70" s="284"/>
      <c r="G70" s="284"/>
      <c r="H70" s="284"/>
      <c r="I70" s="284"/>
      <c r="J70" s="284"/>
      <c r="K70" s="284"/>
      <c r="M70" s="280"/>
    </row>
    <row r="71" spans="1:14" x14ac:dyDescent="0.55000000000000004">
      <c r="C71" s="284"/>
      <c r="D71" s="284"/>
      <c r="F71" s="284"/>
      <c r="G71" s="284"/>
      <c r="H71" s="284"/>
      <c r="I71" s="284"/>
      <c r="J71" s="284"/>
      <c r="K71" s="284"/>
      <c r="M71" s="280"/>
    </row>
    <row r="72" spans="1:14" x14ac:dyDescent="0.55000000000000004">
      <c r="C72" s="284"/>
      <c r="D72" s="284"/>
      <c r="F72" s="284"/>
      <c r="G72" s="284"/>
      <c r="H72" s="284"/>
      <c r="I72" s="284"/>
      <c r="J72" s="284"/>
      <c r="K72" s="284"/>
      <c r="M72" s="280"/>
    </row>
    <row r="73" spans="1:14" x14ac:dyDescent="0.55000000000000004">
      <c r="C73" s="286"/>
      <c r="D73" s="286"/>
      <c r="F73" s="286"/>
      <c r="G73" s="286"/>
      <c r="H73" s="286"/>
      <c r="I73" s="286"/>
      <c r="J73" s="286"/>
      <c r="K73" s="286"/>
      <c r="M73" s="280"/>
    </row>
    <row r="74" spans="1:14" x14ac:dyDescent="0.55000000000000004">
      <c r="A74" s="276" t="s">
        <v>9</v>
      </c>
      <c r="B74" s="279">
        <v>24.942794799804688</v>
      </c>
      <c r="C74" s="284">
        <f>AVERAGE(B74:B82)</f>
        <v>25.145747820536297</v>
      </c>
      <c r="D74" s="284">
        <f>STDEV(B74:B82)</f>
        <v>0.19695767926011343</v>
      </c>
      <c r="E74" s="279">
        <v>17.522558212280273</v>
      </c>
      <c r="F74" s="284">
        <f>AVERAGE(E74:E82)</f>
        <v>16.97652308146159</v>
      </c>
      <c r="G74" s="284">
        <f>STDEV(E74:E82)</f>
        <v>0.37832789331300404</v>
      </c>
      <c r="H74" s="284">
        <f>C74-F74</f>
        <v>8.169224739074707</v>
      </c>
      <c r="I74" s="284">
        <f>AVERAGE(H74:H322)</f>
        <v>9.6027485897666534</v>
      </c>
      <c r="J74" s="284">
        <f>H74-$I$2</f>
        <v>-1.9753654998025763</v>
      </c>
      <c r="K74" s="284">
        <f>2^-(J74)</f>
        <v>3.9322784917118434</v>
      </c>
      <c r="M74" s="280"/>
    </row>
    <row r="75" spans="1:14" x14ac:dyDescent="0.55000000000000004">
      <c r="B75" s="279">
        <v>25.39207649230957</v>
      </c>
      <c r="C75" s="284"/>
      <c r="D75" s="284"/>
      <c r="E75" s="279">
        <v>17.223424911499023</v>
      </c>
      <c r="F75" s="2"/>
      <c r="G75" s="284"/>
      <c r="H75" s="284"/>
      <c r="I75" s="284"/>
      <c r="J75" s="284"/>
      <c r="K75" s="284"/>
      <c r="M75" s="280"/>
    </row>
    <row r="76" spans="1:14" x14ac:dyDescent="0.55000000000000004">
      <c r="B76" s="279">
        <v>25.347064971923828</v>
      </c>
      <c r="C76" s="284"/>
      <c r="D76" s="284"/>
      <c r="E76" s="279">
        <v>17.068634033203125</v>
      </c>
      <c r="F76" s="2"/>
      <c r="G76" s="284"/>
      <c r="H76" s="284"/>
      <c r="I76" s="284"/>
      <c r="J76" s="284"/>
      <c r="K76" s="284"/>
      <c r="M76" s="280"/>
    </row>
    <row r="77" spans="1:14" x14ac:dyDescent="0.55000000000000004">
      <c r="B77" s="279">
        <v>24.979793548583984</v>
      </c>
      <c r="C77" s="284"/>
      <c r="D77" s="284"/>
      <c r="E77" s="279">
        <v>16.664388656616211</v>
      </c>
      <c r="F77" s="2"/>
      <c r="G77" s="284"/>
      <c r="H77" s="284"/>
      <c r="I77" s="284"/>
      <c r="J77" s="284"/>
      <c r="K77" s="284"/>
      <c r="M77" s="280"/>
    </row>
    <row r="78" spans="1:14" x14ac:dyDescent="0.55000000000000004">
      <c r="B78" s="279">
        <v>25.208663940429688</v>
      </c>
      <c r="C78" s="284"/>
      <c r="D78" s="284"/>
      <c r="E78" s="279">
        <v>16.482078552246094</v>
      </c>
      <c r="F78" s="2"/>
      <c r="G78" s="284"/>
      <c r="H78" s="284"/>
      <c r="I78" s="284"/>
      <c r="J78" s="284"/>
      <c r="K78" s="284"/>
      <c r="M78" s="280"/>
    </row>
    <row r="79" spans="1:14" x14ac:dyDescent="0.55000000000000004">
      <c r="B79" s="279">
        <v>25.004093170166016</v>
      </c>
      <c r="C79" s="284"/>
      <c r="D79" s="284"/>
      <c r="E79" s="279">
        <v>16.898054122924805</v>
      </c>
      <c r="F79" s="284"/>
      <c r="G79" s="284"/>
      <c r="H79" s="284"/>
      <c r="I79" s="284"/>
      <c r="J79" s="284"/>
      <c r="K79" s="284"/>
      <c r="M79" s="280"/>
    </row>
    <row r="80" spans="1:14" x14ac:dyDescent="0.55000000000000004">
      <c r="C80" s="284"/>
      <c r="D80" s="284"/>
      <c r="F80" s="284"/>
      <c r="G80" s="284"/>
      <c r="H80" s="284"/>
      <c r="I80" s="284"/>
      <c r="J80" s="284"/>
      <c r="K80" s="284"/>
      <c r="M80" s="280"/>
    </row>
    <row r="81" spans="1:14" x14ac:dyDescent="0.55000000000000004">
      <c r="C81" s="284"/>
      <c r="D81" s="284"/>
      <c r="F81" s="284"/>
      <c r="G81" s="284"/>
      <c r="H81" s="284"/>
      <c r="I81" s="284"/>
      <c r="J81" s="284"/>
      <c r="K81" s="284"/>
    </row>
    <row r="82" spans="1:14" x14ac:dyDescent="0.55000000000000004">
      <c r="C82" s="286"/>
      <c r="D82" s="286"/>
      <c r="F82" s="286"/>
      <c r="G82" s="286"/>
      <c r="H82" s="286"/>
      <c r="I82" s="286"/>
      <c r="J82" s="286"/>
      <c r="K82" s="286"/>
    </row>
    <row r="83" spans="1:14" x14ac:dyDescent="0.55000000000000004">
      <c r="A83" s="275" t="s">
        <v>5</v>
      </c>
      <c r="B83" s="279">
        <v>23.679685592651367</v>
      </c>
      <c r="C83" s="284">
        <f>AVERAGE(B83:B91)</f>
        <v>23.899248441060383</v>
      </c>
      <c r="D83" s="284">
        <f>STDEV(B83:B91)</f>
        <v>0.24649779680774517</v>
      </c>
      <c r="E83" s="279">
        <v>17.522558212280273</v>
      </c>
      <c r="F83" s="284">
        <f>AVERAGE(E83:E91)</f>
        <v>16.97652308146159</v>
      </c>
      <c r="G83" s="284">
        <f>STDEV(E83:E91)</f>
        <v>0.37832789331300404</v>
      </c>
      <c r="H83" s="284">
        <f>C83-F83</f>
        <v>6.9227253595987932</v>
      </c>
      <c r="I83" s="284">
        <f>AVERAGE(H83:H331)</f>
        <v>9.6823888036939838</v>
      </c>
      <c r="J83" s="284">
        <f>H83-$I$2</f>
        <v>-3.2218648792784901</v>
      </c>
      <c r="K83" s="284">
        <f>2^-(J83)</f>
        <v>9.3299210905314229</v>
      </c>
      <c r="M83" s="272"/>
      <c r="N83" s="233"/>
    </row>
    <row r="84" spans="1:14" x14ac:dyDescent="0.55000000000000004">
      <c r="B84" s="279">
        <v>23.748115539550781</v>
      </c>
      <c r="C84" s="284"/>
      <c r="D84" s="284"/>
      <c r="E84" s="279">
        <v>17.223424911499023</v>
      </c>
      <c r="F84" s="2"/>
      <c r="G84" s="284"/>
      <c r="H84" s="284"/>
      <c r="I84" s="284"/>
      <c r="J84" s="284"/>
      <c r="K84" s="284"/>
      <c r="M84" s="280"/>
    </row>
    <row r="85" spans="1:14" x14ac:dyDescent="0.55000000000000004">
      <c r="B85" s="279">
        <v>23.67725944519043</v>
      </c>
      <c r="C85" s="284"/>
      <c r="D85" s="284"/>
      <c r="E85" s="279">
        <v>17.068634033203125</v>
      </c>
      <c r="F85" s="2"/>
      <c r="G85" s="284"/>
      <c r="H85" s="284"/>
      <c r="I85" s="284"/>
      <c r="J85" s="284"/>
      <c r="K85" s="284"/>
      <c r="M85" s="280"/>
    </row>
    <row r="86" spans="1:14" x14ac:dyDescent="0.55000000000000004">
      <c r="B86" s="279">
        <v>24.038433074951172</v>
      </c>
      <c r="C86" s="284"/>
      <c r="D86" s="284"/>
      <c r="E86" s="279">
        <v>16.664388656616211</v>
      </c>
      <c r="F86" s="2"/>
      <c r="G86" s="284"/>
      <c r="H86" s="284"/>
      <c r="I86" s="284"/>
      <c r="J86" s="284"/>
      <c r="K86" s="284"/>
      <c r="M86" s="280"/>
    </row>
    <row r="87" spans="1:14" x14ac:dyDescent="0.55000000000000004">
      <c r="B87" s="279">
        <v>23.950963973999023</v>
      </c>
      <c r="C87" s="284"/>
      <c r="D87" s="284"/>
      <c r="E87" s="279">
        <v>16.482078552246094</v>
      </c>
      <c r="F87" s="2"/>
      <c r="G87" s="284"/>
      <c r="H87" s="284"/>
      <c r="I87" s="284"/>
      <c r="J87" s="284"/>
      <c r="K87" s="284"/>
      <c r="M87" s="280"/>
    </row>
    <row r="88" spans="1:14" x14ac:dyDescent="0.55000000000000004">
      <c r="B88" s="279">
        <v>24.301033020019531</v>
      </c>
      <c r="C88" s="284"/>
      <c r="D88" s="284"/>
      <c r="E88" s="279">
        <v>16.898054122924805</v>
      </c>
      <c r="F88" s="284"/>
      <c r="G88" s="284"/>
      <c r="H88" s="284"/>
      <c r="I88" s="284"/>
      <c r="J88" s="284"/>
      <c r="K88" s="284"/>
      <c r="M88" s="280"/>
    </row>
    <row r="89" spans="1:14" x14ac:dyDescent="0.55000000000000004">
      <c r="C89" s="284"/>
      <c r="D89" s="284"/>
      <c r="F89" s="284"/>
      <c r="G89" s="284"/>
      <c r="H89" s="284"/>
      <c r="I89" s="284"/>
      <c r="J89" s="284"/>
      <c r="K89" s="284"/>
      <c r="M89" s="280"/>
    </row>
    <row r="90" spans="1:14" x14ac:dyDescent="0.55000000000000004">
      <c r="C90" s="284"/>
      <c r="D90" s="284"/>
      <c r="F90" s="284"/>
      <c r="G90" s="284"/>
      <c r="H90" s="284"/>
      <c r="I90" s="284"/>
      <c r="J90" s="284"/>
      <c r="K90" s="284"/>
      <c r="M90" s="280"/>
    </row>
    <row r="91" spans="1:14" x14ac:dyDescent="0.55000000000000004">
      <c r="C91" s="286"/>
      <c r="D91" s="286"/>
      <c r="F91" s="286"/>
      <c r="G91" s="286"/>
      <c r="H91" s="286"/>
      <c r="I91" s="286"/>
      <c r="J91" s="286"/>
      <c r="K91" s="286"/>
      <c r="M91" s="280"/>
    </row>
    <row r="92" spans="1:14" x14ac:dyDescent="0.55000000000000004">
      <c r="A92" s="276" t="s">
        <v>17</v>
      </c>
      <c r="B92" s="279">
        <v>29.787479400634766</v>
      </c>
      <c r="C92" s="284">
        <f>AVERAGE(B92:B100)</f>
        <v>29.18454869588216</v>
      </c>
      <c r="D92" s="284">
        <f>STDEV(B92:B100)</f>
        <v>0.40667109238721022</v>
      </c>
      <c r="E92" s="279">
        <v>17.522558212280273</v>
      </c>
      <c r="F92" s="284">
        <f>AVERAGE(E92:E100)</f>
        <v>16.97652308146159</v>
      </c>
      <c r="G92" s="284">
        <f>STDEV(E92:E100)</f>
        <v>0.37832789331300404</v>
      </c>
      <c r="H92" s="284">
        <f>C92-F92</f>
        <v>12.208025614420571</v>
      </c>
      <c r="I92" s="284">
        <f>AVERAGE(H92:H340)</f>
        <v>9.8447219474642882</v>
      </c>
      <c r="J92" s="284">
        <f>H92-$I$2</f>
        <v>2.0634353755432873</v>
      </c>
      <c r="K92" s="284">
        <f>2^-(J92)</f>
        <v>0.23924565426026287</v>
      </c>
      <c r="M92" s="280"/>
    </row>
    <row r="93" spans="1:14" x14ac:dyDescent="0.55000000000000004">
      <c r="B93" s="279">
        <v>29.318891525268555</v>
      </c>
      <c r="C93" s="284"/>
      <c r="D93" s="284"/>
      <c r="E93" s="279">
        <v>17.223424911499023</v>
      </c>
      <c r="F93" s="2"/>
      <c r="G93" s="284"/>
      <c r="H93" s="284"/>
      <c r="I93" s="284"/>
      <c r="J93" s="284"/>
      <c r="K93" s="284"/>
      <c r="M93" s="280"/>
    </row>
    <row r="94" spans="1:14" x14ac:dyDescent="0.55000000000000004">
      <c r="B94" s="279">
        <v>29.388967514038086</v>
      </c>
      <c r="C94" s="284"/>
      <c r="D94" s="284"/>
      <c r="E94" s="279">
        <v>17.068634033203125</v>
      </c>
      <c r="F94" s="2"/>
      <c r="G94" s="284"/>
      <c r="H94" s="284"/>
      <c r="I94" s="284"/>
      <c r="J94" s="284"/>
      <c r="K94" s="284"/>
      <c r="M94" s="280"/>
    </row>
    <row r="95" spans="1:14" x14ac:dyDescent="0.55000000000000004">
      <c r="B95" s="279">
        <v>28.692470550537109</v>
      </c>
      <c r="C95" s="284"/>
      <c r="D95" s="284"/>
      <c r="E95" s="279">
        <v>16.664388656616211</v>
      </c>
      <c r="F95" s="2"/>
      <c r="G95" s="284"/>
      <c r="H95" s="284"/>
      <c r="I95" s="284"/>
      <c r="J95" s="284"/>
      <c r="K95" s="284"/>
      <c r="M95" s="280"/>
    </row>
    <row r="96" spans="1:14" x14ac:dyDescent="0.55000000000000004">
      <c r="B96" s="279">
        <v>28.786062240600586</v>
      </c>
      <c r="C96" s="284"/>
      <c r="D96" s="284"/>
      <c r="E96" s="279">
        <v>16.482078552246094</v>
      </c>
      <c r="F96" s="2"/>
      <c r="G96" s="284"/>
      <c r="H96" s="284"/>
      <c r="I96" s="284"/>
      <c r="J96" s="284"/>
      <c r="K96" s="284"/>
      <c r="M96" s="280"/>
    </row>
    <row r="97" spans="1:14" x14ac:dyDescent="0.55000000000000004">
      <c r="B97" s="279">
        <v>29.133420944213867</v>
      </c>
      <c r="C97" s="284"/>
      <c r="D97" s="284"/>
      <c r="E97" s="279">
        <v>16.898054122924805</v>
      </c>
      <c r="F97" s="284"/>
      <c r="G97" s="284"/>
      <c r="H97" s="284"/>
      <c r="I97" s="284"/>
      <c r="J97" s="284"/>
      <c r="K97" s="284"/>
      <c r="M97" s="280"/>
      <c r="N97" s="273"/>
    </row>
    <row r="98" spans="1:14" x14ac:dyDescent="0.55000000000000004">
      <c r="C98" s="284"/>
      <c r="D98" s="284"/>
      <c r="F98" s="284"/>
      <c r="G98" s="284"/>
      <c r="H98" s="284"/>
      <c r="I98" s="284"/>
      <c r="J98" s="284"/>
      <c r="K98" s="284"/>
      <c r="M98" s="280"/>
      <c r="N98" s="273"/>
    </row>
    <row r="99" spans="1:14" x14ac:dyDescent="0.55000000000000004">
      <c r="C99" s="284"/>
      <c r="D99" s="284"/>
      <c r="F99" s="284"/>
      <c r="G99" s="284"/>
      <c r="H99" s="284"/>
      <c r="I99" s="284"/>
      <c r="J99" s="284"/>
      <c r="K99" s="284"/>
      <c r="M99" s="280"/>
      <c r="N99" s="273"/>
    </row>
    <row r="100" spans="1:14" x14ac:dyDescent="0.55000000000000004">
      <c r="C100" s="286"/>
      <c r="D100" s="286"/>
      <c r="F100" s="286"/>
      <c r="G100" s="286"/>
      <c r="H100" s="286"/>
      <c r="I100" s="286"/>
      <c r="J100" s="286"/>
      <c r="K100" s="286"/>
      <c r="M100" s="280"/>
      <c r="N100" s="273"/>
    </row>
    <row r="101" spans="1:14" x14ac:dyDescent="0.55000000000000004">
      <c r="A101" s="275" t="s">
        <v>7</v>
      </c>
      <c r="B101" s="279" t="s">
        <v>73</v>
      </c>
      <c r="C101" s="284">
        <f>AVERAGE(B101:B109)</f>
        <v>37.403095245361328</v>
      </c>
      <c r="D101" s="284">
        <f>STDEV(B101:B109)</f>
        <v>0.89284423365138854</v>
      </c>
      <c r="E101" s="279">
        <v>17.522558212280273</v>
      </c>
      <c r="F101" s="284">
        <f>AVERAGE(E101:E109)</f>
        <v>16.97652308146159</v>
      </c>
      <c r="G101" s="284">
        <f>STDEV(E101:E109)</f>
        <v>0.37832789331300404</v>
      </c>
      <c r="H101" s="284">
        <f>C101-F101</f>
        <v>20.426572163899738</v>
      </c>
      <c r="I101" s="284">
        <f>AVERAGE(H101:H349)</f>
        <v>9.6970154682795204</v>
      </c>
      <c r="J101" s="284">
        <f>H101-$I$2</f>
        <v>10.281981925022455</v>
      </c>
      <c r="K101" s="284">
        <f>2^-(J101)</f>
        <v>8.0318395795035723E-4</v>
      </c>
    </row>
    <row r="102" spans="1:14" x14ac:dyDescent="0.55000000000000004">
      <c r="B102" s="279">
        <v>36.771759033203125</v>
      </c>
      <c r="C102" s="284"/>
      <c r="D102" s="284"/>
      <c r="E102" s="279">
        <v>17.223424911499023</v>
      </c>
      <c r="F102" s="2"/>
      <c r="G102" s="284"/>
      <c r="H102" s="284"/>
      <c r="I102" s="284"/>
      <c r="J102" s="284"/>
      <c r="K102" s="284"/>
    </row>
    <row r="103" spans="1:14" x14ac:dyDescent="0.55000000000000004">
      <c r="B103" s="279" t="s">
        <v>73</v>
      </c>
      <c r="C103" s="284"/>
      <c r="D103" s="284"/>
      <c r="E103" s="279">
        <v>17.068634033203125</v>
      </c>
      <c r="F103" s="2"/>
      <c r="G103" s="284"/>
      <c r="H103" s="284"/>
      <c r="I103" s="284"/>
      <c r="J103" s="284"/>
      <c r="K103" s="284"/>
      <c r="M103" s="272"/>
      <c r="N103" s="233"/>
    </row>
    <row r="104" spans="1:14" x14ac:dyDescent="0.55000000000000004">
      <c r="B104" s="279" t="s">
        <v>73</v>
      </c>
      <c r="C104" s="284"/>
      <c r="D104" s="284"/>
      <c r="E104" s="279">
        <v>16.664388656616211</v>
      </c>
      <c r="F104" s="2"/>
      <c r="G104" s="284"/>
      <c r="H104" s="284"/>
      <c r="I104" s="284"/>
      <c r="J104" s="284"/>
      <c r="K104" s="284"/>
      <c r="M104" s="280"/>
      <c r="N104" s="273"/>
    </row>
    <row r="105" spans="1:14" x14ac:dyDescent="0.55000000000000004">
      <c r="B105" s="279">
        <v>38.034431457519531</v>
      </c>
      <c r="C105" s="284"/>
      <c r="D105" s="284"/>
      <c r="E105" s="279">
        <v>16.482078552246094</v>
      </c>
      <c r="F105" s="2"/>
      <c r="G105" s="284"/>
      <c r="H105" s="284"/>
      <c r="I105" s="284"/>
      <c r="J105" s="284"/>
      <c r="K105" s="284"/>
      <c r="M105" s="280"/>
      <c r="N105" s="275" t="s">
        <v>6</v>
      </c>
    </row>
    <row r="106" spans="1:14" x14ac:dyDescent="0.55000000000000004">
      <c r="B106" s="279" t="s">
        <v>73</v>
      </c>
      <c r="C106" s="284"/>
      <c r="D106" s="284"/>
      <c r="E106" s="279">
        <v>16.898054122924805</v>
      </c>
      <c r="F106" s="284"/>
      <c r="G106" s="284"/>
      <c r="H106" s="284"/>
      <c r="I106" s="284"/>
      <c r="J106" s="284"/>
      <c r="K106" s="284"/>
      <c r="M106" s="280"/>
      <c r="N106" s="276" t="s">
        <v>19</v>
      </c>
    </row>
    <row r="107" spans="1:14" x14ac:dyDescent="0.55000000000000004">
      <c r="C107" s="284"/>
      <c r="D107" s="284"/>
      <c r="F107" s="284"/>
      <c r="G107" s="284"/>
      <c r="H107" s="284"/>
      <c r="I107" s="284"/>
      <c r="J107" s="284"/>
      <c r="K107" s="284"/>
      <c r="M107" s="280"/>
      <c r="N107" s="276" t="s">
        <v>18</v>
      </c>
    </row>
    <row r="108" spans="1:14" x14ac:dyDescent="0.55000000000000004">
      <c r="C108" s="284"/>
      <c r="D108" s="284"/>
      <c r="F108" s="284"/>
      <c r="G108" s="284"/>
      <c r="H108" s="284"/>
      <c r="I108" s="284"/>
      <c r="J108" s="284"/>
      <c r="K108" s="284"/>
      <c r="M108" s="280"/>
      <c r="N108" s="276" t="s">
        <v>15</v>
      </c>
    </row>
    <row r="109" spans="1:14" x14ac:dyDescent="0.55000000000000004">
      <c r="C109" s="286"/>
      <c r="D109" s="286"/>
      <c r="F109" s="286"/>
      <c r="G109" s="286"/>
      <c r="H109" s="286"/>
      <c r="I109" s="286"/>
      <c r="J109" s="286"/>
      <c r="K109" s="286"/>
      <c r="M109" s="280"/>
      <c r="N109" s="276" t="s">
        <v>21</v>
      </c>
    </row>
    <row r="110" spans="1:14" x14ac:dyDescent="0.55000000000000004">
      <c r="A110" s="275" t="s">
        <v>6</v>
      </c>
      <c r="B110" s="279">
        <v>21.909894943237305</v>
      </c>
      <c r="C110" s="284">
        <f>AVERAGE(B110:B118)</f>
        <v>21.545941988627117</v>
      </c>
      <c r="D110" s="284">
        <f>STDEV(B110:B118)</f>
        <v>0.38969390974062562</v>
      </c>
      <c r="E110" s="279">
        <v>17.522558212280273</v>
      </c>
      <c r="F110" s="284">
        <f>AVERAGE(E110:E118)</f>
        <v>16.97652308146159</v>
      </c>
      <c r="G110" s="284">
        <f>STDEV(E110:E118)</f>
        <v>0.37832789331300404</v>
      </c>
      <c r="H110" s="284">
        <f>C110-F110</f>
        <v>4.5694189071655273</v>
      </c>
      <c r="I110" s="284">
        <f>AVERAGE(H110:H358)</f>
        <v>8.9817116885715045</v>
      </c>
      <c r="J110" s="284">
        <f>H110-$I$2</f>
        <v>-5.5751713317117559</v>
      </c>
      <c r="K110" s="284">
        <f>2^-(J110)</f>
        <v>47.675340316241972</v>
      </c>
      <c r="M110" s="280"/>
      <c r="N110" s="276" t="s">
        <v>20</v>
      </c>
    </row>
    <row r="111" spans="1:14" x14ac:dyDescent="0.55000000000000004">
      <c r="B111" s="279">
        <v>21.91505241394043</v>
      </c>
      <c r="C111" s="284"/>
      <c r="D111" s="284"/>
      <c r="E111" s="279">
        <v>17.223424911499023</v>
      </c>
      <c r="F111" s="2"/>
      <c r="G111" s="284"/>
      <c r="H111" s="284"/>
      <c r="I111" s="284"/>
      <c r="J111" s="284"/>
      <c r="K111" s="284"/>
      <c r="N111" s="276" t="s">
        <v>23</v>
      </c>
    </row>
    <row r="112" spans="1:14" x14ac:dyDescent="0.55000000000000004">
      <c r="B112" s="279">
        <v>21.831090927124023</v>
      </c>
      <c r="C112" s="284"/>
      <c r="D112" s="284"/>
      <c r="E112" s="279">
        <v>17.068634033203125</v>
      </c>
      <c r="F112" s="2"/>
      <c r="G112" s="284"/>
      <c r="H112" s="284"/>
      <c r="I112" s="284"/>
      <c r="J112" s="284"/>
      <c r="K112" s="284"/>
      <c r="N112" s="275" t="s">
        <v>4</v>
      </c>
    </row>
    <row r="113" spans="1:14" x14ac:dyDescent="0.55000000000000004">
      <c r="B113" s="279">
        <v>21.408041000366211</v>
      </c>
      <c r="C113" s="284"/>
      <c r="D113" s="284"/>
      <c r="E113" s="279">
        <v>16.664388656616211</v>
      </c>
      <c r="F113" s="2"/>
      <c r="G113" s="284"/>
      <c r="H113" s="284"/>
      <c r="I113" s="284"/>
      <c r="J113" s="284"/>
      <c r="K113" s="284"/>
      <c r="M113" s="272"/>
      <c r="N113" s="276" t="s">
        <v>16</v>
      </c>
    </row>
    <row r="114" spans="1:14" x14ac:dyDescent="0.55000000000000004">
      <c r="B114" s="279">
        <v>21.068357467651367</v>
      </c>
      <c r="C114" s="284"/>
      <c r="D114" s="284"/>
      <c r="E114" s="279">
        <v>16.482078552246094</v>
      </c>
      <c r="F114" s="2"/>
      <c r="G114" s="284"/>
      <c r="H114" s="284"/>
      <c r="I114" s="284"/>
      <c r="J114" s="284"/>
      <c r="K114" s="284"/>
      <c r="M114" s="280"/>
      <c r="N114" s="276" t="s">
        <v>22</v>
      </c>
    </row>
    <row r="115" spans="1:14" x14ac:dyDescent="0.55000000000000004">
      <c r="B115" s="279">
        <v>21.143215179443359</v>
      </c>
      <c r="C115" s="284"/>
      <c r="D115" s="284"/>
      <c r="E115" s="279">
        <v>16.898054122924805</v>
      </c>
      <c r="F115" s="284"/>
      <c r="G115" s="284"/>
      <c r="H115" s="284"/>
      <c r="I115" s="284"/>
      <c r="J115" s="284"/>
      <c r="K115" s="284"/>
      <c r="M115" s="280"/>
      <c r="N115" s="276" t="s">
        <v>25</v>
      </c>
    </row>
    <row r="116" spans="1:14" x14ac:dyDescent="0.55000000000000004">
      <c r="C116" s="284"/>
      <c r="D116" s="284"/>
      <c r="F116" s="284"/>
      <c r="G116" s="284"/>
      <c r="H116" s="284"/>
      <c r="I116" s="284"/>
      <c r="J116" s="284"/>
      <c r="K116" s="284"/>
      <c r="M116" s="280"/>
      <c r="N116" s="276" t="s">
        <v>24</v>
      </c>
    </row>
    <row r="117" spans="1:14" x14ac:dyDescent="0.55000000000000004">
      <c r="C117" s="284"/>
      <c r="D117" s="284"/>
      <c r="F117" s="284"/>
      <c r="G117" s="284"/>
      <c r="H117" s="284"/>
      <c r="I117" s="284"/>
      <c r="J117" s="284"/>
      <c r="K117" s="284"/>
      <c r="M117" s="280"/>
      <c r="N117" s="276" t="s">
        <v>27</v>
      </c>
    </row>
    <row r="118" spans="1:14" x14ac:dyDescent="0.55000000000000004">
      <c r="C118" s="286"/>
      <c r="D118" s="286"/>
      <c r="F118" s="286"/>
      <c r="G118" s="286"/>
      <c r="H118" s="286"/>
      <c r="I118" s="286"/>
      <c r="J118" s="286"/>
      <c r="K118" s="286"/>
      <c r="M118" s="280"/>
      <c r="N118" s="276" t="s">
        <v>26</v>
      </c>
    </row>
    <row r="119" spans="1:14" x14ac:dyDescent="0.55000000000000004">
      <c r="A119" s="276" t="s">
        <v>19</v>
      </c>
      <c r="B119" s="279">
        <v>24.908817291259766</v>
      </c>
      <c r="C119" s="284">
        <f>AVERAGE(B119:B127)</f>
        <v>24.742895762125652</v>
      </c>
      <c r="D119" s="284">
        <f>STDEV(B119:B127)</f>
        <v>9.3642321336496206E-2</v>
      </c>
      <c r="E119" s="279">
        <v>17.522558212280273</v>
      </c>
      <c r="F119" s="284">
        <f>AVERAGE(E119:E127)</f>
        <v>16.97652308146159</v>
      </c>
      <c r="G119" s="284">
        <f>STDEV(E119:E127)</f>
        <v>0.37832789331300404</v>
      </c>
      <c r="H119" s="284">
        <f>C119-F119</f>
        <v>7.7663726806640625</v>
      </c>
      <c r="I119" s="284">
        <f>AVERAGE(H119:H367)</f>
        <v>9.2968754586719324</v>
      </c>
      <c r="J119" s="284">
        <f>H119-$I$2</f>
        <v>-2.3782175582132208</v>
      </c>
      <c r="K119" s="284">
        <f>2^-(J119)</f>
        <v>5.1989401901749783</v>
      </c>
      <c r="M119" s="280"/>
      <c r="N119" s="275" t="s">
        <v>8</v>
      </c>
    </row>
    <row r="120" spans="1:14" x14ac:dyDescent="0.55000000000000004">
      <c r="B120" s="279">
        <v>24.773252487182617</v>
      </c>
      <c r="C120" s="284"/>
      <c r="D120" s="284"/>
      <c r="E120" s="279">
        <v>17.223424911499023</v>
      </c>
      <c r="F120" s="2"/>
      <c r="G120" s="284"/>
      <c r="H120" s="284"/>
      <c r="I120" s="284"/>
      <c r="J120" s="284"/>
      <c r="K120" s="284"/>
      <c r="M120" s="280"/>
      <c r="N120" s="283"/>
    </row>
    <row r="121" spans="1:14" x14ac:dyDescent="0.55000000000000004">
      <c r="B121" s="279">
        <v>24.669858932495117</v>
      </c>
      <c r="C121" s="284"/>
      <c r="D121" s="284"/>
      <c r="E121" s="279">
        <v>17.068634033203125</v>
      </c>
      <c r="F121" s="2"/>
      <c r="G121" s="284"/>
      <c r="H121" s="284"/>
      <c r="I121" s="284"/>
      <c r="J121" s="284"/>
      <c r="K121" s="284"/>
    </row>
    <row r="122" spans="1:14" x14ac:dyDescent="0.55000000000000004">
      <c r="B122" s="279">
        <v>24.673152923583984</v>
      </c>
      <c r="C122" s="284"/>
      <c r="D122" s="284"/>
      <c r="E122" s="279">
        <v>16.664388656616211</v>
      </c>
      <c r="F122" s="2"/>
      <c r="G122" s="284"/>
      <c r="H122" s="284"/>
      <c r="I122" s="284"/>
      <c r="J122" s="284"/>
      <c r="K122" s="284"/>
    </row>
    <row r="123" spans="1:14" x14ac:dyDescent="0.55000000000000004">
      <c r="B123" s="279">
        <v>24.672767639160156</v>
      </c>
      <c r="C123" s="284"/>
      <c r="D123" s="284"/>
      <c r="E123" s="279">
        <v>16.482078552246094</v>
      </c>
      <c r="F123" s="2"/>
      <c r="G123" s="284"/>
      <c r="H123" s="284"/>
      <c r="I123" s="284"/>
      <c r="J123" s="284"/>
      <c r="K123" s="284"/>
      <c r="M123" s="272"/>
      <c r="N123" s="233"/>
    </row>
    <row r="124" spans="1:14" x14ac:dyDescent="0.55000000000000004">
      <c r="B124" s="279">
        <v>24.759525299072266</v>
      </c>
      <c r="C124" s="284"/>
      <c r="D124" s="284"/>
      <c r="E124" s="279">
        <v>16.898054122924805</v>
      </c>
      <c r="F124" s="284"/>
      <c r="G124" s="284"/>
      <c r="H124" s="284"/>
      <c r="I124" s="284"/>
      <c r="J124" s="284"/>
      <c r="K124" s="284"/>
      <c r="M124" s="280"/>
      <c r="N124" s="273"/>
    </row>
    <row r="125" spans="1:14" x14ac:dyDescent="0.55000000000000004">
      <c r="C125" s="284"/>
      <c r="D125" s="284"/>
      <c r="F125" s="284"/>
      <c r="G125" s="284"/>
      <c r="H125" s="284"/>
      <c r="I125" s="284"/>
      <c r="J125" s="284"/>
      <c r="K125" s="284"/>
      <c r="M125" s="280"/>
      <c r="N125" s="273"/>
    </row>
    <row r="126" spans="1:14" x14ac:dyDescent="0.55000000000000004">
      <c r="C126" s="284"/>
      <c r="D126" s="284"/>
      <c r="F126" s="284"/>
      <c r="G126" s="284"/>
      <c r="H126" s="284"/>
      <c r="I126" s="284"/>
      <c r="J126" s="284"/>
      <c r="K126" s="284"/>
      <c r="M126" s="280"/>
      <c r="N126" s="273"/>
    </row>
    <row r="127" spans="1:14" x14ac:dyDescent="0.55000000000000004">
      <c r="C127" s="286"/>
      <c r="D127" s="286"/>
      <c r="F127" s="286"/>
      <c r="G127" s="286"/>
      <c r="H127" s="286"/>
      <c r="I127" s="286"/>
      <c r="J127" s="286"/>
      <c r="K127" s="286"/>
      <c r="M127" s="280"/>
      <c r="N127" s="273"/>
    </row>
    <row r="128" spans="1:14" x14ac:dyDescent="0.55000000000000004">
      <c r="A128" s="276" t="s">
        <v>18</v>
      </c>
      <c r="B128" s="279">
        <v>21.619302749633789</v>
      </c>
      <c r="C128" s="284">
        <f>AVERAGE(B128:B136)</f>
        <v>21.537114143371582</v>
      </c>
      <c r="D128" s="284">
        <f>STDEV(B128:B136)</f>
        <v>0.16563480007967729</v>
      </c>
      <c r="E128" s="279">
        <v>17.522558212280273</v>
      </c>
      <c r="F128" s="284">
        <f>AVERAGE(E128:E136)</f>
        <v>16.97652308146159</v>
      </c>
      <c r="G128" s="284">
        <f>STDEV(E128:E136)</f>
        <v>0.37832789331300404</v>
      </c>
      <c r="H128" s="284">
        <f>C128-F128</f>
        <v>4.5605910619099923</v>
      </c>
      <c r="I128" s="284">
        <f>AVERAGE(H128:H376)</f>
        <v>9.4146064415956143</v>
      </c>
      <c r="J128" s="284">
        <f>H128-$I$2</f>
        <v>-5.583999176967291</v>
      </c>
      <c r="K128" s="284">
        <f>2^-(J128)</f>
        <v>47.967959891273544</v>
      </c>
      <c r="M128" s="280"/>
      <c r="N128" s="273"/>
    </row>
    <row r="129" spans="1:14" x14ac:dyDescent="0.55000000000000004">
      <c r="B129" s="279">
        <v>21.697624206542969</v>
      </c>
      <c r="C129" s="284"/>
      <c r="D129" s="284"/>
      <c r="E129" s="279">
        <v>17.223424911499023</v>
      </c>
      <c r="F129" s="2"/>
      <c r="G129" s="284"/>
      <c r="H129" s="284"/>
      <c r="I129" s="284"/>
      <c r="J129" s="284"/>
      <c r="K129" s="284"/>
      <c r="M129" s="280"/>
      <c r="N129" s="273"/>
    </row>
    <row r="130" spans="1:14" x14ac:dyDescent="0.55000000000000004">
      <c r="B130" s="279">
        <v>21.68212890625</v>
      </c>
      <c r="C130" s="284"/>
      <c r="D130" s="284"/>
      <c r="E130" s="279">
        <v>17.068634033203125</v>
      </c>
      <c r="F130" s="2"/>
      <c r="G130" s="284"/>
      <c r="H130" s="284"/>
      <c r="I130" s="284"/>
      <c r="J130" s="284"/>
      <c r="K130" s="284"/>
      <c r="M130" s="280"/>
      <c r="N130" s="273"/>
    </row>
    <row r="131" spans="1:14" x14ac:dyDescent="0.55000000000000004">
      <c r="B131" s="279">
        <v>21.375381469726563</v>
      </c>
      <c r="C131" s="284"/>
      <c r="D131" s="284"/>
      <c r="E131" s="279">
        <v>16.664388656616211</v>
      </c>
      <c r="F131" s="2"/>
      <c r="G131" s="284"/>
      <c r="H131" s="284"/>
      <c r="I131" s="284"/>
      <c r="J131" s="284"/>
      <c r="K131" s="284"/>
    </row>
    <row r="132" spans="1:14" x14ac:dyDescent="0.55000000000000004">
      <c r="B132" s="279">
        <v>21.297760009765625</v>
      </c>
      <c r="C132" s="284"/>
      <c r="D132" s="284"/>
      <c r="E132" s="279">
        <v>16.482078552246094</v>
      </c>
      <c r="F132" s="2"/>
      <c r="G132" s="284"/>
      <c r="H132" s="284"/>
      <c r="I132" s="284"/>
      <c r="J132" s="284"/>
      <c r="K132" s="284"/>
    </row>
    <row r="133" spans="1:14" x14ac:dyDescent="0.55000000000000004">
      <c r="B133" s="279">
        <v>21.550487518310547</v>
      </c>
      <c r="C133" s="284"/>
      <c r="D133" s="284"/>
      <c r="E133" s="279">
        <v>16.898054122924805</v>
      </c>
      <c r="F133" s="284"/>
      <c r="G133" s="284"/>
      <c r="H133" s="284"/>
      <c r="I133" s="284"/>
      <c r="J133" s="284"/>
      <c r="K133" s="284"/>
    </row>
    <row r="134" spans="1:14" x14ac:dyDescent="0.55000000000000004">
      <c r="C134" s="284"/>
      <c r="D134" s="284"/>
      <c r="F134" s="284"/>
      <c r="G134" s="284"/>
      <c r="H134" s="284"/>
      <c r="I134" s="284"/>
      <c r="J134" s="284"/>
      <c r="K134" s="284"/>
    </row>
    <row r="135" spans="1:14" x14ac:dyDescent="0.55000000000000004">
      <c r="C135" s="284"/>
      <c r="D135" s="284"/>
      <c r="F135" s="284"/>
      <c r="G135" s="284"/>
      <c r="H135" s="284"/>
      <c r="I135" s="284"/>
      <c r="J135" s="284"/>
      <c r="K135" s="284"/>
    </row>
    <row r="136" spans="1:14" x14ac:dyDescent="0.55000000000000004">
      <c r="C136" s="286"/>
      <c r="D136" s="286"/>
      <c r="F136" s="286"/>
      <c r="G136" s="286"/>
      <c r="H136" s="286"/>
      <c r="I136" s="286"/>
      <c r="J136" s="286"/>
      <c r="K136" s="286"/>
    </row>
    <row r="137" spans="1:14" x14ac:dyDescent="0.55000000000000004">
      <c r="A137" s="276" t="s">
        <v>15</v>
      </c>
      <c r="B137" s="279">
        <v>28.497848510742188</v>
      </c>
      <c r="C137" s="284">
        <f>AVERAGE(B137:B145)</f>
        <v>28.005597432454426</v>
      </c>
      <c r="D137" s="284">
        <f>STDEV(B137:B145)</f>
        <v>0.32876941984680619</v>
      </c>
      <c r="E137" s="279">
        <v>17.522558212280273</v>
      </c>
      <c r="F137" s="284">
        <f>AVERAGE(E137:E145)</f>
        <v>16.97652308146159</v>
      </c>
      <c r="G137" s="284">
        <f>STDEV(E137:E145)</f>
        <v>0.37832789331300404</v>
      </c>
      <c r="H137" s="284">
        <f>C137-F137</f>
        <v>11.029074350992836</v>
      </c>
      <c r="I137" s="284">
        <f>AVERAGE(H137:H385)</f>
        <v>9.8191077232360815</v>
      </c>
      <c r="J137" s="284">
        <f>H137-$I$2</f>
        <v>0.88448411211555289</v>
      </c>
      <c r="K137" s="284">
        <f>2^-(J137)</f>
        <v>0.5416811858697882</v>
      </c>
    </row>
    <row r="138" spans="1:14" x14ac:dyDescent="0.55000000000000004">
      <c r="B138" s="279">
        <v>28.042499542236328</v>
      </c>
      <c r="C138" s="284"/>
      <c r="D138" s="284"/>
      <c r="E138" s="279">
        <v>17.223424911499023</v>
      </c>
      <c r="F138" s="2"/>
      <c r="G138" s="284"/>
      <c r="H138" s="284"/>
      <c r="I138" s="284"/>
      <c r="J138" s="284"/>
      <c r="K138" s="284"/>
    </row>
    <row r="139" spans="1:14" x14ac:dyDescent="0.55000000000000004">
      <c r="B139" s="279">
        <v>27.478429794311523</v>
      </c>
      <c r="C139" s="284"/>
      <c r="D139" s="284"/>
      <c r="E139" s="279">
        <v>17.068634033203125</v>
      </c>
      <c r="F139" s="2"/>
      <c r="G139" s="284"/>
      <c r="H139" s="284"/>
      <c r="I139" s="284"/>
      <c r="J139" s="284"/>
      <c r="K139" s="284"/>
    </row>
    <row r="140" spans="1:14" x14ac:dyDescent="0.55000000000000004">
      <c r="B140" s="279">
        <v>27.994754791259766</v>
      </c>
      <c r="C140" s="284"/>
      <c r="D140" s="284"/>
      <c r="E140" s="279">
        <v>16.664388656616211</v>
      </c>
      <c r="F140" s="2"/>
      <c r="G140" s="284"/>
      <c r="H140" s="284"/>
      <c r="I140" s="284"/>
      <c r="J140" s="284"/>
      <c r="K140" s="284"/>
    </row>
    <row r="141" spans="1:14" x14ac:dyDescent="0.55000000000000004">
      <c r="B141" s="279">
        <v>27.913301467895508</v>
      </c>
      <c r="C141" s="284"/>
      <c r="D141" s="284"/>
      <c r="E141" s="279">
        <v>16.482078552246094</v>
      </c>
      <c r="F141" s="2"/>
      <c r="G141" s="284"/>
      <c r="H141" s="284"/>
      <c r="I141" s="284"/>
      <c r="J141" s="284"/>
      <c r="K141" s="284"/>
    </row>
    <row r="142" spans="1:14" x14ac:dyDescent="0.55000000000000004">
      <c r="B142" s="279">
        <v>28.10675048828125</v>
      </c>
      <c r="C142" s="284"/>
      <c r="D142" s="284"/>
      <c r="E142" s="279">
        <v>16.898054122924805</v>
      </c>
      <c r="F142" s="284"/>
      <c r="G142" s="284"/>
      <c r="H142" s="284"/>
      <c r="I142" s="284"/>
      <c r="J142" s="284"/>
      <c r="K142" s="284"/>
    </row>
    <row r="143" spans="1:14" x14ac:dyDescent="0.55000000000000004">
      <c r="C143" s="284"/>
      <c r="D143" s="284"/>
      <c r="F143" s="284"/>
      <c r="G143" s="284"/>
      <c r="H143" s="284"/>
      <c r="I143" s="284"/>
      <c r="J143" s="284"/>
      <c r="K143" s="284"/>
    </row>
    <row r="144" spans="1:14" x14ac:dyDescent="0.55000000000000004">
      <c r="C144" s="284"/>
      <c r="D144" s="284"/>
      <c r="F144" s="284"/>
      <c r="G144" s="284"/>
      <c r="H144" s="284"/>
      <c r="I144" s="284"/>
      <c r="J144" s="284"/>
      <c r="K144" s="284"/>
    </row>
    <row r="145" spans="1:11" x14ac:dyDescent="0.55000000000000004">
      <c r="C145" s="286"/>
      <c r="D145" s="286"/>
      <c r="F145" s="286"/>
      <c r="G145" s="286"/>
      <c r="H145" s="286"/>
      <c r="I145" s="286"/>
      <c r="J145" s="286"/>
      <c r="K145" s="286"/>
    </row>
    <row r="146" spans="1:11" x14ac:dyDescent="0.55000000000000004">
      <c r="A146" s="276" t="s">
        <v>21</v>
      </c>
      <c r="B146" s="279">
        <v>32.490562438964844</v>
      </c>
      <c r="C146" s="284">
        <f>AVERAGE(B146:B154)</f>
        <v>32.725428899129234</v>
      </c>
      <c r="D146" s="284">
        <f>STDEV(B146:B154)</f>
        <v>0.39257496218552412</v>
      </c>
      <c r="E146" s="279">
        <v>17.522558212280273</v>
      </c>
      <c r="F146" s="284">
        <f>AVERAGE(E146:E154)</f>
        <v>16.97652308146159</v>
      </c>
      <c r="G146" s="284">
        <f>STDEV(E146:E154)</f>
        <v>0.37832789331300404</v>
      </c>
      <c r="H146" s="284">
        <f>C146-F146</f>
        <v>15.748905817667644</v>
      </c>
      <c r="I146" s="284">
        <f>AVERAGE(H146:H394)</f>
        <v>9.7091107570763775</v>
      </c>
      <c r="J146" s="284">
        <f>H146-$I$2</f>
        <v>5.6043155787903611</v>
      </c>
      <c r="K146" s="284">
        <f>2^-(J146)</f>
        <v>2.0555730048980987E-2</v>
      </c>
    </row>
    <row r="147" spans="1:11" x14ac:dyDescent="0.55000000000000004">
      <c r="B147" s="279">
        <v>32.306419372558594</v>
      </c>
      <c r="C147" s="284"/>
      <c r="D147" s="284"/>
      <c r="E147" s="279">
        <v>17.223424911499023</v>
      </c>
      <c r="F147" s="2"/>
      <c r="G147" s="284"/>
      <c r="H147" s="284"/>
      <c r="I147" s="284"/>
      <c r="J147" s="284"/>
      <c r="K147" s="284"/>
    </row>
    <row r="148" spans="1:11" x14ac:dyDescent="0.55000000000000004">
      <c r="B148" s="279">
        <v>32.953723907470703</v>
      </c>
      <c r="C148" s="284"/>
      <c r="D148" s="284"/>
      <c r="E148" s="279">
        <v>17.068634033203125</v>
      </c>
      <c r="F148" s="2"/>
      <c r="G148" s="284"/>
      <c r="H148" s="284"/>
      <c r="I148" s="284"/>
      <c r="J148" s="284"/>
      <c r="K148" s="284"/>
    </row>
    <row r="149" spans="1:11" x14ac:dyDescent="0.55000000000000004">
      <c r="B149" s="279">
        <v>33.308086395263672</v>
      </c>
      <c r="C149" s="284"/>
      <c r="D149" s="284"/>
      <c r="E149" s="279">
        <v>16.664388656616211</v>
      </c>
      <c r="F149" s="2"/>
      <c r="G149" s="284"/>
      <c r="H149" s="284"/>
      <c r="I149" s="284"/>
      <c r="J149" s="284"/>
      <c r="K149" s="284"/>
    </row>
    <row r="150" spans="1:11" x14ac:dyDescent="0.55000000000000004">
      <c r="B150" s="279">
        <v>32.386219024658203</v>
      </c>
      <c r="C150" s="284"/>
      <c r="D150" s="284"/>
      <c r="E150" s="279">
        <v>16.482078552246094</v>
      </c>
      <c r="F150" s="2"/>
      <c r="G150" s="284"/>
      <c r="H150" s="284"/>
      <c r="I150" s="284"/>
      <c r="J150" s="284"/>
      <c r="K150" s="284"/>
    </row>
    <row r="151" spans="1:11" x14ac:dyDescent="0.55000000000000004">
      <c r="B151" s="279">
        <v>32.907562255859375</v>
      </c>
      <c r="C151" s="284"/>
      <c r="D151" s="284"/>
      <c r="E151" s="279">
        <v>16.898054122924805</v>
      </c>
      <c r="F151" s="284"/>
      <c r="G151" s="284"/>
      <c r="H151" s="284"/>
      <c r="I151" s="284"/>
      <c r="J151" s="284"/>
      <c r="K151" s="284"/>
    </row>
    <row r="152" spans="1:11" x14ac:dyDescent="0.55000000000000004">
      <c r="C152" s="284"/>
      <c r="D152" s="284"/>
      <c r="F152" s="284"/>
      <c r="G152" s="284"/>
      <c r="H152" s="284"/>
      <c r="I152" s="284"/>
      <c r="J152" s="284"/>
      <c r="K152" s="284"/>
    </row>
    <row r="153" spans="1:11" x14ac:dyDescent="0.55000000000000004">
      <c r="C153" s="284"/>
      <c r="D153" s="284"/>
      <c r="F153" s="284"/>
      <c r="G153" s="284"/>
      <c r="H153" s="284"/>
      <c r="I153" s="284"/>
      <c r="J153" s="284"/>
      <c r="K153" s="284"/>
    </row>
    <row r="154" spans="1:11" x14ac:dyDescent="0.55000000000000004">
      <c r="C154" s="286"/>
      <c r="D154" s="286"/>
      <c r="F154" s="286"/>
      <c r="G154" s="286"/>
      <c r="H154" s="286"/>
      <c r="I154" s="286"/>
      <c r="J154" s="286"/>
      <c r="K154" s="286"/>
    </row>
    <row r="155" spans="1:11" x14ac:dyDescent="0.55000000000000004">
      <c r="A155" s="276" t="s">
        <v>20</v>
      </c>
      <c r="B155" s="279" t="s">
        <v>73</v>
      </c>
      <c r="C155" s="284">
        <f>AVERAGE(B155:B163)</f>
        <v>25.070571136474609</v>
      </c>
      <c r="D155" s="284">
        <f>STDEV(B155:B163)</f>
        <v>1.0371129396105077</v>
      </c>
      <c r="E155" s="279">
        <v>17.522558212280273</v>
      </c>
      <c r="F155" s="284">
        <f>AVERAGE(E155:E163)</f>
        <v>16.97652308146159</v>
      </c>
      <c r="G155" s="284">
        <f>STDEV(E155:E163)</f>
        <v>0.37832789331300404</v>
      </c>
      <c r="H155" s="284">
        <f>C155-F155</f>
        <v>8.0940480550130189</v>
      </c>
      <c r="I155" s="284">
        <f>AVERAGE(H155:H403)</f>
        <v>9.1051312510172515</v>
      </c>
      <c r="J155" s="284">
        <f>H155-$I$2</f>
        <v>-2.0505421838642643</v>
      </c>
      <c r="K155" s="284">
        <f>2^-(J155)</f>
        <v>4.1426162527999422</v>
      </c>
    </row>
    <row r="156" spans="1:11" x14ac:dyDescent="0.55000000000000004">
      <c r="B156" s="279">
        <v>26.79443359375</v>
      </c>
      <c r="C156" s="284"/>
      <c r="D156" s="284"/>
      <c r="E156" s="279">
        <v>17.223424911499023</v>
      </c>
      <c r="F156" s="2"/>
      <c r="G156" s="284"/>
      <c r="H156" s="284"/>
      <c r="I156" s="284"/>
      <c r="J156" s="284"/>
      <c r="K156" s="284"/>
    </row>
    <row r="157" spans="1:11" x14ac:dyDescent="0.55000000000000004">
      <c r="B157" s="279">
        <v>25.242841720581055</v>
      </c>
      <c r="C157" s="284"/>
      <c r="D157" s="284"/>
      <c r="E157" s="279">
        <v>17.068634033203125</v>
      </c>
      <c r="F157" s="2"/>
      <c r="G157" s="284"/>
      <c r="H157" s="284"/>
      <c r="I157" s="284"/>
      <c r="J157" s="284"/>
      <c r="K157" s="284"/>
    </row>
    <row r="158" spans="1:11" x14ac:dyDescent="0.55000000000000004">
      <c r="B158" s="279">
        <v>24.267335891723633</v>
      </c>
      <c r="C158" s="284"/>
      <c r="D158" s="284"/>
      <c r="E158" s="279">
        <v>16.664388656616211</v>
      </c>
      <c r="F158" s="2"/>
      <c r="G158" s="284"/>
      <c r="H158" s="284"/>
      <c r="I158" s="284"/>
      <c r="J158" s="284"/>
      <c r="K158" s="284"/>
    </row>
    <row r="159" spans="1:11" x14ac:dyDescent="0.55000000000000004">
      <c r="B159" s="279">
        <v>24.352899551391602</v>
      </c>
      <c r="C159" s="284"/>
      <c r="D159" s="284"/>
      <c r="E159" s="279">
        <v>16.482078552246094</v>
      </c>
      <c r="F159" s="2"/>
      <c r="G159" s="284"/>
      <c r="H159" s="284"/>
      <c r="I159" s="284"/>
      <c r="J159" s="284"/>
      <c r="K159" s="284"/>
    </row>
    <row r="160" spans="1:11" x14ac:dyDescent="0.55000000000000004">
      <c r="B160" s="279">
        <v>24.695344924926758</v>
      </c>
      <c r="C160" s="284"/>
      <c r="D160" s="284"/>
      <c r="E160" s="279">
        <v>16.898054122924805</v>
      </c>
      <c r="F160" s="284"/>
      <c r="G160" s="284"/>
      <c r="H160" s="284"/>
      <c r="I160" s="284"/>
      <c r="J160" s="284"/>
      <c r="K160" s="284"/>
    </row>
    <row r="161" spans="1:11" x14ac:dyDescent="0.55000000000000004">
      <c r="C161" s="284"/>
      <c r="D161" s="284"/>
      <c r="F161" s="284"/>
      <c r="G161" s="284"/>
      <c r="H161" s="284"/>
      <c r="I161" s="284"/>
      <c r="J161" s="284"/>
      <c r="K161" s="284"/>
    </row>
    <row r="162" spans="1:11" x14ac:dyDescent="0.55000000000000004">
      <c r="C162" s="284"/>
      <c r="D162" s="284"/>
      <c r="F162" s="284"/>
      <c r="G162" s="284"/>
      <c r="H162" s="284"/>
      <c r="I162" s="284"/>
      <c r="J162" s="284"/>
      <c r="K162" s="284"/>
    </row>
    <row r="163" spans="1:11" x14ac:dyDescent="0.55000000000000004">
      <c r="C163" s="286"/>
      <c r="D163" s="286"/>
      <c r="F163" s="286"/>
      <c r="G163" s="286"/>
      <c r="H163" s="286"/>
      <c r="I163" s="286"/>
      <c r="J163" s="286"/>
      <c r="K163" s="286"/>
    </row>
    <row r="164" spans="1:11" x14ac:dyDescent="0.55000000000000004">
      <c r="A164" s="276" t="s">
        <v>23</v>
      </c>
      <c r="B164" s="279">
        <v>23.870954513549805</v>
      </c>
      <c r="C164" s="284">
        <f>AVERAGE(B164:B172)</f>
        <v>23.738980611165363</v>
      </c>
      <c r="D164" s="284">
        <f>STDEV(B164:B172)</f>
        <v>0.16221285882738018</v>
      </c>
      <c r="E164" s="279">
        <v>17.522558212280273</v>
      </c>
      <c r="F164" s="284">
        <f>AVERAGE(E164:E172)</f>
        <v>16.97652308146159</v>
      </c>
      <c r="G164" s="284">
        <f>STDEV(E164:E172)</f>
        <v>0.37832789331300404</v>
      </c>
      <c r="H164" s="284">
        <f>C164-F164</f>
        <v>6.7624575297037737</v>
      </c>
      <c r="I164" s="284">
        <f>AVERAGE(H164:H412)</f>
        <v>9.2174738283510536</v>
      </c>
      <c r="J164" s="284">
        <f>H164-$I$2</f>
        <v>-3.3821327091735096</v>
      </c>
      <c r="K164" s="284">
        <f>2^-(J164)</f>
        <v>10.426136219679247</v>
      </c>
    </row>
    <row r="165" spans="1:11" x14ac:dyDescent="0.55000000000000004">
      <c r="B165" s="279">
        <v>23.8460693359375</v>
      </c>
      <c r="C165" s="284"/>
      <c r="D165" s="284"/>
      <c r="E165" s="279">
        <v>17.223424911499023</v>
      </c>
      <c r="F165" s="2"/>
      <c r="G165" s="284"/>
      <c r="H165" s="284"/>
      <c r="I165" s="284"/>
      <c r="J165" s="284"/>
      <c r="K165" s="284"/>
    </row>
    <row r="166" spans="1:11" x14ac:dyDescent="0.55000000000000004">
      <c r="B166" s="279">
        <v>23.905170440673828</v>
      </c>
      <c r="C166" s="284"/>
      <c r="D166" s="284"/>
      <c r="E166" s="279">
        <v>17.068634033203125</v>
      </c>
      <c r="F166" s="2"/>
      <c r="G166" s="284"/>
      <c r="H166" s="284"/>
      <c r="I166" s="284"/>
      <c r="J166" s="284"/>
      <c r="K166" s="284"/>
    </row>
    <row r="167" spans="1:11" x14ac:dyDescent="0.55000000000000004">
      <c r="B167" s="279">
        <v>23.598033905029297</v>
      </c>
      <c r="C167" s="284"/>
      <c r="D167" s="284"/>
      <c r="E167" s="279">
        <v>16.664388656616211</v>
      </c>
      <c r="F167" s="2"/>
      <c r="G167" s="284"/>
      <c r="H167" s="284"/>
      <c r="I167" s="284"/>
      <c r="J167" s="284"/>
      <c r="K167" s="284"/>
    </row>
    <row r="168" spans="1:11" x14ac:dyDescent="0.55000000000000004">
      <c r="B168" s="279">
        <v>23.707490921020508</v>
      </c>
      <c r="C168" s="284"/>
      <c r="D168" s="284"/>
      <c r="E168" s="279">
        <v>16.482078552246094</v>
      </c>
      <c r="F168" s="2"/>
      <c r="G168" s="284"/>
      <c r="H168" s="284"/>
      <c r="I168" s="284"/>
      <c r="J168" s="284"/>
      <c r="K168" s="284"/>
    </row>
    <row r="169" spans="1:11" x14ac:dyDescent="0.55000000000000004">
      <c r="B169" s="279">
        <v>23.50616455078125</v>
      </c>
      <c r="C169" s="284"/>
      <c r="D169" s="284"/>
      <c r="E169" s="279">
        <v>16.898054122924805</v>
      </c>
      <c r="F169" s="284"/>
      <c r="G169" s="284"/>
      <c r="H169" s="284"/>
      <c r="I169" s="284"/>
      <c r="J169" s="284"/>
      <c r="K169" s="284"/>
    </row>
    <row r="170" spans="1:11" x14ac:dyDescent="0.55000000000000004">
      <c r="C170" s="284"/>
      <c r="D170" s="284"/>
      <c r="F170" s="284"/>
      <c r="G170" s="284"/>
      <c r="H170" s="284"/>
      <c r="I170" s="284"/>
      <c r="J170" s="284"/>
      <c r="K170" s="284"/>
    </row>
    <row r="171" spans="1:11" x14ac:dyDescent="0.55000000000000004">
      <c r="C171" s="284"/>
      <c r="D171" s="284"/>
      <c r="F171" s="284"/>
      <c r="G171" s="284"/>
      <c r="H171" s="284"/>
      <c r="I171" s="284"/>
      <c r="J171" s="284"/>
      <c r="K171" s="284"/>
    </row>
    <row r="172" spans="1:11" x14ac:dyDescent="0.55000000000000004">
      <c r="C172" s="286"/>
      <c r="D172" s="286"/>
      <c r="F172" s="286"/>
      <c r="G172" s="286"/>
      <c r="H172" s="286"/>
      <c r="I172" s="286"/>
      <c r="J172" s="286"/>
      <c r="K172" s="286"/>
    </row>
    <row r="173" spans="1:11" x14ac:dyDescent="0.55000000000000004">
      <c r="A173" s="275" t="s">
        <v>4</v>
      </c>
      <c r="B173" s="279">
        <v>27.465723037719727</v>
      </c>
      <c r="C173" s="284">
        <f>AVERAGE(B173:B181)</f>
        <v>27.320579846700031</v>
      </c>
      <c r="D173" s="284">
        <f>STDEV(B173:B181)</f>
        <v>0.24684161798673412</v>
      </c>
      <c r="E173" s="279">
        <v>17.522558212280273</v>
      </c>
      <c r="F173" s="284">
        <f>AVERAGE(E173:E181)</f>
        <v>16.97652308146159</v>
      </c>
      <c r="G173" s="284">
        <f>STDEV(E173:E181)</f>
        <v>0.37832789331300404</v>
      </c>
      <c r="H173" s="284">
        <f>C173-F173</f>
        <v>10.344056765238442</v>
      </c>
      <c r="I173" s="284">
        <f>AVERAGE(H173:H421)</f>
        <v>9.5243508656819635</v>
      </c>
      <c r="J173" s="284">
        <f>H173-$I$2</f>
        <v>0.19946652636115836</v>
      </c>
      <c r="K173" s="284">
        <f>2^-(J173)</f>
        <v>0.87087253130673115</v>
      </c>
    </row>
    <row r="174" spans="1:11" x14ac:dyDescent="0.55000000000000004">
      <c r="B174" s="279">
        <v>27.578065872192383</v>
      </c>
      <c r="C174" s="284"/>
      <c r="D174" s="284"/>
      <c r="E174" s="279">
        <v>17.223424911499023</v>
      </c>
      <c r="F174" s="2"/>
      <c r="G174" s="284"/>
      <c r="H174" s="284"/>
      <c r="I174" s="284"/>
      <c r="J174" s="284"/>
      <c r="K174" s="284"/>
    </row>
    <row r="175" spans="1:11" x14ac:dyDescent="0.55000000000000004">
      <c r="B175" s="279">
        <v>27.541723251342773</v>
      </c>
      <c r="C175" s="284"/>
      <c r="D175" s="284"/>
      <c r="E175" s="279">
        <v>17.068634033203125</v>
      </c>
      <c r="F175" s="2"/>
      <c r="G175" s="284"/>
      <c r="H175" s="284"/>
      <c r="I175" s="284"/>
      <c r="J175" s="284"/>
      <c r="K175" s="284"/>
    </row>
    <row r="176" spans="1:11" x14ac:dyDescent="0.55000000000000004">
      <c r="B176">
        <v>27.022445678710938</v>
      </c>
      <c r="C176" s="284"/>
      <c r="D176" s="284"/>
      <c r="E176" s="279">
        <v>16.664388656616211</v>
      </c>
      <c r="F176" s="2"/>
      <c r="G176" s="284"/>
      <c r="H176" s="284"/>
      <c r="I176" s="284"/>
      <c r="J176" s="284"/>
      <c r="K176" s="284"/>
    </row>
    <row r="177" spans="1:11" x14ac:dyDescent="0.55000000000000004">
      <c r="B177">
        <v>27.272825241088867</v>
      </c>
      <c r="C177" s="284"/>
      <c r="D177" s="284"/>
      <c r="E177" s="279">
        <v>16.482078552246094</v>
      </c>
      <c r="F177" s="2"/>
      <c r="G177" s="284"/>
      <c r="H177" s="284"/>
      <c r="I177" s="284"/>
      <c r="J177" s="284"/>
      <c r="K177" s="284"/>
    </row>
    <row r="178" spans="1:11" x14ac:dyDescent="0.55000000000000004">
      <c r="B178">
        <v>27.042695999145508</v>
      </c>
      <c r="C178" s="284"/>
      <c r="D178" s="284"/>
      <c r="E178" s="279">
        <v>16.898054122924805</v>
      </c>
      <c r="F178" s="284"/>
      <c r="G178" s="284"/>
      <c r="H178" s="284"/>
      <c r="I178" s="284"/>
      <c r="J178" s="284"/>
      <c r="K178" s="284"/>
    </row>
    <row r="179" spans="1:11" x14ac:dyDescent="0.55000000000000004">
      <c r="C179" s="284"/>
      <c r="D179" s="284"/>
      <c r="F179" s="284"/>
      <c r="G179" s="284"/>
      <c r="H179" s="284"/>
      <c r="I179" s="284"/>
      <c r="J179" s="284"/>
      <c r="K179" s="284"/>
    </row>
    <row r="180" spans="1:11" x14ac:dyDescent="0.55000000000000004">
      <c r="C180" s="284"/>
      <c r="D180" s="284"/>
      <c r="F180" s="284"/>
      <c r="G180" s="284"/>
      <c r="H180" s="284"/>
      <c r="I180" s="284"/>
      <c r="J180" s="284"/>
      <c r="K180" s="284"/>
    </row>
    <row r="181" spans="1:11" x14ac:dyDescent="0.55000000000000004">
      <c r="C181" s="286"/>
      <c r="D181" s="286"/>
      <c r="F181" s="286"/>
      <c r="G181" s="286"/>
      <c r="H181" s="286"/>
      <c r="I181" s="286"/>
      <c r="J181" s="286"/>
      <c r="K181" s="286"/>
    </row>
    <row r="182" spans="1:11" x14ac:dyDescent="0.55000000000000004">
      <c r="A182" s="276" t="s">
        <v>16</v>
      </c>
      <c r="B182" s="279">
        <v>22.831638336181641</v>
      </c>
      <c r="C182" s="284">
        <f>AVERAGE(B182:B190)</f>
        <v>22.974830627441406</v>
      </c>
      <c r="D182" s="284">
        <f>STDEV(B182:B190)</f>
        <v>0.19989263134411631</v>
      </c>
      <c r="E182" s="279">
        <v>17.522558212280273</v>
      </c>
      <c r="F182" s="284">
        <f>AVERAGE(E182:E190)</f>
        <v>16.97652308146159</v>
      </c>
      <c r="G182" s="284">
        <f>STDEV(E182:E190)</f>
        <v>0.37832789331300404</v>
      </c>
      <c r="H182" s="284">
        <f>C182-F182</f>
        <v>5.9983075459798165</v>
      </c>
      <c r="I182" s="284">
        <f>AVERAGE(H182:H430)</f>
        <v>9.4072500228881815</v>
      </c>
      <c r="J182" s="284">
        <f>H182-$I$2</f>
        <v>-4.1462826928974668</v>
      </c>
      <c r="K182" s="284">
        <f>2^-(J182)</f>
        <v>17.707427040659386</v>
      </c>
    </row>
    <row r="183" spans="1:11" x14ac:dyDescent="0.55000000000000004">
      <c r="B183" s="279">
        <v>23.170207977294922</v>
      </c>
      <c r="C183" s="284"/>
      <c r="D183" s="284"/>
      <c r="E183" s="279">
        <v>17.223424911499023</v>
      </c>
      <c r="F183" s="2"/>
      <c r="G183" s="284"/>
      <c r="H183" s="284"/>
      <c r="I183" s="284"/>
      <c r="J183" s="284"/>
      <c r="K183" s="284"/>
    </row>
    <row r="184" spans="1:11" x14ac:dyDescent="0.55000000000000004">
      <c r="B184" s="279">
        <v>23.263936996459961</v>
      </c>
      <c r="C184" s="284"/>
      <c r="D184" s="284"/>
      <c r="E184" s="279">
        <v>17.068634033203125</v>
      </c>
      <c r="F184" s="2"/>
      <c r="G184" s="284"/>
      <c r="H184" s="284"/>
      <c r="I184" s="284"/>
      <c r="J184" s="284"/>
      <c r="K184" s="284"/>
    </row>
    <row r="185" spans="1:11" x14ac:dyDescent="0.55000000000000004">
      <c r="B185" s="279">
        <v>22.900104522705078</v>
      </c>
      <c r="C185" s="284"/>
      <c r="D185" s="284"/>
      <c r="E185" s="279">
        <v>16.664388656616211</v>
      </c>
      <c r="F185" s="2"/>
      <c r="G185" s="284"/>
      <c r="H185" s="284"/>
      <c r="I185" s="284"/>
      <c r="J185" s="284"/>
      <c r="K185" s="284"/>
    </row>
    <row r="186" spans="1:11" x14ac:dyDescent="0.55000000000000004">
      <c r="B186" s="279">
        <v>22.750955581665039</v>
      </c>
      <c r="C186" s="284"/>
      <c r="D186" s="284"/>
      <c r="E186" s="279">
        <v>16.482078552246094</v>
      </c>
      <c r="F186" s="2"/>
      <c r="G186" s="284"/>
      <c r="H186" s="284"/>
      <c r="I186" s="284"/>
      <c r="J186" s="284"/>
      <c r="K186" s="284"/>
    </row>
    <row r="187" spans="1:11" x14ac:dyDescent="0.55000000000000004">
      <c r="B187" s="279">
        <v>22.932140350341797</v>
      </c>
      <c r="C187" s="284"/>
      <c r="D187" s="284"/>
      <c r="E187" s="279">
        <v>16.898054122924805</v>
      </c>
      <c r="F187" s="284"/>
      <c r="G187" s="284"/>
      <c r="H187" s="284"/>
      <c r="I187" s="284"/>
      <c r="J187" s="284"/>
      <c r="K187" s="284"/>
    </row>
    <row r="188" spans="1:11" x14ac:dyDescent="0.55000000000000004">
      <c r="C188" s="284"/>
      <c r="D188" s="284"/>
      <c r="F188" s="284"/>
      <c r="G188" s="284"/>
      <c r="H188" s="284"/>
      <c r="I188" s="284"/>
      <c r="J188" s="284"/>
      <c r="K188" s="284"/>
    </row>
    <row r="189" spans="1:11" x14ac:dyDescent="0.55000000000000004">
      <c r="C189" s="284"/>
      <c r="D189" s="284"/>
      <c r="F189" s="284"/>
      <c r="G189" s="284"/>
      <c r="H189" s="284"/>
      <c r="I189" s="284"/>
      <c r="J189" s="284"/>
      <c r="K189" s="284"/>
    </row>
    <row r="190" spans="1:11" x14ac:dyDescent="0.55000000000000004">
      <c r="C190" s="286"/>
      <c r="D190" s="286"/>
      <c r="F190" s="286"/>
      <c r="G190" s="286"/>
      <c r="H190" s="286"/>
      <c r="I190" s="286"/>
      <c r="J190" s="286"/>
      <c r="K190" s="286"/>
    </row>
    <row r="191" spans="1:11" x14ac:dyDescent="0.55000000000000004">
      <c r="A191" s="276" t="s">
        <v>22</v>
      </c>
      <c r="B191" s="279" t="s">
        <v>73</v>
      </c>
      <c r="C191" s="284">
        <f>AVERAGE(B191:B199)</f>
        <v>21.66951675415039</v>
      </c>
      <c r="D191" s="284">
        <f>STDEV(B191:B199)</f>
        <v>0.17732423516604343</v>
      </c>
      <c r="E191" s="279">
        <v>17.522558212280273</v>
      </c>
      <c r="F191" s="284">
        <f>AVERAGE(E191:E199)</f>
        <v>16.97652308146159</v>
      </c>
      <c r="G191" s="284">
        <f>STDEV(E191:E199)</f>
        <v>0.37832789331300404</v>
      </c>
      <c r="H191" s="284">
        <f>C191-F191</f>
        <v>4.6929936726888002</v>
      </c>
      <c r="I191" s="284">
        <f>AVERAGE(H191:H439)</f>
        <v>9.9754071023729107</v>
      </c>
      <c r="J191" s="284">
        <f>H191-$I$2</f>
        <v>-5.4515965661884831</v>
      </c>
      <c r="K191" s="284">
        <f>2^-(J191)</f>
        <v>43.761690537908414</v>
      </c>
    </row>
    <row r="192" spans="1:11" x14ac:dyDescent="0.55000000000000004">
      <c r="B192" s="279">
        <v>21.937211990356445</v>
      </c>
      <c r="C192" s="284"/>
      <c r="D192" s="284"/>
      <c r="E192" s="279">
        <v>17.223424911499023</v>
      </c>
      <c r="F192" s="2"/>
      <c r="G192" s="284"/>
      <c r="H192" s="284"/>
      <c r="I192" s="284"/>
      <c r="J192" s="284"/>
      <c r="K192" s="284"/>
    </row>
    <row r="193" spans="1:11" x14ac:dyDescent="0.55000000000000004">
      <c r="B193" s="279">
        <v>21.69556999206543</v>
      </c>
      <c r="C193" s="284"/>
      <c r="D193" s="284"/>
      <c r="E193" s="279">
        <v>17.068634033203125</v>
      </c>
      <c r="F193" s="2"/>
      <c r="G193" s="284"/>
      <c r="H193" s="284"/>
      <c r="I193" s="284"/>
      <c r="J193" s="284"/>
      <c r="K193" s="284"/>
    </row>
    <row r="194" spans="1:11" x14ac:dyDescent="0.55000000000000004">
      <c r="B194" s="279">
        <v>21.444759368896484</v>
      </c>
      <c r="C194" s="284"/>
      <c r="D194" s="284"/>
      <c r="E194" s="279">
        <v>16.664388656616211</v>
      </c>
      <c r="F194" s="2"/>
      <c r="G194" s="284"/>
      <c r="H194" s="284"/>
      <c r="I194" s="284"/>
      <c r="J194" s="284"/>
      <c r="K194" s="284"/>
    </row>
    <row r="195" spans="1:11" x14ac:dyDescent="0.55000000000000004">
      <c r="B195" s="279">
        <v>21.651456832885742</v>
      </c>
      <c r="C195" s="284"/>
      <c r="D195" s="284"/>
      <c r="E195" s="279">
        <v>16.482078552246094</v>
      </c>
      <c r="F195" s="2"/>
      <c r="G195" s="284"/>
      <c r="H195" s="284"/>
      <c r="I195" s="284"/>
      <c r="J195" s="284"/>
      <c r="K195" s="284"/>
    </row>
    <row r="196" spans="1:11" x14ac:dyDescent="0.55000000000000004">
      <c r="B196" s="279">
        <v>21.618585586547852</v>
      </c>
      <c r="C196" s="284"/>
      <c r="D196" s="284"/>
      <c r="E196" s="279">
        <v>16.898054122924805</v>
      </c>
      <c r="F196" s="284"/>
      <c r="G196" s="284"/>
      <c r="H196" s="284"/>
      <c r="I196" s="284"/>
      <c r="J196" s="284"/>
      <c r="K196" s="284"/>
    </row>
    <row r="197" spans="1:11" x14ac:dyDescent="0.55000000000000004">
      <c r="C197" s="284"/>
      <c r="D197" s="284"/>
      <c r="F197" s="284"/>
      <c r="G197" s="284"/>
      <c r="H197" s="284"/>
      <c r="I197" s="284"/>
      <c r="J197" s="284"/>
      <c r="K197" s="284"/>
    </row>
    <row r="198" spans="1:11" x14ac:dyDescent="0.55000000000000004">
      <c r="C198" s="284"/>
      <c r="D198" s="284"/>
      <c r="F198" s="284"/>
      <c r="G198" s="284"/>
      <c r="H198" s="284"/>
      <c r="I198" s="284"/>
      <c r="J198" s="284"/>
      <c r="K198" s="284"/>
    </row>
    <row r="199" spans="1:11" x14ac:dyDescent="0.55000000000000004">
      <c r="C199" s="286"/>
      <c r="D199" s="286"/>
      <c r="F199" s="286"/>
      <c r="G199" s="286"/>
      <c r="H199" s="286"/>
      <c r="I199" s="286"/>
      <c r="J199" s="286"/>
      <c r="K199" s="286"/>
    </row>
    <row r="200" spans="1:11" x14ac:dyDescent="0.55000000000000004">
      <c r="A200" s="276" t="s">
        <v>25</v>
      </c>
      <c r="B200" s="279">
        <v>29.105409622192383</v>
      </c>
      <c r="C200" s="284">
        <f>AVERAGE(B200:B208)</f>
        <v>26.688011487325031</v>
      </c>
      <c r="D200" s="284">
        <f>STDEV(B200:B208)</f>
        <v>2.3294372498908418</v>
      </c>
      <c r="E200" s="279">
        <v>17.522558212280273</v>
      </c>
      <c r="F200" s="284">
        <f>AVERAGE(E200:E208)</f>
        <v>16.97652308146159</v>
      </c>
      <c r="G200" s="284">
        <f>STDEV(E200:E208)</f>
        <v>0.37832789331300404</v>
      </c>
      <c r="H200" s="284">
        <f>C200-F200</f>
        <v>9.7114884058634416</v>
      </c>
      <c r="I200" s="284">
        <f>AVERAGE(H200:H448)</f>
        <v>11.031889788309732</v>
      </c>
      <c r="J200" s="284">
        <f>H200-$I$2</f>
        <v>-0.43310183301384164</v>
      </c>
      <c r="K200" s="284">
        <f>2^-(J200)</f>
        <v>1.3501332812768319</v>
      </c>
    </row>
    <row r="201" spans="1:11" x14ac:dyDescent="0.55000000000000004">
      <c r="B201" s="279">
        <v>28.745401382446289</v>
      </c>
      <c r="C201" s="284"/>
      <c r="D201" s="284"/>
      <c r="E201" s="279">
        <v>17.223424911499023</v>
      </c>
      <c r="F201" s="2"/>
      <c r="G201" s="284"/>
      <c r="H201" s="284"/>
      <c r="I201" s="284"/>
      <c r="J201" s="284"/>
      <c r="K201" s="284"/>
    </row>
    <row r="202" spans="1:11" x14ac:dyDescent="0.55000000000000004">
      <c r="B202" s="279">
        <v>28.519962310791016</v>
      </c>
      <c r="C202" s="284"/>
      <c r="D202" s="284"/>
      <c r="E202" s="279">
        <v>17.068634033203125</v>
      </c>
      <c r="F202" s="2"/>
      <c r="G202" s="284"/>
      <c r="H202" s="284"/>
      <c r="I202" s="284"/>
      <c r="J202" s="284"/>
      <c r="K202" s="284"/>
    </row>
    <row r="203" spans="1:11" x14ac:dyDescent="0.55000000000000004">
      <c r="B203" s="279">
        <v>24.04705810546875</v>
      </c>
      <c r="C203" s="284"/>
      <c r="D203" s="284"/>
      <c r="E203" s="279">
        <v>16.664388656616211</v>
      </c>
      <c r="F203" s="2"/>
      <c r="G203" s="284"/>
      <c r="H203" s="284"/>
      <c r="I203" s="284"/>
      <c r="J203" s="284"/>
      <c r="K203" s="284"/>
    </row>
    <row r="204" spans="1:11" x14ac:dyDescent="0.55000000000000004">
      <c r="B204" s="279">
        <v>24.905380249023438</v>
      </c>
      <c r="C204" s="284"/>
      <c r="D204" s="284"/>
      <c r="E204" s="279">
        <v>16.482078552246094</v>
      </c>
      <c r="F204" s="2"/>
      <c r="G204" s="284"/>
      <c r="H204" s="284"/>
      <c r="I204" s="284"/>
      <c r="J204" s="284"/>
      <c r="K204" s="284"/>
    </row>
    <row r="205" spans="1:11" x14ac:dyDescent="0.55000000000000004">
      <c r="B205" s="279">
        <v>24.80485725402832</v>
      </c>
      <c r="C205" s="284"/>
      <c r="D205" s="284"/>
      <c r="E205" s="279">
        <v>16.898054122924805</v>
      </c>
      <c r="F205" s="284"/>
      <c r="G205" s="284"/>
      <c r="H205" s="284"/>
      <c r="I205" s="284"/>
      <c r="J205" s="284"/>
      <c r="K205" s="284"/>
    </row>
    <row r="206" spans="1:11" x14ac:dyDescent="0.55000000000000004">
      <c r="C206" s="284"/>
      <c r="D206" s="284"/>
      <c r="F206" s="284"/>
      <c r="G206" s="284"/>
      <c r="H206" s="284"/>
      <c r="I206" s="284"/>
      <c r="J206" s="284"/>
      <c r="K206" s="284"/>
    </row>
    <row r="207" spans="1:11" x14ac:dyDescent="0.55000000000000004">
      <c r="C207" s="284"/>
      <c r="D207" s="284"/>
      <c r="F207" s="284"/>
      <c r="G207" s="284"/>
      <c r="H207" s="284"/>
      <c r="I207" s="284"/>
      <c r="J207" s="284"/>
      <c r="K207" s="284"/>
    </row>
    <row r="208" spans="1:11" x14ac:dyDescent="0.55000000000000004">
      <c r="C208" s="286"/>
      <c r="D208" s="286"/>
      <c r="F208" s="286"/>
      <c r="G208" s="286"/>
      <c r="H208" s="286"/>
      <c r="I208" s="286"/>
      <c r="J208" s="286"/>
      <c r="K208" s="286"/>
    </row>
    <row r="209" spans="1:11" x14ac:dyDescent="0.55000000000000004">
      <c r="A209" s="276" t="s">
        <v>24</v>
      </c>
      <c r="B209" s="279">
        <v>23.896476745605469</v>
      </c>
      <c r="C209" s="284">
        <f>AVERAGE(B209:B217)</f>
        <v>23.861953735351563</v>
      </c>
      <c r="D209" s="284">
        <f>STDEV(B209:B217)</f>
        <v>0.13216869401740697</v>
      </c>
      <c r="E209" s="279">
        <v>17.522558212280273</v>
      </c>
      <c r="F209" s="284">
        <f>AVERAGE(E209:E217)</f>
        <v>16.97652308146159</v>
      </c>
      <c r="G209" s="284">
        <f>STDEV(E209:E217)</f>
        <v>0.37832789331300404</v>
      </c>
      <c r="H209" s="284">
        <f>C209-F209</f>
        <v>6.8854306538899728</v>
      </c>
      <c r="I209" s="284">
        <f>AVERAGE(H209:H457)</f>
        <v>11.361990133921303</v>
      </c>
      <c r="J209" s="284">
        <f>H209-$I$2</f>
        <v>-3.2591595849873105</v>
      </c>
      <c r="K209" s="284">
        <f>2^-(J209)</f>
        <v>9.5742507114794364</v>
      </c>
    </row>
    <row r="210" spans="1:11" x14ac:dyDescent="0.55000000000000004">
      <c r="B210" s="279">
        <v>23.770193099975586</v>
      </c>
      <c r="C210" s="284"/>
      <c r="D210" s="284"/>
      <c r="E210" s="279">
        <v>17.223424911499023</v>
      </c>
      <c r="F210" s="2"/>
      <c r="G210" s="284"/>
      <c r="H210" s="284"/>
      <c r="I210" s="284"/>
      <c r="J210" s="284"/>
      <c r="K210" s="284"/>
    </row>
    <row r="211" spans="1:11" x14ac:dyDescent="0.55000000000000004">
      <c r="B211" s="279">
        <v>23.983188629150391</v>
      </c>
      <c r="C211" s="284"/>
      <c r="D211" s="284"/>
      <c r="E211" s="279">
        <v>17.068634033203125</v>
      </c>
      <c r="F211" s="2"/>
      <c r="G211" s="284"/>
      <c r="H211" s="284"/>
      <c r="I211" s="284"/>
      <c r="J211" s="284"/>
      <c r="K211" s="284"/>
    </row>
    <row r="212" spans="1:11" x14ac:dyDescent="0.55000000000000004">
      <c r="B212" s="279">
        <v>23.95213508605957</v>
      </c>
      <c r="C212" s="284"/>
      <c r="D212" s="284"/>
      <c r="E212" s="279">
        <v>16.664388656616211</v>
      </c>
      <c r="F212" s="2"/>
      <c r="G212" s="284"/>
      <c r="H212" s="284"/>
      <c r="I212" s="284"/>
      <c r="J212" s="284"/>
      <c r="K212" s="284"/>
    </row>
    <row r="213" spans="1:11" x14ac:dyDescent="0.55000000000000004">
      <c r="B213" s="279">
        <v>23.638210296630859</v>
      </c>
      <c r="C213" s="284"/>
      <c r="D213" s="284"/>
      <c r="E213" s="279">
        <v>16.482078552246094</v>
      </c>
      <c r="F213" s="2"/>
      <c r="G213" s="284"/>
      <c r="H213" s="284"/>
      <c r="I213" s="284"/>
      <c r="J213" s="284"/>
      <c r="K213" s="284"/>
    </row>
    <row r="214" spans="1:11" x14ac:dyDescent="0.55000000000000004">
      <c r="B214" s="279">
        <v>23.9315185546875</v>
      </c>
      <c r="C214" s="284"/>
      <c r="D214" s="284"/>
      <c r="E214" s="279">
        <v>16.898054122924805</v>
      </c>
      <c r="F214" s="284"/>
      <c r="G214" s="284"/>
      <c r="H214" s="284"/>
      <c r="I214" s="284"/>
      <c r="J214" s="284"/>
      <c r="K214" s="284"/>
    </row>
    <row r="215" spans="1:11" x14ac:dyDescent="0.55000000000000004">
      <c r="C215" s="284"/>
      <c r="D215" s="284"/>
      <c r="F215" s="284"/>
      <c r="G215" s="284"/>
      <c r="H215" s="284"/>
      <c r="I215" s="284"/>
      <c r="J215" s="284"/>
      <c r="K215" s="284"/>
    </row>
    <row r="216" spans="1:11" x14ac:dyDescent="0.55000000000000004">
      <c r="C216" s="284"/>
      <c r="D216" s="284"/>
      <c r="F216" s="284"/>
      <c r="G216" s="284"/>
      <c r="H216" s="284"/>
      <c r="I216" s="284"/>
      <c r="J216" s="284"/>
      <c r="K216" s="284"/>
    </row>
    <row r="217" spans="1:11" x14ac:dyDescent="0.55000000000000004">
      <c r="C217" s="286"/>
      <c r="D217" s="286"/>
      <c r="F217" s="286"/>
      <c r="G217" s="286"/>
      <c r="H217" s="286"/>
      <c r="I217" s="286"/>
      <c r="J217" s="286"/>
      <c r="K217" s="286"/>
    </row>
    <row r="218" spans="1:11" x14ac:dyDescent="0.55000000000000004">
      <c r="A218" s="276" t="s">
        <v>27</v>
      </c>
      <c r="B218" s="279">
        <v>23.600446701049805</v>
      </c>
      <c r="C218" s="284">
        <f>AVERAGE(B218:B226)</f>
        <v>23.514149030049641</v>
      </c>
      <c r="D218" s="284">
        <f>STDEV(B218:B226)</f>
        <v>0.11310638550705056</v>
      </c>
      <c r="E218" s="279">
        <v>17.522558212280273</v>
      </c>
      <c r="F218" s="284">
        <f>AVERAGE(E218:E226)</f>
        <v>16.97652308146159</v>
      </c>
      <c r="G218" s="284">
        <f>STDEV(E218:E226)</f>
        <v>0.37832789331300404</v>
      </c>
      <c r="H218" s="284">
        <f>C218-F218</f>
        <v>6.537625948588051</v>
      </c>
      <c r="I218" s="284">
        <f>AVERAGE(H218:H466)</f>
        <v>12.854176627265081</v>
      </c>
      <c r="J218" s="284">
        <f>H218-$I$2</f>
        <v>-3.6069642902892323</v>
      </c>
      <c r="K218" s="284">
        <f>2^-(J218)</f>
        <v>12.184408324378946</v>
      </c>
    </row>
    <row r="219" spans="1:11" x14ac:dyDescent="0.55000000000000004">
      <c r="B219" s="279">
        <v>23.475162506103516</v>
      </c>
      <c r="C219" s="284"/>
      <c r="D219" s="284"/>
      <c r="E219" s="279">
        <v>17.223424911499023</v>
      </c>
      <c r="F219" s="2"/>
      <c r="G219" s="284"/>
      <c r="H219" s="284"/>
      <c r="I219" s="284"/>
      <c r="J219" s="284"/>
      <c r="K219" s="284"/>
    </row>
    <row r="220" spans="1:11" x14ac:dyDescent="0.55000000000000004">
      <c r="B220" s="279">
        <v>23.629545211791992</v>
      </c>
      <c r="C220" s="284"/>
      <c r="D220" s="284"/>
      <c r="E220" s="279">
        <v>17.068634033203125</v>
      </c>
      <c r="F220" s="2"/>
      <c r="G220" s="284"/>
      <c r="H220" s="284"/>
      <c r="I220" s="284"/>
      <c r="J220" s="284"/>
      <c r="K220" s="284"/>
    </row>
    <row r="221" spans="1:11" x14ac:dyDescent="0.55000000000000004">
      <c r="B221" s="279">
        <v>23.475278854370117</v>
      </c>
      <c r="C221" s="284"/>
      <c r="D221" s="284"/>
      <c r="E221" s="279">
        <v>16.664388656616211</v>
      </c>
      <c r="F221" s="2"/>
      <c r="G221" s="284"/>
      <c r="H221" s="284"/>
      <c r="I221" s="284"/>
      <c r="J221" s="284"/>
      <c r="K221" s="284"/>
    </row>
    <row r="222" spans="1:11" x14ac:dyDescent="0.55000000000000004">
      <c r="B222" s="279">
        <v>23.5797119140625</v>
      </c>
      <c r="C222" s="284"/>
      <c r="D222" s="284"/>
      <c r="E222" s="279">
        <v>16.482078552246094</v>
      </c>
      <c r="F222" s="2"/>
      <c r="G222" s="284"/>
      <c r="H222" s="284"/>
      <c r="I222" s="284"/>
      <c r="J222" s="284"/>
      <c r="K222" s="284"/>
    </row>
    <row r="223" spans="1:11" x14ac:dyDescent="0.55000000000000004">
      <c r="B223" s="279">
        <v>23.324748992919922</v>
      </c>
      <c r="C223" s="284"/>
      <c r="D223" s="284"/>
      <c r="E223" s="279">
        <v>16.898054122924805</v>
      </c>
      <c r="F223" s="284"/>
      <c r="G223" s="284"/>
      <c r="H223" s="284"/>
      <c r="I223" s="284"/>
      <c r="J223" s="284"/>
      <c r="K223" s="284"/>
    </row>
    <row r="224" spans="1:11" x14ac:dyDescent="0.55000000000000004">
      <c r="C224" s="284"/>
      <c r="D224" s="284"/>
      <c r="F224" s="284"/>
      <c r="G224" s="284"/>
      <c r="H224" s="284"/>
      <c r="I224" s="284"/>
      <c r="J224" s="284"/>
      <c r="K224" s="284"/>
    </row>
    <row r="225" spans="1:11" x14ac:dyDescent="0.55000000000000004">
      <c r="C225" s="284"/>
      <c r="D225" s="284"/>
      <c r="F225" s="284"/>
      <c r="G225" s="284"/>
      <c r="H225" s="284"/>
      <c r="I225" s="284"/>
      <c r="J225" s="284"/>
      <c r="K225" s="284"/>
    </row>
    <row r="226" spans="1:11" x14ac:dyDescent="0.55000000000000004">
      <c r="C226" s="286"/>
      <c r="D226" s="286"/>
      <c r="F226" s="286"/>
      <c r="G226" s="286"/>
      <c r="H226" s="286"/>
      <c r="I226" s="286"/>
      <c r="J226" s="286"/>
      <c r="K226" s="286"/>
    </row>
    <row r="227" spans="1:11" x14ac:dyDescent="0.55000000000000004">
      <c r="A227" s="276" t="s">
        <v>26</v>
      </c>
      <c r="B227" s="279" t="s">
        <v>73</v>
      </c>
      <c r="C227" s="284">
        <f>AVERAGE(B227:B235)</f>
        <v>37.209400177001953</v>
      </c>
      <c r="D227" s="284" t="e">
        <f>STDEV(B227:B235)</f>
        <v>#DIV/0!</v>
      </c>
      <c r="E227" s="279">
        <v>17.522558212280273</v>
      </c>
      <c r="F227" s="284">
        <f>AVERAGE(E227:E235)</f>
        <v>16.97652308146159</v>
      </c>
      <c r="G227" s="284">
        <f>STDEV(E227:E235)</f>
        <v>0.37832789331300404</v>
      </c>
      <c r="H227" s="284">
        <f>C227-F227</f>
        <v>20.232877095540363</v>
      </c>
      <c r="I227" s="284">
        <f>AVERAGE(H227:H475)</f>
        <v>16.012451966603596</v>
      </c>
      <c r="J227" s="284">
        <f>H227-$I$2</f>
        <v>10.08828685666308</v>
      </c>
      <c r="K227" s="284">
        <f>2^-(J227)</f>
        <v>9.1859283007629153E-4</v>
      </c>
    </row>
    <row r="228" spans="1:11" x14ac:dyDescent="0.55000000000000004">
      <c r="B228" s="279" t="s">
        <v>73</v>
      </c>
      <c r="C228" s="284"/>
      <c r="D228" s="284"/>
      <c r="E228" s="279">
        <v>17.223424911499023</v>
      </c>
      <c r="F228" s="2"/>
      <c r="G228" s="284"/>
      <c r="H228" s="284"/>
      <c r="I228" s="284"/>
      <c r="J228" s="284"/>
      <c r="K228" s="284"/>
    </row>
    <row r="229" spans="1:11" x14ac:dyDescent="0.55000000000000004">
      <c r="B229" s="279" t="s">
        <v>73</v>
      </c>
      <c r="C229" s="284"/>
      <c r="D229" s="284"/>
      <c r="E229" s="279">
        <v>17.068634033203125</v>
      </c>
      <c r="F229" s="2"/>
      <c r="G229" s="284"/>
      <c r="H229" s="284"/>
      <c r="I229" s="284"/>
      <c r="J229" s="284"/>
      <c r="K229" s="284"/>
    </row>
    <row r="230" spans="1:11" x14ac:dyDescent="0.55000000000000004">
      <c r="B230" s="279" t="s">
        <v>73</v>
      </c>
      <c r="C230" s="284"/>
      <c r="D230" s="284"/>
      <c r="E230" s="279">
        <v>16.664388656616211</v>
      </c>
      <c r="F230" s="2"/>
      <c r="G230" s="284"/>
      <c r="H230" s="284"/>
      <c r="I230" s="284"/>
      <c r="J230" s="284"/>
      <c r="K230" s="284"/>
    </row>
    <row r="231" spans="1:11" x14ac:dyDescent="0.55000000000000004">
      <c r="B231" s="279" t="s">
        <v>73</v>
      </c>
      <c r="C231" s="284"/>
      <c r="D231" s="284"/>
      <c r="E231" s="279">
        <v>16.482078552246094</v>
      </c>
      <c r="F231" s="2"/>
      <c r="G231" s="284"/>
      <c r="H231" s="284"/>
      <c r="I231" s="284"/>
      <c r="J231" s="284"/>
      <c r="K231" s="284"/>
    </row>
    <row r="232" spans="1:11" x14ac:dyDescent="0.55000000000000004">
      <c r="B232" s="279">
        <v>37.209400177001953</v>
      </c>
      <c r="C232" s="284"/>
      <c r="D232" s="284"/>
      <c r="E232" s="279">
        <v>16.898054122924805</v>
      </c>
      <c r="F232" s="284"/>
      <c r="G232" s="284"/>
      <c r="H232" s="284"/>
      <c r="I232" s="284"/>
      <c r="J232" s="284"/>
      <c r="K232" s="284"/>
    </row>
    <row r="233" spans="1:11" x14ac:dyDescent="0.55000000000000004">
      <c r="C233" s="284"/>
      <c r="D233" s="284"/>
      <c r="F233" s="284"/>
      <c r="G233" s="284"/>
      <c r="H233" s="284"/>
      <c r="I233" s="284"/>
      <c r="J233" s="284"/>
      <c r="K233" s="284"/>
    </row>
    <row r="234" spans="1:11" x14ac:dyDescent="0.55000000000000004">
      <c r="C234" s="284"/>
      <c r="D234" s="284"/>
      <c r="F234" s="284"/>
      <c r="G234" s="284"/>
      <c r="H234" s="284"/>
      <c r="I234" s="284"/>
      <c r="J234" s="284"/>
      <c r="K234" s="284"/>
    </row>
    <row r="235" spans="1:11" x14ac:dyDescent="0.55000000000000004">
      <c r="C235" s="286"/>
      <c r="D235" s="286"/>
      <c r="F235" s="286"/>
      <c r="G235" s="286"/>
      <c r="H235" s="286"/>
      <c r="I235" s="286"/>
      <c r="J235" s="286"/>
      <c r="K235" s="286"/>
    </row>
    <row r="236" spans="1:11" x14ac:dyDescent="0.55000000000000004">
      <c r="A236" s="275" t="s">
        <v>8</v>
      </c>
      <c r="B236" s="279">
        <v>28.805265426635742</v>
      </c>
      <c r="C236" s="284">
        <f>AVERAGE(B236:B244)</f>
        <v>28.768549919128418</v>
      </c>
      <c r="D236" s="284">
        <f>STDEV(B236:B244)</f>
        <v>0.16698600184698004</v>
      </c>
      <c r="E236" s="279">
        <v>17.522558212280273</v>
      </c>
      <c r="F236" s="284">
        <f>AVERAGE(E236:E244)</f>
        <v>16.97652308146159</v>
      </c>
      <c r="G236" s="284">
        <f>STDEV(E236:E244)</f>
        <v>0.37832789331300404</v>
      </c>
      <c r="H236" s="284">
        <f>C236-F236</f>
        <v>11.792026837666828</v>
      </c>
      <c r="I236" s="284">
        <f>AVERAGE(H236:H484)</f>
        <v>11.792026837666828</v>
      </c>
      <c r="J236" s="284">
        <f>H236-$I$2</f>
        <v>1.647436598789545</v>
      </c>
      <c r="K236" s="284">
        <f>2^-(J236)</f>
        <v>0.31920682450646787</v>
      </c>
    </row>
    <row r="237" spans="1:11" x14ac:dyDescent="0.55000000000000004">
      <c r="B237" s="279">
        <v>28.642087936401367</v>
      </c>
      <c r="C237" s="284"/>
      <c r="D237" s="284"/>
      <c r="E237" s="279">
        <v>17.223424911499023</v>
      </c>
      <c r="F237" s="2"/>
      <c r="G237" s="284"/>
      <c r="H237" s="284"/>
      <c r="I237" s="284"/>
      <c r="J237" s="284"/>
      <c r="K237" s="284"/>
    </row>
    <row r="238" spans="1:11" x14ac:dyDescent="0.55000000000000004">
      <c r="B238" s="279">
        <v>29.055637359619141</v>
      </c>
      <c r="C238" s="284"/>
      <c r="D238" s="284"/>
      <c r="E238" s="279">
        <v>17.068634033203125</v>
      </c>
      <c r="F238" s="2"/>
      <c r="G238" s="284"/>
      <c r="H238" s="284"/>
      <c r="I238" s="284"/>
      <c r="J238" s="284"/>
      <c r="K238" s="284"/>
    </row>
    <row r="239" spans="1:11" x14ac:dyDescent="0.55000000000000004">
      <c r="B239" s="279">
        <v>28.669589996337891</v>
      </c>
      <c r="C239" s="284"/>
      <c r="D239" s="284"/>
      <c r="E239" s="279">
        <v>16.664388656616211</v>
      </c>
      <c r="F239" s="2"/>
      <c r="G239" s="284"/>
      <c r="H239" s="284"/>
      <c r="I239" s="284"/>
      <c r="J239" s="284"/>
      <c r="K239" s="284"/>
    </row>
    <row r="240" spans="1:11" x14ac:dyDescent="0.55000000000000004">
      <c r="B240" s="279">
        <v>28.607490539550781</v>
      </c>
      <c r="C240" s="284"/>
      <c r="D240" s="284"/>
      <c r="E240" s="279">
        <v>16.482078552246094</v>
      </c>
      <c r="F240" s="2"/>
      <c r="G240" s="284"/>
      <c r="H240" s="284"/>
      <c r="I240" s="284"/>
      <c r="J240" s="284"/>
      <c r="K240" s="284"/>
    </row>
    <row r="241" spans="2:11" x14ac:dyDescent="0.55000000000000004">
      <c r="B241" s="279">
        <v>28.831228256225586</v>
      </c>
      <c r="C241" s="284"/>
      <c r="D241" s="284"/>
      <c r="E241" s="279">
        <v>16.898054122924805</v>
      </c>
      <c r="F241" s="284"/>
      <c r="G241" s="284"/>
      <c r="H241" s="284"/>
      <c r="I241" s="284"/>
      <c r="J241" s="284"/>
      <c r="K241" s="284"/>
    </row>
    <row r="242" spans="2:11" x14ac:dyDescent="0.55000000000000004">
      <c r="C242" s="284"/>
      <c r="D242" s="284"/>
      <c r="F242" s="284"/>
      <c r="G242" s="284"/>
      <c r="H242" s="284"/>
      <c r="I242" s="284"/>
      <c r="J242" s="284"/>
      <c r="K242" s="284"/>
    </row>
    <row r="243" spans="2:11" x14ac:dyDescent="0.55000000000000004">
      <c r="C243" s="284"/>
      <c r="D243" s="284"/>
      <c r="F243" s="284"/>
      <c r="G243" s="284"/>
      <c r="H243" s="284"/>
      <c r="I243" s="284"/>
      <c r="J243" s="284"/>
      <c r="K243" s="284"/>
    </row>
    <row r="244" spans="2:11" x14ac:dyDescent="0.55000000000000004">
      <c r="C244" s="286"/>
      <c r="D244" s="286"/>
      <c r="F244" s="286"/>
      <c r="G244" s="286"/>
      <c r="H244" s="286"/>
      <c r="I244" s="286"/>
      <c r="J244" s="286"/>
      <c r="K244" s="28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244"/>
  <sheetViews>
    <sheetView workbookViewId="0">
      <pane ySplit="1" topLeftCell="A2" activePane="bottomLeft" state="frozen"/>
      <selection pane="bottomLeft" activeCell="D2" sqref="D2"/>
    </sheetView>
  </sheetViews>
  <sheetFormatPr defaultRowHeight="14.4" x14ac:dyDescent="0.55000000000000004"/>
  <cols>
    <col min="1" max="1" width="8.83984375" style="279"/>
    <col min="2" max="5" width="12" style="279" customWidth="1"/>
    <col min="6" max="6" width="15.26171875" style="279" customWidth="1"/>
    <col min="7" max="7" width="15.15625" style="279" customWidth="1"/>
    <col min="8" max="8" width="12" style="279" customWidth="1"/>
    <col min="9" max="9" width="12.26171875" style="279" customWidth="1"/>
    <col min="10" max="10" width="12.68359375" style="279" customWidth="1"/>
    <col min="11" max="11" width="9.41796875" style="279" customWidth="1"/>
    <col min="12" max="12" width="8.83984375" style="279"/>
    <col min="13" max="13" width="15.578125" style="279" customWidth="1"/>
    <col min="14" max="16384" width="8.83984375" style="279"/>
  </cols>
  <sheetData>
    <row r="1" spans="1:13" ht="16.8" x14ac:dyDescent="0.55000000000000004">
      <c r="A1" s="271" t="s">
        <v>70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</row>
    <row r="2" spans="1:13" x14ac:dyDescent="0.55000000000000004">
      <c r="A2" s="283" t="s">
        <v>11</v>
      </c>
      <c r="B2" s="279">
        <v>23.358675003051758</v>
      </c>
      <c r="C2" s="284">
        <f>AVERAGE(B2:B10)</f>
        <v>23.453836123148601</v>
      </c>
      <c r="D2" s="284">
        <f>STDEV(B2:B10)</f>
        <v>0.21848020427758483</v>
      </c>
      <c r="E2" s="279">
        <v>16.102367401123047</v>
      </c>
      <c r="F2" s="284">
        <f>AVERAGE(E2:E10)</f>
        <v>16.184121290842693</v>
      </c>
      <c r="G2" s="284">
        <f>STDEV(E2:E10)</f>
        <v>0.27456574090612229</v>
      </c>
      <c r="H2" s="284">
        <f>C2-F2</f>
        <v>7.2697148323059082</v>
      </c>
      <c r="I2" s="284">
        <f>AVERAGE(H2:H250)</f>
        <v>10.70389508494624</v>
      </c>
      <c r="J2" s="284">
        <f>H2-$I$2</f>
        <v>-3.4341802526403313</v>
      </c>
      <c r="K2" s="284">
        <f>2^-(J2)</f>
        <v>10.809143103657032</v>
      </c>
    </row>
    <row r="3" spans="1:13" x14ac:dyDescent="0.55000000000000004">
      <c r="A3" s="2"/>
      <c r="B3" s="279">
        <v>23.320102691650391</v>
      </c>
      <c r="C3" s="284"/>
      <c r="D3" s="284"/>
      <c r="E3" s="279">
        <v>15.965655326843262</v>
      </c>
      <c r="F3" s="2"/>
      <c r="G3" s="284"/>
      <c r="H3" s="284"/>
      <c r="I3" s="284"/>
      <c r="J3" s="284"/>
      <c r="K3" s="284"/>
      <c r="M3" s="272"/>
    </row>
    <row r="4" spans="1:13" x14ac:dyDescent="0.55000000000000004">
      <c r="A4" s="2"/>
      <c r="B4" s="279">
        <v>23.400897979736328</v>
      </c>
      <c r="C4" s="284"/>
      <c r="D4" s="284"/>
      <c r="E4" s="279">
        <v>16.522445678710938</v>
      </c>
      <c r="F4" s="2"/>
      <c r="G4" s="284"/>
      <c r="H4" s="284"/>
      <c r="I4" s="284"/>
      <c r="J4" s="284"/>
      <c r="K4" s="284"/>
      <c r="M4" s="280"/>
    </row>
    <row r="5" spans="1:13" x14ac:dyDescent="0.55000000000000004">
      <c r="A5" s="2"/>
      <c r="B5" s="279">
        <v>23.205070495605469</v>
      </c>
      <c r="C5" s="284"/>
      <c r="D5" s="284"/>
      <c r="E5" s="279">
        <v>15.844905853271484</v>
      </c>
      <c r="F5" s="2"/>
      <c r="G5" s="284"/>
      <c r="H5" s="284"/>
      <c r="I5" s="284"/>
      <c r="J5" s="284"/>
      <c r="K5" s="284"/>
      <c r="M5" s="280"/>
    </row>
    <row r="6" spans="1:13" x14ac:dyDescent="0.55000000000000004">
      <c r="A6" s="2"/>
      <c r="B6" s="279">
        <v>23.663127899169922</v>
      </c>
      <c r="C6" s="284"/>
      <c r="D6" s="284"/>
      <c r="E6" s="279">
        <v>16.489040374755859</v>
      </c>
      <c r="F6" s="2"/>
      <c r="G6" s="284"/>
      <c r="H6" s="284"/>
      <c r="I6" s="284"/>
      <c r="J6" s="284"/>
      <c r="K6" s="284"/>
      <c r="M6" s="280"/>
    </row>
    <row r="7" spans="1:13" x14ac:dyDescent="0.55000000000000004">
      <c r="A7" s="2"/>
      <c r="B7" s="279">
        <v>23.775142669677734</v>
      </c>
      <c r="C7" s="284"/>
      <c r="D7" s="284"/>
      <c r="E7" s="279">
        <v>16.180313110351563</v>
      </c>
      <c r="F7" s="284"/>
      <c r="G7" s="284"/>
      <c r="H7" s="284"/>
      <c r="I7" s="284"/>
      <c r="J7" s="284"/>
      <c r="K7" s="284"/>
      <c r="M7" s="280"/>
    </row>
    <row r="8" spans="1:13" x14ac:dyDescent="0.55000000000000004">
      <c r="A8" s="2"/>
      <c r="C8" s="284"/>
      <c r="D8" s="284"/>
      <c r="F8" s="284"/>
      <c r="G8" s="284"/>
      <c r="H8" s="284"/>
      <c r="I8" s="284"/>
      <c r="J8" s="284"/>
      <c r="K8" s="284"/>
      <c r="M8" s="280"/>
    </row>
    <row r="9" spans="1:13" x14ac:dyDescent="0.55000000000000004">
      <c r="A9" s="2"/>
      <c r="C9" s="284"/>
      <c r="D9" s="284"/>
      <c r="F9" s="284"/>
      <c r="G9" s="284"/>
      <c r="H9" s="284"/>
      <c r="I9" s="284"/>
      <c r="J9" s="284"/>
      <c r="K9" s="284"/>
      <c r="M9" s="280"/>
    </row>
    <row r="10" spans="1:13" x14ac:dyDescent="0.55000000000000004">
      <c r="A10" s="285"/>
      <c r="C10" s="286"/>
      <c r="D10" s="286"/>
      <c r="F10" s="286"/>
      <c r="G10" s="286"/>
      <c r="H10" s="286"/>
      <c r="I10" s="286"/>
      <c r="J10" s="286"/>
      <c r="K10" s="286"/>
      <c r="M10" s="280"/>
    </row>
    <row r="11" spans="1:13" x14ac:dyDescent="0.55000000000000004">
      <c r="A11" s="283" t="s">
        <v>12</v>
      </c>
      <c r="B11" s="279">
        <v>25.820322036743164</v>
      </c>
      <c r="C11" s="284">
        <f>AVERAGE(B11:B19)</f>
        <v>25.284101486206055</v>
      </c>
      <c r="D11" s="284">
        <f>STDEV(B11:B19)</f>
        <v>0.42768282608443564</v>
      </c>
      <c r="E11" s="279">
        <v>16.102367401123047</v>
      </c>
      <c r="F11" s="284">
        <f>AVERAGE(E11:E19)</f>
        <v>16.184121290842693</v>
      </c>
      <c r="G11" s="284">
        <f>STDEV(E11:E19)</f>
        <v>0.27456574090612229</v>
      </c>
      <c r="H11" s="284">
        <f>C11-F11</f>
        <v>9.0999801953633614</v>
      </c>
      <c r="I11" s="284">
        <f>AVERAGE(H11:H259)</f>
        <v>10.835978940817022</v>
      </c>
      <c r="J11" s="284">
        <f>H11-$I$2</f>
        <v>-1.6039148895828781</v>
      </c>
      <c r="K11" s="284">
        <f>2^-(J11)</f>
        <v>3.039670385059948</v>
      </c>
      <c r="M11" s="280"/>
    </row>
    <row r="12" spans="1:13" x14ac:dyDescent="0.55000000000000004">
      <c r="A12" s="2"/>
      <c r="B12" s="279">
        <v>25.521841049194336</v>
      </c>
      <c r="C12" s="284"/>
      <c r="D12" s="284"/>
      <c r="E12" s="279">
        <v>15.965655326843262</v>
      </c>
      <c r="F12" s="2"/>
      <c r="G12" s="284"/>
      <c r="H12" s="284"/>
      <c r="I12" s="284"/>
      <c r="J12" s="284"/>
      <c r="K12" s="284"/>
      <c r="M12" s="280"/>
    </row>
    <row r="13" spans="1:13" x14ac:dyDescent="0.55000000000000004">
      <c r="A13" s="2"/>
      <c r="B13" s="279">
        <v>25.617719650268555</v>
      </c>
      <c r="C13" s="284"/>
      <c r="D13" s="284"/>
      <c r="E13" s="279">
        <v>16.522445678710938</v>
      </c>
      <c r="F13" s="2"/>
      <c r="G13" s="284"/>
      <c r="H13" s="284"/>
      <c r="I13" s="284"/>
      <c r="J13" s="284"/>
      <c r="K13" s="284"/>
      <c r="M13" s="280"/>
    </row>
    <row r="14" spans="1:13" x14ac:dyDescent="0.55000000000000004">
      <c r="A14" s="2"/>
      <c r="B14" s="279">
        <v>24.871461868286133</v>
      </c>
      <c r="C14" s="284"/>
      <c r="D14" s="284"/>
      <c r="E14" s="279">
        <v>15.844905853271484</v>
      </c>
      <c r="F14" s="2"/>
      <c r="G14" s="284"/>
      <c r="H14" s="284"/>
      <c r="I14" s="284"/>
      <c r="J14" s="284"/>
      <c r="K14" s="284"/>
      <c r="M14" s="280"/>
    </row>
    <row r="15" spans="1:13" x14ac:dyDescent="0.55000000000000004">
      <c r="A15" s="2"/>
      <c r="B15" s="279">
        <v>24.782573699951172</v>
      </c>
      <c r="C15" s="284"/>
      <c r="D15" s="284"/>
      <c r="E15" s="279">
        <v>16.489040374755859</v>
      </c>
      <c r="F15" s="2"/>
      <c r="G15" s="284"/>
      <c r="H15" s="284"/>
      <c r="I15" s="284"/>
      <c r="J15" s="284"/>
      <c r="K15" s="284"/>
      <c r="M15" s="280"/>
    </row>
    <row r="16" spans="1:13" x14ac:dyDescent="0.55000000000000004">
      <c r="A16" s="2"/>
      <c r="B16" s="279">
        <v>25.090690612792969</v>
      </c>
      <c r="C16" s="284"/>
      <c r="D16" s="284"/>
      <c r="E16" s="279">
        <v>16.180313110351563</v>
      </c>
      <c r="F16" s="284"/>
      <c r="G16" s="284"/>
      <c r="H16" s="284"/>
      <c r="I16" s="284"/>
      <c r="J16" s="284"/>
      <c r="K16" s="284"/>
      <c r="M16" s="280"/>
    </row>
    <row r="17" spans="1:11" x14ac:dyDescent="0.55000000000000004">
      <c r="A17" s="2"/>
      <c r="C17" s="284"/>
      <c r="D17" s="284"/>
      <c r="F17" s="284"/>
      <c r="G17" s="284"/>
      <c r="H17" s="284"/>
      <c r="I17" s="284"/>
      <c r="J17" s="284"/>
      <c r="K17" s="284"/>
    </row>
    <row r="18" spans="1:11" x14ac:dyDescent="0.55000000000000004">
      <c r="A18" s="2"/>
      <c r="C18" s="284"/>
      <c r="D18" s="284"/>
      <c r="F18" s="284"/>
      <c r="G18" s="284"/>
      <c r="H18" s="284"/>
      <c r="I18" s="284"/>
      <c r="J18" s="284"/>
      <c r="K18" s="284"/>
    </row>
    <row r="19" spans="1:11" x14ac:dyDescent="0.55000000000000004">
      <c r="A19" s="285"/>
      <c r="C19" s="286"/>
      <c r="D19" s="286"/>
      <c r="F19" s="286"/>
      <c r="G19" s="286"/>
      <c r="H19" s="286"/>
      <c r="I19" s="286"/>
      <c r="J19" s="286"/>
      <c r="K19" s="286"/>
    </row>
    <row r="20" spans="1:11" x14ac:dyDescent="0.55000000000000004">
      <c r="A20" s="276" t="s">
        <v>14</v>
      </c>
      <c r="B20" s="279">
        <v>45</v>
      </c>
      <c r="C20" s="284">
        <f>AVERAGE(B20:B28)</f>
        <v>45</v>
      </c>
      <c r="D20" s="284">
        <f>STDEV(B20:B28)</f>
        <v>0</v>
      </c>
      <c r="E20" s="279">
        <v>16.102367401123047</v>
      </c>
      <c r="F20" s="284">
        <f>AVERAGE(E20:E28)</f>
        <v>16.184121290842693</v>
      </c>
      <c r="G20" s="284">
        <f>STDEV(E20:E28)</f>
        <v>0.27456574090612229</v>
      </c>
      <c r="H20" s="284">
        <f>C20-F20</f>
        <v>28.815878709157307</v>
      </c>
      <c r="I20" s="284">
        <f>AVERAGE(H20:H268)</f>
        <v>10.905418890635168</v>
      </c>
      <c r="J20" s="284">
        <f>H20-$I$2</f>
        <v>18.111983624211067</v>
      </c>
      <c r="K20" s="284">
        <f>2^-(J20)</f>
        <v>3.5297963374042776E-6</v>
      </c>
    </row>
    <row r="21" spans="1:11" x14ac:dyDescent="0.55000000000000004">
      <c r="B21" s="279">
        <v>45</v>
      </c>
      <c r="C21" s="284"/>
      <c r="D21" s="284"/>
      <c r="E21" s="279">
        <v>15.965655326843262</v>
      </c>
      <c r="F21" s="2"/>
      <c r="G21" s="284"/>
      <c r="H21" s="284"/>
      <c r="I21" s="284"/>
      <c r="J21" s="284"/>
      <c r="K21" s="284"/>
    </row>
    <row r="22" spans="1:11" x14ac:dyDescent="0.55000000000000004">
      <c r="B22" s="279">
        <v>45</v>
      </c>
      <c r="C22" s="284"/>
      <c r="D22" s="284"/>
      <c r="E22" s="279">
        <v>16.522445678710938</v>
      </c>
      <c r="F22" s="2"/>
      <c r="G22" s="284"/>
      <c r="H22" s="284"/>
      <c r="I22" s="284"/>
      <c r="J22" s="284"/>
      <c r="K22" s="284"/>
    </row>
    <row r="23" spans="1:11" x14ac:dyDescent="0.55000000000000004">
      <c r="B23" s="279">
        <v>45</v>
      </c>
      <c r="C23" s="284"/>
      <c r="D23" s="284"/>
      <c r="E23" s="279">
        <v>15.844905853271484</v>
      </c>
      <c r="F23" s="2"/>
      <c r="G23" s="284"/>
      <c r="H23" s="284"/>
      <c r="I23" s="284"/>
      <c r="J23" s="284"/>
      <c r="K23" s="284"/>
    </row>
    <row r="24" spans="1:11" x14ac:dyDescent="0.55000000000000004">
      <c r="B24" s="279">
        <v>45</v>
      </c>
      <c r="C24" s="284"/>
      <c r="D24" s="284"/>
      <c r="E24" s="279">
        <v>16.489040374755859</v>
      </c>
      <c r="F24" s="2"/>
      <c r="G24" s="284"/>
      <c r="H24" s="284"/>
      <c r="I24" s="284"/>
      <c r="J24" s="284"/>
      <c r="K24" s="284"/>
    </row>
    <row r="25" spans="1:11" x14ac:dyDescent="0.55000000000000004">
      <c r="B25" s="279">
        <v>45</v>
      </c>
      <c r="C25" s="284"/>
      <c r="D25" s="284"/>
      <c r="E25" s="279">
        <v>16.180313110351563</v>
      </c>
      <c r="F25" s="284"/>
      <c r="G25" s="284"/>
      <c r="H25" s="284"/>
      <c r="I25" s="284"/>
      <c r="J25" s="284"/>
      <c r="K25" s="284"/>
    </row>
    <row r="26" spans="1:11" x14ac:dyDescent="0.55000000000000004">
      <c r="C26" s="284"/>
      <c r="D26" s="284"/>
      <c r="F26" s="284"/>
      <c r="G26" s="284"/>
      <c r="H26" s="284"/>
      <c r="I26" s="284"/>
      <c r="J26" s="284"/>
      <c r="K26" s="284"/>
    </row>
    <row r="27" spans="1:11" x14ac:dyDescent="0.55000000000000004">
      <c r="C27" s="284"/>
      <c r="D27" s="284"/>
      <c r="F27" s="284"/>
      <c r="G27" s="284"/>
      <c r="H27" s="284"/>
      <c r="I27" s="284"/>
      <c r="J27" s="284"/>
      <c r="K27" s="284"/>
    </row>
    <row r="28" spans="1:11" x14ac:dyDescent="0.55000000000000004">
      <c r="C28" s="286"/>
      <c r="D28" s="286"/>
      <c r="F28" s="286"/>
      <c r="G28" s="286"/>
      <c r="H28" s="286"/>
      <c r="I28" s="286"/>
      <c r="J28" s="286"/>
      <c r="K28" s="286"/>
    </row>
    <row r="29" spans="1:11" x14ac:dyDescent="0.55000000000000004">
      <c r="A29" s="276" t="s">
        <v>13</v>
      </c>
      <c r="B29" s="279">
        <v>37.42913818359375</v>
      </c>
      <c r="C29" s="284">
        <f>AVERAGE(B29:B37)</f>
        <v>36.713947931925453</v>
      </c>
      <c r="D29" s="284">
        <f>STDEV(B29:B37)</f>
        <v>1.5501316401001479</v>
      </c>
      <c r="E29" s="279">
        <v>16.102367401123047</v>
      </c>
      <c r="F29" s="284">
        <f>AVERAGE(E29:E37)</f>
        <v>16.184121290842693</v>
      </c>
      <c r="G29" s="284">
        <f>STDEV(E29:E37)</f>
        <v>0.27456574090612229</v>
      </c>
      <c r="H29" s="284">
        <f>C29-F29</f>
        <v>20.52982664108276</v>
      </c>
      <c r="I29" s="284">
        <f>AVERAGE(H29:H277)</f>
        <v>10.15914973153008</v>
      </c>
      <c r="J29" s="284">
        <f>H29-$I$2</f>
        <v>9.8259315561365206</v>
      </c>
      <c r="K29" s="284">
        <f>2^-(J29)</f>
        <v>1.1017926382538366E-3</v>
      </c>
    </row>
    <row r="30" spans="1:11" x14ac:dyDescent="0.55000000000000004">
      <c r="B30" s="279">
        <v>38.119327545166016</v>
      </c>
      <c r="C30" s="284"/>
      <c r="D30" s="284"/>
      <c r="E30" s="279">
        <v>15.965655326843262</v>
      </c>
      <c r="F30" s="2"/>
      <c r="G30" s="284"/>
      <c r="H30" s="284"/>
      <c r="I30" s="284"/>
      <c r="J30" s="284"/>
      <c r="K30" s="284"/>
    </row>
    <row r="31" spans="1:11" x14ac:dyDescent="0.55000000000000004">
      <c r="B31" s="279">
        <v>38.328433990478516</v>
      </c>
      <c r="C31" s="284"/>
      <c r="D31" s="284"/>
      <c r="E31" s="279">
        <v>16.522445678710938</v>
      </c>
      <c r="F31" s="2"/>
      <c r="G31" s="284"/>
      <c r="H31" s="284"/>
      <c r="I31" s="284"/>
      <c r="J31" s="284"/>
      <c r="K31" s="284"/>
    </row>
    <row r="32" spans="1:11" x14ac:dyDescent="0.55000000000000004">
      <c r="B32" s="279">
        <v>34.916202545166016</v>
      </c>
      <c r="C32" s="284"/>
      <c r="D32" s="284"/>
      <c r="E32" s="279">
        <v>15.844905853271484</v>
      </c>
      <c r="F32" s="2"/>
      <c r="G32" s="284"/>
      <c r="H32" s="284"/>
      <c r="I32" s="284"/>
      <c r="J32" s="284"/>
      <c r="K32" s="284"/>
    </row>
    <row r="33" spans="1:14" x14ac:dyDescent="0.55000000000000004">
      <c r="B33" s="279">
        <v>36.697372436523438</v>
      </c>
      <c r="C33" s="284"/>
      <c r="D33" s="284"/>
      <c r="E33" s="279">
        <v>16.489040374755859</v>
      </c>
      <c r="F33" s="2"/>
      <c r="G33" s="284"/>
      <c r="H33" s="284"/>
      <c r="I33" s="284"/>
      <c r="J33" s="284"/>
      <c r="K33" s="284"/>
    </row>
    <row r="34" spans="1:14" x14ac:dyDescent="0.55000000000000004">
      <c r="B34" s="279">
        <v>34.793212890625</v>
      </c>
      <c r="C34" s="284"/>
      <c r="D34" s="284"/>
      <c r="E34" s="279">
        <v>16.180313110351563</v>
      </c>
      <c r="F34" s="284"/>
      <c r="G34" s="284"/>
      <c r="H34" s="284"/>
      <c r="I34" s="284"/>
      <c r="J34" s="284"/>
      <c r="K34" s="284"/>
    </row>
    <row r="35" spans="1:14" x14ac:dyDescent="0.55000000000000004">
      <c r="C35" s="284"/>
      <c r="D35" s="284"/>
      <c r="F35" s="284"/>
      <c r="G35" s="284"/>
      <c r="H35" s="284"/>
      <c r="I35" s="284"/>
      <c r="J35" s="284"/>
      <c r="K35" s="284"/>
      <c r="N35" s="233"/>
    </row>
    <row r="36" spans="1:14" x14ac:dyDescent="0.55000000000000004">
      <c r="C36" s="284"/>
      <c r="D36" s="284"/>
      <c r="F36" s="284"/>
      <c r="G36" s="284"/>
      <c r="H36" s="284"/>
      <c r="I36" s="284"/>
      <c r="J36" s="284"/>
      <c r="K36" s="284"/>
      <c r="M36" s="280"/>
    </row>
    <row r="37" spans="1:14" x14ac:dyDescent="0.55000000000000004">
      <c r="C37" s="286"/>
      <c r="D37" s="286"/>
      <c r="F37" s="286"/>
      <c r="G37" s="286"/>
      <c r="H37" s="286"/>
      <c r="I37" s="286"/>
      <c r="J37" s="286"/>
      <c r="K37" s="286"/>
      <c r="M37" s="280"/>
    </row>
    <row r="38" spans="1:14" x14ac:dyDescent="0.55000000000000004">
      <c r="A38" s="275" t="s">
        <v>3</v>
      </c>
      <c r="B38" s="279">
        <v>26.61625862121582</v>
      </c>
      <c r="C38" s="284">
        <f>AVERAGE(B38:B46)</f>
        <v>26.488818486531574</v>
      </c>
      <c r="D38" s="284">
        <f>STDEV(B38:B46)</f>
        <v>0.25748095315950209</v>
      </c>
      <c r="E38" s="279">
        <v>16.102367401123047</v>
      </c>
      <c r="F38" s="284">
        <f>AVERAGE(E38:E46)</f>
        <v>16.184121290842693</v>
      </c>
      <c r="G38" s="284">
        <f>STDEV(E38:E46)</f>
        <v>0.27456574090612229</v>
      </c>
      <c r="H38" s="284">
        <f>C38-F38</f>
        <v>10.304697195688881</v>
      </c>
      <c r="I38" s="284">
        <f>AVERAGE(H38:H286)</f>
        <v>9.708250735462574</v>
      </c>
      <c r="J38" s="284">
        <f>H38-$I$2</f>
        <v>-0.39919788925735844</v>
      </c>
      <c r="K38" s="284">
        <f>2^-(J38)</f>
        <v>1.3187744936111971</v>
      </c>
      <c r="M38" s="280"/>
    </row>
    <row r="39" spans="1:14" x14ac:dyDescent="0.55000000000000004">
      <c r="B39" s="279">
        <v>26.309453964233398</v>
      </c>
      <c r="C39" s="284"/>
      <c r="D39" s="284"/>
      <c r="E39" s="279">
        <v>15.965655326843262</v>
      </c>
      <c r="F39" s="2"/>
      <c r="G39" s="284"/>
      <c r="H39" s="284"/>
      <c r="I39" s="284"/>
      <c r="J39" s="284"/>
      <c r="K39" s="284"/>
      <c r="M39" s="280"/>
    </row>
    <row r="40" spans="1:14" x14ac:dyDescent="0.55000000000000004">
      <c r="B40" s="279">
        <v>26.350812911987305</v>
      </c>
      <c r="C40" s="284"/>
      <c r="D40" s="284"/>
      <c r="E40" s="279">
        <v>16.522445678710938</v>
      </c>
      <c r="F40" s="2"/>
      <c r="G40" s="284"/>
      <c r="H40" s="284"/>
      <c r="I40" s="284"/>
      <c r="J40" s="284"/>
      <c r="K40" s="284"/>
      <c r="M40" s="280"/>
    </row>
    <row r="41" spans="1:14" x14ac:dyDescent="0.55000000000000004">
      <c r="B41" s="279">
        <v>26.930841445922852</v>
      </c>
      <c r="C41" s="284"/>
      <c r="D41" s="284"/>
      <c r="E41" s="279">
        <v>15.844905853271484</v>
      </c>
      <c r="F41" s="2"/>
      <c r="G41" s="284"/>
      <c r="H41" s="284"/>
      <c r="I41" s="284"/>
      <c r="J41" s="284"/>
      <c r="K41" s="284"/>
      <c r="M41" s="280"/>
    </row>
    <row r="42" spans="1:14" x14ac:dyDescent="0.55000000000000004">
      <c r="B42" s="279">
        <v>26.227006912231445</v>
      </c>
      <c r="C42" s="284"/>
      <c r="D42" s="284"/>
      <c r="E42" s="279">
        <v>16.489040374755859</v>
      </c>
      <c r="F42" s="2"/>
      <c r="G42" s="284"/>
      <c r="H42" s="284"/>
      <c r="I42" s="284"/>
      <c r="J42" s="284"/>
      <c r="K42" s="284"/>
      <c r="M42" s="280"/>
    </row>
    <row r="43" spans="1:14" x14ac:dyDescent="0.55000000000000004">
      <c r="B43" s="279">
        <v>26.498537063598633</v>
      </c>
      <c r="C43" s="284"/>
      <c r="D43" s="284"/>
      <c r="E43" s="279">
        <v>16.180313110351563</v>
      </c>
      <c r="F43" s="284"/>
      <c r="G43" s="284"/>
      <c r="H43" s="284"/>
      <c r="I43" s="284"/>
      <c r="J43" s="284"/>
      <c r="K43" s="284"/>
      <c r="M43" s="280"/>
    </row>
    <row r="44" spans="1:14" x14ac:dyDescent="0.55000000000000004">
      <c r="C44" s="284"/>
      <c r="D44" s="284"/>
      <c r="F44" s="284"/>
      <c r="G44" s="284"/>
      <c r="H44" s="284"/>
      <c r="I44" s="284"/>
      <c r="J44" s="284"/>
      <c r="K44" s="284"/>
      <c r="M44" s="280"/>
    </row>
    <row r="45" spans="1:14" x14ac:dyDescent="0.55000000000000004">
      <c r="C45" s="284"/>
      <c r="D45" s="284"/>
      <c r="F45" s="284"/>
      <c r="G45" s="284"/>
      <c r="H45" s="284"/>
      <c r="I45" s="284"/>
      <c r="J45" s="284"/>
      <c r="K45" s="284"/>
      <c r="M45" s="280"/>
    </row>
    <row r="46" spans="1:14" x14ac:dyDescent="0.55000000000000004">
      <c r="C46" s="286"/>
      <c r="D46" s="286"/>
      <c r="F46" s="286"/>
      <c r="G46" s="286"/>
      <c r="H46" s="286"/>
      <c r="I46" s="286"/>
      <c r="J46" s="286"/>
      <c r="K46" s="286"/>
      <c r="M46" s="280"/>
    </row>
    <row r="47" spans="1:14" x14ac:dyDescent="0.55000000000000004">
      <c r="A47" s="275" t="s">
        <v>1</v>
      </c>
      <c r="B47" s="279">
        <v>24.670280456542969</v>
      </c>
      <c r="C47" s="284">
        <f>AVERAGE(B47:B55)</f>
        <v>23.793439547220867</v>
      </c>
      <c r="D47" s="284">
        <f>STDEV(B47:B55)</f>
        <v>0.98820045064813877</v>
      </c>
      <c r="E47" s="279">
        <v>16.102367401123047</v>
      </c>
      <c r="F47" s="284">
        <f>AVERAGE(E47:E55)</f>
        <v>16.184121290842693</v>
      </c>
      <c r="G47" s="284">
        <f>STDEV(E47:E55)</f>
        <v>0.27456574090612229</v>
      </c>
      <c r="H47" s="284">
        <f>C47-F47</f>
        <v>7.6093182563781738</v>
      </c>
      <c r="I47" s="284">
        <f>AVERAGE(H47:H295)</f>
        <v>9.6811395327250143</v>
      </c>
      <c r="J47" s="284">
        <f>H47-$I$2</f>
        <v>-3.0945768285680657</v>
      </c>
      <c r="K47" s="284">
        <f>2^-(J47)</f>
        <v>8.5420173516283793</v>
      </c>
      <c r="M47" s="280"/>
    </row>
    <row r="48" spans="1:14" x14ac:dyDescent="0.55000000000000004">
      <c r="B48" s="279">
        <v>24.275279998779297</v>
      </c>
      <c r="C48" s="284"/>
      <c r="D48" s="284"/>
      <c r="E48" s="279">
        <v>15.965655326843262</v>
      </c>
      <c r="F48" s="2"/>
      <c r="G48" s="284"/>
      <c r="H48" s="284"/>
      <c r="I48" s="284"/>
      <c r="J48" s="284"/>
      <c r="K48" s="284"/>
      <c r="M48" s="280"/>
    </row>
    <row r="49" spans="1:14" x14ac:dyDescent="0.55000000000000004">
      <c r="B49" s="279">
        <v>25.011754989624023</v>
      </c>
      <c r="C49" s="284"/>
      <c r="D49" s="284"/>
      <c r="E49" s="279">
        <v>16.522445678710938</v>
      </c>
      <c r="F49" s="2"/>
      <c r="G49" s="284"/>
      <c r="H49" s="284"/>
      <c r="I49" s="284"/>
      <c r="J49" s="284"/>
      <c r="K49" s="284"/>
      <c r="M49" s="280"/>
      <c r="N49" s="273"/>
    </row>
    <row r="50" spans="1:14" x14ac:dyDescent="0.55000000000000004">
      <c r="B50" s="279">
        <v>23.282258987426758</v>
      </c>
      <c r="C50" s="284"/>
      <c r="D50" s="284"/>
      <c r="E50" s="279">
        <v>15.844905853271484</v>
      </c>
      <c r="F50" s="2"/>
      <c r="G50" s="284"/>
      <c r="H50" s="284"/>
      <c r="I50" s="284"/>
      <c r="J50" s="284"/>
      <c r="K50" s="284"/>
    </row>
    <row r="51" spans="1:14" x14ac:dyDescent="0.55000000000000004">
      <c r="B51" s="279">
        <v>22.79432487487793</v>
      </c>
      <c r="C51" s="284"/>
      <c r="D51" s="284"/>
      <c r="E51" s="279">
        <v>16.489040374755859</v>
      </c>
      <c r="F51" s="2"/>
      <c r="G51" s="284"/>
      <c r="H51" s="284"/>
      <c r="I51" s="284"/>
      <c r="J51" s="284"/>
      <c r="K51" s="284"/>
      <c r="M51" s="272"/>
      <c r="N51" s="233"/>
    </row>
    <row r="52" spans="1:14" x14ac:dyDescent="0.55000000000000004">
      <c r="B52" s="279">
        <v>22.726737976074219</v>
      </c>
      <c r="C52" s="284"/>
      <c r="D52" s="284"/>
      <c r="E52" s="279">
        <v>16.180313110351563</v>
      </c>
      <c r="F52" s="284"/>
      <c r="G52" s="284"/>
      <c r="H52" s="284"/>
      <c r="I52" s="284"/>
      <c r="J52" s="284"/>
      <c r="K52" s="284"/>
      <c r="M52" s="280"/>
    </row>
    <row r="53" spans="1:14" x14ac:dyDescent="0.55000000000000004">
      <c r="C53" s="284"/>
      <c r="D53" s="284"/>
      <c r="F53" s="284"/>
      <c r="G53" s="284"/>
      <c r="H53" s="284"/>
      <c r="I53" s="284"/>
      <c r="J53" s="284"/>
      <c r="K53" s="284"/>
      <c r="M53" s="280"/>
    </row>
    <row r="54" spans="1:14" x14ac:dyDescent="0.55000000000000004">
      <c r="C54" s="284"/>
      <c r="D54" s="284"/>
      <c r="F54" s="284"/>
      <c r="G54" s="284"/>
      <c r="H54" s="284"/>
      <c r="I54" s="284"/>
      <c r="J54" s="284"/>
      <c r="K54" s="284"/>
      <c r="M54" s="280"/>
    </row>
    <row r="55" spans="1:14" x14ac:dyDescent="0.55000000000000004">
      <c r="C55" s="286"/>
      <c r="D55" s="286"/>
      <c r="F55" s="286"/>
      <c r="G55" s="286"/>
      <c r="H55" s="286"/>
      <c r="I55" s="286"/>
      <c r="J55" s="286"/>
      <c r="K55" s="286"/>
      <c r="M55" s="280"/>
    </row>
    <row r="56" spans="1:14" x14ac:dyDescent="0.55000000000000004">
      <c r="A56" s="276" t="s">
        <v>10</v>
      </c>
      <c r="B56" s="279">
        <v>25.527576446533203</v>
      </c>
      <c r="C56" s="284">
        <f>AVERAGE(B56:B64)</f>
        <v>25.271897315979004</v>
      </c>
      <c r="D56" s="284">
        <f>STDEV(B56:B64)</f>
        <v>0.18965022339173196</v>
      </c>
      <c r="E56" s="279">
        <v>16.102367401123047</v>
      </c>
      <c r="F56" s="284">
        <f>AVERAGE(E56:E64)</f>
        <v>16.184121290842693</v>
      </c>
      <c r="G56" s="284">
        <f>STDEV(E56:E64)</f>
        <v>0.27456574090612229</v>
      </c>
      <c r="H56" s="284">
        <f>C56-F56</f>
        <v>9.0877760251363107</v>
      </c>
      <c r="I56" s="284">
        <f>AVERAGE(H56:H304)</f>
        <v>9.7797976887415299</v>
      </c>
      <c r="J56" s="284">
        <f>H56-$I$2</f>
        <v>-1.6161190598099289</v>
      </c>
      <c r="K56" s="284">
        <f>2^-(J56)</f>
        <v>3.0654928927563447</v>
      </c>
      <c r="M56" s="280"/>
    </row>
    <row r="57" spans="1:14" x14ac:dyDescent="0.55000000000000004">
      <c r="B57" s="279">
        <v>25.362154006958008</v>
      </c>
      <c r="C57" s="284"/>
      <c r="D57" s="284"/>
      <c r="E57" s="279">
        <v>15.965655326843262</v>
      </c>
      <c r="F57" s="2"/>
      <c r="G57" s="284"/>
      <c r="H57" s="284"/>
      <c r="I57" s="284"/>
      <c r="J57" s="284"/>
      <c r="K57" s="284"/>
      <c r="M57" s="280"/>
    </row>
    <row r="58" spans="1:14" x14ac:dyDescent="0.55000000000000004">
      <c r="B58" s="279">
        <v>25.413850784301758</v>
      </c>
      <c r="C58" s="284"/>
      <c r="D58" s="284"/>
      <c r="E58" s="279">
        <v>16.522445678710938</v>
      </c>
      <c r="F58" s="2"/>
      <c r="G58" s="284"/>
      <c r="H58" s="284"/>
      <c r="I58" s="284"/>
      <c r="J58" s="284"/>
      <c r="K58" s="284"/>
      <c r="M58" s="280"/>
    </row>
    <row r="59" spans="1:14" x14ac:dyDescent="0.55000000000000004">
      <c r="B59" s="279">
        <v>25.065521240234375</v>
      </c>
      <c r="C59" s="284"/>
      <c r="D59" s="284"/>
      <c r="E59" s="279">
        <v>15.844905853271484</v>
      </c>
      <c r="F59" s="2"/>
      <c r="G59" s="284"/>
      <c r="H59" s="284"/>
      <c r="I59" s="284"/>
      <c r="J59" s="284"/>
      <c r="K59" s="284"/>
      <c r="M59" s="280"/>
    </row>
    <row r="60" spans="1:14" x14ac:dyDescent="0.55000000000000004">
      <c r="B60" s="279">
        <v>25.086692810058594</v>
      </c>
      <c r="C60" s="284"/>
      <c r="D60" s="284"/>
      <c r="E60" s="279">
        <v>16.489040374755859</v>
      </c>
      <c r="F60" s="2"/>
      <c r="G60" s="284"/>
      <c r="H60" s="284"/>
      <c r="I60" s="284"/>
      <c r="J60" s="284"/>
      <c r="K60" s="284"/>
      <c r="M60" s="280"/>
    </row>
    <row r="61" spans="1:14" x14ac:dyDescent="0.55000000000000004">
      <c r="B61" s="279">
        <v>25.175588607788086</v>
      </c>
      <c r="C61" s="284"/>
      <c r="D61" s="284"/>
      <c r="E61" s="279">
        <v>16.180313110351563</v>
      </c>
      <c r="F61" s="284"/>
      <c r="G61" s="284"/>
      <c r="H61" s="284"/>
      <c r="I61" s="284"/>
      <c r="J61" s="284"/>
      <c r="K61" s="284"/>
      <c r="M61" s="280"/>
    </row>
    <row r="62" spans="1:14" x14ac:dyDescent="0.55000000000000004">
      <c r="C62" s="284"/>
      <c r="D62" s="284"/>
      <c r="F62" s="284"/>
      <c r="G62" s="284"/>
      <c r="H62" s="284"/>
      <c r="I62" s="284"/>
      <c r="J62" s="284"/>
      <c r="K62" s="284"/>
      <c r="M62" s="280"/>
    </row>
    <row r="63" spans="1:14" x14ac:dyDescent="0.55000000000000004">
      <c r="C63" s="284"/>
      <c r="D63" s="284"/>
      <c r="F63" s="284"/>
      <c r="G63" s="284"/>
      <c r="H63" s="284"/>
      <c r="I63" s="284"/>
      <c r="J63" s="284"/>
      <c r="K63" s="284"/>
      <c r="M63" s="280"/>
    </row>
    <row r="64" spans="1:14" x14ac:dyDescent="0.55000000000000004">
      <c r="C64" s="286"/>
      <c r="D64" s="286"/>
      <c r="F64" s="286"/>
      <c r="G64" s="286"/>
      <c r="H64" s="286"/>
      <c r="I64" s="286"/>
      <c r="J64" s="286"/>
      <c r="K64" s="286"/>
      <c r="M64" s="280"/>
    </row>
    <row r="65" spans="1:14" x14ac:dyDescent="0.55000000000000004">
      <c r="A65" s="275" t="s">
        <v>2</v>
      </c>
      <c r="B65" s="279">
        <v>22.469976425170898</v>
      </c>
      <c r="C65" s="284">
        <f>AVERAGE(B65:B73)</f>
        <v>22.054201126098633</v>
      </c>
      <c r="D65" s="284">
        <f>STDEV(B65:B73)</f>
        <v>0.34271578314711015</v>
      </c>
      <c r="E65" s="279">
        <v>16.102367401123047</v>
      </c>
      <c r="F65" s="284">
        <f>AVERAGE(E65:E73)</f>
        <v>16.184121290842693</v>
      </c>
      <c r="G65" s="284">
        <f>STDEV(E65:E73)</f>
        <v>0.27456574090612229</v>
      </c>
      <c r="H65" s="284">
        <f>C65-F65</f>
        <v>5.8700798352559396</v>
      </c>
      <c r="I65" s="284">
        <f>AVERAGE(H65:H313)</f>
        <v>9.8143987719217911</v>
      </c>
      <c r="J65" s="284">
        <f>H65-$I$2</f>
        <v>-4.8338152496903</v>
      </c>
      <c r="K65" s="284">
        <f>2^-(J65)</f>
        <v>28.5182836075181</v>
      </c>
      <c r="M65" s="280"/>
      <c r="N65" s="273"/>
    </row>
    <row r="66" spans="1:14" x14ac:dyDescent="0.55000000000000004">
      <c r="B66" s="279">
        <v>22.072336196899414</v>
      </c>
      <c r="C66" s="284"/>
      <c r="D66" s="284"/>
      <c r="E66" s="279">
        <v>15.965655326843262</v>
      </c>
      <c r="F66" s="2"/>
      <c r="G66" s="284"/>
      <c r="H66" s="284"/>
      <c r="I66" s="284"/>
      <c r="J66" s="284"/>
      <c r="K66" s="284"/>
    </row>
    <row r="67" spans="1:14" x14ac:dyDescent="0.55000000000000004">
      <c r="B67" s="279">
        <v>22.120698928833008</v>
      </c>
      <c r="C67" s="284"/>
      <c r="D67" s="284"/>
      <c r="E67" s="279">
        <v>16.522445678710938</v>
      </c>
      <c r="F67" s="2"/>
      <c r="G67" s="284"/>
      <c r="H67" s="284"/>
      <c r="I67" s="284"/>
      <c r="J67" s="284"/>
      <c r="K67" s="284"/>
      <c r="M67" s="272"/>
      <c r="N67" s="233"/>
    </row>
    <row r="68" spans="1:14" x14ac:dyDescent="0.55000000000000004">
      <c r="B68" s="279">
        <v>22.253442764282227</v>
      </c>
      <c r="C68" s="284"/>
      <c r="D68" s="284"/>
      <c r="E68" s="279">
        <v>15.844905853271484</v>
      </c>
      <c r="F68" s="2"/>
      <c r="G68" s="284"/>
      <c r="H68" s="284"/>
      <c r="I68" s="284"/>
      <c r="J68" s="284"/>
      <c r="K68" s="284"/>
      <c r="M68" s="280"/>
    </row>
    <row r="69" spans="1:14" x14ac:dyDescent="0.55000000000000004">
      <c r="B69" s="279">
        <v>21.454177856445313</v>
      </c>
      <c r="C69" s="284"/>
      <c r="D69" s="284"/>
      <c r="E69" s="279">
        <v>16.489040374755859</v>
      </c>
      <c r="F69" s="2"/>
      <c r="G69" s="284"/>
      <c r="H69" s="284"/>
      <c r="I69" s="284"/>
      <c r="J69" s="284"/>
      <c r="K69" s="284"/>
      <c r="M69" s="280"/>
    </row>
    <row r="70" spans="1:14" x14ac:dyDescent="0.55000000000000004">
      <c r="B70" s="279">
        <v>21.954574584960938</v>
      </c>
      <c r="C70" s="284"/>
      <c r="D70" s="284"/>
      <c r="E70" s="279">
        <v>16.180313110351563</v>
      </c>
      <c r="F70" s="284"/>
      <c r="G70" s="284"/>
      <c r="H70" s="284"/>
      <c r="I70" s="284"/>
      <c r="J70" s="284"/>
      <c r="K70" s="284"/>
      <c r="M70" s="280"/>
    </row>
    <row r="71" spans="1:14" x14ac:dyDescent="0.55000000000000004">
      <c r="C71" s="284"/>
      <c r="D71" s="284"/>
      <c r="F71" s="284"/>
      <c r="G71" s="284"/>
      <c r="H71" s="284"/>
      <c r="I71" s="284"/>
      <c r="J71" s="284"/>
      <c r="K71" s="284"/>
      <c r="M71" s="280"/>
    </row>
    <row r="72" spans="1:14" x14ac:dyDescent="0.55000000000000004">
      <c r="C72" s="284"/>
      <c r="D72" s="284"/>
      <c r="F72" s="284"/>
      <c r="G72" s="284"/>
      <c r="H72" s="284"/>
      <c r="I72" s="284"/>
      <c r="J72" s="284"/>
      <c r="K72" s="284"/>
      <c r="M72" s="280"/>
    </row>
    <row r="73" spans="1:14" x14ac:dyDescent="0.55000000000000004">
      <c r="C73" s="286"/>
      <c r="D73" s="286"/>
      <c r="F73" s="286"/>
      <c r="G73" s="286"/>
      <c r="H73" s="286"/>
      <c r="I73" s="286"/>
      <c r="J73" s="286"/>
      <c r="K73" s="286"/>
      <c r="M73" s="280"/>
    </row>
    <row r="74" spans="1:14" x14ac:dyDescent="0.55000000000000004">
      <c r="A74" s="276" t="s">
        <v>9</v>
      </c>
      <c r="B74" s="279">
        <v>23.821294784545898</v>
      </c>
      <c r="C74" s="284">
        <f>AVERAGE(B74:B82)</f>
        <v>24.090636571248371</v>
      </c>
      <c r="D74" s="284">
        <f>STDEV(B74:B82)</f>
        <v>0.33944739350046421</v>
      </c>
      <c r="E74" s="279">
        <v>16.102367401123047</v>
      </c>
      <c r="F74" s="284">
        <f>AVERAGE(E74:E82)</f>
        <v>16.184121290842693</v>
      </c>
      <c r="G74" s="284">
        <f>STDEV(E74:E82)</f>
        <v>0.27456574090612229</v>
      </c>
      <c r="H74" s="284">
        <f>C74-F74</f>
        <v>7.906515280405678</v>
      </c>
      <c r="I74" s="284">
        <f>AVERAGE(H74:H322)</f>
        <v>10.02199450543052</v>
      </c>
      <c r="J74" s="284">
        <f>H74-$I$2</f>
        <v>-2.7973798045405616</v>
      </c>
      <c r="K74" s="284">
        <f>2^-(J74)</f>
        <v>6.9517673657066537</v>
      </c>
      <c r="M74" s="280"/>
    </row>
    <row r="75" spans="1:14" x14ac:dyDescent="0.55000000000000004">
      <c r="B75" s="279">
        <v>24.089448928833008</v>
      </c>
      <c r="C75" s="284"/>
      <c r="D75" s="284"/>
      <c r="E75" s="279">
        <v>15.965655326843262</v>
      </c>
      <c r="F75" s="2"/>
      <c r="G75" s="284"/>
      <c r="H75" s="284"/>
      <c r="I75" s="284"/>
      <c r="J75" s="284"/>
      <c r="K75" s="284"/>
      <c r="M75" s="280"/>
    </row>
    <row r="76" spans="1:14" x14ac:dyDescent="0.55000000000000004">
      <c r="B76" s="279">
        <v>23.984828948974609</v>
      </c>
      <c r="C76" s="284"/>
      <c r="D76" s="284"/>
      <c r="E76" s="279">
        <v>16.522445678710938</v>
      </c>
      <c r="F76" s="2"/>
      <c r="G76" s="284"/>
      <c r="H76" s="284"/>
      <c r="I76" s="284"/>
      <c r="J76" s="284"/>
      <c r="K76" s="284"/>
      <c r="M76" s="280"/>
    </row>
    <row r="77" spans="1:14" x14ac:dyDescent="0.55000000000000004">
      <c r="B77" s="279">
        <v>24.503061294555664</v>
      </c>
      <c r="C77" s="284"/>
      <c r="D77" s="284"/>
      <c r="E77" s="279">
        <v>15.844905853271484</v>
      </c>
      <c r="F77" s="2"/>
      <c r="G77" s="284"/>
      <c r="H77" s="284"/>
      <c r="I77" s="284"/>
      <c r="J77" s="284"/>
      <c r="K77" s="284"/>
      <c r="M77" s="280"/>
    </row>
    <row r="78" spans="1:14" x14ac:dyDescent="0.55000000000000004">
      <c r="B78" s="279">
        <v>24.473613739013672</v>
      </c>
      <c r="C78" s="284"/>
      <c r="D78" s="284"/>
      <c r="E78" s="279">
        <v>16.489040374755859</v>
      </c>
      <c r="F78" s="2"/>
      <c r="G78" s="284"/>
      <c r="H78" s="284"/>
      <c r="I78" s="284"/>
      <c r="J78" s="284"/>
      <c r="K78" s="284"/>
      <c r="M78" s="280"/>
    </row>
    <row r="79" spans="1:14" x14ac:dyDescent="0.55000000000000004">
      <c r="B79" s="279">
        <v>23.671571731567383</v>
      </c>
      <c r="C79" s="284"/>
      <c r="D79" s="284"/>
      <c r="E79" s="279">
        <v>16.180313110351563</v>
      </c>
      <c r="F79" s="284"/>
      <c r="G79" s="284"/>
      <c r="H79" s="284"/>
      <c r="I79" s="284"/>
      <c r="J79" s="284"/>
      <c r="K79" s="284"/>
      <c r="M79" s="280"/>
    </row>
    <row r="80" spans="1:14" x14ac:dyDescent="0.55000000000000004">
      <c r="C80" s="284"/>
      <c r="D80" s="284"/>
      <c r="F80" s="284"/>
      <c r="G80" s="284"/>
      <c r="H80" s="284"/>
      <c r="I80" s="284"/>
      <c r="J80" s="284"/>
      <c r="K80" s="284"/>
      <c r="M80" s="280"/>
    </row>
    <row r="81" spans="1:14" x14ac:dyDescent="0.55000000000000004">
      <c r="C81" s="284"/>
      <c r="D81" s="284"/>
      <c r="F81" s="284"/>
      <c r="G81" s="284"/>
      <c r="H81" s="284"/>
      <c r="I81" s="284"/>
      <c r="J81" s="284"/>
      <c r="K81" s="284"/>
    </row>
    <row r="82" spans="1:14" x14ac:dyDescent="0.55000000000000004">
      <c r="C82" s="286"/>
      <c r="D82" s="286"/>
      <c r="F82" s="286"/>
      <c r="G82" s="286"/>
      <c r="H82" s="286"/>
      <c r="I82" s="286"/>
      <c r="J82" s="286"/>
      <c r="K82" s="286"/>
    </row>
    <row r="83" spans="1:14" x14ac:dyDescent="0.55000000000000004">
      <c r="A83" s="275" t="s">
        <v>5</v>
      </c>
      <c r="B83" s="279">
        <v>22.776449203491211</v>
      </c>
      <c r="C83" s="284">
        <f>AVERAGE(B83:B91)</f>
        <v>22.559710502624512</v>
      </c>
      <c r="D83" s="284">
        <f>STDEV(B83:B91)</f>
        <v>0.211696978085927</v>
      </c>
      <c r="E83" s="279">
        <v>16.102367401123047</v>
      </c>
      <c r="F83" s="284">
        <f>AVERAGE(E83:E91)</f>
        <v>16.184121290842693</v>
      </c>
      <c r="G83" s="284">
        <f>STDEV(E83:E91)</f>
        <v>0.27456574090612229</v>
      </c>
      <c r="H83" s="284">
        <f>C83-F83</f>
        <v>6.3755892117818185</v>
      </c>
      <c r="I83" s="284">
        <f>AVERAGE(H83:H331)</f>
        <v>10.139521129043011</v>
      </c>
      <c r="J83" s="284">
        <f>H83-$I$2</f>
        <v>-4.3283058731644211</v>
      </c>
      <c r="K83" s="284">
        <f>2^-(J83)</f>
        <v>20.088610498254642</v>
      </c>
      <c r="M83" s="272"/>
      <c r="N83" s="233"/>
    </row>
    <row r="84" spans="1:14" x14ac:dyDescent="0.55000000000000004">
      <c r="B84" s="279">
        <v>22.386980056762695</v>
      </c>
      <c r="C84" s="284"/>
      <c r="D84" s="284"/>
      <c r="E84" s="279">
        <v>15.965655326843262</v>
      </c>
      <c r="F84" s="2"/>
      <c r="G84" s="284"/>
      <c r="H84" s="284"/>
      <c r="I84" s="284"/>
      <c r="J84" s="284"/>
      <c r="K84" s="284"/>
      <c r="M84" s="280"/>
    </row>
    <row r="85" spans="1:14" x14ac:dyDescent="0.55000000000000004">
      <c r="B85" s="279">
        <v>22.860469818115234</v>
      </c>
      <c r="C85" s="284"/>
      <c r="D85" s="284"/>
      <c r="E85" s="279">
        <v>16.522445678710938</v>
      </c>
      <c r="F85" s="2"/>
      <c r="G85" s="284"/>
      <c r="H85" s="284"/>
      <c r="I85" s="284"/>
      <c r="J85" s="284"/>
      <c r="K85" s="284"/>
      <c r="M85" s="280"/>
    </row>
    <row r="86" spans="1:14" x14ac:dyDescent="0.55000000000000004">
      <c r="B86" s="279">
        <v>22.337858200073242</v>
      </c>
      <c r="C86" s="284"/>
      <c r="D86" s="284"/>
      <c r="E86" s="279">
        <v>15.844905853271484</v>
      </c>
      <c r="F86" s="2"/>
      <c r="G86" s="284"/>
      <c r="H86" s="284"/>
      <c r="I86" s="284"/>
      <c r="J86" s="284"/>
      <c r="K86" s="284"/>
      <c r="M86" s="280"/>
    </row>
    <row r="87" spans="1:14" x14ac:dyDescent="0.55000000000000004">
      <c r="B87" s="279">
        <v>22.502605438232422</v>
      </c>
      <c r="C87" s="284"/>
      <c r="D87" s="284"/>
      <c r="E87" s="279">
        <v>16.489040374755859</v>
      </c>
      <c r="F87" s="2"/>
      <c r="G87" s="284"/>
      <c r="H87" s="284"/>
      <c r="I87" s="284"/>
      <c r="J87" s="284"/>
      <c r="K87" s="284"/>
      <c r="M87" s="280"/>
    </row>
    <row r="88" spans="1:14" x14ac:dyDescent="0.55000000000000004">
      <c r="B88" s="279">
        <v>22.493900299072266</v>
      </c>
      <c r="C88" s="284"/>
      <c r="D88" s="284"/>
      <c r="E88" s="279">
        <v>16.180313110351563</v>
      </c>
      <c r="F88" s="284"/>
      <c r="G88" s="284"/>
      <c r="H88" s="284"/>
      <c r="I88" s="284"/>
      <c r="J88" s="284"/>
      <c r="K88" s="284"/>
      <c r="M88" s="280"/>
    </row>
    <row r="89" spans="1:14" x14ac:dyDescent="0.55000000000000004">
      <c r="C89" s="284"/>
      <c r="D89" s="284"/>
      <c r="F89" s="284"/>
      <c r="G89" s="284"/>
      <c r="H89" s="284"/>
      <c r="I89" s="284"/>
      <c r="J89" s="284"/>
      <c r="K89" s="284"/>
      <c r="M89" s="280"/>
    </row>
    <row r="90" spans="1:14" x14ac:dyDescent="0.55000000000000004">
      <c r="C90" s="284"/>
      <c r="D90" s="284"/>
      <c r="F90" s="284"/>
      <c r="G90" s="284"/>
      <c r="H90" s="284"/>
      <c r="I90" s="284"/>
      <c r="J90" s="284"/>
      <c r="K90" s="284"/>
      <c r="M90" s="280"/>
    </row>
    <row r="91" spans="1:14" x14ac:dyDescent="0.55000000000000004">
      <c r="C91" s="286"/>
      <c r="D91" s="286"/>
      <c r="F91" s="286"/>
      <c r="G91" s="286"/>
      <c r="H91" s="286"/>
      <c r="I91" s="286"/>
      <c r="J91" s="286"/>
      <c r="K91" s="286"/>
      <c r="M91" s="280"/>
    </row>
    <row r="92" spans="1:14" x14ac:dyDescent="0.55000000000000004">
      <c r="A92" s="276" t="s">
        <v>17</v>
      </c>
      <c r="B92" s="279">
        <v>26.012216567993164</v>
      </c>
      <c r="C92" s="284">
        <f>AVERAGE(B92:B100)</f>
        <v>26.027381579081219</v>
      </c>
      <c r="D92" s="284">
        <f>STDEV(B92:B100)</f>
        <v>0.31711990822837421</v>
      </c>
      <c r="E92" s="279">
        <v>16.102367401123047</v>
      </c>
      <c r="F92" s="284">
        <f>AVERAGE(E92:E100)</f>
        <v>16.184121290842693</v>
      </c>
      <c r="G92" s="284">
        <f>STDEV(E92:E100)</f>
        <v>0.27456574090612229</v>
      </c>
      <c r="H92" s="284">
        <f>C92-F92</f>
        <v>9.8432602882385254</v>
      </c>
      <c r="I92" s="284">
        <f>AVERAGE(H92:H340)</f>
        <v>10.360928888881904</v>
      </c>
      <c r="J92" s="284">
        <f>H92-$I$2</f>
        <v>-0.86063479670771414</v>
      </c>
      <c r="K92" s="284">
        <f>2^-(J92)</f>
        <v>1.8158371169187475</v>
      </c>
      <c r="M92" s="280"/>
    </row>
    <row r="93" spans="1:14" x14ac:dyDescent="0.55000000000000004">
      <c r="B93" s="279">
        <v>26.292509078979492</v>
      </c>
      <c r="C93" s="284"/>
      <c r="D93" s="284"/>
      <c r="E93" s="279">
        <v>15.965655326843262</v>
      </c>
      <c r="F93" s="2"/>
      <c r="G93" s="284"/>
      <c r="H93" s="284"/>
      <c r="I93" s="284"/>
      <c r="J93" s="284"/>
      <c r="K93" s="284"/>
      <c r="M93" s="280"/>
    </row>
    <row r="94" spans="1:14" x14ac:dyDescent="0.55000000000000004">
      <c r="B94" s="279">
        <v>26.521060943603516</v>
      </c>
      <c r="C94" s="284"/>
      <c r="D94" s="284"/>
      <c r="E94" s="279">
        <v>16.522445678710938</v>
      </c>
      <c r="F94" s="2"/>
      <c r="G94" s="284"/>
      <c r="H94" s="284"/>
      <c r="I94" s="284"/>
      <c r="J94" s="284"/>
      <c r="K94" s="284"/>
      <c r="M94" s="280"/>
    </row>
    <row r="95" spans="1:14" x14ac:dyDescent="0.55000000000000004">
      <c r="B95" s="279">
        <v>25.729024887084961</v>
      </c>
      <c r="C95" s="284"/>
      <c r="D95" s="284"/>
      <c r="E95" s="279">
        <v>15.844905853271484</v>
      </c>
      <c r="F95" s="2"/>
      <c r="G95" s="284"/>
      <c r="H95" s="284"/>
      <c r="I95" s="284"/>
      <c r="J95" s="284"/>
      <c r="K95" s="284"/>
      <c r="M95" s="280"/>
    </row>
    <row r="96" spans="1:14" x14ac:dyDescent="0.55000000000000004">
      <c r="B96" s="279">
        <v>25.819353103637695</v>
      </c>
      <c r="C96" s="284"/>
      <c r="D96" s="284"/>
      <c r="E96" s="279">
        <v>16.489040374755859</v>
      </c>
      <c r="F96" s="2"/>
      <c r="G96" s="284"/>
      <c r="H96" s="284"/>
      <c r="I96" s="284"/>
      <c r="J96" s="284"/>
      <c r="K96" s="284"/>
      <c r="M96" s="280"/>
    </row>
    <row r="97" spans="1:14" x14ac:dyDescent="0.55000000000000004">
      <c r="B97" s="279">
        <v>25.790124893188477</v>
      </c>
      <c r="C97" s="284"/>
      <c r="D97" s="284"/>
      <c r="E97" s="279">
        <v>16.180313110351563</v>
      </c>
      <c r="F97" s="284"/>
      <c r="G97" s="284"/>
      <c r="H97" s="284"/>
      <c r="I97" s="284"/>
      <c r="J97" s="284"/>
      <c r="K97" s="284"/>
      <c r="M97" s="280"/>
      <c r="N97" s="273"/>
    </row>
    <row r="98" spans="1:14" x14ac:dyDescent="0.55000000000000004">
      <c r="C98" s="284"/>
      <c r="D98" s="284"/>
      <c r="F98" s="284"/>
      <c r="G98" s="284"/>
      <c r="H98" s="284"/>
      <c r="I98" s="284"/>
      <c r="J98" s="284"/>
      <c r="K98" s="284"/>
      <c r="M98" s="280"/>
      <c r="N98" s="273"/>
    </row>
    <row r="99" spans="1:14" x14ac:dyDescent="0.55000000000000004">
      <c r="C99" s="284"/>
      <c r="D99" s="284"/>
      <c r="F99" s="284"/>
      <c r="G99" s="284"/>
      <c r="H99" s="284"/>
      <c r="I99" s="284"/>
      <c r="J99" s="284"/>
      <c r="K99" s="284"/>
      <c r="M99" s="280"/>
      <c r="N99" s="273"/>
    </row>
    <row r="100" spans="1:14" x14ac:dyDescent="0.55000000000000004">
      <c r="C100" s="286"/>
      <c r="D100" s="286"/>
      <c r="F100" s="286"/>
      <c r="G100" s="286"/>
      <c r="H100" s="286"/>
      <c r="I100" s="286"/>
      <c r="J100" s="286"/>
      <c r="K100" s="286"/>
      <c r="M100" s="280"/>
      <c r="N100" s="273"/>
    </row>
    <row r="101" spans="1:14" x14ac:dyDescent="0.55000000000000004">
      <c r="A101" s="275" t="s">
        <v>7</v>
      </c>
      <c r="B101" s="279">
        <v>45</v>
      </c>
      <c r="C101" s="284">
        <f>AVERAGE(B101:B109)</f>
        <v>45</v>
      </c>
      <c r="D101" s="284">
        <f>STDEV(B101:B109)</f>
        <v>0</v>
      </c>
      <c r="E101" s="279">
        <v>16.102367401123047</v>
      </c>
      <c r="F101" s="284">
        <f>AVERAGE(E101:E109)</f>
        <v>16.184121290842693</v>
      </c>
      <c r="G101" s="284">
        <f>STDEV(E101:E109)</f>
        <v>0.27456574090612229</v>
      </c>
      <c r="H101" s="284">
        <f>C101-F101</f>
        <v>28.815878709157307</v>
      </c>
      <c r="I101" s="284">
        <f>AVERAGE(H101:H349)</f>
        <v>10.393283176422116</v>
      </c>
      <c r="J101" s="284">
        <f>H101-$I$2</f>
        <v>18.111983624211067</v>
      </c>
      <c r="K101" s="284">
        <f>2^-(J101)</f>
        <v>3.5297963374042776E-6</v>
      </c>
    </row>
    <row r="102" spans="1:14" x14ac:dyDescent="0.55000000000000004">
      <c r="B102" s="279">
        <v>45</v>
      </c>
      <c r="C102" s="284"/>
      <c r="D102" s="284"/>
      <c r="E102" s="279">
        <v>15.965655326843262</v>
      </c>
      <c r="F102" s="2"/>
      <c r="G102" s="284"/>
      <c r="H102" s="284"/>
      <c r="I102" s="284"/>
      <c r="J102" s="284"/>
      <c r="K102" s="284"/>
    </row>
    <row r="103" spans="1:14" x14ac:dyDescent="0.55000000000000004">
      <c r="B103" s="279">
        <v>45</v>
      </c>
      <c r="C103" s="284"/>
      <c r="D103" s="284"/>
      <c r="E103" s="279">
        <v>16.522445678710938</v>
      </c>
      <c r="F103" s="2"/>
      <c r="G103" s="284"/>
      <c r="H103" s="284"/>
      <c r="I103" s="284"/>
      <c r="J103" s="284"/>
      <c r="K103" s="284"/>
      <c r="M103" s="272"/>
      <c r="N103" s="233"/>
    </row>
    <row r="104" spans="1:14" x14ac:dyDescent="0.55000000000000004">
      <c r="B104" s="279">
        <v>45</v>
      </c>
      <c r="C104" s="284"/>
      <c r="D104" s="284"/>
      <c r="E104" s="279">
        <v>15.844905853271484</v>
      </c>
      <c r="F104" s="2"/>
      <c r="G104" s="284"/>
      <c r="H104" s="284"/>
      <c r="I104" s="284"/>
      <c r="J104" s="284"/>
      <c r="K104" s="284"/>
      <c r="M104" s="280"/>
      <c r="N104" s="273"/>
    </row>
    <row r="105" spans="1:14" x14ac:dyDescent="0.55000000000000004">
      <c r="B105" s="279">
        <v>45</v>
      </c>
      <c r="C105" s="284"/>
      <c r="D105" s="284"/>
      <c r="E105" s="279">
        <v>16.489040374755859</v>
      </c>
      <c r="F105" s="2"/>
      <c r="G105" s="284"/>
      <c r="H105" s="284"/>
      <c r="I105" s="284"/>
      <c r="J105" s="284"/>
      <c r="K105" s="284"/>
      <c r="M105" s="280"/>
      <c r="N105" s="275" t="s">
        <v>6</v>
      </c>
    </row>
    <row r="106" spans="1:14" x14ac:dyDescent="0.55000000000000004">
      <c r="B106" s="279">
        <v>45</v>
      </c>
      <c r="C106" s="284"/>
      <c r="D106" s="284"/>
      <c r="E106" s="279">
        <v>16.180313110351563</v>
      </c>
      <c r="F106" s="284"/>
      <c r="G106" s="284"/>
      <c r="H106" s="284"/>
      <c r="I106" s="284"/>
      <c r="J106" s="284"/>
      <c r="K106" s="284"/>
      <c r="M106" s="280"/>
      <c r="N106" s="276" t="s">
        <v>19</v>
      </c>
    </row>
    <row r="107" spans="1:14" x14ac:dyDescent="0.55000000000000004">
      <c r="C107" s="284"/>
      <c r="D107" s="284"/>
      <c r="F107" s="284"/>
      <c r="G107" s="284"/>
      <c r="H107" s="284"/>
      <c r="I107" s="284"/>
      <c r="J107" s="284"/>
      <c r="K107" s="284"/>
      <c r="M107" s="280"/>
      <c r="N107" s="276" t="s">
        <v>18</v>
      </c>
    </row>
    <row r="108" spans="1:14" x14ac:dyDescent="0.55000000000000004">
      <c r="C108" s="284"/>
      <c r="D108" s="284"/>
      <c r="F108" s="284"/>
      <c r="G108" s="284"/>
      <c r="H108" s="284"/>
      <c r="I108" s="284"/>
      <c r="J108" s="284"/>
      <c r="K108" s="284"/>
      <c r="M108" s="280"/>
      <c r="N108" s="276" t="s">
        <v>15</v>
      </c>
    </row>
    <row r="109" spans="1:14" x14ac:dyDescent="0.55000000000000004">
      <c r="C109" s="286"/>
      <c r="D109" s="286"/>
      <c r="F109" s="286"/>
      <c r="G109" s="286"/>
      <c r="H109" s="286"/>
      <c r="I109" s="286"/>
      <c r="J109" s="286"/>
      <c r="K109" s="286"/>
      <c r="M109" s="280"/>
      <c r="N109" s="276" t="s">
        <v>21</v>
      </c>
    </row>
    <row r="110" spans="1:14" x14ac:dyDescent="0.55000000000000004">
      <c r="A110" s="275" t="s">
        <v>6</v>
      </c>
      <c r="B110" s="279">
        <v>22.119644165039063</v>
      </c>
      <c r="C110" s="284">
        <f>AVERAGE(B110:B118)</f>
        <v>22.399089495340984</v>
      </c>
      <c r="D110" s="284">
        <f>STDEV(B110:B118)</f>
        <v>0.38034157964134491</v>
      </c>
      <c r="E110" s="279">
        <v>16.102367401123047</v>
      </c>
      <c r="F110" s="284">
        <f>AVERAGE(E110:E118)</f>
        <v>16.184121290842693</v>
      </c>
      <c r="G110" s="284">
        <f>STDEV(E110:E118)</f>
        <v>0.27456574090612229</v>
      </c>
      <c r="H110" s="284">
        <f>C110-F110</f>
        <v>6.214968204498291</v>
      </c>
      <c r="I110" s="284">
        <f>AVERAGE(H110:H358)</f>
        <v>9.1651101409064371</v>
      </c>
      <c r="J110" s="284">
        <f>H110-$I$2</f>
        <v>-4.4889268804479485</v>
      </c>
      <c r="K110" s="284">
        <f>2^-(J110)</f>
        <v>22.454409539673335</v>
      </c>
      <c r="M110" s="280"/>
      <c r="N110" s="276" t="s">
        <v>20</v>
      </c>
    </row>
    <row r="111" spans="1:14" x14ac:dyDescent="0.55000000000000004">
      <c r="B111" s="279">
        <v>22.279594421386719</v>
      </c>
      <c r="C111" s="284"/>
      <c r="D111" s="284"/>
      <c r="E111" s="279">
        <v>15.965655326843262</v>
      </c>
      <c r="F111" s="2"/>
      <c r="G111" s="284"/>
      <c r="H111" s="284"/>
      <c r="I111" s="284"/>
      <c r="J111" s="284"/>
      <c r="K111" s="284"/>
      <c r="N111" s="276" t="s">
        <v>23</v>
      </c>
    </row>
    <row r="112" spans="1:14" x14ac:dyDescent="0.55000000000000004">
      <c r="B112" s="279">
        <v>21.952983856201172</v>
      </c>
      <c r="C112" s="284"/>
      <c r="D112" s="284"/>
      <c r="E112" s="279">
        <v>16.522445678710938</v>
      </c>
      <c r="F112" s="2"/>
      <c r="G112" s="284"/>
      <c r="H112" s="284"/>
      <c r="I112" s="284"/>
      <c r="J112" s="284"/>
      <c r="K112" s="284"/>
      <c r="N112" s="275" t="s">
        <v>4</v>
      </c>
    </row>
    <row r="113" spans="1:14" x14ac:dyDescent="0.55000000000000004">
      <c r="B113" s="279">
        <v>22.879508972167969</v>
      </c>
      <c r="C113" s="284"/>
      <c r="D113" s="284"/>
      <c r="E113" s="279">
        <v>15.844905853271484</v>
      </c>
      <c r="F113" s="2"/>
      <c r="G113" s="284"/>
      <c r="H113" s="284"/>
      <c r="I113" s="284"/>
      <c r="J113" s="284"/>
      <c r="K113" s="284"/>
      <c r="M113" s="272"/>
      <c r="N113" s="276" t="s">
        <v>16</v>
      </c>
    </row>
    <row r="114" spans="1:14" x14ac:dyDescent="0.55000000000000004">
      <c r="B114" s="279">
        <v>22.321941375732422</v>
      </c>
      <c r="C114" s="284"/>
      <c r="D114" s="284"/>
      <c r="E114" s="279">
        <v>16.489040374755859</v>
      </c>
      <c r="F114" s="2"/>
      <c r="G114" s="284"/>
      <c r="H114" s="284"/>
      <c r="I114" s="284"/>
      <c r="J114" s="284"/>
      <c r="K114" s="284"/>
      <c r="M114" s="280"/>
      <c r="N114" s="276" t="s">
        <v>22</v>
      </c>
    </row>
    <row r="115" spans="1:14" x14ac:dyDescent="0.55000000000000004">
      <c r="B115" s="279">
        <v>22.840864181518555</v>
      </c>
      <c r="C115" s="284"/>
      <c r="D115" s="284"/>
      <c r="E115" s="279">
        <v>16.180313110351563</v>
      </c>
      <c r="F115" s="284"/>
      <c r="G115" s="284"/>
      <c r="H115" s="284"/>
      <c r="I115" s="284"/>
      <c r="J115" s="284"/>
      <c r="K115" s="284"/>
      <c r="M115" s="280"/>
      <c r="N115" s="276" t="s">
        <v>25</v>
      </c>
    </row>
    <row r="116" spans="1:14" x14ac:dyDescent="0.55000000000000004">
      <c r="C116" s="284"/>
      <c r="D116" s="284"/>
      <c r="F116" s="284"/>
      <c r="G116" s="284"/>
      <c r="H116" s="284"/>
      <c r="I116" s="284"/>
      <c r="J116" s="284"/>
      <c r="K116" s="284"/>
      <c r="M116" s="280"/>
      <c r="N116" s="276" t="s">
        <v>24</v>
      </c>
    </row>
    <row r="117" spans="1:14" x14ac:dyDescent="0.55000000000000004">
      <c r="C117" s="284"/>
      <c r="D117" s="284"/>
      <c r="F117" s="284"/>
      <c r="G117" s="284"/>
      <c r="H117" s="284"/>
      <c r="I117" s="284"/>
      <c r="J117" s="284"/>
      <c r="K117" s="284"/>
      <c r="M117" s="280"/>
      <c r="N117" s="276" t="s">
        <v>27</v>
      </c>
    </row>
    <row r="118" spans="1:14" x14ac:dyDescent="0.55000000000000004">
      <c r="C118" s="286"/>
      <c r="D118" s="286"/>
      <c r="F118" s="286"/>
      <c r="G118" s="286"/>
      <c r="H118" s="286"/>
      <c r="I118" s="286"/>
      <c r="J118" s="286"/>
      <c r="K118" s="286"/>
      <c r="M118" s="280"/>
      <c r="N118" s="276" t="s">
        <v>26</v>
      </c>
    </row>
    <row r="119" spans="1:14" x14ac:dyDescent="0.55000000000000004">
      <c r="A119" s="276" t="s">
        <v>19</v>
      </c>
      <c r="B119" s="279">
        <v>22.995641708374023</v>
      </c>
      <c r="C119" s="284">
        <f>AVERAGE(B119:B127)</f>
        <v>22.85617224375407</v>
      </c>
      <c r="D119" s="284">
        <f>STDEV(B119:B127)</f>
        <v>0.33886972182036429</v>
      </c>
      <c r="E119" s="279">
        <v>16.102367401123047</v>
      </c>
      <c r="F119" s="284">
        <f>AVERAGE(E119:E127)</f>
        <v>16.184121290842693</v>
      </c>
      <c r="G119" s="284">
        <f>STDEV(E119:E127)</f>
        <v>0.27456574090612229</v>
      </c>
      <c r="H119" s="284">
        <f>C119-F119</f>
        <v>6.672050952911377</v>
      </c>
      <c r="I119" s="284">
        <f>AVERAGE(H119:H367)</f>
        <v>9.3758345649355892</v>
      </c>
      <c r="J119" s="284">
        <f>H119-$I$2</f>
        <v>-4.0318441320348626</v>
      </c>
      <c r="K119" s="284">
        <f>2^-(J119)</f>
        <v>16.357089183526266</v>
      </c>
      <c r="M119" s="280"/>
      <c r="N119" s="275" t="s">
        <v>8</v>
      </c>
    </row>
    <row r="120" spans="1:14" x14ac:dyDescent="0.55000000000000004">
      <c r="B120" s="279">
        <v>23.160335540771484</v>
      </c>
      <c r="C120" s="284"/>
      <c r="D120" s="284"/>
      <c r="E120" s="279">
        <v>15.965655326843262</v>
      </c>
      <c r="F120" s="2"/>
      <c r="G120" s="284"/>
      <c r="H120" s="284"/>
      <c r="I120" s="284"/>
      <c r="J120" s="284"/>
      <c r="K120" s="284"/>
      <c r="M120" s="280"/>
      <c r="N120" s="283"/>
    </row>
    <row r="121" spans="1:14" x14ac:dyDescent="0.55000000000000004">
      <c r="B121" s="279">
        <v>23.272483825683594</v>
      </c>
      <c r="C121" s="284"/>
      <c r="D121" s="284"/>
      <c r="E121" s="279">
        <v>16.522445678710938</v>
      </c>
      <c r="F121" s="2"/>
      <c r="G121" s="284"/>
      <c r="H121" s="284"/>
      <c r="I121" s="284"/>
      <c r="J121" s="284"/>
      <c r="K121" s="284"/>
    </row>
    <row r="122" spans="1:14" x14ac:dyDescent="0.55000000000000004">
      <c r="B122" s="279">
        <v>22.404226303100586</v>
      </c>
      <c r="C122" s="284"/>
      <c r="D122" s="284"/>
      <c r="E122" s="279">
        <v>15.844905853271484</v>
      </c>
      <c r="F122" s="2"/>
      <c r="G122" s="284"/>
      <c r="H122" s="284"/>
      <c r="I122" s="284"/>
      <c r="J122" s="284"/>
      <c r="K122" s="284"/>
    </row>
    <row r="123" spans="1:14" x14ac:dyDescent="0.55000000000000004">
      <c r="B123" s="279">
        <v>22.678579330444336</v>
      </c>
      <c r="C123" s="284"/>
      <c r="D123" s="284"/>
      <c r="E123" s="279">
        <v>16.489040374755859</v>
      </c>
      <c r="F123" s="2"/>
      <c r="G123" s="284"/>
      <c r="H123" s="284"/>
      <c r="I123" s="284"/>
      <c r="J123" s="284"/>
      <c r="K123" s="284"/>
      <c r="M123" s="272"/>
      <c r="N123" s="233"/>
    </row>
    <row r="124" spans="1:14" x14ac:dyDescent="0.55000000000000004">
      <c r="B124" s="279">
        <v>22.625766754150391</v>
      </c>
      <c r="C124" s="284"/>
      <c r="D124" s="284"/>
      <c r="E124" s="279">
        <v>16.180313110351563</v>
      </c>
      <c r="F124" s="284"/>
      <c r="G124" s="284"/>
      <c r="H124" s="284"/>
      <c r="I124" s="284"/>
      <c r="J124" s="284"/>
      <c r="K124" s="284"/>
      <c r="M124" s="280"/>
      <c r="N124" s="273"/>
    </row>
    <row r="125" spans="1:14" x14ac:dyDescent="0.55000000000000004">
      <c r="C125" s="284"/>
      <c r="D125" s="284"/>
      <c r="F125" s="284"/>
      <c r="G125" s="284"/>
      <c r="H125" s="284"/>
      <c r="I125" s="284"/>
      <c r="J125" s="284"/>
      <c r="K125" s="284"/>
      <c r="M125" s="280"/>
      <c r="N125" s="273"/>
    </row>
    <row r="126" spans="1:14" x14ac:dyDescent="0.55000000000000004">
      <c r="C126" s="284"/>
      <c r="D126" s="284"/>
      <c r="F126" s="284"/>
      <c r="G126" s="284"/>
      <c r="H126" s="284"/>
      <c r="I126" s="284"/>
      <c r="J126" s="284"/>
      <c r="K126" s="284"/>
      <c r="M126" s="280"/>
      <c r="N126" s="273"/>
    </row>
    <row r="127" spans="1:14" x14ac:dyDescent="0.55000000000000004">
      <c r="C127" s="286"/>
      <c r="D127" s="286"/>
      <c r="F127" s="286"/>
      <c r="G127" s="286"/>
      <c r="H127" s="286"/>
      <c r="I127" s="286"/>
      <c r="J127" s="286"/>
      <c r="K127" s="286"/>
      <c r="M127" s="280"/>
      <c r="N127" s="273"/>
    </row>
    <row r="128" spans="1:14" x14ac:dyDescent="0.55000000000000004">
      <c r="A128" s="276" t="s">
        <v>18</v>
      </c>
      <c r="B128" s="279">
        <v>21.613042831420898</v>
      </c>
      <c r="C128" s="284">
        <f>AVERAGE(B128:B136)</f>
        <v>21.591424624125164</v>
      </c>
      <c r="D128" s="284">
        <f>STDEV(B128:B136)</f>
        <v>0.27649773993496202</v>
      </c>
      <c r="E128" s="279">
        <v>16.102367401123047</v>
      </c>
      <c r="F128" s="284">
        <f>AVERAGE(E128:E136)</f>
        <v>16.184121290842693</v>
      </c>
      <c r="G128" s="284">
        <f>STDEV(E128:E136)</f>
        <v>0.27456574090612229</v>
      </c>
      <c r="H128" s="284">
        <f>C128-F128</f>
        <v>5.4073033332824707</v>
      </c>
      <c r="I128" s="284">
        <f>AVERAGE(H128:H376)</f>
        <v>9.5838179197066857</v>
      </c>
      <c r="J128" s="284">
        <f>H128-$I$2</f>
        <v>-5.2965917516637688</v>
      </c>
      <c r="K128" s="284">
        <f>2^-(J128)</f>
        <v>39.303659800844557</v>
      </c>
      <c r="M128" s="280"/>
      <c r="N128" s="273"/>
    </row>
    <row r="129" spans="1:14" x14ac:dyDescent="0.55000000000000004">
      <c r="B129" s="279">
        <v>21.623298645019531</v>
      </c>
      <c r="C129" s="284"/>
      <c r="D129" s="284"/>
      <c r="E129" s="279">
        <v>15.965655326843262</v>
      </c>
      <c r="F129" s="2"/>
      <c r="G129" s="284"/>
      <c r="H129" s="284"/>
      <c r="I129" s="284"/>
      <c r="J129" s="284"/>
      <c r="K129" s="284"/>
      <c r="M129" s="280"/>
      <c r="N129" s="273"/>
    </row>
    <row r="130" spans="1:14" x14ac:dyDescent="0.55000000000000004">
      <c r="B130" s="279">
        <v>21.568204879760742</v>
      </c>
      <c r="C130" s="284"/>
      <c r="D130" s="284"/>
      <c r="E130" s="279">
        <v>16.522445678710938</v>
      </c>
      <c r="F130" s="2"/>
      <c r="G130" s="284"/>
      <c r="H130" s="284"/>
      <c r="I130" s="284"/>
      <c r="J130" s="284"/>
      <c r="K130" s="284"/>
      <c r="M130" s="280"/>
      <c r="N130" s="273"/>
    </row>
    <row r="131" spans="1:14" x14ac:dyDescent="0.55000000000000004">
      <c r="B131" s="279">
        <v>21.738664627075195</v>
      </c>
      <c r="C131" s="284"/>
      <c r="D131" s="284"/>
      <c r="E131" s="279">
        <v>15.844905853271484</v>
      </c>
      <c r="F131" s="2"/>
      <c r="G131" s="284"/>
      <c r="H131" s="284"/>
      <c r="I131" s="284"/>
      <c r="J131" s="284"/>
      <c r="K131" s="284"/>
    </row>
    <row r="132" spans="1:14" x14ac:dyDescent="0.55000000000000004">
      <c r="B132" s="279">
        <v>21.088665008544922</v>
      </c>
      <c r="C132" s="284"/>
      <c r="D132" s="284"/>
      <c r="E132" s="279">
        <v>16.489040374755859</v>
      </c>
      <c r="F132" s="2"/>
      <c r="G132" s="284"/>
      <c r="H132" s="284"/>
      <c r="I132" s="284"/>
      <c r="J132" s="284"/>
      <c r="K132" s="284"/>
    </row>
    <row r="133" spans="1:14" x14ac:dyDescent="0.55000000000000004">
      <c r="B133" s="279">
        <v>21.916671752929688</v>
      </c>
      <c r="C133" s="284"/>
      <c r="D133" s="284"/>
      <c r="E133" s="279">
        <v>16.180313110351563</v>
      </c>
      <c r="F133" s="284"/>
      <c r="G133" s="284"/>
      <c r="H133" s="284"/>
      <c r="I133" s="284"/>
      <c r="J133" s="284"/>
      <c r="K133" s="284"/>
    </row>
    <row r="134" spans="1:14" x14ac:dyDescent="0.55000000000000004">
      <c r="C134" s="284"/>
      <c r="D134" s="284"/>
      <c r="F134" s="284"/>
      <c r="G134" s="284"/>
      <c r="H134" s="284"/>
      <c r="I134" s="284"/>
      <c r="J134" s="284"/>
      <c r="K134" s="284"/>
    </row>
    <row r="135" spans="1:14" x14ac:dyDescent="0.55000000000000004">
      <c r="C135" s="284"/>
      <c r="D135" s="284"/>
      <c r="F135" s="284"/>
      <c r="G135" s="284"/>
      <c r="H135" s="284"/>
      <c r="I135" s="284"/>
      <c r="J135" s="284"/>
      <c r="K135" s="284"/>
    </row>
    <row r="136" spans="1:14" x14ac:dyDescent="0.55000000000000004">
      <c r="C136" s="286"/>
      <c r="D136" s="286"/>
      <c r="F136" s="286"/>
      <c r="G136" s="286"/>
      <c r="H136" s="286"/>
      <c r="I136" s="286"/>
      <c r="J136" s="286"/>
      <c r="K136" s="286"/>
    </row>
    <row r="137" spans="1:14" x14ac:dyDescent="0.55000000000000004">
      <c r="A137" s="276" t="s">
        <v>15</v>
      </c>
      <c r="B137" s="279">
        <v>27.84613037109375</v>
      </c>
      <c r="C137" s="284">
        <f>AVERAGE(B137:B145)</f>
        <v>27.920395851135254</v>
      </c>
      <c r="D137" s="284">
        <f>STDEV(B137:B145)</f>
        <v>0.21169708397545084</v>
      </c>
      <c r="E137" s="279">
        <v>16.102367401123047</v>
      </c>
      <c r="F137" s="284">
        <f>AVERAGE(E137:E145)</f>
        <v>16.184121290842693</v>
      </c>
      <c r="G137" s="284">
        <f>STDEV(E137:E145)</f>
        <v>0.27456574090612229</v>
      </c>
      <c r="H137" s="284">
        <f>C137-F137</f>
        <v>11.736274560292561</v>
      </c>
      <c r="I137" s="284">
        <f>AVERAGE(H137:H385)</f>
        <v>9.9318608019087034</v>
      </c>
      <c r="J137" s="284">
        <f>H137-$I$2</f>
        <v>1.0323794753463211</v>
      </c>
      <c r="K137" s="284">
        <f>2^-(J137)</f>
        <v>0.48890312251320556</v>
      </c>
    </row>
    <row r="138" spans="1:14" x14ac:dyDescent="0.55000000000000004">
      <c r="B138" s="279">
        <v>27.854705810546875</v>
      </c>
      <c r="C138" s="284"/>
      <c r="D138" s="284"/>
      <c r="E138" s="279">
        <v>15.965655326843262</v>
      </c>
      <c r="F138" s="2"/>
      <c r="G138" s="284"/>
      <c r="H138" s="284"/>
      <c r="I138" s="284"/>
      <c r="J138" s="284"/>
      <c r="K138" s="284"/>
    </row>
    <row r="139" spans="1:14" x14ac:dyDescent="0.55000000000000004">
      <c r="B139" s="279">
        <v>27.966386795043945</v>
      </c>
      <c r="C139" s="284"/>
      <c r="D139" s="284"/>
      <c r="E139" s="279">
        <v>16.522445678710938</v>
      </c>
      <c r="F139" s="2"/>
      <c r="G139" s="284"/>
      <c r="H139" s="284"/>
      <c r="I139" s="284"/>
      <c r="J139" s="284"/>
      <c r="K139" s="284"/>
    </row>
    <row r="140" spans="1:14" x14ac:dyDescent="0.55000000000000004">
      <c r="B140" s="279">
        <v>27.669506072998047</v>
      </c>
      <c r="C140" s="284"/>
      <c r="D140" s="284"/>
      <c r="E140" s="279">
        <v>15.844905853271484</v>
      </c>
      <c r="F140" s="2"/>
      <c r="G140" s="284"/>
      <c r="H140" s="284"/>
      <c r="I140" s="284"/>
      <c r="J140" s="284"/>
      <c r="K140" s="284"/>
    </row>
    <row r="141" spans="1:14" x14ac:dyDescent="0.55000000000000004">
      <c r="B141" s="279">
        <v>27.881015777587891</v>
      </c>
      <c r="C141" s="284"/>
      <c r="D141" s="284"/>
      <c r="E141" s="279">
        <v>16.489040374755859</v>
      </c>
      <c r="F141" s="2"/>
      <c r="G141" s="284"/>
      <c r="H141" s="284"/>
      <c r="I141" s="284"/>
      <c r="J141" s="284"/>
      <c r="K141" s="284"/>
    </row>
    <row r="142" spans="1:14" x14ac:dyDescent="0.55000000000000004">
      <c r="B142" s="279">
        <v>28.304630279541016</v>
      </c>
      <c r="C142" s="284"/>
      <c r="D142" s="284"/>
      <c r="E142" s="279">
        <v>16.180313110351563</v>
      </c>
      <c r="F142" s="284"/>
      <c r="G142" s="284"/>
      <c r="H142" s="284"/>
      <c r="I142" s="284"/>
      <c r="J142" s="284"/>
      <c r="K142" s="284"/>
    </row>
    <row r="143" spans="1:14" x14ac:dyDescent="0.55000000000000004">
      <c r="C143" s="284"/>
      <c r="D143" s="284"/>
      <c r="F143" s="284"/>
      <c r="G143" s="284"/>
      <c r="H143" s="284"/>
      <c r="I143" s="284"/>
      <c r="J143" s="284"/>
      <c r="K143" s="284"/>
    </row>
    <row r="144" spans="1:14" x14ac:dyDescent="0.55000000000000004">
      <c r="C144" s="284"/>
      <c r="D144" s="284"/>
      <c r="F144" s="284"/>
      <c r="G144" s="284"/>
      <c r="H144" s="284"/>
      <c r="I144" s="284"/>
      <c r="J144" s="284"/>
      <c r="K144" s="284"/>
    </row>
    <row r="145" spans="1:11" x14ac:dyDescent="0.55000000000000004">
      <c r="C145" s="286"/>
      <c r="D145" s="286"/>
      <c r="F145" s="286"/>
      <c r="G145" s="286"/>
      <c r="H145" s="286"/>
      <c r="I145" s="286"/>
      <c r="J145" s="286"/>
      <c r="K145" s="286"/>
    </row>
    <row r="146" spans="1:11" x14ac:dyDescent="0.55000000000000004">
      <c r="A146" s="276" t="s">
        <v>21</v>
      </c>
      <c r="B146" s="279">
        <v>30.146326065063477</v>
      </c>
      <c r="C146" s="284">
        <f>AVERAGE(B146:B154)</f>
        <v>30.606159845987957</v>
      </c>
      <c r="D146" s="284">
        <f>STDEV(B146:B154)</f>
        <v>0.48811665970919327</v>
      </c>
      <c r="E146" s="279">
        <v>16.102367401123047</v>
      </c>
      <c r="F146" s="284">
        <f>AVERAGE(E146:E154)</f>
        <v>16.184121290842693</v>
      </c>
      <c r="G146" s="284">
        <f>STDEV(E146:E154)</f>
        <v>0.27456574090612229</v>
      </c>
      <c r="H146" s="284">
        <f>C146-F146</f>
        <v>14.422038555145264</v>
      </c>
      <c r="I146" s="284">
        <f>AVERAGE(H146:H394)</f>
        <v>9.7678231875101691</v>
      </c>
      <c r="J146" s="284">
        <f>H146-$I$2</f>
        <v>3.7181434701990241</v>
      </c>
      <c r="K146" s="284">
        <f>2^-(J146)</f>
        <v>7.5984898431734768E-2</v>
      </c>
    </row>
    <row r="147" spans="1:11" x14ac:dyDescent="0.55000000000000004">
      <c r="B147" s="279">
        <v>30.034557342529297</v>
      </c>
      <c r="C147" s="284"/>
      <c r="D147" s="284"/>
      <c r="E147" s="279">
        <v>15.965655326843262</v>
      </c>
      <c r="F147" s="2"/>
      <c r="G147" s="284"/>
      <c r="H147" s="284"/>
      <c r="I147" s="284"/>
      <c r="J147" s="284"/>
      <c r="K147" s="284"/>
    </row>
    <row r="148" spans="1:11" x14ac:dyDescent="0.55000000000000004">
      <c r="B148" s="279">
        <v>30.363901138305664</v>
      </c>
      <c r="C148" s="284"/>
      <c r="D148" s="284"/>
      <c r="E148" s="279">
        <v>16.522445678710938</v>
      </c>
      <c r="F148" s="2"/>
      <c r="G148" s="284"/>
      <c r="H148" s="284"/>
      <c r="I148" s="284"/>
      <c r="J148" s="284"/>
      <c r="K148" s="284"/>
    </row>
    <row r="149" spans="1:11" x14ac:dyDescent="0.55000000000000004">
      <c r="B149" s="279">
        <v>30.969676971435547</v>
      </c>
      <c r="C149" s="284"/>
      <c r="D149" s="284"/>
      <c r="E149" s="279">
        <v>15.844905853271484</v>
      </c>
      <c r="F149" s="2"/>
      <c r="G149" s="284"/>
      <c r="H149" s="284"/>
      <c r="I149" s="284"/>
      <c r="J149" s="284"/>
      <c r="K149" s="284"/>
    </row>
    <row r="150" spans="1:11" x14ac:dyDescent="0.55000000000000004">
      <c r="B150" s="279">
        <v>30.906221389770508</v>
      </c>
      <c r="C150" s="284"/>
      <c r="D150" s="284"/>
      <c r="E150" s="279">
        <v>16.489040374755859</v>
      </c>
      <c r="F150" s="2"/>
      <c r="G150" s="284"/>
      <c r="H150" s="284"/>
      <c r="I150" s="284"/>
      <c r="J150" s="284"/>
      <c r="K150" s="284"/>
    </row>
    <row r="151" spans="1:11" x14ac:dyDescent="0.55000000000000004">
      <c r="B151" s="279">
        <v>31.216276168823242</v>
      </c>
      <c r="C151" s="284"/>
      <c r="D151" s="284"/>
      <c r="E151" s="279">
        <v>16.180313110351563</v>
      </c>
      <c r="F151" s="284"/>
      <c r="G151" s="284"/>
      <c r="H151" s="284"/>
      <c r="I151" s="284"/>
      <c r="J151" s="284"/>
      <c r="K151" s="284"/>
    </row>
    <row r="152" spans="1:11" x14ac:dyDescent="0.55000000000000004">
      <c r="C152" s="284"/>
      <c r="D152" s="284"/>
      <c r="F152" s="284"/>
      <c r="G152" s="284"/>
      <c r="H152" s="284"/>
      <c r="I152" s="284"/>
      <c r="J152" s="284"/>
      <c r="K152" s="284"/>
    </row>
    <row r="153" spans="1:11" x14ac:dyDescent="0.55000000000000004">
      <c r="C153" s="284"/>
      <c r="D153" s="284"/>
      <c r="F153" s="284"/>
      <c r="G153" s="284"/>
      <c r="H153" s="284"/>
      <c r="I153" s="284"/>
      <c r="J153" s="284"/>
      <c r="K153" s="284"/>
    </row>
    <row r="154" spans="1:11" x14ac:dyDescent="0.55000000000000004">
      <c r="C154" s="286"/>
      <c r="D154" s="286"/>
      <c r="F154" s="286"/>
      <c r="G154" s="286"/>
      <c r="H154" s="286"/>
      <c r="I154" s="286"/>
      <c r="J154" s="286"/>
      <c r="K154" s="286"/>
    </row>
    <row r="155" spans="1:11" x14ac:dyDescent="0.55000000000000004">
      <c r="A155" s="276" t="s">
        <v>20</v>
      </c>
      <c r="B155" s="279">
        <v>24.564411163330078</v>
      </c>
      <c r="C155" s="284">
        <f>AVERAGE(B155:B163)</f>
        <v>24.304661115010578</v>
      </c>
      <c r="D155" s="284">
        <f>STDEV(B155:B163)</f>
        <v>0.27061512237337493</v>
      </c>
      <c r="E155" s="279">
        <v>16.102367401123047</v>
      </c>
      <c r="F155" s="284">
        <f>AVERAGE(E155:E163)</f>
        <v>16.184121290842693</v>
      </c>
      <c r="G155" s="284">
        <f>STDEV(E155:E163)</f>
        <v>0.27456574090612229</v>
      </c>
      <c r="H155" s="284">
        <f>C155-F155</f>
        <v>8.120539824167885</v>
      </c>
      <c r="I155" s="284">
        <f>AVERAGE(H155:H403)</f>
        <v>9.3024016507466616</v>
      </c>
      <c r="J155" s="284">
        <f>H155-$I$2</f>
        <v>-2.5833552607783545</v>
      </c>
      <c r="K155" s="284">
        <f>2^-(J155)</f>
        <v>5.9933193989565385</v>
      </c>
    </row>
    <row r="156" spans="1:11" x14ac:dyDescent="0.55000000000000004">
      <c r="B156" s="279">
        <v>24.048608779907227</v>
      </c>
      <c r="C156" s="284"/>
      <c r="D156" s="284"/>
      <c r="E156" s="279">
        <v>15.965655326843262</v>
      </c>
      <c r="F156" s="2"/>
      <c r="G156" s="284"/>
      <c r="H156" s="284"/>
      <c r="I156" s="284"/>
      <c r="J156" s="284"/>
      <c r="K156" s="284"/>
    </row>
    <row r="157" spans="1:11" x14ac:dyDescent="0.55000000000000004">
      <c r="B157" s="279">
        <v>23.944211959838867</v>
      </c>
      <c r="C157" s="284"/>
      <c r="D157" s="284"/>
      <c r="E157" s="279">
        <v>16.522445678710938</v>
      </c>
      <c r="F157" s="2"/>
      <c r="G157" s="284"/>
      <c r="H157" s="284"/>
      <c r="I157" s="284"/>
      <c r="J157" s="284"/>
      <c r="K157" s="284"/>
    </row>
    <row r="158" spans="1:11" x14ac:dyDescent="0.55000000000000004">
      <c r="B158" s="279">
        <v>24.270477294921875</v>
      </c>
      <c r="C158" s="284"/>
      <c r="D158" s="284"/>
      <c r="E158" s="279">
        <v>15.844905853271484</v>
      </c>
      <c r="F158" s="2"/>
      <c r="G158" s="284"/>
      <c r="H158" s="284"/>
      <c r="I158" s="284"/>
      <c r="J158" s="284"/>
      <c r="K158" s="284"/>
    </row>
    <row r="159" spans="1:11" x14ac:dyDescent="0.55000000000000004">
      <c r="B159" s="279">
        <v>24.613315582275391</v>
      </c>
      <c r="C159" s="284"/>
      <c r="D159" s="284"/>
      <c r="E159" s="279">
        <v>16.489040374755859</v>
      </c>
      <c r="F159" s="2"/>
      <c r="G159" s="284"/>
      <c r="H159" s="284"/>
      <c r="I159" s="284"/>
      <c r="J159" s="284"/>
      <c r="K159" s="284"/>
    </row>
    <row r="160" spans="1:11" x14ac:dyDescent="0.55000000000000004">
      <c r="B160" s="279">
        <v>24.386941909790039</v>
      </c>
      <c r="C160" s="284"/>
      <c r="D160" s="284"/>
      <c r="E160" s="279">
        <v>16.180313110351563</v>
      </c>
      <c r="F160" s="284"/>
      <c r="G160" s="284"/>
      <c r="H160" s="284"/>
      <c r="I160" s="284"/>
      <c r="J160" s="284"/>
      <c r="K160" s="284"/>
    </row>
    <row r="161" spans="1:11" x14ac:dyDescent="0.55000000000000004">
      <c r="C161" s="284"/>
      <c r="D161" s="284"/>
      <c r="F161" s="284"/>
      <c r="G161" s="284"/>
      <c r="H161" s="284"/>
      <c r="I161" s="284"/>
      <c r="J161" s="284"/>
      <c r="K161" s="284"/>
    </row>
    <row r="162" spans="1:11" x14ac:dyDescent="0.55000000000000004">
      <c r="C162" s="284"/>
      <c r="D162" s="284"/>
      <c r="F162" s="284"/>
      <c r="G162" s="284"/>
      <c r="H162" s="284"/>
      <c r="I162" s="284"/>
      <c r="J162" s="284"/>
      <c r="K162" s="284"/>
    </row>
    <row r="163" spans="1:11" x14ac:dyDescent="0.55000000000000004">
      <c r="C163" s="286"/>
      <c r="D163" s="286"/>
      <c r="F163" s="286"/>
      <c r="G163" s="286"/>
      <c r="H163" s="286"/>
      <c r="I163" s="286"/>
      <c r="J163" s="286"/>
      <c r="K163" s="286"/>
    </row>
    <row r="164" spans="1:11" x14ac:dyDescent="0.55000000000000004">
      <c r="A164" s="276" t="s">
        <v>23</v>
      </c>
      <c r="B164" s="279">
        <v>23.930397033691406</v>
      </c>
      <c r="C164" s="284">
        <f>AVERAGE(B164:B172)</f>
        <v>23.612438519795734</v>
      </c>
      <c r="D164" s="284">
        <f>STDEV(B164:B172)</f>
        <v>0.30060459862818284</v>
      </c>
      <c r="E164" s="279">
        <v>16.102367401123047</v>
      </c>
      <c r="F164" s="284">
        <f>AVERAGE(E164:E172)</f>
        <v>16.184121290842693</v>
      </c>
      <c r="G164" s="284">
        <f>STDEV(E164:E172)</f>
        <v>0.27456574090612229</v>
      </c>
      <c r="H164" s="284">
        <f>C164-F164</f>
        <v>7.4283172289530413</v>
      </c>
      <c r="I164" s="284">
        <f>AVERAGE(H164:H412)</f>
        <v>9.4337196314776364</v>
      </c>
      <c r="J164" s="284">
        <f>H164-$I$2</f>
        <v>-3.2755778559931983</v>
      </c>
      <c r="K164" s="284">
        <f>2^-(J164)</f>
        <v>9.6838306913673904</v>
      </c>
    </row>
    <row r="165" spans="1:11" x14ac:dyDescent="0.55000000000000004">
      <c r="B165" s="279">
        <v>23.851016998291016</v>
      </c>
      <c r="C165" s="284"/>
      <c r="D165" s="284"/>
      <c r="E165" s="279">
        <v>15.965655326843262</v>
      </c>
      <c r="F165" s="2"/>
      <c r="G165" s="284"/>
      <c r="H165" s="284"/>
      <c r="I165" s="284"/>
      <c r="J165" s="284"/>
      <c r="K165" s="284"/>
    </row>
    <row r="166" spans="1:11" x14ac:dyDescent="0.55000000000000004">
      <c r="B166" s="279">
        <v>23.873537063598633</v>
      </c>
      <c r="C166" s="284"/>
      <c r="D166" s="284"/>
      <c r="E166" s="279">
        <v>16.522445678710938</v>
      </c>
      <c r="F166" s="2"/>
      <c r="G166" s="284"/>
      <c r="H166" s="284"/>
      <c r="I166" s="284"/>
      <c r="J166" s="284"/>
      <c r="K166" s="284"/>
    </row>
    <row r="167" spans="1:11" x14ac:dyDescent="0.55000000000000004">
      <c r="B167" s="279">
        <v>23.323759078979492</v>
      </c>
      <c r="C167" s="284"/>
      <c r="D167" s="284"/>
      <c r="E167" s="279">
        <v>15.844905853271484</v>
      </c>
      <c r="F167" s="2"/>
      <c r="G167" s="284"/>
      <c r="H167" s="284"/>
      <c r="I167" s="284"/>
      <c r="J167" s="284"/>
      <c r="K167" s="284"/>
    </row>
    <row r="168" spans="1:11" x14ac:dyDescent="0.55000000000000004">
      <c r="B168" s="279">
        <v>23.313371658325195</v>
      </c>
      <c r="C168" s="284"/>
      <c r="D168" s="284"/>
      <c r="E168" s="279">
        <v>16.489040374755859</v>
      </c>
      <c r="F168" s="2"/>
      <c r="G168" s="284"/>
      <c r="H168" s="284"/>
      <c r="I168" s="284"/>
      <c r="J168" s="284"/>
      <c r="K168" s="284"/>
    </row>
    <row r="169" spans="1:11" x14ac:dyDescent="0.55000000000000004">
      <c r="B169" s="279">
        <v>23.382549285888672</v>
      </c>
      <c r="C169" s="284"/>
      <c r="D169" s="284"/>
      <c r="E169" s="279">
        <v>16.180313110351563</v>
      </c>
      <c r="F169" s="284"/>
      <c r="G169" s="284"/>
      <c r="H169" s="284"/>
      <c r="I169" s="284"/>
      <c r="J169" s="284"/>
      <c r="K169" s="284"/>
    </row>
    <row r="170" spans="1:11" x14ac:dyDescent="0.55000000000000004">
      <c r="C170" s="284"/>
      <c r="D170" s="284"/>
      <c r="F170" s="284"/>
      <c r="G170" s="284"/>
      <c r="H170" s="284"/>
      <c r="I170" s="284"/>
      <c r="J170" s="284"/>
      <c r="K170" s="284"/>
    </row>
    <row r="171" spans="1:11" x14ac:dyDescent="0.55000000000000004">
      <c r="C171" s="284"/>
      <c r="D171" s="284"/>
      <c r="F171" s="284"/>
      <c r="G171" s="284"/>
      <c r="H171" s="284"/>
      <c r="I171" s="284"/>
      <c r="J171" s="284"/>
      <c r="K171" s="284"/>
    </row>
    <row r="172" spans="1:11" x14ac:dyDescent="0.55000000000000004">
      <c r="C172" s="286"/>
      <c r="D172" s="286"/>
      <c r="F172" s="286"/>
      <c r="G172" s="286"/>
      <c r="H172" s="286"/>
      <c r="I172" s="286"/>
      <c r="J172" s="286"/>
      <c r="K172" s="286"/>
    </row>
    <row r="173" spans="1:11" x14ac:dyDescent="0.55000000000000004">
      <c r="A173" s="275" t="s">
        <v>4</v>
      </c>
      <c r="B173" s="279">
        <v>26.589990615844727</v>
      </c>
      <c r="C173" s="284">
        <f>AVERAGE(B173:B181)</f>
        <v>26.497699101765949</v>
      </c>
      <c r="D173" s="284">
        <f>STDEV(B173:B181)</f>
        <v>0.20790699359644785</v>
      </c>
      <c r="E173" s="279">
        <v>16.102367401123047</v>
      </c>
      <c r="F173" s="284">
        <f>AVERAGE(E173:E181)</f>
        <v>16.184121290842693</v>
      </c>
      <c r="G173" s="284">
        <f>STDEV(E173:E181)</f>
        <v>0.27456574090612229</v>
      </c>
      <c r="H173" s="284">
        <f>C173-F173</f>
        <v>10.313577810923256</v>
      </c>
      <c r="I173" s="284">
        <f>AVERAGE(H173:H421)</f>
        <v>9.6843949317932108</v>
      </c>
      <c r="J173" s="284">
        <f>H173-$I$2</f>
        <v>-0.39031727402298344</v>
      </c>
      <c r="K173" s="284">
        <f>2^-(J173)</f>
        <v>1.3106816141136746</v>
      </c>
    </row>
    <row r="174" spans="1:11" x14ac:dyDescent="0.55000000000000004">
      <c r="B174" s="279">
        <v>26.782981872558594</v>
      </c>
      <c r="C174" s="284"/>
      <c r="D174" s="284"/>
      <c r="E174" s="279">
        <v>15.965655326843262</v>
      </c>
      <c r="F174" s="2"/>
      <c r="G174" s="284"/>
      <c r="H174" s="284"/>
      <c r="I174" s="284"/>
      <c r="J174" s="284"/>
      <c r="K174" s="284"/>
    </row>
    <row r="175" spans="1:11" x14ac:dyDescent="0.55000000000000004">
      <c r="B175" s="279">
        <v>26.52253532409668</v>
      </c>
      <c r="C175" s="284"/>
      <c r="D175" s="284"/>
      <c r="E175" s="279">
        <v>16.522445678710938</v>
      </c>
      <c r="F175" s="2"/>
      <c r="G175" s="284"/>
      <c r="H175" s="284"/>
      <c r="I175" s="284"/>
      <c r="J175" s="284"/>
      <c r="K175" s="284"/>
    </row>
    <row r="176" spans="1:11" x14ac:dyDescent="0.55000000000000004">
      <c r="B176">
        <v>26.16124153137207</v>
      </c>
      <c r="C176" s="284"/>
      <c r="D176" s="284"/>
      <c r="E176" s="279">
        <v>15.844905853271484</v>
      </c>
      <c r="F176" s="2"/>
      <c r="G176" s="284"/>
      <c r="H176" s="284"/>
      <c r="I176" s="284"/>
      <c r="J176" s="284"/>
      <c r="K176" s="284"/>
    </row>
    <row r="177" spans="1:11" x14ac:dyDescent="0.55000000000000004">
      <c r="B177">
        <v>26.393213272094727</v>
      </c>
      <c r="C177" s="284"/>
      <c r="D177" s="284"/>
      <c r="E177" s="279">
        <v>16.489040374755859</v>
      </c>
      <c r="F177" s="2"/>
      <c r="G177" s="284"/>
      <c r="H177" s="284"/>
      <c r="I177" s="284"/>
      <c r="J177" s="284"/>
      <c r="K177" s="284"/>
    </row>
    <row r="178" spans="1:11" x14ac:dyDescent="0.55000000000000004">
      <c r="B178">
        <v>26.536231994628906</v>
      </c>
      <c r="C178" s="284"/>
      <c r="D178" s="284"/>
      <c r="E178" s="279">
        <v>16.180313110351563</v>
      </c>
      <c r="F178" s="284"/>
      <c r="G178" s="284"/>
      <c r="H178" s="284"/>
      <c r="I178" s="284"/>
      <c r="J178" s="284"/>
      <c r="K178" s="284"/>
    </row>
    <row r="179" spans="1:11" x14ac:dyDescent="0.55000000000000004">
      <c r="C179" s="284"/>
      <c r="D179" s="284"/>
      <c r="F179" s="284"/>
      <c r="G179" s="284"/>
      <c r="H179" s="284"/>
      <c r="I179" s="284"/>
      <c r="J179" s="284"/>
      <c r="K179" s="284"/>
    </row>
    <row r="180" spans="1:11" x14ac:dyDescent="0.55000000000000004">
      <c r="C180" s="284"/>
      <c r="D180" s="284"/>
      <c r="F180" s="284"/>
      <c r="G180" s="284"/>
      <c r="H180" s="284"/>
      <c r="I180" s="284"/>
      <c r="J180" s="284"/>
      <c r="K180" s="284"/>
    </row>
    <row r="181" spans="1:11" x14ac:dyDescent="0.55000000000000004">
      <c r="C181" s="286"/>
      <c r="D181" s="286"/>
      <c r="F181" s="286"/>
      <c r="G181" s="286"/>
      <c r="H181" s="286"/>
      <c r="I181" s="286"/>
      <c r="J181" s="286"/>
      <c r="K181" s="286"/>
    </row>
    <row r="182" spans="1:11" x14ac:dyDescent="0.55000000000000004">
      <c r="A182" s="276" t="s">
        <v>16</v>
      </c>
      <c r="B182" s="279">
        <v>22.73150634765625</v>
      </c>
      <c r="C182" s="284">
        <f>AVERAGE(B182:B190)</f>
        <v>22.770676930745442</v>
      </c>
      <c r="D182" s="284">
        <f>STDEV(B182:B190)</f>
        <v>7.2038973928149064E-2</v>
      </c>
      <c r="E182" s="279">
        <v>16.102367401123047</v>
      </c>
      <c r="F182" s="284">
        <f>AVERAGE(E182:E190)</f>
        <v>16.184121290842693</v>
      </c>
      <c r="G182" s="284">
        <f>STDEV(E182:E190)</f>
        <v>0.27456574090612229</v>
      </c>
      <c r="H182" s="284">
        <f>C182-F182</f>
        <v>6.5865556399027483</v>
      </c>
      <c r="I182" s="284">
        <f>AVERAGE(H182:H430)</f>
        <v>9.5945116633460596</v>
      </c>
      <c r="J182" s="284">
        <f>H182-$I$2</f>
        <v>-4.1173394450434913</v>
      </c>
      <c r="K182" s="284">
        <f>2^-(J182)</f>
        <v>17.355721608591676</v>
      </c>
    </row>
    <row r="183" spans="1:11" x14ac:dyDescent="0.55000000000000004">
      <c r="B183" s="279">
        <v>22.786325454711914</v>
      </c>
      <c r="C183" s="284"/>
      <c r="D183" s="284"/>
      <c r="E183" s="279">
        <v>15.965655326843262</v>
      </c>
      <c r="F183" s="2"/>
      <c r="G183" s="284"/>
      <c r="H183" s="284"/>
      <c r="I183" s="284"/>
      <c r="J183" s="284"/>
      <c r="K183" s="284"/>
    </row>
    <row r="184" spans="1:11" x14ac:dyDescent="0.55000000000000004">
      <c r="B184" s="279">
        <v>22.815719604492188</v>
      </c>
      <c r="C184" s="284"/>
      <c r="D184" s="284"/>
      <c r="E184" s="279">
        <v>16.522445678710938</v>
      </c>
      <c r="F184" s="2"/>
      <c r="G184" s="284"/>
      <c r="H184" s="284"/>
      <c r="I184" s="284"/>
      <c r="J184" s="284"/>
      <c r="K184" s="284"/>
    </row>
    <row r="185" spans="1:11" x14ac:dyDescent="0.55000000000000004">
      <c r="B185" s="279">
        <v>22.849241256713867</v>
      </c>
      <c r="C185" s="284"/>
      <c r="D185" s="284"/>
      <c r="E185" s="279">
        <v>15.844905853271484</v>
      </c>
      <c r="F185" s="2"/>
      <c r="G185" s="284"/>
      <c r="H185" s="284"/>
      <c r="I185" s="284"/>
      <c r="J185" s="284"/>
      <c r="K185" s="284"/>
    </row>
    <row r="186" spans="1:11" x14ac:dyDescent="0.55000000000000004">
      <c r="B186" s="279">
        <v>22.794658660888672</v>
      </c>
      <c r="C186" s="284"/>
      <c r="D186" s="284"/>
      <c r="E186" s="279">
        <v>16.489040374755859</v>
      </c>
      <c r="F186" s="2"/>
      <c r="G186" s="284"/>
      <c r="H186" s="284"/>
      <c r="I186" s="284"/>
      <c r="J186" s="284"/>
      <c r="K186" s="284"/>
    </row>
    <row r="187" spans="1:11" x14ac:dyDescent="0.55000000000000004">
      <c r="B187" s="279">
        <v>22.646610260009766</v>
      </c>
      <c r="C187" s="284"/>
      <c r="D187" s="284"/>
      <c r="E187" s="279">
        <v>16.180313110351563</v>
      </c>
      <c r="F187" s="284"/>
      <c r="G187" s="284"/>
      <c r="H187" s="284"/>
      <c r="I187" s="284"/>
      <c r="J187" s="284"/>
      <c r="K187" s="284"/>
    </row>
    <row r="188" spans="1:11" x14ac:dyDescent="0.55000000000000004">
      <c r="C188" s="284"/>
      <c r="D188" s="284"/>
      <c r="F188" s="284"/>
      <c r="G188" s="284"/>
      <c r="H188" s="284"/>
      <c r="I188" s="284"/>
      <c r="J188" s="284"/>
      <c r="K188" s="284"/>
    </row>
    <row r="189" spans="1:11" x14ac:dyDescent="0.55000000000000004">
      <c r="C189" s="284"/>
      <c r="D189" s="284"/>
      <c r="F189" s="284"/>
      <c r="G189" s="284"/>
      <c r="H189" s="284"/>
      <c r="I189" s="284"/>
      <c r="J189" s="284"/>
      <c r="K189" s="284"/>
    </row>
    <row r="190" spans="1:11" x14ac:dyDescent="0.55000000000000004">
      <c r="C190" s="286"/>
      <c r="D190" s="286"/>
      <c r="F190" s="286"/>
      <c r="G190" s="286"/>
      <c r="H190" s="286"/>
      <c r="I190" s="286"/>
      <c r="J190" s="286"/>
      <c r="K190" s="286"/>
    </row>
    <row r="191" spans="1:11" x14ac:dyDescent="0.55000000000000004">
      <c r="A191" s="276" t="s">
        <v>22</v>
      </c>
      <c r="B191" s="279">
        <v>21.742099761962891</v>
      </c>
      <c r="C191" s="284">
        <f>AVERAGE(B191:B199)</f>
        <v>21.787854830423992</v>
      </c>
      <c r="D191" s="284">
        <f>STDEV(B191:B199)</f>
        <v>0.17266456003777567</v>
      </c>
      <c r="E191" s="279">
        <v>16.102367401123047</v>
      </c>
      <c r="F191" s="284">
        <f>AVERAGE(E191:E199)</f>
        <v>16.184121290842693</v>
      </c>
      <c r="G191" s="284">
        <f>STDEV(E191:E199)</f>
        <v>0.27456574090612229</v>
      </c>
      <c r="H191" s="284">
        <f>C191-F191</f>
        <v>5.6037335395812988</v>
      </c>
      <c r="I191" s="284">
        <f>AVERAGE(H191:H439)</f>
        <v>10.09583766725328</v>
      </c>
      <c r="J191" s="284">
        <f>H191-$I$2</f>
        <v>-5.1001615453649407</v>
      </c>
      <c r="K191" s="284">
        <f>2^-(J191)</f>
        <v>34.30059138505186</v>
      </c>
    </row>
    <row r="192" spans="1:11" x14ac:dyDescent="0.55000000000000004">
      <c r="B192" s="279">
        <v>21.867420196533203</v>
      </c>
      <c r="C192" s="284"/>
      <c r="D192" s="284"/>
      <c r="E192" s="279">
        <v>15.965655326843262</v>
      </c>
      <c r="F192" s="2"/>
      <c r="G192" s="284"/>
      <c r="H192" s="284"/>
      <c r="I192" s="284"/>
      <c r="J192" s="284"/>
      <c r="K192" s="284"/>
    </row>
    <row r="193" spans="1:11" x14ac:dyDescent="0.55000000000000004">
      <c r="B193" s="279">
        <v>21.660362243652344</v>
      </c>
      <c r="C193" s="284"/>
      <c r="D193" s="284"/>
      <c r="E193" s="279">
        <v>16.522445678710938</v>
      </c>
      <c r="F193" s="2"/>
      <c r="G193" s="284"/>
      <c r="H193" s="284"/>
      <c r="I193" s="284"/>
      <c r="J193" s="284"/>
      <c r="K193" s="284"/>
    </row>
    <row r="194" spans="1:11" x14ac:dyDescent="0.55000000000000004">
      <c r="B194" s="279">
        <v>21.534738540649414</v>
      </c>
      <c r="C194" s="284"/>
      <c r="D194" s="284"/>
      <c r="E194" s="279">
        <v>15.844905853271484</v>
      </c>
      <c r="F194" s="2"/>
      <c r="G194" s="284"/>
      <c r="H194" s="284"/>
      <c r="I194" s="284"/>
      <c r="J194" s="284"/>
      <c r="K194" s="284"/>
    </row>
    <row r="195" spans="1:11" x14ac:dyDescent="0.55000000000000004">
      <c r="B195" s="279">
        <v>21.951656341552734</v>
      </c>
      <c r="C195" s="284"/>
      <c r="D195" s="284"/>
      <c r="E195" s="279">
        <v>16.489040374755859</v>
      </c>
      <c r="F195" s="2"/>
      <c r="G195" s="284"/>
      <c r="H195" s="284"/>
      <c r="I195" s="284"/>
      <c r="J195" s="284"/>
      <c r="K195" s="284"/>
    </row>
    <row r="196" spans="1:11" x14ac:dyDescent="0.55000000000000004">
      <c r="B196" s="279">
        <v>21.970851898193359</v>
      </c>
      <c r="C196" s="284"/>
      <c r="D196" s="284"/>
      <c r="E196" s="279">
        <v>16.180313110351563</v>
      </c>
      <c r="F196" s="284"/>
      <c r="G196" s="284"/>
      <c r="H196" s="284"/>
      <c r="I196" s="284"/>
      <c r="J196" s="284"/>
      <c r="K196" s="284"/>
    </row>
    <row r="197" spans="1:11" x14ac:dyDescent="0.55000000000000004">
      <c r="C197" s="284"/>
      <c r="D197" s="284"/>
      <c r="F197" s="284"/>
      <c r="G197" s="284"/>
      <c r="H197" s="284"/>
      <c r="I197" s="284"/>
      <c r="J197" s="284"/>
      <c r="K197" s="284"/>
    </row>
    <row r="198" spans="1:11" x14ac:dyDescent="0.55000000000000004">
      <c r="C198" s="284"/>
      <c r="D198" s="284"/>
      <c r="F198" s="284"/>
      <c r="G198" s="284"/>
      <c r="H198" s="284"/>
      <c r="I198" s="284"/>
      <c r="J198" s="284"/>
      <c r="K198" s="284"/>
    </row>
    <row r="199" spans="1:11" x14ac:dyDescent="0.55000000000000004">
      <c r="C199" s="286"/>
      <c r="D199" s="286"/>
      <c r="F199" s="286"/>
      <c r="G199" s="286"/>
      <c r="H199" s="286"/>
      <c r="I199" s="286"/>
      <c r="J199" s="286"/>
      <c r="K199" s="286"/>
    </row>
    <row r="200" spans="1:11" x14ac:dyDescent="0.55000000000000004">
      <c r="A200" s="276" t="s">
        <v>25</v>
      </c>
      <c r="B200" s="279">
        <v>23.965997695922852</v>
      </c>
      <c r="C200" s="284">
        <f>AVERAGE(B200:B208)</f>
        <v>23.724768002827961</v>
      </c>
      <c r="D200" s="284">
        <f>STDEV(B200:B208)</f>
        <v>0.5007429259099988</v>
      </c>
      <c r="E200" s="279">
        <v>16.102367401123047</v>
      </c>
      <c r="F200" s="284">
        <f>AVERAGE(E200:E208)</f>
        <v>16.184121290842693</v>
      </c>
      <c r="G200" s="284">
        <f>STDEV(E200:E208)</f>
        <v>0.27456574090612229</v>
      </c>
      <c r="H200" s="284">
        <f>C200-F200</f>
        <v>7.5406467119852678</v>
      </c>
      <c r="I200" s="284">
        <f>AVERAGE(H200:H448)</f>
        <v>10.994258492787676</v>
      </c>
      <c r="J200" s="284">
        <f>H200-$I$2</f>
        <v>-3.1632483729609717</v>
      </c>
      <c r="K200" s="284">
        <f>2^-(J200)</f>
        <v>8.958445253617386</v>
      </c>
    </row>
    <row r="201" spans="1:11" x14ac:dyDescent="0.55000000000000004">
      <c r="B201" s="279">
        <v>24.213794708251953</v>
      </c>
      <c r="C201" s="284"/>
      <c r="D201" s="284"/>
      <c r="E201" s="279">
        <v>15.965655326843262</v>
      </c>
      <c r="F201" s="2"/>
      <c r="G201" s="284"/>
      <c r="H201" s="284"/>
      <c r="I201" s="284"/>
      <c r="J201" s="284"/>
      <c r="K201" s="284"/>
    </row>
    <row r="202" spans="1:11" x14ac:dyDescent="0.55000000000000004">
      <c r="B202" s="279">
        <v>24.102792739868164</v>
      </c>
      <c r="C202" s="284"/>
      <c r="D202" s="284"/>
      <c r="E202" s="279">
        <v>16.522445678710938</v>
      </c>
      <c r="F202" s="2"/>
      <c r="G202" s="284"/>
      <c r="H202" s="284"/>
      <c r="I202" s="284"/>
      <c r="J202" s="284"/>
      <c r="K202" s="284"/>
    </row>
    <row r="203" spans="1:11" x14ac:dyDescent="0.55000000000000004">
      <c r="B203" s="279">
        <v>23.185619354248047</v>
      </c>
      <c r="C203" s="284"/>
      <c r="D203" s="284"/>
      <c r="E203" s="279">
        <v>15.844905853271484</v>
      </c>
      <c r="F203" s="2"/>
      <c r="G203" s="284"/>
      <c r="H203" s="284"/>
      <c r="I203" s="284"/>
      <c r="J203" s="284"/>
      <c r="K203" s="284"/>
    </row>
    <row r="204" spans="1:11" x14ac:dyDescent="0.55000000000000004">
      <c r="B204" s="279">
        <v>23.015443801879883</v>
      </c>
      <c r="C204" s="284"/>
      <c r="D204" s="284"/>
      <c r="E204" s="279">
        <v>16.489040374755859</v>
      </c>
      <c r="F204" s="2"/>
      <c r="G204" s="284"/>
      <c r="H204" s="284"/>
      <c r="I204" s="284"/>
      <c r="J204" s="284"/>
      <c r="K204" s="284"/>
    </row>
    <row r="205" spans="1:11" x14ac:dyDescent="0.55000000000000004">
      <c r="B205" s="279">
        <v>23.864959716796875</v>
      </c>
      <c r="C205" s="284"/>
      <c r="D205" s="284"/>
      <c r="E205" s="279">
        <v>16.180313110351563</v>
      </c>
      <c r="F205" s="284"/>
      <c r="G205" s="284"/>
      <c r="H205" s="284"/>
      <c r="I205" s="284"/>
      <c r="J205" s="284"/>
      <c r="K205" s="284"/>
    </row>
    <row r="206" spans="1:11" x14ac:dyDescent="0.55000000000000004">
      <c r="C206" s="284"/>
      <c r="D206" s="284"/>
      <c r="F206" s="284"/>
      <c r="G206" s="284"/>
      <c r="H206" s="284"/>
      <c r="I206" s="284"/>
      <c r="J206" s="284"/>
      <c r="K206" s="284"/>
    </row>
    <row r="207" spans="1:11" x14ac:dyDescent="0.55000000000000004">
      <c r="C207" s="284"/>
      <c r="D207" s="284"/>
      <c r="F207" s="284"/>
      <c r="G207" s="284"/>
      <c r="H207" s="284"/>
      <c r="I207" s="284"/>
      <c r="J207" s="284"/>
      <c r="K207" s="284"/>
    </row>
    <row r="208" spans="1:11" x14ac:dyDescent="0.55000000000000004">
      <c r="C208" s="286"/>
      <c r="D208" s="286"/>
      <c r="F208" s="286"/>
      <c r="G208" s="286"/>
      <c r="H208" s="286"/>
      <c r="I208" s="286"/>
      <c r="J208" s="286"/>
      <c r="K208" s="286"/>
    </row>
    <row r="209" spans="1:11" x14ac:dyDescent="0.55000000000000004">
      <c r="A209" s="276" t="s">
        <v>24</v>
      </c>
      <c r="B209" s="279">
        <v>23.67633056640625</v>
      </c>
      <c r="C209" s="284">
        <f>AVERAGE(B209:B217)</f>
        <v>23.505931536356609</v>
      </c>
      <c r="D209" s="284">
        <f>STDEV(B209:B217)</f>
        <v>0.33912141257333889</v>
      </c>
      <c r="E209" s="279">
        <v>16.102367401123047</v>
      </c>
      <c r="F209" s="284">
        <f>AVERAGE(E209:E217)</f>
        <v>16.184121290842693</v>
      </c>
      <c r="G209" s="284">
        <f>STDEV(E209:E217)</f>
        <v>0.27456574090612229</v>
      </c>
      <c r="H209" s="284">
        <f>C209-F209</f>
        <v>7.321810245513916</v>
      </c>
      <c r="I209" s="284">
        <f>AVERAGE(H209:H457)</f>
        <v>11.857661437988281</v>
      </c>
      <c r="J209" s="284">
        <f>H209-$I$2</f>
        <v>-3.3820848394323235</v>
      </c>
      <c r="K209" s="284">
        <f>2^-(J209)</f>
        <v>10.4257902781267</v>
      </c>
    </row>
    <row r="210" spans="1:11" x14ac:dyDescent="0.55000000000000004">
      <c r="B210" s="279">
        <v>23.304758071899414</v>
      </c>
      <c r="C210" s="284"/>
      <c r="D210" s="284"/>
      <c r="E210" s="279">
        <v>15.965655326843262</v>
      </c>
      <c r="F210" s="2"/>
      <c r="G210" s="284"/>
      <c r="H210" s="284"/>
      <c r="I210" s="284"/>
      <c r="J210" s="284"/>
      <c r="K210" s="284"/>
    </row>
    <row r="211" spans="1:11" x14ac:dyDescent="0.55000000000000004">
      <c r="B211" s="279">
        <v>23.740871429443359</v>
      </c>
      <c r="C211" s="284"/>
      <c r="D211" s="284"/>
      <c r="E211" s="279">
        <v>16.522445678710938</v>
      </c>
      <c r="F211" s="2"/>
      <c r="G211" s="284"/>
      <c r="H211" s="284"/>
      <c r="I211" s="284"/>
      <c r="J211" s="284"/>
      <c r="K211" s="284"/>
    </row>
    <row r="212" spans="1:11" x14ac:dyDescent="0.55000000000000004">
      <c r="B212" s="279">
        <v>23.080356597900391</v>
      </c>
      <c r="C212" s="284"/>
      <c r="D212" s="284"/>
      <c r="E212" s="279">
        <v>15.844905853271484</v>
      </c>
      <c r="F212" s="2"/>
      <c r="G212" s="284"/>
      <c r="H212" s="284"/>
      <c r="I212" s="284"/>
      <c r="J212" s="284"/>
      <c r="K212" s="284"/>
    </row>
    <row r="213" spans="1:11" x14ac:dyDescent="0.55000000000000004">
      <c r="B213" s="279">
        <v>23.26685905456543</v>
      </c>
      <c r="C213" s="284"/>
      <c r="D213" s="284"/>
      <c r="E213" s="279">
        <v>16.489040374755859</v>
      </c>
      <c r="F213" s="2"/>
      <c r="G213" s="284"/>
      <c r="H213" s="284"/>
      <c r="I213" s="284"/>
      <c r="J213" s="284"/>
      <c r="K213" s="284"/>
    </row>
    <row r="214" spans="1:11" x14ac:dyDescent="0.55000000000000004">
      <c r="B214" s="279">
        <v>23.966413497924805</v>
      </c>
      <c r="C214" s="284"/>
      <c r="D214" s="284"/>
      <c r="E214" s="279">
        <v>16.180313110351563</v>
      </c>
      <c r="F214" s="284"/>
      <c r="G214" s="284"/>
      <c r="H214" s="284"/>
      <c r="I214" s="284"/>
      <c r="J214" s="284"/>
      <c r="K214" s="284"/>
    </row>
    <row r="215" spans="1:11" x14ac:dyDescent="0.55000000000000004">
      <c r="C215" s="284"/>
      <c r="D215" s="284"/>
      <c r="F215" s="284"/>
      <c r="G215" s="284"/>
      <c r="H215" s="284"/>
      <c r="I215" s="284"/>
      <c r="J215" s="284"/>
      <c r="K215" s="284"/>
    </row>
    <row r="216" spans="1:11" x14ac:dyDescent="0.55000000000000004">
      <c r="C216" s="284"/>
      <c r="D216" s="284"/>
      <c r="F216" s="284"/>
      <c r="G216" s="284"/>
      <c r="H216" s="284"/>
      <c r="I216" s="284"/>
      <c r="J216" s="284"/>
      <c r="K216" s="284"/>
    </row>
    <row r="217" spans="1:11" x14ac:dyDescent="0.55000000000000004">
      <c r="C217" s="286"/>
      <c r="D217" s="286"/>
      <c r="F217" s="286"/>
      <c r="G217" s="286"/>
      <c r="H217" s="286"/>
      <c r="I217" s="286"/>
      <c r="J217" s="286"/>
      <c r="K217" s="286"/>
    </row>
    <row r="218" spans="1:11" x14ac:dyDescent="0.55000000000000004">
      <c r="A218" s="276" t="s">
        <v>27</v>
      </c>
      <c r="B218" s="279">
        <v>22.734712600708008</v>
      </c>
      <c r="C218" s="284">
        <f>AVERAGE(B218:B226)</f>
        <v>23.11103630065918</v>
      </c>
      <c r="D218" s="284">
        <f>STDEV(B218:B226)</f>
        <v>0.36469194505286706</v>
      </c>
      <c r="E218" s="279">
        <v>16.102367401123047</v>
      </c>
      <c r="F218" s="284">
        <f>AVERAGE(E218:E226)</f>
        <v>16.184121290842693</v>
      </c>
      <c r="G218" s="284">
        <f>STDEV(E218:E226)</f>
        <v>0.27456574090612229</v>
      </c>
      <c r="H218" s="284">
        <f>C218-F218</f>
        <v>6.9269150098164864</v>
      </c>
      <c r="I218" s="284">
        <f>AVERAGE(H218:H466)</f>
        <v>13.369611835479736</v>
      </c>
      <c r="J218" s="284">
        <f>H218-$I$2</f>
        <v>-3.7769800751297531</v>
      </c>
      <c r="K218" s="284">
        <f>2^-(J218)</f>
        <v>13.708321951169788</v>
      </c>
    </row>
    <row r="219" spans="1:11" x14ac:dyDescent="0.55000000000000004">
      <c r="B219" s="279">
        <v>22.957662582397461</v>
      </c>
      <c r="C219" s="284"/>
      <c r="D219" s="284"/>
      <c r="E219" s="279">
        <v>15.965655326843262</v>
      </c>
      <c r="F219" s="2"/>
      <c r="G219" s="284"/>
      <c r="H219" s="284"/>
      <c r="I219" s="284"/>
      <c r="J219" s="284"/>
      <c r="K219" s="284"/>
    </row>
    <row r="220" spans="1:11" x14ac:dyDescent="0.55000000000000004">
      <c r="B220" s="279">
        <v>22.986061096191406</v>
      </c>
      <c r="C220" s="284"/>
      <c r="D220" s="284"/>
      <c r="E220" s="279">
        <v>16.522445678710938</v>
      </c>
      <c r="F220" s="2"/>
      <c r="G220" s="284"/>
      <c r="H220" s="284"/>
      <c r="I220" s="284"/>
      <c r="J220" s="284"/>
      <c r="K220" s="284"/>
    </row>
    <row r="221" spans="1:11" x14ac:dyDescent="0.55000000000000004">
      <c r="B221" s="279">
        <v>23.391204833984375</v>
      </c>
      <c r="C221" s="284"/>
      <c r="D221" s="284"/>
      <c r="E221" s="279">
        <v>15.844905853271484</v>
      </c>
      <c r="F221" s="2"/>
      <c r="G221" s="284"/>
      <c r="H221" s="284"/>
      <c r="I221" s="284"/>
      <c r="J221" s="284"/>
      <c r="K221" s="284"/>
    </row>
    <row r="222" spans="1:11" x14ac:dyDescent="0.55000000000000004">
      <c r="B222" s="279">
        <v>23.70793342590332</v>
      </c>
      <c r="C222" s="284"/>
      <c r="D222" s="284"/>
      <c r="E222" s="279">
        <v>16.489040374755859</v>
      </c>
      <c r="F222" s="2"/>
      <c r="G222" s="284"/>
      <c r="H222" s="284"/>
      <c r="I222" s="284"/>
      <c r="J222" s="284"/>
      <c r="K222" s="284"/>
    </row>
    <row r="223" spans="1:11" x14ac:dyDescent="0.55000000000000004">
      <c r="B223" s="279">
        <v>22.888643264770508</v>
      </c>
      <c r="C223" s="284"/>
      <c r="D223" s="284"/>
      <c r="E223" s="279">
        <v>16.180313110351563</v>
      </c>
      <c r="F223" s="284"/>
      <c r="G223" s="284"/>
      <c r="H223" s="284"/>
      <c r="I223" s="284"/>
      <c r="J223" s="284"/>
      <c r="K223" s="284"/>
    </row>
    <row r="224" spans="1:11" x14ac:dyDescent="0.55000000000000004">
      <c r="C224" s="284"/>
      <c r="D224" s="284"/>
      <c r="F224" s="284"/>
      <c r="G224" s="284"/>
      <c r="H224" s="284"/>
      <c r="I224" s="284"/>
      <c r="J224" s="284"/>
      <c r="K224" s="284"/>
    </row>
    <row r="225" spans="1:11" x14ac:dyDescent="0.55000000000000004">
      <c r="C225" s="284"/>
      <c r="D225" s="284"/>
      <c r="F225" s="284"/>
      <c r="G225" s="284"/>
      <c r="H225" s="284"/>
      <c r="I225" s="284"/>
      <c r="J225" s="284"/>
      <c r="K225" s="284"/>
    </row>
    <row r="226" spans="1:11" x14ac:dyDescent="0.55000000000000004">
      <c r="C226" s="286"/>
      <c r="D226" s="286"/>
      <c r="F226" s="286"/>
      <c r="G226" s="286"/>
      <c r="H226" s="286"/>
      <c r="I226" s="286"/>
      <c r="J226" s="286"/>
      <c r="K226" s="286"/>
    </row>
    <row r="227" spans="1:11" x14ac:dyDescent="0.55000000000000004">
      <c r="A227" s="276" t="s">
        <v>26</v>
      </c>
      <c r="B227" s="279">
        <v>36.830245971679688</v>
      </c>
      <c r="C227" s="284">
        <f>AVERAGE(B227:B235)</f>
        <v>36.296429443359372</v>
      </c>
      <c r="D227" s="284">
        <f>STDEV(B227:B235)</f>
        <v>0.60337929112259425</v>
      </c>
      <c r="E227" s="279">
        <v>16.102367401123047</v>
      </c>
      <c r="F227" s="284">
        <f>AVERAGE(E227:E235)</f>
        <v>16.184121290842693</v>
      </c>
      <c r="G227" s="284">
        <f>STDEV(E227:E235)</f>
        <v>0.27456574090612229</v>
      </c>
      <c r="H227" s="284">
        <f>C227-F227</f>
        <v>20.112308152516679</v>
      </c>
      <c r="I227" s="284">
        <f>AVERAGE(H227:H475)</f>
        <v>16.590960248311358</v>
      </c>
      <c r="J227" s="284">
        <f>H227-$I$2</f>
        <v>9.4084130675704394</v>
      </c>
      <c r="K227" s="284">
        <f>2^-(J227)</f>
        <v>1.4715853479460607E-3</v>
      </c>
    </row>
    <row r="228" spans="1:11" x14ac:dyDescent="0.55000000000000004">
      <c r="B228" s="279">
        <v>36.661216735839844</v>
      </c>
      <c r="C228" s="284"/>
      <c r="D228" s="284"/>
      <c r="E228" s="279">
        <v>15.965655326843262</v>
      </c>
      <c r="F228" s="2"/>
      <c r="G228" s="284"/>
      <c r="H228" s="284"/>
      <c r="I228" s="284"/>
      <c r="J228" s="284"/>
      <c r="K228" s="284"/>
    </row>
    <row r="229" spans="1:11" x14ac:dyDescent="0.55000000000000004">
      <c r="B229" s="279">
        <v>36.152576446533203</v>
      </c>
      <c r="C229" s="284"/>
      <c r="D229" s="284"/>
      <c r="E229" s="279">
        <v>16.522445678710938</v>
      </c>
      <c r="F229" s="2"/>
      <c r="G229" s="284"/>
      <c r="H229" s="284"/>
      <c r="I229" s="284"/>
      <c r="J229" s="284"/>
      <c r="K229" s="284"/>
    </row>
    <row r="230" spans="1:11" x14ac:dyDescent="0.55000000000000004">
      <c r="B230" s="279">
        <v>36.524330139160156</v>
      </c>
      <c r="C230" s="284"/>
      <c r="D230" s="284"/>
      <c r="E230" s="279">
        <v>15.844905853271484</v>
      </c>
      <c r="F230" s="2"/>
      <c r="G230" s="284"/>
      <c r="H230" s="284"/>
      <c r="I230" s="284"/>
      <c r="J230" s="284"/>
      <c r="K230" s="284"/>
    </row>
    <row r="231" spans="1:11" x14ac:dyDescent="0.55000000000000004">
      <c r="B231" s="279" t="s">
        <v>73</v>
      </c>
      <c r="C231" s="284"/>
      <c r="D231" s="284"/>
      <c r="E231" s="279">
        <v>16.489040374755859</v>
      </c>
      <c r="F231" s="2"/>
      <c r="G231" s="284"/>
      <c r="H231" s="284"/>
      <c r="I231" s="284"/>
      <c r="J231" s="284"/>
      <c r="K231" s="284"/>
    </row>
    <row r="232" spans="1:11" x14ac:dyDescent="0.55000000000000004">
      <c r="B232" s="279">
        <v>35.313777923583984</v>
      </c>
      <c r="C232" s="284"/>
      <c r="D232" s="284"/>
      <c r="E232" s="279">
        <v>16.180313110351563</v>
      </c>
      <c r="F232" s="284"/>
      <c r="G232" s="284"/>
      <c r="H232" s="284"/>
      <c r="I232" s="284"/>
      <c r="J232" s="284"/>
      <c r="K232" s="284"/>
    </row>
    <row r="233" spans="1:11" x14ac:dyDescent="0.55000000000000004">
      <c r="C233" s="284"/>
      <c r="D233" s="284"/>
      <c r="F233" s="284"/>
      <c r="G233" s="284"/>
      <c r="H233" s="284"/>
      <c r="I233" s="284"/>
      <c r="J233" s="284"/>
      <c r="K233" s="284"/>
    </row>
    <row r="234" spans="1:11" x14ac:dyDescent="0.55000000000000004">
      <c r="C234" s="284"/>
      <c r="D234" s="284"/>
      <c r="F234" s="284"/>
      <c r="G234" s="284"/>
      <c r="H234" s="284"/>
      <c r="I234" s="284"/>
      <c r="J234" s="284"/>
      <c r="K234" s="284"/>
    </row>
    <row r="235" spans="1:11" x14ac:dyDescent="0.55000000000000004">
      <c r="C235" s="286"/>
      <c r="D235" s="286"/>
      <c r="F235" s="286"/>
      <c r="G235" s="286"/>
      <c r="H235" s="286"/>
      <c r="I235" s="286"/>
      <c r="J235" s="286"/>
      <c r="K235" s="286"/>
    </row>
    <row r="236" spans="1:11" x14ac:dyDescent="0.55000000000000004">
      <c r="A236" s="275" t="s">
        <v>8</v>
      </c>
      <c r="B236" s="279">
        <v>28.587957382202148</v>
      </c>
      <c r="C236" s="284">
        <f>AVERAGE(B236:B244)</f>
        <v>29.25373363494873</v>
      </c>
      <c r="D236" s="284">
        <f>STDEV(B236:B244)</f>
        <v>0.59225202307626246</v>
      </c>
      <c r="E236" s="279">
        <v>16.102367401123047</v>
      </c>
      <c r="F236" s="284">
        <f>AVERAGE(E236:E244)</f>
        <v>16.184121290842693</v>
      </c>
      <c r="G236" s="284">
        <f>STDEV(E236:E244)</f>
        <v>0.27456574090612229</v>
      </c>
      <c r="H236" s="284">
        <f>C236-F236</f>
        <v>13.069612344106037</v>
      </c>
      <c r="I236" s="284">
        <f>AVERAGE(H236:H484)</f>
        <v>13.069612344106037</v>
      </c>
      <c r="J236" s="284">
        <f>H236-$I$2</f>
        <v>2.3657172591597977</v>
      </c>
      <c r="K236" s="284">
        <f>2^-(J236)</f>
        <v>0.19402073422358906</v>
      </c>
    </row>
    <row r="237" spans="1:11" x14ac:dyDescent="0.55000000000000004">
      <c r="B237" s="279">
        <v>28.965652465820313</v>
      </c>
      <c r="C237" s="284"/>
      <c r="D237" s="284"/>
      <c r="E237" s="279">
        <v>15.965655326843262</v>
      </c>
      <c r="F237" s="2"/>
      <c r="G237" s="284"/>
      <c r="H237" s="284"/>
      <c r="I237" s="284"/>
      <c r="J237" s="284"/>
      <c r="K237" s="284"/>
    </row>
    <row r="238" spans="1:11" x14ac:dyDescent="0.55000000000000004">
      <c r="B238" s="279">
        <v>29.042718887329102</v>
      </c>
      <c r="C238" s="284"/>
      <c r="D238" s="284"/>
      <c r="E238" s="279">
        <v>16.522445678710938</v>
      </c>
      <c r="F238" s="2"/>
      <c r="G238" s="284"/>
      <c r="H238" s="284"/>
      <c r="I238" s="284"/>
      <c r="J238" s="284"/>
      <c r="K238" s="284"/>
    </row>
    <row r="239" spans="1:11" x14ac:dyDescent="0.55000000000000004">
      <c r="B239" s="279">
        <v>28.98621940612793</v>
      </c>
      <c r="C239" s="284"/>
      <c r="D239" s="284"/>
      <c r="E239" s="279">
        <v>15.844905853271484</v>
      </c>
      <c r="F239" s="2"/>
      <c r="G239" s="284"/>
      <c r="H239" s="284"/>
      <c r="I239" s="284"/>
      <c r="J239" s="284"/>
      <c r="K239" s="284"/>
    </row>
    <row r="240" spans="1:11" x14ac:dyDescent="0.55000000000000004">
      <c r="B240" s="279">
        <v>29.763036727905273</v>
      </c>
      <c r="C240" s="284"/>
      <c r="D240" s="284"/>
      <c r="E240" s="279">
        <v>16.489040374755859</v>
      </c>
      <c r="F240" s="2"/>
      <c r="G240" s="284"/>
      <c r="H240" s="284"/>
      <c r="I240" s="284"/>
      <c r="J240" s="284"/>
      <c r="K240" s="284"/>
    </row>
    <row r="241" spans="2:11" x14ac:dyDescent="0.55000000000000004">
      <c r="B241" s="279">
        <v>30.176816940307617</v>
      </c>
      <c r="C241" s="284"/>
      <c r="D241" s="284"/>
      <c r="E241" s="279">
        <v>16.180313110351563</v>
      </c>
      <c r="F241" s="284"/>
      <c r="G241" s="284"/>
      <c r="H241" s="284"/>
      <c r="I241" s="284"/>
      <c r="J241" s="284"/>
      <c r="K241" s="284"/>
    </row>
    <row r="242" spans="2:11" x14ac:dyDescent="0.55000000000000004">
      <c r="C242" s="284"/>
      <c r="D242" s="284"/>
      <c r="F242" s="284"/>
      <c r="G242" s="284"/>
      <c r="H242" s="284"/>
      <c r="I242" s="284"/>
      <c r="J242" s="284"/>
      <c r="K242" s="284"/>
    </row>
    <row r="243" spans="2:11" x14ac:dyDescent="0.55000000000000004">
      <c r="C243" s="284"/>
      <c r="D243" s="284"/>
      <c r="F243" s="284"/>
      <c r="G243" s="284"/>
      <c r="H243" s="284"/>
      <c r="I243" s="284"/>
      <c r="J243" s="284"/>
      <c r="K243" s="284"/>
    </row>
    <row r="244" spans="2:11" x14ac:dyDescent="0.55000000000000004">
      <c r="C244" s="286"/>
      <c r="D244" s="286"/>
      <c r="F244" s="286"/>
      <c r="G244" s="286"/>
      <c r="H244" s="286"/>
      <c r="I244" s="286"/>
      <c r="J244" s="286"/>
      <c r="K244" s="28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N244"/>
  <sheetViews>
    <sheetView workbookViewId="0">
      <pane ySplit="1" topLeftCell="A27" activePane="bottomLeft" state="frozen"/>
      <selection pane="bottomLeft" activeCell="D2" sqref="D2:D47"/>
    </sheetView>
  </sheetViews>
  <sheetFormatPr defaultRowHeight="14.4" x14ac:dyDescent="0.55000000000000004"/>
  <cols>
    <col min="1" max="1" width="8.83984375" style="279"/>
    <col min="2" max="5" width="12" style="279" customWidth="1"/>
    <col min="6" max="6" width="15.26171875" style="279" customWidth="1"/>
    <col min="7" max="7" width="15.15625" style="279" customWidth="1"/>
    <col min="8" max="8" width="12" style="279" customWidth="1"/>
    <col min="9" max="9" width="12.26171875" style="279" customWidth="1"/>
    <col min="10" max="10" width="12.68359375" style="279" customWidth="1"/>
    <col min="11" max="11" width="9.41796875" style="279" customWidth="1"/>
    <col min="12" max="12" width="8.83984375" style="279"/>
    <col min="13" max="13" width="15.578125" style="279" customWidth="1"/>
    <col min="14" max="16384" width="8.83984375" style="279"/>
  </cols>
  <sheetData>
    <row r="1" spans="1:13" ht="16.8" x14ac:dyDescent="0.55000000000000004">
      <c r="A1" s="271" t="s">
        <v>70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</row>
    <row r="2" spans="1:13" x14ac:dyDescent="0.55000000000000004">
      <c r="A2" s="283" t="s">
        <v>11</v>
      </c>
      <c r="B2" s="279">
        <v>23.772304534912109</v>
      </c>
      <c r="C2" s="284">
        <f>AVERAGE(B2:B10)</f>
        <v>24.026558240254719</v>
      </c>
      <c r="D2" s="284">
        <f>STDEV(B2:B10)</f>
        <v>0.72544426887687818</v>
      </c>
      <c r="E2" s="279">
        <v>16.821146011352539</v>
      </c>
      <c r="F2" s="284">
        <f>AVERAGE(E2:E10)</f>
        <v>16.575854301452637</v>
      </c>
      <c r="G2" s="284">
        <f>STDEV(E2:E10)</f>
        <v>0.2326152351843005</v>
      </c>
      <c r="H2" s="284">
        <f>C2-F2</f>
        <v>7.4507039388020821</v>
      </c>
      <c r="I2" s="284">
        <f>AVERAGE(H2:H250)</f>
        <v>10.602426764405804</v>
      </c>
      <c r="J2" s="284">
        <f>H2-$I$2</f>
        <v>-3.1517228256037217</v>
      </c>
      <c r="K2" s="284">
        <f>2^-(J2)</f>
        <v>8.8871622400405972</v>
      </c>
    </row>
    <row r="3" spans="1:13" x14ac:dyDescent="0.55000000000000004">
      <c r="A3" s="2"/>
      <c r="B3" s="279">
        <v>25.488323211669922</v>
      </c>
      <c r="C3" s="284"/>
      <c r="D3" s="284"/>
      <c r="E3" s="279">
        <v>16.791419982910156</v>
      </c>
      <c r="F3" s="2"/>
      <c r="G3" s="284"/>
      <c r="H3" s="284"/>
      <c r="I3" s="284"/>
      <c r="J3" s="284"/>
      <c r="K3" s="284"/>
      <c r="M3" s="272"/>
    </row>
    <row r="4" spans="1:13" x14ac:dyDescent="0.55000000000000004">
      <c r="A4" s="2"/>
      <c r="B4" s="279">
        <v>23.872611999511719</v>
      </c>
      <c r="C4" s="284"/>
      <c r="D4" s="284"/>
      <c r="E4" s="279">
        <v>16.491510391235352</v>
      </c>
      <c r="F4" s="2"/>
      <c r="G4" s="284"/>
      <c r="H4" s="284"/>
      <c r="I4" s="284"/>
      <c r="J4" s="284"/>
      <c r="K4" s="284"/>
      <c r="M4" s="280"/>
    </row>
    <row r="5" spans="1:13" x14ac:dyDescent="0.55000000000000004">
      <c r="A5" s="2"/>
      <c r="B5" s="279">
        <v>23.521303176879883</v>
      </c>
      <c r="C5" s="284"/>
      <c r="D5" s="284"/>
      <c r="E5" s="279">
        <v>16.405715942382813</v>
      </c>
      <c r="F5" s="2"/>
      <c r="G5" s="284"/>
      <c r="H5" s="284"/>
      <c r="I5" s="284"/>
      <c r="J5" s="284"/>
      <c r="K5" s="284"/>
      <c r="M5" s="280"/>
    </row>
    <row r="6" spans="1:13" x14ac:dyDescent="0.55000000000000004">
      <c r="A6" s="2"/>
      <c r="B6" s="279">
        <v>23.770307540893555</v>
      </c>
      <c r="C6" s="284"/>
      <c r="D6" s="284"/>
      <c r="E6" s="279">
        <v>16.703487396240234</v>
      </c>
      <c r="F6" s="2"/>
      <c r="G6" s="284"/>
      <c r="H6" s="284"/>
      <c r="I6" s="284"/>
      <c r="J6" s="284"/>
      <c r="K6" s="284"/>
      <c r="M6" s="280"/>
    </row>
    <row r="7" spans="1:13" x14ac:dyDescent="0.55000000000000004">
      <c r="A7" s="2"/>
      <c r="B7" s="279">
        <v>23.734498977661133</v>
      </c>
      <c r="C7" s="284"/>
      <c r="D7" s="284"/>
      <c r="E7" s="279">
        <v>16.241846084594727</v>
      </c>
      <c r="F7" s="284"/>
      <c r="G7" s="284"/>
      <c r="H7" s="284"/>
      <c r="I7" s="284"/>
      <c r="J7" s="284"/>
      <c r="K7" s="284"/>
      <c r="M7" s="280"/>
    </row>
    <row r="8" spans="1:13" x14ac:dyDescent="0.55000000000000004">
      <c r="A8" s="2"/>
      <c r="C8" s="284"/>
      <c r="D8" s="284"/>
      <c r="F8" s="284"/>
      <c r="G8" s="284"/>
      <c r="H8" s="284"/>
      <c r="I8" s="284"/>
      <c r="J8" s="284"/>
      <c r="K8" s="284"/>
      <c r="M8" s="280"/>
    </row>
    <row r="9" spans="1:13" x14ac:dyDescent="0.55000000000000004">
      <c r="A9" s="2"/>
      <c r="C9" s="284"/>
      <c r="D9" s="284"/>
      <c r="F9" s="284"/>
      <c r="G9" s="284"/>
      <c r="H9" s="284"/>
      <c r="I9" s="284"/>
      <c r="J9" s="284"/>
      <c r="K9" s="284"/>
      <c r="M9" s="280"/>
    </row>
    <row r="10" spans="1:13" x14ac:dyDescent="0.55000000000000004">
      <c r="A10" s="285"/>
      <c r="C10" s="286"/>
      <c r="D10" s="286"/>
      <c r="F10" s="286"/>
      <c r="G10" s="286"/>
      <c r="H10" s="286"/>
      <c r="I10" s="286"/>
      <c r="J10" s="286"/>
      <c r="K10" s="286"/>
      <c r="M10" s="280"/>
    </row>
    <row r="11" spans="1:13" x14ac:dyDescent="0.55000000000000004">
      <c r="A11" s="283" t="s">
        <v>12</v>
      </c>
      <c r="B11" s="279">
        <v>26.068262100219727</v>
      </c>
      <c r="C11" s="284">
        <f>AVERAGE(B11:B19)</f>
        <v>25.986397107442219</v>
      </c>
      <c r="D11" s="284">
        <f>STDEV(B11:B19)</f>
        <v>0.25110916571293146</v>
      </c>
      <c r="E11" s="279">
        <v>16.821146011352539</v>
      </c>
      <c r="F11" s="284">
        <f>AVERAGE(E11:E19)</f>
        <v>16.575854301452637</v>
      </c>
      <c r="G11" s="284">
        <f>STDEV(E11:E19)</f>
        <v>0.2326152351843005</v>
      </c>
      <c r="H11" s="284">
        <f>C11-F11</f>
        <v>9.4105428059895821</v>
      </c>
      <c r="I11" s="284">
        <f>AVERAGE(H11:H259)</f>
        <v>10.723646873082872</v>
      </c>
      <c r="J11" s="284">
        <f>H11-$I$2</f>
        <v>-1.1918839584162217</v>
      </c>
      <c r="K11" s="284">
        <f>2^-(J11)</f>
        <v>2.2845087343675745</v>
      </c>
      <c r="M11" s="280"/>
    </row>
    <row r="12" spans="1:13" x14ac:dyDescent="0.55000000000000004">
      <c r="A12" s="2"/>
      <c r="B12" s="279">
        <v>26.337669372558594</v>
      </c>
      <c r="C12" s="284"/>
      <c r="D12" s="284"/>
      <c r="E12" s="279">
        <v>16.791419982910156</v>
      </c>
      <c r="F12" s="2"/>
      <c r="G12" s="284"/>
      <c r="H12" s="284"/>
      <c r="I12" s="284"/>
      <c r="J12" s="284"/>
      <c r="K12" s="284"/>
      <c r="M12" s="280"/>
    </row>
    <row r="13" spans="1:13" x14ac:dyDescent="0.55000000000000004">
      <c r="A13" s="2"/>
      <c r="B13" s="279">
        <v>25.814035415649414</v>
      </c>
      <c r="C13" s="284"/>
      <c r="D13" s="284"/>
      <c r="E13" s="279">
        <v>16.491510391235352</v>
      </c>
      <c r="F13" s="2"/>
      <c r="G13" s="284"/>
      <c r="H13" s="284"/>
      <c r="I13" s="284"/>
      <c r="J13" s="284"/>
      <c r="K13" s="284"/>
      <c r="M13" s="280"/>
    </row>
    <row r="14" spans="1:13" x14ac:dyDescent="0.55000000000000004">
      <c r="A14" s="2"/>
      <c r="B14" s="279">
        <v>26.195587158203125</v>
      </c>
      <c r="C14" s="284"/>
      <c r="D14" s="284"/>
      <c r="E14" s="279">
        <v>16.405715942382813</v>
      </c>
      <c r="F14" s="2"/>
      <c r="G14" s="284"/>
      <c r="H14" s="284"/>
      <c r="I14" s="284"/>
      <c r="J14" s="284"/>
      <c r="K14" s="284"/>
      <c r="M14" s="280"/>
    </row>
    <row r="15" spans="1:13" x14ac:dyDescent="0.55000000000000004">
      <c r="A15" s="2"/>
      <c r="B15" s="279">
        <v>25.7767333984375</v>
      </c>
      <c r="C15" s="284"/>
      <c r="D15" s="284"/>
      <c r="E15" s="279">
        <v>16.703487396240234</v>
      </c>
      <c r="F15" s="2"/>
      <c r="G15" s="284"/>
      <c r="H15" s="284"/>
      <c r="I15" s="284"/>
      <c r="J15" s="284"/>
      <c r="K15" s="284"/>
      <c r="M15" s="280"/>
    </row>
    <row r="16" spans="1:13" x14ac:dyDescent="0.55000000000000004">
      <c r="A16" s="2"/>
      <c r="B16" s="279">
        <v>25.726095199584961</v>
      </c>
      <c r="C16" s="284"/>
      <c r="D16" s="284"/>
      <c r="E16" s="279">
        <v>16.241846084594727</v>
      </c>
      <c r="F16" s="284"/>
      <c r="G16" s="284"/>
      <c r="H16" s="284"/>
      <c r="I16" s="284"/>
      <c r="J16" s="284"/>
      <c r="K16" s="284"/>
      <c r="M16" s="280"/>
    </row>
    <row r="17" spans="1:11" x14ac:dyDescent="0.55000000000000004">
      <c r="A17" s="2"/>
      <c r="C17" s="284"/>
      <c r="D17" s="284"/>
      <c r="F17" s="284"/>
      <c r="G17" s="284"/>
      <c r="H17" s="284"/>
      <c r="I17" s="284"/>
      <c r="J17" s="284"/>
      <c r="K17" s="284"/>
    </row>
    <row r="18" spans="1:11" x14ac:dyDescent="0.55000000000000004">
      <c r="A18" s="2"/>
      <c r="C18" s="284"/>
      <c r="D18" s="284"/>
      <c r="F18" s="284"/>
      <c r="G18" s="284"/>
      <c r="H18" s="284"/>
      <c r="I18" s="284"/>
      <c r="J18" s="284"/>
      <c r="K18" s="284"/>
    </row>
    <row r="19" spans="1:11" x14ac:dyDescent="0.55000000000000004">
      <c r="A19" s="285"/>
      <c r="C19" s="286"/>
      <c r="D19" s="286"/>
      <c r="F19" s="286"/>
      <c r="G19" s="286"/>
      <c r="H19" s="286"/>
      <c r="I19" s="286"/>
      <c r="J19" s="286"/>
      <c r="K19" s="286"/>
    </row>
    <row r="20" spans="1:11" x14ac:dyDescent="0.55000000000000004">
      <c r="A20" s="276" t="s">
        <v>14</v>
      </c>
      <c r="B20" s="279">
        <v>45</v>
      </c>
      <c r="C20" s="284">
        <f>AVERAGE(B20:B28)</f>
        <v>45</v>
      </c>
      <c r="D20" s="284">
        <f>STDEV(B20:B28)</f>
        <v>0</v>
      </c>
      <c r="E20" s="279">
        <v>16.821146011352539</v>
      </c>
      <c r="F20" s="284">
        <f>AVERAGE(E20:E28)</f>
        <v>16.575854301452637</v>
      </c>
      <c r="G20" s="284">
        <f>STDEV(E20:E28)</f>
        <v>0.2326152351843005</v>
      </c>
      <c r="H20" s="284">
        <f>C20-F20</f>
        <v>28.424145698547363</v>
      </c>
      <c r="I20" s="284">
        <f>AVERAGE(H20:H268)</f>
        <v>10.776171035766602</v>
      </c>
      <c r="J20" s="284">
        <f>H20-$I$2</f>
        <v>17.821718934141558</v>
      </c>
      <c r="K20" s="284">
        <f>2^-(J20)</f>
        <v>4.3164630394312545E-6</v>
      </c>
    </row>
    <row r="21" spans="1:11" x14ac:dyDescent="0.55000000000000004">
      <c r="B21" s="279">
        <v>45</v>
      </c>
      <c r="C21" s="284"/>
      <c r="D21" s="284"/>
      <c r="E21" s="279">
        <v>16.791419982910156</v>
      </c>
      <c r="F21" s="2"/>
      <c r="G21" s="284"/>
      <c r="H21" s="284"/>
      <c r="I21" s="284"/>
      <c r="J21" s="284"/>
      <c r="K21" s="284"/>
    </row>
    <row r="22" spans="1:11" x14ac:dyDescent="0.55000000000000004">
      <c r="B22" s="279">
        <v>45</v>
      </c>
      <c r="C22" s="284"/>
      <c r="D22" s="284"/>
      <c r="E22" s="279">
        <v>16.491510391235352</v>
      </c>
      <c r="F22" s="2"/>
      <c r="G22" s="284"/>
      <c r="H22" s="284"/>
      <c r="I22" s="284"/>
      <c r="J22" s="284"/>
      <c r="K22" s="284"/>
    </row>
    <row r="23" spans="1:11" x14ac:dyDescent="0.55000000000000004">
      <c r="B23" s="279">
        <v>45</v>
      </c>
      <c r="C23" s="284"/>
      <c r="D23" s="284"/>
      <c r="E23" s="279">
        <v>16.405715942382813</v>
      </c>
      <c r="F23" s="2"/>
      <c r="G23" s="284"/>
      <c r="H23" s="284"/>
      <c r="I23" s="284"/>
      <c r="J23" s="284"/>
      <c r="K23" s="284"/>
    </row>
    <row r="24" spans="1:11" x14ac:dyDescent="0.55000000000000004">
      <c r="B24" s="279">
        <v>45</v>
      </c>
      <c r="C24" s="284"/>
      <c r="D24" s="284"/>
      <c r="E24" s="279">
        <v>16.703487396240234</v>
      </c>
      <c r="F24" s="2"/>
      <c r="G24" s="284"/>
      <c r="H24" s="284"/>
      <c r="I24" s="284"/>
      <c r="J24" s="284"/>
      <c r="K24" s="284"/>
    </row>
    <row r="25" spans="1:11" x14ac:dyDescent="0.55000000000000004">
      <c r="B25" s="279">
        <v>45</v>
      </c>
      <c r="C25" s="284"/>
      <c r="D25" s="284"/>
      <c r="E25" s="279">
        <v>16.241846084594727</v>
      </c>
      <c r="F25" s="284"/>
      <c r="G25" s="284"/>
      <c r="H25" s="284"/>
      <c r="I25" s="284"/>
      <c r="J25" s="284"/>
      <c r="K25" s="284"/>
    </row>
    <row r="26" spans="1:11" x14ac:dyDescent="0.55000000000000004">
      <c r="C26" s="284"/>
      <c r="D26" s="284"/>
      <c r="F26" s="284"/>
      <c r="G26" s="284"/>
      <c r="H26" s="284"/>
      <c r="I26" s="284"/>
      <c r="J26" s="284"/>
      <c r="K26" s="284"/>
    </row>
    <row r="27" spans="1:11" x14ac:dyDescent="0.55000000000000004">
      <c r="C27" s="284"/>
      <c r="D27" s="284"/>
      <c r="F27" s="284"/>
      <c r="G27" s="284"/>
      <c r="H27" s="284"/>
      <c r="I27" s="284"/>
      <c r="J27" s="284"/>
      <c r="K27" s="284"/>
    </row>
    <row r="28" spans="1:11" x14ac:dyDescent="0.55000000000000004">
      <c r="C28" s="286"/>
      <c r="D28" s="286"/>
      <c r="F28" s="286"/>
      <c r="G28" s="286"/>
      <c r="H28" s="286"/>
      <c r="I28" s="286"/>
      <c r="J28" s="286"/>
      <c r="K28" s="286"/>
    </row>
    <row r="29" spans="1:11" x14ac:dyDescent="0.55000000000000004">
      <c r="A29" s="276" t="s">
        <v>13</v>
      </c>
      <c r="B29" s="279">
        <v>36.287193298339844</v>
      </c>
      <c r="C29" s="284">
        <f>AVERAGE(B29:B37)</f>
        <v>36.634911219278969</v>
      </c>
      <c r="D29" s="284">
        <f>STDEV(B29:B37)</f>
        <v>0.54798721502726333</v>
      </c>
      <c r="E29" s="279">
        <v>16.821146011352539</v>
      </c>
      <c r="F29" s="284">
        <f>AVERAGE(E29:E37)</f>
        <v>16.575854301452637</v>
      </c>
      <c r="G29" s="284">
        <f>STDEV(E29:E37)</f>
        <v>0.2326152351843005</v>
      </c>
      <c r="H29" s="284">
        <f>C29-F29</f>
        <v>20.059056917826332</v>
      </c>
      <c r="I29" s="284">
        <f>AVERAGE(H29:H277)</f>
        <v>10.040838758150738</v>
      </c>
      <c r="J29" s="284">
        <f>H29-$I$2</f>
        <v>9.4566301534205284</v>
      </c>
      <c r="K29" s="284">
        <f>2^-(J29)</f>
        <v>1.4232155032454727E-3</v>
      </c>
    </row>
    <row r="30" spans="1:11" x14ac:dyDescent="0.55000000000000004">
      <c r="B30" s="279">
        <v>36.527088165283203</v>
      </c>
      <c r="C30" s="284"/>
      <c r="D30" s="284"/>
      <c r="E30" s="279">
        <v>16.791419982910156</v>
      </c>
      <c r="F30" s="2"/>
      <c r="G30" s="284"/>
      <c r="H30" s="284"/>
      <c r="I30" s="284"/>
      <c r="J30" s="284"/>
      <c r="K30" s="284"/>
    </row>
    <row r="31" spans="1:11" x14ac:dyDescent="0.55000000000000004">
      <c r="B31" s="279">
        <v>35.857341766357422</v>
      </c>
      <c r="C31" s="284"/>
      <c r="D31" s="284"/>
      <c r="E31" s="279">
        <v>16.491510391235352</v>
      </c>
      <c r="F31" s="2"/>
      <c r="G31" s="284"/>
      <c r="H31" s="284"/>
      <c r="I31" s="284"/>
      <c r="J31" s="284"/>
      <c r="K31" s="284"/>
    </row>
    <row r="32" spans="1:11" x14ac:dyDescent="0.55000000000000004">
      <c r="B32" s="279">
        <v>37.430233001708984</v>
      </c>
      <c r="C32" s="284"/>
      <c r="D32" s="284"/>
      <c r="E32" s="279">
        <v>16.405715942382813</v>
      </c>
      <c r="F32" s="2"/>
      <c r="G32" s="284"/>
      <c r="H32" s="284"/>
      <c r="I32" s="284"/>
      <c r="J32" s="284"/>
      <c r="K32" s="284"/>
    </row>
    <row r="33" spans="1:14" x14ac:dyDescent="0.55000000000000004">
      <c r="B33" s="279">
        <v>36.719760894775391</v>
      </c>
      <c r="C33" s="284"/>
      <c r="D33" s="284"/>
      <c r="E33" s="279">
        <v>16.703487396240234</v>
      </c>
      <c r="F33" s="2"/>
      <c r="G33" s="284"/>
      <c r="H33" s="284"/>
      <c r="I33" s="284"/>
      <c r="J33" s="284"/>
      <c r="K33" s="284"/>
    </row>
    <row r="34" spans="1:14" x14ac:dyDescent="0.55000000000000004">
      <c r="B34" s="279">
        <v>36.987850189208984</v>
      </c>
      <c r="C34" s="284"/>
      <c r="D34" s="284"/>
      <c r="E34" s="279">
        <v>16.241846084594727</v>
      </c>
      <c r="F34" s="284"/>
      <c r="G34" s="284"/>
      <c r="H34" s="284"/>
      <c r="I34" s="284"/>
      <c r="J34" s="284"/>
      <c r="K34" s="284"/>
    </row>
    <row r="35" spans="1:14" x14ac:dyDescent="0.55000000000000004">
      <c r="C35" s="284"/>
      <c r="D35" s="284"/>
      <c r="F35" s="284"/>
      <c r="G35" s="284"/>
      <c r="H35" s="284"/>
      <c r="I35" s="284"/>
      <c r="J35" s="284"/>
      <c r="K35" s="284"/>
      <c r="N35" s="233"/>
    </row>
    <row r="36" spans="1:14" x14ac:dyDescent="0.55000000000000004">
      <c r="C36" s="284"/>
      <c r="D36" s="284"/>
      <c r="F36" s="284"/>
      <c r="G36" s="284"/>
      <c r="H36" s="284"/>
      <c r="I36" s="284"/>
      <c r="J36" s="284"/>
      <c r="K36" s="284"/>
      <c r="M36" s="280"/>
    </row>
    <row r="37" spans="1:14" x14ac:dyDescent="0.55000000000000004">
      <c r="C37" s="286"/>
      <c r="D37" s="286"/>
      <c r="F37" s="286"/>
      <c r="G37" s="286"/>
      <c r="H37" s="286"/>
      <c r="I37" s="286"/>
      <c r="J37" s="286"/>
      <c r="K37" s="286"/>
      <c r="M37" s="280"/>
    </row>
    <row r="38" spans="1:14" x14ac:dyDescent="0.55000000000000004">
      <c r="A38" s="275" t="s">
        <v>3</v>
      </c>
      <c r="B38" s="279">
        <v>26.975948333740234</v>
      </c>
      <c r="C38" s="284">
        <f>AVERAGE(B38:B46)</f>
        <v>26.57635275522868</v>
      </c>
      <c r="D38" s="284">
        <f>STDEV(B38:B46)</f>
        <v>0.36356841156144026</v>
      </c>
      <c r="E38" s="279">
        <v>16.821146011352539</v>
      </c>
      <c r="F38" s="284">
        <f>AVERAGE(E38:E46)</f>
        <v>16.575854301452637</v>
      </c>
      <c r="G38" s="284">
        <f>STDEV(E38:E46)</f>
        <v>0.2326152351843005</v>
      </c>
      <c r="H38" s="284">
        <f>C38-F38</f>
        <v>10.000498453776043</v>
      </c>
      <c r="I38" s="284">
        <f>AVERAGE(H38:H286)</f>
        <v>9.6052640555561464</v>
      </c>
      <c r="J38" s="284">
        <f>H38-$I$2</f>
        <v>-0.60192831062976104</v>
      </c>
      <c r="K38" s="284">
        <f>2^-(J38)</f>
        <v>1.5177438324590793</v>
      </c>
      <c r="M38" s="280"/>
    </row>
    <row r="39" spans="1:14" x14ac:dyDescent="0.55000000000000004">
      <c r="B39" s="279">
        <v>27.017057418823242</v>
      </c>
      <c r="C39" s="284"/>
      <c r="D39" s="284"/>
      <c r="E39" s="279">
        <v>16.791419982910156</v>
      </c>
      <c r="F39" s="2"/>
      <c r="G39" s="284"/>
      <c r="H39" s="284"/>
      <c r="I39" s="284"/>
      <c r="J39" s="284"/>
      <c r="K39" s="284"/>
      <c r="M39" s="280"/>
    </row>
    <row r="40" spans="1:14" x14ac:dyDescent="0.55000000000000004">
      <c r="B40" s="279">
        <v>26.239568710327148</v>
      </c>
      <c r="C40" s="284"/>
      <c r="D40" s="284"/>
      <c r="E40" s="279">
        <v>16.491510391235352</v>
      </c>
      <c r="F40" s="2"/>
      <c r="G40" s="284"/>
      <c r="H40" s="284"/>
      <c r="I40" s="284"/>
      <c r="J40" s="284"/>
      <c r="K40" s="284"/>
      <c r="M40" s="280"/>
    </row>
    <row r="41" spans="1:14" x14ac:dyDescent="0.55000000000000004">
      <c r="B41" s="279">
        <v>26.67308235168457</v>
      </c>
      <c r="C41" s="284"/>
      <c r="D41" s="284"/>
      <c r="E41" s="279">
        <v>16.405715942382813</v>
      </c>
      <c r="F41" s="2"/>
      <c r="G41" s="284"/>
      <c r="H41" s="284"/>
      <c r="I41" s="284"/>
      <c r="J41" s="284"/>
      <c r="K41" s="284"/>
      <c r="M41" s="280"/>
    </row>
    <row r="42" spans="1:14" x14ac:dyDescent="0.55000000000000004">
      <c r="B42" s="279">
        <v>26.32142448425293</v>
      </c>
      <c r="C42" s="284"/>
      <c r="D42" s="284"/>
      <c r="E42" s="279">
        <v>16.703487396240234</v>
      </c>
      <c r="F42" s="2"/>
      <c r="G42" s="284"/>
      <c r="H42" s="284"/>
      <c r="I42" s="284"/>
      <c r="J42" s="284"/>
      <c r="K42" s="284"/>
      <c r="M42" s="280"/>
    </row>
    <row r="43" spans="1:14" x14ac:dyDescent="0.55000000000000004">
      <c r="B43" s="279">
        <v>26.231035232543945</v>
      </c>
      <c r="C43" s="284"/>
      <c r="D43" s="284"/>
      <c r="E43" s="279">
        <v>16.241846084594727</v>
      </c>
      <c r="F43" s="284"/>
      <c r="G43" s="284"/>
      <c r="H43" s="284"/>
      <c r="I43" s="284"/>
      <c r="J43" s="284"/>
      <c r="K43" s="284"/>
      <c r="M43" s="280"/>
    </row>
    <row r="44" spans="1:14" x14ac:dyDescent="0.55000000000000004">
      <c r="C44" s="284"/>
      <c r="D44" s="284"/>
      <c r="F44" s="284"/>
      <c r="G44" s="284"/>
      <c r="H44" s="284"/>
      <c r="I44" s="284"/>
      <c r="J44" s="284"/>
      <c r="K44" s="284"/>
      <c r="M44" s="280"/>
    </row>
    <row r="45" spans="1:14" x14ac:dyDescent="0.55000000000000004">
      <c r="C45" s="284"/>
      <c r="D45" s="284"/>
      <c r="F45" s="284"/>
      <c r="G45" s="284"/>
      <c r="H45" s="284"/>
      <c r="I45" s="284"/>
      <c r="J45" s="284"/>
      <c r="K45" s="284"/>
      <c r="M45" s="280"/>
    </row>
    <row r="46" spans="1:14" x14ac:dyDescent="0.55000000000000004">
      <c r="C46" s="286"/>
      <c r="D46" s="286"/>
      <c r="F46" s="286"/>
      <c r="G46" s="286"/>
      <c r="H46" s="286"/>
      <c r="I46" s="286"/>
      <c r="J46" s="286"/>
      <c r="K46" s="286"/>
      <c r="M46" s="280"/>
    </row>
    <row r="47" spans="1:14" x14ac:dyDescent="0.55000000000000004">
      <c r="A47" s="275" t="s">
        <v>1</v>
      </c>
      <c r="B47" s="279">
        <v>24.592071533203125</v>
      </c>
      <c r="C47" s="284">
        <f>AVERAGE(B47:B55)</f>
        <v>24.460741360982258</v>
      </c>
      <c r="D47" s="284">
        <f>STDEV(B47:B55)</f>
        <v>0.25506443299269699</v>
      </c>
      <c r="E47" s="279">
        <v>16.821146011352539</v>
      </c>
      <c r="F47" s="284">
        <f>AVERAGE(E47:E55)</f>
        <v>16.575854301452637</v>
      </c>
      <c r="G47" s="284">
        <f>STDEV(E47:E55)</f>
        <v>0.2326152351843005</v>
      </c>
      <c r="H47" s="284">
        <f>C47-F47</f>
        <v>7.8848870595296212</v>
      </c>
      <c r="I47" s="284">
        <f>AVERAGE(H47:H295)</f>
        <v>9.5872988556370604</v>
      </c>
      <c r="J47" s="284">
        <f>H47-$I$2</f>
        <v>-2.7175397048761827</v>
      </c>
      <c r="K47" s="284">
        <f>2^-(J47)</f>
        <v>6.5775016480738726</v>
      </c>
      <c r="M47" s="280"/>
    </row>
    <row r="48" spans="1:14" x14ac:dyDescent="0.55000000000000004">
      <c r="B48" s="279">
        <v>24.165550231933594</v>
      </c>
      <c r="C48" s="284"/>
      <c r="D48" s="284"/>
      <c r="E48" s="279">
        <v>16.791419982910156</v>
      </c>
      <c r="F48" s="2"/>
      <c r="G48" s="284"/>
      <c r="H48" s="284"/>
      <c r="I48" s="284"/>
      <c r="J48" s="284"/>
      <c r="K48" s="284"/>
      <c r="M48" s="280"/>
    </row>
    <row r="49" spans="1:14" x14ac:dyDescent="0.55000000000000004">
      <c r="B49" s="279">
        <v>24.717405319213867</v>
      </c>
      <c r="C49" s="284"/>
      <c r="D49" s="284"/>
      <c r="E49" s="279">
        <v>16.491510391235352</v>
      </c>
      <c r="F49" s="2"/>
      <c r="G49" s="284"/>
      <c r="H49" s="284"/>
      <c r="I49" s="284"/>
      <c r="J49" s="284"/>
      <c r="K49" s="284"/>
      <c r="M49" s="280"/>
      <c r="N49" s="273"/>
    </row>
    <row r="50" spans="1:14" x14ac:dyDescent="0.55000000000000004">
      <c r="B50" s="279">
        <v>24.632476806640625</v>
      </c>
      <c r="C50" s="284"/>
      <c r="D50" s="284"/>
      <c r="E50" s="279">
        <v>16.405715942382813</v>
      </c>
      <c r="F50" s="2"/>
      <c r="G50" s="284"/>
      <c r="H50" s="284"/>
      <c r="I50" s="284"/>
      <c r="J50" s="284"/>
      <c r="K50" s="284"/>
    </row>
    <row r="51" spans="1:14" x14ac:dyDescent="0.55000000000000004">
      <c r="B51" s="279">
        <v>24.115699768066406</v>
      </c>
      <c r="C51" s="284"/>
      <c r="D51" s="284"/>
      <c r="E51" s="279">
        <v>16.703487396240234</v>
      </c>
      <c r="F51" s="2"/>
      <c r="G51" s="284"/>
      <c r="H51" s="284"/>
      <c r="I51" s="284"/>
      <c r="J51" s="284"/>
      <c r="K51" s="284"/>
      <c r="M51" s="272"/>
      <c r="N51" s="233"/>
    </row>
    <row r="52" spans="1:14" x14ac:dyDescent="0.55000000000000004">
      <c r="B52" s="279">
        <v>24.541244506835938</v>
      </c>
      <c r="C52" s="284"/>
      <c r="D52" s="284"/>
      <c r="E52" s="279">
        <v>16.241846084594727</v>
      </c>
      <c r="F52" s="284"/>
      <c r="G52" s="284"/>
      <c r="H52" s="284"/>
      <c r="I52" s="284"/>
      <c r="J52" s="284"/>
      <c r="K52" s="284"/>
      <c r="M52" s="280"/>
    </row>
    <row r="53" spans="1:14" x14ac:dyDescent="0.55000000000000004">
      <c r="C53" s="284"/>
      <c r="D53" s="284"/>
      <c r="F53" s="284"/>
      <c r="G53" s="284"/>
      <c r="H53" s="284"/>
      <c r="I53" s="284"/>
      <c r="J53" s="284"/>
      <c r="K53" s="284"/>
      <c r="M53" s="280"/>
    </row>
    <row r="54" spans="1:14" x14ac:dyDescent="0.55000000000000004">
      <c r="C54" s="284"/>
      <c r="D54" s="284"/>
      <c r="F54" s="284"/>
      <c r="G54" s="284"/>
      <c r="H54" s="284"/>
      <c r="I54" s="284"/>
      <c r="J54" s="284"/>
      <c r="K54" s="284"/>
      <c r="M54" s="280"/>
    </row>
    <row r="55" spans="1:14" x14ac:dyDescent="0.55000000000000004">
      <c r="C55" s="286"/>
      <c r="D55" s="286"/>
      <c r="F55" s="286"/>
      <c r="G55" s="286"/>
      <c r="H55" s="286"/>
      <c r="I55" s="286"/>
      <c r="J55" s="286"/>
      <c r="K55" s="286"/>
      <c r="M55" s="280"/>
    </row>
    <row r="56" spans="1:14" x14ac:dyDescent="0.55000000000000004">
      <c r="A56" s="276" t="s">
        <v>10</v>
      </c>
      <c r="B56" s="279">
        <v>25.61595344543457</v>
      </c>
      <c r="C56" s="284">
        <f>AVERAGE(B56:B64)</f>
        <v>25.561588923136394</v>
      </c>
      <c r="D56" s="284">
        <f>STDEV(B56:B64)</f>
        <v>0.21386581624402881</v>
      </c>
      <c r="E56" s="279">
        <v>16.821146011352539</v>
      </c>
      <c r="F56" s="284">
        <f>AVERAGE(E56:E64)</f>
        <v>16.575854301452637</v>
      </c>
      <c r="G56" s="284">
        <f>STDEV(E56:E64)</f>
        <v>0.2326152351843005</v>
      </c>
      <c r="H56" s="284">
        <f>C56-F56</f>
        <v>8.9857346216837577</v>
      </c>
      <c r="I56" s="284">
        <f>AVERAGE(H56:H304)</f>
        <v>9.6683660840231287</v>
      </c>
      <c r="J56" s="284">
        <f>H56-$I$2</f>
        <v>-1.6166921427220462</v>
      </c>
      <c r="K56" s="284">
        <f>2^-(J56)</f>
        <v>3.0667108428527579</v>
      </c>
      <c r="M56" s="280"/>
    </row>
    <row r="57" spans="1:14" x14ac:dyDescent="0.55000000000000004">
      <c r="B57" s="279">
        <v>25.551921844482422</v>
      </c>
      <c r="C57" s="284"/>
      <c r="D57" s="284"/>
      <c r="E57" s="279">
        <v>16.791419982910156</v>
      </c>
      <c r="F57" s="2"/>
      <c r="G57" s="284"/>
      <c r="H57" s="284"/>
      <c r="I57" s="284"/>
      <c r="J57" s="284"/>
      <c r="K57" s="284"/>
      <c r="M57" s="280"/>
    </row>
    <row r="58" spans="1:14" x14ac:dyDescent="0.55000000000000004">
      <c r="B58" s="279">
        <v>25.867359161376953</v>
      </c>
      <c r="C58" s="284"/>
      <c r="D58" s="284"/>
      <c r="E58" s="279">
        <v>16.491510391235352</v>
      </c>
      <c r="F58" s="2"/>
      <c r="G58" s="284"/>
      <c r="H58" s="284"/>
      <c r="I58" s="284"/>
      <c r="J58" s="284"/>
      <c r="K58" s="284"/>
      <c r="M58" s="280"/>
    </row>
    <row r="59" spans="1:14" x14ac:dyDescent="0.55000000000000004">
      <c r="B59" s="279">
        <v>25.331136703491211</v>
      </c>
      <c r="C59" s="284"/>
      <c r="D59" s="284"/>
      <c r="E59" s="279">
        <v>16.405715942382813</v>
      </c>
      <c r="F59" s="2"/>
      <c r="G59" s="284"/>
      <c r="H59" s="284"/>
      <c r="I59" s="284"/>
      <c r="J59" s="284"/>
      <c r="K59" s="284"/>
      <c r="M59" s="280"/>
    </row>
    <row r="60" spans="1:14" x14ac:dyDescent="0.55000000000000004">
      <c r="B60" s="279">
        <v>25.691104888916016</v>
      </c>
      <c r="C60" s="284"/>
      <c r="D60" s="284"/>
      <c r="E60" s="279">
        <v>16.703487396240234</v>
      </c>
      <c r="F60" s="2"/>
      <c r="G60" s="284"/>
      <c r="H60" s="284"/>
      <c r="I60" s="284"/>
      <c r="J60" s="284"/>
      <c r="K60" s="284"/>
      <c r="M60" s="280"/>
    </row>
    <row r="61" spans="1:14" x14ac:dyDescent="0.55000000000000004">
      <c r="B61" s="279">
        <v>25.312057495117188</v>
      </c>
      <c r="C61" s="284"/>
      <c r="D61" s="284"/>
      <c r="E61" s="279">
        <v>16.241846084594727</v>
      </c>
      <c r="F61" s="284"/>
      <c r="G61" s="284"/>
      <c r="H61" s="284"/>
      <c r="I61" s="284"/>
      <c r="J61" s="284"/>
      <c r="K61" s="284"/>
      <c r="M61" s="280"/>
    </row>
    <row r="62" spans="1:14" x14ac:dyDescent="0.55000000000000004">
      <c r="C62" s="284"/>
      <c r="D62" s="284"/>
      <c r="F62" s="284"/>
      <c r="G62" s="284"/>
      <c r="H62" s="284"/>
      <c r="I62" s="284"/>
      <c r="J62" s="284"/>
      <c r="K62" s="284"/>
      <c r="M62" s="280"/>
    </row>
    <row r="63" spans="1:14" x14ac:dyDescent="0.55000000000000004">
      <c r="C63" s="284"/>
      <c r="D63" s="284"/>
      <c r="F63" s="284"/>
      <c r="G63" s="284"/>
      <c r="H63" s="284"/>
      <c r="I63" s="284"/>
      <c r="J63" s="284"/>
      <c r="K63" s="284"/>
      <c r="M63" s="280"/>
    </row>
    <row r="64" spans="1:14" x14ac:dyDescent="0.55000000000000004">
      <c r="C64" s="286"/>
      <c r="D64" s="286"/>
      <c r="F64" s="286"/>
      <c r="G64" s="286"/>
      <c r="H64" s="286"/>
      <c r="I64" s="286"/>
      <c r="J64" s="286"/>
      <c r="K64" s="286"/>
      <c r="M64" s="280"/>
    </row>
    <row r="65" spans="1:14" x14ac:dyDescent="0.55000000000000004">
      <c r="A65" s="275" t="s">
        <v>2</v>
      </c>
      <c r="B65" s="279">
        <v>22.985195159912109</v>
      </c>
      <c r="C65" s="284">
        <f>AVERAGE(B65:B73)</f>
        <v>22.52575174967448</v>
      </c>
      <c r="D65" s="284">
        <f>STDEV(B65:B73)</f>
        <v>0.36243862838934965</v>
      </c>
      <c r="E65" s="279">
        <v>16.821146011352539</v>
      </c>
      <c r="F65" s="284">
        <f>AVERAGE(E65:E73)</f>
        <v>16.575854301452637</v>
      </c>
      <c r="G65" s="284">
        <f>STDEV(E65:E73)</f>
        <v>0.2326152351843005</v>
      </c>
      <c r="H65" s="284">
        <f>C65-F65</f>
        <v>5.9498974482218436</v>
      </c>
      <c r="I65" s="284">
        <f>AVERAGE(H65:H313)</f>
        <v>9.7024976571400963</v>
      </c>
      <c r="J65" s="284">
        <f>H65-$I$2</f>
        <v>-4.6525293161839603</v>
      </c>
      <c r="K65" s="284">
        <f>2^-(J65)</f>
        <v>25.150746499285837</v>
      </c>
      <c r="M65" s="280"/>
      <c r="N65" s="273"/>
    </row>
    <row r="66" spans="1:14" x14ac:dyDescent="0.55000000000000004">
      <c r="B66" s="279">
        <v>22.555130004882813</v>
      </c>
      <c r="C66" s="284"/>
      <c r="D66" s="284"/>
      <c r="E66" s="279">
        <v>16.791419982910156</v>
      </c>
      <c r="F66" s="2"/>
      <c r="G66" s="284"/>
      <c r="H66" s="284"/>
      <c r="I66" s="284"/>
      <c r="J66" s="284"/>
      <c r="K66" s="284"/>
    </row>
    <row r="67" spans="1:14" x14ac:dyDescent="0.55000000000000004">
      <c r="B67" s="279">
        <v>22.939569473266602</v>
      </c>
      <c r="C67" s="284"/>
      <c r="D67" s="284"/>
      <c r="E67" s="279">
        <v>16.491510391235352</v>
      </c>
      <c r="F67" s="2"/>
      <c r="G67" s="284"/>
      <c r="H67" s="284"/>
      <c r="I67" s="284"/>
      <c r="J67" s="284"/>
      <c r="K67" s="284"/>
      <c r="M67" s="272"/>
      <c r="N67" s="233"/>
    </row>
    <row r="68" spans="1:14" x14ac:dyDescent="0.55000000000000004">
      <c r="B68" s="279">
        <v>22.243495941162109</v>
      </c>
      <c r="C68" s="284"/>
      <c r="D68" s="284"/>
      <c r="E68" s="279">
        <v>16.405715942382813</v>
      </c>
      <c r="F68" s="2"/>
      <c r="G68" s="284"/>
      <c r="H68" s="284"/>
      <c r="I68" s="284"/>
      <c r="J68" s="284"/>
      <c r="K68" s="284"/>
      <c r="M68" s="280"/>
    </row>
    <row r="69" spans="1:14" x14ac:dyDescent="0.55000000000000004">
      <c r="B69" s="279">
        <v>22.243001937866211</v>
      </c>
      <c r="C69" s="284"/>
      <c r="D69" s="284"/>
      <c r="E69" s="279">
        <v>16.703487396240234</v>
      </c>
      <c r="F69" s="2"/>
      <c r="G69" s="284"/>
      <c r="H69" s="284"/>
      <c r="I69" s="284"/>
      <c r="J69" s="284"/>
      <c r="K69" s="284"/>
      <c r="M69" s="280"/>
    </row>
    <row r="70" spans="1:14" x14ac:dyDescent="0.55000000000000004">
      <c r="B70" s="279">
        <v>22.188117980957031</v>
      </c>
      <c r="C70" s="284"/>
      <c r="D70" s="284"/>
      <c r="E70" s="279">
        <v>16.241846084594727</v>
      </c>
      <c r="F70" s="284"/>
      <c r="G70" s="284"/>
      <c r="H70" s="284"/>
      <c r="I70" s="284"/>
      <c r="J70" s="284"/>
      <c r="K70" s="284"/>
      <c r="M70" s="280"/>
    </row>
    <row r="71" spans="1:14" x14ac:dyDescent="0.55000000000000004">
      <c r="C71" s="284"/>
      <c r="D71" s="284"/>
      <c r="F71" s="284"/>
      <c r="G71" s="284"/>
      <c r="H71" s="284"/>
      <c r="I71" s="284"/>
      <c r="J71" s="284"/>
      <c r="K71" s="284"/>
      <c r="M71" s="280"/>
    </row>
    <row r="72" spans="1:14" x14ac:dyDescent="0.55000000000000004">
      <c r="C72" s="284"/>
      <c r="D72" s="284"/>
      <c r="F72" s="284"/>
      <c r="G72" s="284"/>
      <c r="H72" s="284"/>
      <c r="I72" s="284"/>
      <c r="J72" s="284"/>
      <c r="K72" s="284"/>
      <c r="M72" s="280"/>
    </row>
    <row r="73" spans="1:14" x14ac:dyDescent="0.55000000000000004">
      <c r="C73" s="286"/>
      <c r="D73" s="286"/>
      <c r="F73" s="286"/>
      <c r="G73" s="286"/>
      <c r="H73" s="286"/>
      <c r="I73" s="286"/>
      <c r="J73" s="286"/>
      <c r="K73" s="286"/>
      <c r="M73" s="280"/>
    </row>
    <row r="74" spans="1:14" x14ac:dyDescent="0.55000000000000004">
      <c r="A74" s="276" t="s">
        <v>9</v>
      </c>
      <c r="B74" s="279">
        <v>25.085126876831055</v>
      </c>
      <c r="C74" s="284">
        <f>AVERAGE(B74:B82)</f>
        <v>24.947746912638348</v>
      </c>
      <c r="D74" s="284">
        <f>STDEV(B74:B82)</f>
        <v>0.13627535095337234</v>
      </c>
      <c r="E74" s="279">
        <v>16.821146011352539</v>
      </c>
      <c r="F74" s="284">
        <f>AVERAGE(E74:E82)</f>
        <v>16.575854301452637</v>
      </c>
      <c r="G74" s="284">
        <f>STDEV(E74:E82)</f>
        <v>0.2326152351843005</v>
      </c>
      <c r="H74" s="284">
        <f>C74-F74</f>
        <v>8.3718926111857108</v>
      </c>
      <c r="I74" s="284">
        <f>AVERAGE(H74:H322)</f>
        <v>9.9000029312936899</v>
      </c>
      <c r="J74" s="284">
        <f>H74-$I$2</f>
        <v>-2.2305341532200931</v>
      </c>
      <c r="K74" s="284">
        <f>2^-(J74)</f>
        <v>4.6930770720584087</v>
      </c>
      <c r="M74" s="280"/>
    </row>
    <row r="75" spans="1:14" x14ac:dyDescent="0.55000000000000004">
      <c r="B75" s="279">
        <v>24.749126434326172</v>
      </c>
      <c r="C75" s="284"/>
      <c r="D75" s="284"/>
      <c r="E75" s="279">
        <v>16.791419982910156</v>
      </c>
      <c r="F75" s="2"/>
      <c r="G75" s="284"/>
      <c r="H75" s="284"/>
      <c r="I75" s="284"/>
      <c r="J75" s="284"/>
      <c r="K75" s="284"/>
      <c r="M75" s="280"/>
    </row>
    <row r="76" spans="1:14" x14ac:dyDescent="0.55000000000000004">
      <c r="B76" s="279">
        <v>25.083871841430664</v>
      </c>
      <c r="C76" s="284"/>
      <c r="D76" s="284"/>
      <c r="E76" s="279">
        <v>16.491510391235352</v>
      </c>
      <c r="F76" s="2"/>
      <c r="G76" s="284"/>
      <c r="H76" s="284"/>
      <c r="I76" s="284"/>
      <c r="J76" s="284"/>
      <c r="K76" s="284"/>
      <c r="M76" s="280"/>
    </row>
    <row r="77" spans="1:14" x14ac:dyDescent="0.55000000000000004">
      <c r="B77" s="279">
        <v>24.91412353515625</v>
      </c>
      <c r="C77" s="284"/>
      <c r="D77" s="284"/>
      <c r="E77" s="279">
        <v>16.405715942382813</v>
      </c>
      <c r="F77" s="2"/>
      <c r="G77" s="284"/>
      <c r="H77" s="284"/>
      <c r="I77" s="284"/>
      <c r="J77" s="284"/>
      <c r="K77" s="284"/>
      <c r="M77" s="280"/>
    </row>
    <row r="78" spans="1:14" x14ac:dyDescent="0.55000000000000004">
      <c r="B78" s="279">
        <v>25.010841369628906</v>
      </c>
      <c r="C78" s="284"/>
      <c r="D78" s="284"/>
      <c r="E78" s="279">
        <v>16.703487396240234</v>
      </c>
      <c r="F78" s="2"/>
      <c r="G78" s="284"/>
      <c r="H78" s="284"/>
      <c r="I78" s="284"/>
      <c r="J78" s="284"/>
      <c r="K78" s="284"/>
      <c r="M78" s="280"/>
    </row>
    <row r="79" spans="1:14" x14ac:dyDescent="0.55000000000000004">
      <c r="B79" s="279">
        <v>24.843391418457031</v>
      </c>
      <c r="C79" s="284"/>
      <c r="D79" s="284"/>
      <c r="E79" s="279">
        <v>16.241846084594727</v>
      </c>
      <c r="F79" s="284"/>
      <c r="G79" s="284"/>
      <c r="H79" s="284"/>
      <c r="I79" s="284"/>
      <c r="J79" s="284"/>
      <c r="K79" s="284"/>
      <c r="M79" s="280"/>
    </row>
    <row r="80" spans="1:14" x14ac:dyDescent="0.55000000000000004">
      <c r="C80" s="284"/>
      <c r="D80" s="284"/>
      <c r="F80" s="284"/>
      <c r="G80" s="284"/>
      <c r="H80" s="284"/>
      <c r="I80" s="284"/>
      <c r="J80" s="284"/>
      <c r="K80" s="284"/>
      <c r="M80" s="280"/>
    </row>
    <row r="81" spans="1:14" x14ac:dyDescent="0.55000000000000004">
      <c r="C81" s="284"/>
      <c r="D81" s="284"/>
      <c r="F81" s="284"/>
      <c r="G81" s="284"/>
      <c r="H81" s="284"/>
      <c r="I81" s="284"/>
      <c r="J81" s="284"/>
      <c r="K81" s="284"/>
    </row>
    <row r="82" spans="1:14" x14ac:dyDescent="0.55000000000000004">
      <c r="C82" s="286"/>
      <c r="D82" s="286"/>
      <c r="F82" s="286"/>
      <c r="G82" s="286"/>
      <c r="H82" s="286"/>
      <c r="I82" s="286"/>
      <c r="J82" s="286"/>
      <c r="K82" s="286"/>
    </row>
    <row r="83" spans="1:14" x14ac:dyDescent="0.55000000000000004">
      <c r="A83" s="275" t="s">
        <v>5</v>
      </c>
      <c r="B83" s="279">
        <v>23.002180099487305</v>
      </c>
      <c r="C83" s="284">
        <f>AVERAGE(B83:B91)</f>
        <v>22.725074450174969</v>
      </c>
      <c r="D83" s="284">
        <f>STDEV(B83:B91)</f>
        <v>0.38310051639135856</v>
      </c>
      <c r="E83" s="279">
        <v>16.821146011352539</v>
      </c>
      <c r="F83" s="284">
        <f>AVERAGE(E83:E91)</f>
        <v>16.575854301452637</v>
      </c>
      <c r="G83" s="284">
        <f>STDEV(E83:E91)</f>
        <v>0.2326152351843005</v>
      </c>
      <c r="H83" s="284">
        <f>C83-F83</f>
        <v>6.1492201487223319</v>
      </c>
      <c r="I83" s="284">
        <f>AVERAGE(H83:H331)</f>
        <v>9.9848979490774656</v>
      </c>
      <c r="J83" s="284">
        <f>H83-$I$2</f>
        <v>-4.453206615683472</v>
      </c>
      <c r="K83" s="284">
        <f>2^-(J83)</f>
        <v>21.905277950935783</v>
      </c>
      <c r="M83" s="272"/>
      <c r="N83" s="233"/>
    </row>
    <row r="84" spans="1:14" x14ac:dyDescent="0.55000000000000004">
      <c r="B84" s="279">
        <v>23.077699661254883</v>
      </c>
      <c r="C84" s="284"/>
      <c r="D84" s="284"/>
      <c r="E84" s="279">
        <v>16.791419982910156</v>
      </c>
      <c r="F84" s="2"/>
      <c r="G84" s="284"/>
      <c r="H84" s="284"/>
      <c r="I84" s="284"/>
      <c r="J84" s="284"/>
      <c r="K84" s="284"/>
      <c r="M84" s="280"/>
    </row>
    <row r="85" spans="1:14" x14ac:dyDescent="0.55000000000000004">
      <c r="B85" s="279">
        <v>22.844097137451172</v>
      </c>
      <c r="C85" s="284"/>
      <c r="D85" s="284"/>
      <c r="E85" s="279">
        <v>16.491510391235352</v>
      </c>
      <c r="F85" s="2"/>
      <c r="G85" s="284"/>
      <c r="H85" s="284"/>
      <c r="I85" s="284"/>
      <c r="J85" s="284"/>
      <c r="K85" s="284"/>
      <c r="M85" s="280"/>
    </row>
    <row r="86" spans="1:14" x14ac:dyDescent="0.55000000000000004">
      <c r="B86" s="279">
        <v>22.679155349731445</v>
      </c>
      <c r="C86" s="284"/>
      <c r="D86" s="284"/>
      <c r="E86" s="279">
        <v>16.405715942382813</v>
      </c>
      <c r="F86" s="2"/>
      <c r="G86" s="284"/>
      <c r="H86" s="284"/>
      <c r="I86" s="284"/>
      <c r="J86" s="284"/>
      <c r="K86" s="284"/>
      <c r="M86" s="280"/>
    </row>
    <row r="87" spans="1:14" x14ac:dyDescent="0.55000000000000004">
      <c r="B87" s="279">
        <v>22.740695953369141</v>
      </c>
      <c r="C87" s="284"/>
      <c r="D87" s="284"/>
      <c r="E87" s="279">
        <v>16.703487396240234</v>
      </c>
      <c r="F87" s="2"/>
      <c r="G87" s="284"/>
      <c r="H87" s="284"/>
      <c r="I87" s="284"/>
      <c r="J87" s="284"/>
      <c r="K87" s="284"/>
      <c r="M87" s="280"/>
    </row>
    <row r="88" spans="1:14" x14ac:dyDescent="0.55000000000000004">
      <c r="B88" s="279">
        <v>22.006618499755859</v>
      </c>
      <c r="C88" s="284"/>
      <c r="D88" s="284"/>
      <c r="E88" s="279">
        <v>16.241846084594727</v>
      </c>
      <c r="F88" s="284"/>
      <c r="G88" s="284"/>
      <c r="H88" s="284"/>
      <c r="I88" s="284"/>
      <c r="J88" s="284"/>
      <c r="K88" s="284"/>
      <c r="M88" s="280"/>
    </row>
    <row r="89" spans="1:14" x14ac:dyDescent="0.55000000000000004">
      <c r="C89" s="284"/>
      <c r="D89" s="284"/>
      <c r="F89" s="284"/>
      <c r="G89" s="284"/>
      <c r="H89" s="284"/>
      <c r="I89" s="284"/>
      <c r="J89" s="284"/>
      <c r="K89" s="284"/>
      <c r="M89" s="280"/>
    </row>
    <row r="90" spans="1:14" x14ac:dyDescent="0.55000000000000004">
      <c r="C90" s="284"/>
      <c r="D90" s="284"/>
      <c r="F90" s="284"/>
      <c r="G90" s="284"/>
      <c r="H90" s="284"/>
      <c r="I90" s="284"/>
      <c r="J90" s="284"/>
      <c r="K90" s="284"/>
      <c r="M90" s="280"/>
    </row>
    <row r="91" spans="1:14" x14ac:dyDescent="0.55000000000000004">
      <c r="C91" s="286"/>
      <c r="D91" s="286"/>
      <c r="F91" s="286"/>
      <c r="G91" s="286"/>
      <c r="H91" s="286"/>
      <c r="I91" s="286"/>
      <c r="J91" s="286"/>
      <c r="K91" s="286"/>
      <c r="M91" s="280"/>
    </row>
    <row r="92" spans="1:14" x14ac:dyDescent="0.55000000000000004">
      <c r="A92" s="276" t="s">
        <v>17</v>
      </c>
      <c r="B92" s="279">
        <v>25.993404388427734</v>
      </c>
      <c r="C92" s="284">
        <f>AVERAGE(B92:B100)</f>
        <v>25.851527531941731</v>
      </c>
      <c r="D92" s="284">
        <f>STDEV(B92:B100)</f>
        <v>0.29258170091132868</v>
      </c>
      <c r="E92" s="279">
        <v>16.821146011352539</v>
      </c>
      <c r="F92" s="284">
        <f>AVERAGE(E92:E100)</f>
        <v>16.575854301452637</v>
      </c>
      <c r="G92" s="284">
        <f>STDEV(E92:E100)</f>
        <v>0.2326152351843005</v>
      </c>
      <c r="H92" s="284">
        <f>C92-F92</f>
        <v>9.2756732304890939</v>
      </c>
      <c r="I92" s="284">
        <f>AVERAGE(H92:H340)</f>
        <v>10.210526054980708</v>
      </c>
      <c r="J92" s="284">
        <f>H92-$I$2</f>
        <v>-1.32675353391671</v>
      </c>
      <c r="K92" s="284">
        <f>2^-(J92)</f>
        <v>2.50837584835205</v>
      </c>
      <c r="M92" s="280"/>
    </row>
    <row r="93" spans="1:14" x14ac:dyDescent="0.55000000000000004">
      <c r="B93" s="279">
        <v>26.263265609741211</v>
      </c>
      <c r="C93" s="284"/>
      <c r="D93" s="284"/>
      <c r="E93" s="279">
        <v>16.791419982910156</v>
      </c>
      <c r="F93" s="2"/>
      <c r="G93" s="284"/>
      <c r="H93" s="284"/>
      <c r="I93" s="284"/>
      <c r="J93" s="284"/>
      <c r="K93" s="284"/>
      <c r="M93" s="280"/>
    </row>
    <row r="94" spans="1:14" x14ac:dyDescent="0.55000000000000004">
      <c r="B94" s="279">
        <v>26.027561187744141</v>
      </c>
      <c r="C94" s="284"/>
      <c r="D94" s="284"/>
      <c r="E94" s="279">
        <v>16.491510391235352</v>
      </c>
      <c r="F94" s="2"/>
      <c r="G94" s="284"/>
      <c r="H94" s="284"/>
      <c r="I94" s="284"/>
      <c r="J94" s="284"/>
      <c r="K94" s="284"/>
      <c r="M94" s="280"/>
    </row>
    <row r="95" spans="1:14" x14ac:dyDescent="0.55000000000000004">
      <c r="B95" s="279">
        <v>25.469394683837891</v>
      </c>
      <c r="C95" s="284"/>
      <c r="D95" s="284"/>
      <c r="E95" s="279">
        <v>16.405715942382813</v>
      </c>
      <c r="F95" s="2"/>
      <c r="G95" s="284"/>
      <c r="H95" s="284"/>
      <c r="I95" s="284"/>
      <c r="J95" s="284"/>
      <c r="K95" s="284"/>
      <c r="M95" s="280"/>
    </row>
    <row r="96" spans="1:14" x14ac:dyDescent="0.55000000000000004">
      <c r="B96" s="279">
        <v>25.699747085571289</v>
      </c>
      <c r="C96" s="284"/>
      <c r="D96" s="284"/>
      <c r="E96" s="279">
        <v>16.703487396240234</v>
      </c>
      <c r="F96" s="2"/>
      <c r="G96" s="284"/>
      <c r="H96" s="284"/>
      <c r="I96" s="284"/>
      <c r="J96" s="284"/>
      <c r="K96" s="284"/>
      <c r="M96" s="280"/>
    </row>
    <row r="97" spans="1:14" x14ac:dyDescent="0.55000000000000004">
      <c r="B97" s="279">
        <v>25.655792236328125</v>
      </c>
      <c r="C97" s="284"/>
      <c r="D97" s="284"/>
      <c r="E97" s="279">
        <v>16.241846084594727</v>
      </c>
      <c r="F97" s="284"/>
      <c r="G97" s="284"/>
      <c r="H97" s="284"/>
      <c r="I97" s="284"/>
      <c r="J97" s="284"/>
      <c r="K97" s="284"/>
      <c r="M97" s="280"/>
      <c r="N97" s="273"/>
    </row>
    <row r="98" spans="1:14" x14ac:dyDescent="0.55000000000000004">
      <c r="C98" s="284"/>
      <c r="D98" s="284"/>
      <c r="F98" s="284"/>
      <c r="G98" s="284"/>
      <c r="H98" s="284"/>
      <c r="I98" s="284"/>
      <c r="J98" s="284"/>
      <c r="K98" s="284"/>
      <c r="M98" s="280"/>
      <c r="N98" s="273"/>
    </row>
    <row r="99" spans="1:14" x14ac:dyDescent="0.55000000000000004">
      <c r="C99" s="284"/>
      <c r="D99" s="284"/>
      <c r="F99" s="284"/>
      <c r="G99" s="284"/>
      <c r="H99" s="284"/>
      <c r="I99" s="284"/>
      <c r="J99" s="284"/>
      <c r="K99" s="284"/>
      <c r="M99" s="280"/>
      <c r="N99" s="273"/>
    </row>
    <row r="100" spans="1:14" x14ac:dyDescent="0.55000000000000004">
      <c r="C100" s="286"/>
      <c r="D100" s="286"/>
      <c r="F100" s="286"/>
      <c r="G100" s="286"/>
      <c r="H100" s="286"/>
      <c r="I100" s="286"/>
      <c r="J100" s="286"/>
      <c r="K100" s="286"/>
      <c r="M100" s="280"/>
      <c r="N100" s="273"/>
    </row>
    <row r="101" spans="1:14" x14ac:dyDescent="0.55000000000000004">
      <c r="A101" s="275" t="s">
        <v>7</v>
      </c>
      <c r="B101" s="279">
        <v>45</v>
      </c>
      <c r="C101" s="284">
        <f>AVERAGE(B101:B109)</f>
        <v>45</v>
      </c>
      <c r="D101" s="284">
        <f>STDEV(B101:B109)</f>
        <v>0</v>
      </c>
      <c r="E101" s="279">
        <v>16.821146011352539</v>
      </c>
      <c r="F101" s="284">
        <f>AVERAGE(E101:E109)</f>
        <v>16.575854301452637</v>
      </c>
      <c r="G101" s="284">
        <f>STDEV(E101:E109)</f>
        <v>0.2326152351843005</v>
      </c>
      <c r="H101" s="284">
        <f>C101-F101</f>
        <v>28.424145698547363</v>
      </c>
      <c r="I101" s="284">
        <f>AVERAGE(H101:H349)</f>
        <v>10.268954356511435</v>
      </c>
      <c r="J101" s="284">
        <f>H101-$I$2</f>
        <v>17.821718934141558</v>
      </c>
      <c r="K101" s="284">
        <f>2^-(J101)</f>
        <v>4.3164630394312545E-6</v>
      </c>
    </row>
    <row r="102" spans="1:14" x14ac:dyDescent="0.55000000000000004">
      <c r="B102" s="279">
        <v>45</v>
      </c>
      <c r="C102" s="284"/>
      <c r="D102" s="284"/>
      <c r="E102" s="279">
        <v>16.791419982910156</v>
      </c>
      <c r="F102" s="2"/>
      <c r="G102" s="284"/>
      <c r="H102" s="284"/>
      <c r="I102" s="284"/>
      <c r="J102" s="284"/>
      <c r="K102" s="284"/>
    </row>
    <row r="103" spans="1:14" x14ac:dyDescent="0.55000000000000004">
      <c r="B103" s="279">
        <v>45</v>
      </c>
      <c r="C103" s="284"/>
      <c r="D103" s="284"/>
      <c r="E103" s="279">
        <v>16.491510391235352</v>
      </c>
      <c r="F103" s="2"/>
      <c r="G103" s="284"/>
      <c r="H103" s="284"/>
      <c r="I103" s="284"/>
      <c r="J103" s="284"/>
      <c r="K103" s="284"/>
      <c r="M103" s="272"/>
      <c r="N103" s="233"/>
    </row>
    <row r="104" spans="1:14" x14ac:dyDescent="0.55000000000000004">
      <c r="B104" s="279">
        <v>45</v>
      </c>
      <c r="C104" s="284"/>
      <c r="D104" s="284"/>
      <c r="E104" s="279">
        <v>16.405715942382813</v>
      </c>
      <c r="F104" s="2"/>
      <c r="G104" s="284"/>
      <c r="H104" s="284"/>
      <c r="I104" s="284"/>
      <c r="J104" s="284"/>
      <c r="K104" s="284"/>
      <c r="M104" s="280"/>
      <c r="N104" s="273"/>
    </row>
    <row r="105" spans="1:14" x14ac:dyDescent="0.55000000000000004">
      <c r="B105" s="279">
        <v>45</v>
      </c>
      <c r="C105" s="284"/>
      <c r="D105" s="284"/>
      <c r="E105" s="279">
        <v>16.703487396240234</v>
      </c>
      <c r="F105" s="2"/>
      <c r="G105" s="284"/>
      <c r="H105" s="284"/>
      <c r="I105" s="284"/>
      <c r="J105" s="284"/>
      <c r="K105" s="284"/>
      <c r="M105" s="280"/>
      <c r="N105" s="275" t="s">
        <v>6</v>
      </c>
    </row>
    <row r="106" spans="1:14" x14ac:dyDescent="0.55000000000000004">
      <c r="B106" s="279">
        <v>45</v>
      </c>
      <c r="C106" s="284"/>
      <c r="D106" s="284"/>
      <c r="E106" s="279">
        <v>16.241846084594727</v>
      </c>
      <c r="F106" s="284"/>
      <c r="G106" s="284"/>
      <c r="H106" s="284"/>
      <c r="I106" s="284"/>
      <c r="J106" s="284"/>
      <c r="K106" s="284"/>
      <c r="M106" s="280"/>
      <c r="N106" s="276" t="s">
        <v>19</v>
      </c>
    </row>
    <row r="107" spans="1:14" x14ac:dyDescent="0.55000000000000004">
      <c r="C107" s="284"/>
      <c r="D107" s="284"/>
      <c r="F107" s="284"/>
      <c r="G107" s="284"/>
      <c r="H107" s="284"/>
      <c r="I107" s="284"/>
      <c r="J107" s="284"/>
      <c r="K107" s="284"/>
      <c r="M107" s="280"/>
      <c r="N107" s="276" t="s">
        <v>18</v>
      </c>
    </row>
    <row r="108" spans="1:14" x14ac:dyDescent="0.55000000000000004">
      <c r="C108" s="284"/>
      <c r="D108" s="284"/>
      <c r="F108" s="284"/>
      <c r="G108" s="284"/>
      <c r="H108" s="284"/>
      <c r="I108" s="284"/>
      <c r="J108" s="284"/>
      <c r="K108" s="284"/>
      <c r="M108" s="280"/>
      <c r="N108" s="276" t="s">
        <v>15</v>
      </c>
    </row>
    <row r="109" spans="1:14" x14ac:dyDescent="0.55000000000000004">
      <c r="C109" s="286"/>
      <c r="D109" s="286"/>
      <c r="F109" s="286"/>
      <c r="G109" s="286"/>
      <c r="H109" s="286"/>
      <c r="I109" s="286"/>
      <c r="J109" s="286"/>
      <c r="K109" s="286"/>
      <c r="M109" s="280"/>
      <c r="N109" s="276" t="s">
        <v>21</v>
      </c>
    </row>
    <row r="110" spans="1:14" x14ac:dyDescent="0.55000000000000004">
      <c r="A110" s="275" t="s">
        <v>6</v>
      </c>
      <c r="B110" s="279">
        <v>22.530370712280273</v>
      </c>
      <c r="C110" s="284">
        <f>AVERAGE(B110:B118)</f>
        <v>22.318874359130859</v>
      </c>
      <c r="D110" s="284">
        <f>STDEV(B110:B118)</f>
        <v>0.1696039474120121</v>
      </c>
      <c r="E110" s="279">
        <v>16.821146011352539</v>
      </c>
      <c r="F110" s="284">
        <f>AVERAGE(E110:E118)</f>
        <v>16.575854301452637</v>
      </c>
      <c r="G110" s="284">
        <f>STDEV(E110:E118)</f>
        <v>0.2326152351843005</v>
      </c>
      <c r="H110" s="284">
        <f>C110-F110</f>
        <v>5.7430200576782227</v>
      </c>
      <c r="I110" s="284">
        <f>AVERAGE(H110:H358)</f>
        <v>9.05860826704237</v>
      </c>
      <c r="J110" s="284">
        <f>H110-$I$2</f>
        <v>-4.8594067067275812</v>
      </c>
      <c r="K110" s="284">
        <f>2^-(J110)</f>
        <v>29.028672776585807</v>
      </c>
      <c r="M110" s="280"/>
      <c r="N110" s="276" t="s">
        <v>20</v>
      </c>
    </row>
    <row r="111" spans="1:14" x14ac:dyDescent="0.55000000000000004">
      <c r="B111" s="279">
        <v>22.409591674804688</v>
      </c>
      <c r="C111" s="284"/>
      <c r="D111" s="284"/>
      <c r="E111" s="279">
        <v>16.791419982910156</v>
      </c>
      <c r="F111" s="2"/>
      <c r="G111" s="284"/>
      <c r="H111" s="284"/>
      <c r="I111" s="284"/>
      <c r="J111" s="284"/>
      <c r="K111" s="284"/>
      <c r="N111" s="276" t="s">
        <v>23</v>
      </c>
    </row>
    <row r="112" spans="1:14" x14ac:dyDescent="0.55000000000000004">
      <c r="B112" s="279">
        <v>22.433568954467773</v>
      </c>
      <c r="C112" s="284"/>
      <c r="D112" s="284"/>
      <c r="E112" s="279">
        <v>16.491510391235352</v>
      </c>
      <c r="F112" s="2"/>
      <c r="G112" s="284"/>
      <c r="H112" s="284"/>
      <c r="I112" s="284"/>
      <c r="J112" s="284"/>
      <c r="K112" s="284"/>
      <c r="N112" s="275" t="s">
        <v>4</v>
      </c>
    </row>
    <row r="113" spans="1:14" x14ac:dyDescent="0.55000000000000004">
      <c r="B113" s="279">
        <v>22.271337509155273</v>
      </c>
      <c r="C113" s="284"/>
      <c r="D113" s="284"/>
      <c r="E113" s="279">
        <v>16.405715942382813</v>
      </c>
      <c r="F113" s="2"/>
      <c r="G113" s="284"/>
      <c r="H113" s="284"/>
      <c r="I113" s="284"/>
      <c r="J113" s="284"/>
      <c r="K113" s="284"/>
      <c r="M113" s="272"/>
      <c r="N113" s="276" t="s">
        <v>16</v>
      </c>
    </row>
    <row r="114" spans="1:14" x14ac:dyDescent="0.55000000000000004">
      <c r="B114" s="279">
        <v>22.074043273925781</v>
      </c>
      <c r="C114" s="284"/>
      <c r="D114" s="284"/>
      <c r="E114" s="279">
        <v>16.703487396240234</v>
      </c>
      <c r="F114" s="2"/>
      <c r="G114" s="284"/>
      <c r="H114" s="284"/>
      <c r="I114" s="284"/>
      <c r="J114" s="284"/>
      <c r="K114" s="284"/>
      <c r="M114" s="280"/>
      <c r="N114" s="276" t="s">
        <v>22</v>
      </c>
    </row>
    <row r="115" spans="1:14" x14ac:dyDescent="0.55000000000000004">
      <c r="B115" s="279">
        <v>22.194334030151367</v>
      </c>
      <c r="C115" s="284"/>
      <c r="D115" s="284"/>
      <c r="E115" s="279">
        <v>16.241846084594727</v>
      </c>
      <c r="F115" s="284"/>
      <c r="G115" s="284"/>
      <c r="H115" s="284"/>
      <c r="I115" s="284"/>
      <c r="J115" s="284"/>
      <c r="K115" s="284"/>
      <c r="M115" s="280"/>
      <c r="N115" s="276" t="s">
        <v>25</v>
      </c>
    </row>
    <row r="116" spans="1:14" x14ac:dyDescent="0.55000000000000004">
      <c r="C116" s="284"/>
      <c r="D116" s="284"/>
      <c r="F116" s="284"/>
      <c r="G116" s="284"/>
      <c r="H116" s="284"/>
      <c r="I116" s="284"/>
      <c r="J116" s="284"/>
      <c r="K116" s="284"/>
      <c r="M116" s="280"/>
      <c r="N116" s="276" t="s">
        <v>24</v>
      </c>
    </row>
    <row r="117" spans="1:14" x14ac:dyDescent="0.55000000000000004">
      <c r="C117" s="284"/>
      <c r="D117" s="284"/>
      <c r="F117" s="284"/>
      <c r="G117" s="284"/>
      <c r="H117" s="284"/>
      <c r="I117" s="284"/>
      <c r="J117" s="284"/>
      <c r="K117" s="284"/>
      <c r="M117" s="280"/>
      <c r="N117" s="276" t="s">
        <v>27</v>
      </c>
    </row>
    <row r="118" spans="1:14" x14ac:dyDescent="0.55000000000000004">
      <c r="C118" s="286"/>
      <c r="D118" s="286"/>
      <c r="F118" s="286"/>
      <c r="G118" s="286"/>
      <c r="H118" s="286"/>
      <c r="I118" s="286"/>
      <c r="J118" s="286"/>
      <c r="K118" s="286"/>
      <c r="M118" s="280"/>
      <c r="N118" s="276" t="s">
        <v>26</v>
      </c>
    </row>
    <row r="119" spans="1:14" x14ac:dyDescent="0.55000000000000004">
      <c r="A119" s="276" t="s">
        <v>19</v>
      </c>
      <c r="B119" s="279">
        <v>23.171714782714844</v>
      </c>
      <c r="C119" s="284">
        <f>AVERAGE(B119:B127)</f>
        <v>23.271795908610027</v>
      </c>
      <c r="D119" s="284">
        <f>STDEV(B119:B127)</f>
        <v>0.15509239633989857</v>
      </c>
      <c r="E119" s="279">
        <v>16.821146011352539</v>
      </c>
      <c r="F119" s="284">
        <f>AVERAGE(E119:E127)</f>
        <v>16.575854301452637</v>
      </c>
      <c r="G119" s="284">
        <f>STDEV(E119:E127)</f>
        <v>0.2326152351843005</v>
      </c>
      <c r="H119" s="284">
        <f>C119-F119</f>
        <v>6.6959416071573905</v>
      </c>
      <c r="I119" s="284">
        <f>AVERAGE(H119:H367)</f>
        <v>9.2954359962826665</v>
      </c>
      <c r="J119" s="284">
        <f>H119-$I$2</f>
        <v>-3.9064851572484134</v>
      </c>
      <c r="K119" s="284">
        <f>2^-(J119)</f>
        <v>14.995785165429002</v>
      </c>
      <c r="M119" s="280"/>
      <c r="N119" s="275" t="s">
        <v>8</v>
      </c>
    </row>
    <row r="120" spans="1:14" x14ac:dyDescent="0.55000000000000004">
      <c r="B120" s="279">
        <v>23.194540023803711</v>
      </c>
      <c r="C120" s="284"/>
      <c r="D120" s="284"/>
      <c r="E120" s="279">
        <v>16.791419982910156</v>
      </c>
      <c r="F120" s="2"/>
      <c r="G120" s="284"/>
      <c r="H120" s="284"/>
      <c r="I120" s="284"/>
      <c r="J120" s="284"/>
      <c r="K120" s="284"/>
      <c r="M120" s="280"/>
      <c r="N120" s="283"/>
    </row>
    <row r="121" spans="1:14" x14ac:dyDescent="0.55000000000000004">
      <c r="B121" s="279">
        <v>23.544902801513672</v>
      </c>
      <c r="C121" s="284"/>
      <c r="D121" s="284"/>
      <c r="E121" s="279">
        <v>16.491510391235352</v>
      </c>
      <c r="F121" s="2"/>
      <c r="G121" s="284"/>
      <c r="H121" s="284"/>
      <c r="I121" s="284"/>
      <c r="J121" s="284"/>
      <c r="K121" s="284"/>
    </row>
    <row r="122" spans="1:14" x14ac:dyDescent="0.55000000000000004">
      <c r="B122" s="279">
        <v>23.141717910766602</v>
      </c>
      <c r="C122" s="284"/>
      <c r="D122" s="284"/>
      <c r="E122" s="279">
        <v>16.405715942382813</v>
      </c>
      <c r="F122" s="2"/>
      <c r="G122" s="284"/>
      <c r="H122" s="284"/>
      <c r="I122" s="284"/>
      <c r="J122" s="284"/>
      <c r="K122" s="284"/>
    </row>
    <row r="123" spans="1:14" x14ac:dyDescent="0.55000000000000004">
      <c r="B123" s="279">
        <v>23.367012023925781</v>
      </c>
      <c r="C123" s="284"/>
      <c r="D123" s="284"/>
      <c r="E123" s="279">
        <v>16.703487396240234</v>
      </c>
      <c r="F123" s="2"/>
      <c r="G123" s="284"/>
      <c r="H123" s="284"/>
      <c r="I123" s="284"/>
      <c r="J123" s="284"/>
      <c r="K123" s="284"/>
      <c r="M123" s="272"/>
      <c r="N123" s="233"/>
    </row>
    <row r="124" spans="1:14" x14ac:dyDescent="0.55000000000000004">
      <c r="B124" s="279">
        <v>23.210887908935547</v>
      </c>
      <c r="C124" s="284"/>
      <c r="D124" s="284"/>
      <c r="E124" s="279">
        <v>16.241846084594727</v>
      </c>
      <c r="F124" s="284"/>
      <c r="G124" s="284"/>
      <c r="H124" s="284"/>
      <c r="I124" s="284"/>
      <c r="J124" s="284"/>
      <c r="K124" s="284"/>
      <c r="M124" s="280"/>
      <c r="N124" s="273"/>
    </row>
    <row r="125" spans="1:14" x14ac:dyDescent="0.55000000000000004">
      <c r="C125" s="284"/>
      <c r="D125" s="284"/>
      <c r="F125" s="284"/>
      <c r="G125" s="284"/>
      <c r="H125" s="284"/>
      <c r="I125" s="284"/>
      <c r="J125" s="284"/>
      <c r="K125" s="284"/>
      <c r="M125" s="280"/>
      <c r="N125" s="273"/>
    </row>
    <row r="126" spans="1:14" x14ac:dyDescent="0.55000000000000004">
      <c r="C126" s="284"/>
      <c r="D126" s="284"/>
      <c r="F126" s="284"/>
      <c r="G126" s="284"/>
      <c r="H126" s="284"/>
      <c r="I126" s="284"/>
      <c r="J126" s="284"/>
      <c r="K126" s="284"/>
      <c r="M126" s="280"/>
      <c r="N126" s="273"/>
    </row>
    <row r="127" spans="1:14" x14ac:dyDescent="0.55000000000000004">
      <c r="C127" s="286"/>
      <c r="D127" s="286"/>
      <c r="F127" s="286"/>
      <c r="G127" s="286"/>
      <c r="H127" s="286"/>
      <c r="I127" s="286"/>
      <c r="J127" s="286"/>
      <c r="K127" s="286"/>
      <c r="M127" s="280"/>
      <c r="N127" s="273"/>
    </row>
    <row r="128" spans="1:14" x14ac:dyDescent="0.55000000000000004">
      <c r="A128" s="276" t="s">
        <v>18</v>
      </c>
      <c r="B128" s="279">
        <v>22.389083862304688</v>
      </c>
      <c r="C128" s="284">
        <f>AVERAGE(B128:B136)</f>
        <v>22.262358983357746</v>
      </c>
      <c r="D128" s="284">
        <f>STDEV(B128:B136)</f>
        <v>0.26525369638416885</v>
      </c>
      <c r="E128" s="279">
        <v>16.821146011352539</v>
      </c>
      <c r="F128" s="284">
        <f>AVERAGE(E128:E136)</f>
        <v>16.575854301452637</v>
      </c>
      <c r="G128" s="284">
        <f>STDEV(E128:E136)</f>
        <v>0.2326152351843005</v>
      </c>
      <c r="H128" s="284">
        <f>C128-F128</f>
        <v>5.6865046819051095</v>
      </c>
      <c r="I128" s="284">
        <f>AVERAGE(H128:H376)</f>
        <v>9.4953971031384583</v>
      </c>
      <c r="J128" s="284">
        <f>H128-$I$2</f>
        <v>-4.9159220825006944</v>
      </c>
      <c r="K128" s="284">
        <f>2^-(J128)</f>
        <v>30.188393560958719</v>
      </c>
      <c r="M128" s="280"/>
      <c r="N128" s="273"/>
    </row>
    <row r="129" spans="1:14" x14ac:dyDescent="0.55000000000000004">
      <c r="B129" s="279">
        <v>22.037172317504883</v>
      </c>
      <c r="C129" s="284"/>
      <c r="D129" s="284"/>
      <c r="E129" s="279">
        <v>16.791419982910156</v>
      </c>
      <c r="F129" s="2"/>
      <c r="G129" s="284"/>
      <c r="H129" s="284"/>
      <c r="I129" s="284"/>
      <c r="J129" s="284"/>
      <c r="K129" s="284"/>
      <c r="M129" s="280"/>
      <c r="N129" s="273"/>
    </row>
    <row r="130" spans="1:14" x14ac:dyDescent="0.55000000000000004">
      <c r="B130" s="279">
        <v>22.644218444824219</v>
      </c>
      <c r="C130" s="284"/>
      <c r="D130" s="284"/>
      <c r="E130" s="279">
        <v>16.491510391235352</v>
      </c>
      <c r="F130" s="2"/>
      <c r="G130" s="284"/>
      <c r="H130" s="284"/>
      <c r="I130" s="284"/>
      <c r="J130" s="284"/>
      <c r="K130" s="284"/>
      <c r="M130" s="280"/>
      <c r="N130" s="273"/>
    </row>
    <row r="131" spans="1:14" x14ac:dyDescent="0.55000000000000004">
      <c r="B131" s="279">
        <v>22.328985214233398</v>
      </c>
      <c r="C131" s="284"/>
      <c r="D131" s="284"/>
      <c r="E131" s="279">
        <v>16.405715942382813</v>
      </c>
      <c r="F131" s="2"/>
      <c r="G131" s="284"/>
      <c r="H131" s="284"/>
      <c r="I131" s="284"/>
      <c r="J131" s="284"/>
      <c r="K131" s="284"/>
    </row>
    <row r="132" spans="1:14" x14ac:dyDescent="0.55000000000000004">
      <c r="B132" s="279">
        <v>21.895624160766602</v>
      </c>
      <c r="C132" s="284"/>
      <c r="D132" s="284"/>
      <c r="E132" s="279">
        <v>16.703487396240234</v>
      </c>
      <c r="F132" s="2"/>
      <c r="G132" s="284"/>
      <c r="H132" s="284"/>
      <c r="I132" s="284"/>
      <c r="J132" s="284"/>
      <c r="K132" s="284"/>
    </row>
    <row r="133" spans="1:14" x14ac:dyDescent="0.55000000000000004">
      <c r="B133" s="279">
        <v>22.279069900512695</v>
      </c>
      <c r="C133" s="284"/>
      <c r="D133" s="284"/>
      <c r="E133" s="279">
        <v>16.241846084594727</v>
      </c>
      <c r="F133" s="284"/>
      <c r="G133" s="284"/>
      <c r="H133" s="284"/>
      <c r="I133" s="284"/>
      <c r="J133" s="284"/>
      <c r="K133" s="284"/>
    </row>
    <row r="134" spans="1:14" x14ac:dyDescent="0.55000000000000004">
      <c r="C134" s="284"/>
      <c r="D134" s="284"/>
      <c r="F134" s="284"/>
      <c r="G134" s="284"/>
      <c r="H134" s="284"/>
      <c r="I134" s="284"/>
      <c r="J134" s="284"/>
      <c r="K134" s="284"/>
    </row>
    <row r="135" spans="1:14" x14ac:dyDescent="0.55000000000000004">
      <c r="C135" s="284"/>
      <c r="D135" s="284"/>
      <c r="F135" s="284"/>
      <c r="G135" s="284"/>
      <c r="H135" s="284"/>
      <c r="I135" s="284"/>
      <c r="J135" s="284"/>
      <c r="K135" s="284"/>
    </row>
    <row r="136" spans="1:14" x14ac:dyDescent="0.55000000000000004">
      <c r="C136" s="286"/>
      <c r="D136" s="286"/>
      <c r="F136" s="286"/>
      <c r="G136" s="286"/>
      <c r="H136" s="286"/>
      <c r="I136" s="286"/>
      <c r="J136" s="286"/>
      <c r="K136" s="286"/>
    </row>
    <row r="137" spans="1:14" x14ac:dyDescent="0.55000000000000004">
      <c r="A137" s="276" t="s">
        <v>15</v>
      </c>
      <c r="B137" s="279">
        <v>28.097806930541992</v>
      </c>
      <c r="C137" s="284">
        <f>AVERAGE(B137:B145)</f>
        <v>27.991579691569012</v>
      </c>
      <c r="D137" s="284">
        <f>STDEV(B137:B145)</f>
        <v>0.53023983746554326</v>
      </c>
      <c r="E137" s="279">
        <v>16.821146011352539</v>
      </c>
      <c r="F137" s="284">
        <f>AVERAGE(E137:E145)</f>
        <v>16.575854301452637</v>
      </c>
      <c r="G137" s="284">
        <f>STDEV(E137:E145)</f>
        <v>0.2326152351843005</v>
      </c>
      <c r="H137" s="284">
        <f>C137-F137</f>
        <v>11.415725390116375</v>
      </c>
      <c r="I137" s="284">
        <f>AVERAGE(H137:H385)</f>
        <v>9.8128048049079037</v>
      </c>
      <c r="J137" s="284">
        <f>H137-$I$2</f>
        <v>0.81329862571057099</v>
      </c>
      <c r="K137" s="284">
        <f>2^-(J137)</f>
        <v>0.56907920774707144</v>
      </c>
    </row>
    <row r="138" spans="1:14" x14ac:dyDescent="0.55000000000000004">
      <c r="B138" s="279">
        <v>28.17310905456543</v>
      </c>
      <c r="C138" s="284"/>
      <c r="D138" s="284"/>
      <c r="E138" s="279">
        <v>16.791419982910156</v>
      </c>
      <c r="F138" s="2"/>
      <c r="G138" s="284"/>
      <c r="H138" s="284"/>
      <c r="I138" s="284"/>
      <c r="J138" s="284"/>
      <c r="K138" s="284"/>
    </row>
    <row r="139" spans="1:14" x14ac:dyDescent="0.55000000000000004">
      <c r="B139" s="279">
        <v>28.867759704589844</v>
      </c>
      <c r="C139" s="284"/>
      <c r="D139" s="284"/>
      <c r="E139" s="279">
        <v>16.491510391235352</v>
      </c>
      <c r="F139" s="2"/>
      <c r="G139" s="284"/>
      <c r="H139" s="284"/>
      <c r="I139" s="284"/>
      <c r="J139" s="284"/>
      <c r="K139" s="284"/>
    </row>
    <row r="140" spans="1:14" x14ac:dyDescent="0.55000000000000004">
      <c r="B140" s="279">
        <v>27.83885383605957</v>
      </c>
      <c r="C140" s="284"/>
      <c r="D140" s="284"/>
      <c r="E140" s="279">
        <v>16.405715942382813</v>
      </c>
      <c r="F140" s="2"/>
      <c r="G140" s="284"/>
      <c r="H140" s="284"/>
      <c r="I140" s="284"/>
      <c r="J140" s="284"/>
      <c r="K140" s="284"/>
    </row>
    <row r="141" spans="1:14" x14ac:dyDescent="0.55000000000000004">
      <c r="B141" s="279">
        <v>27.658084869384766</v>
      </c>
      <c r="C141" s="284"/>
      <c r="D141" s="284"/>
      <c r="E141" s="279">
        <v>16.703487396240234</v>
      </c>
      <c r="F141" s="2"/>
      <c r="G141" s="284"/>
      <c r="H141" s="284"/>
      <c r="I141" s="284"/>
      <c r="J141" s="284"/>
      <c r="K141" s="284"/>
    </row>
    <row r="142" spans="1:14" x14ac:dyDescent="0.55000000000000004">
      <c r="B142" s="279">
        <v>27.313863754272461</v>
      </c>
      <c r="C142" s="284"/>
      <c r="D142" s="284"/>
      <c r="E142" s="279">
        <v>16.241846084594727</v>
      </c>
      <c r="F142" s="284"/>
      <c r="G142" s="284"/>
      <c r="H142" s="284"/>
      <c r="I142" s="284"/>
      <c r="J142" s="284"/>
      <c r="K142" s="284"/>
    </row>
    <row r="143" spans="1:14" x14ac:dyDescent="0.55000000000000004">
      <c r="C143" s="284"/>
      <c r="D143" s="284"/>
      <c r="F143" s="284"/>
      <c r="G143" s="284"/>
      <c r="H143" s="284"/>
      <c r="I143" s="284"/>
      <c r="J143" s="284"/>
      <c r="K143" s="284"/>
    </row>
    <row r="144" spans="1:14" x14ac:dyDescent="0.55000000000000004">
      <c r="C144" s="284"/>
      <c r="D144" s="284"/>
      <c r="F144" s="284"/>
      <c r="G144" s="284"/>
      <c r="H144" s="284"/>
      <c r="I144" s="284"/>
      <c r="J144" s="284"/>
      <c r="K144" s="284"/>
    </row>
    <row r="145" spans="1:11" x14ac:dyDescent="0.55000000000000004">
      <c r="C145" s="286"/>
      <c r="D145" s="286"/>
      <c r="F145" s="286"/>
      <c r="G145" s="286"/>
      <c r="H145" s="286"/>
      <c r="I145" s="286"/>
      <c r="J145" s="286"/>
      <c r="K145" s="286"/>
    </row>
    <row r="146" spans="1:11" x14ac:dyDescent="0.55000000000000004">
      <c r="A146" s="276" t="s">
        <v>21</v>
      </c>
      <c r="B146" s="279">
        <v>31.287544250488281</v>
      </c>
      <c r="C146" s="284">
        <f>AVERAGE(B146:B154)</f>
        <v>30.815402666727703</v>
      </c>
      <c r="D146" s="284">
        <f>STDEV(B146:B154)</f>
        <v>0.57920899267835768</v>
      </c>
      <c r="E146" s="279">
        <v>16.821146011352539</v>
      </c>
      <c r="F146" s="284">
        <f>AVERAGE(E146:E154)</f>
        <v>16.575854301452637</v>
      </c>
      <c r="G146" s="284">
        <f>STDEV(E146:E154)</f>
        <v>0.2326152351843005</v>
      </c>
      <c r="H146" s="284">
        <f>C146-F146</f>
        <v>14.239548365275066</v>
      </c>
      <c r="I146" s="284">
        <f>AVERAGE(H146:H394)</f>
        <v>9.6670847517071348</v>
      </c>
      <c r="J146" s="284">
        <f>H146-$I$2</f>
        <v>3.6371216008692624</v>
      </c>
      <c r="K146" s="284">
        <f>2^-(J146)</f>
        <v>8.0374317894681885E-2</v>
      </c>
    </row>
    <row r="147" spans="1:11" x14ac:dyDescent="0.55000000000000004">
      <c r="B147" s="279">
        <v>31.149148941040039</v>
      </c>
      <c r="C147" s="284"/>
      <c r="D147" s="284"/>
      <c r="E147" s="279">
        <v>16.791419982910156</v>
      </c>
      <c r="F147" s="2"/>
      <c r="G147" s="284"/>
      <c r="H147" s="284"/>
      <c r="I147" s="284"/>
      <c r="J147" s="284"/>
      <c r="K147" s="284"/>
    </row>
    <row r="148" spans="1:11" x14ac:dyDescent="0.55000000000000004">
      <c r="B148" s="279">
        <v>31.477336883544922</v>
      </c>
      <c r="C148" s="284"/>
      <c r="D148" s="284"/>
      <c r="E148" s="279">
        <v>16.491510391235352</v>
      </c>
      <c r="F148" s="2"/>
      <c r="G148" s="284"/>
      <c r="H148" s="284"/>
      <c r="I148" s="284"/>
      <c r="J148" s="284"/>
      <c r="K148" s="284"/>
    </row>
    <row r="149" spans="1:11" x14ac:dyDescent="0.55000000000000004">
      <c r="B149" s="279">
        <v>30.676567077636719</v>
      </c>
      <c r="C149" s="284"/>
      <c r="D149" s="284"/>
      <c r="E149" s="279">
        <v>16.405715942382813</v>
      </c>
      <c r="F149" s="2"/>
      <c r="G149" s="284"/>
      <c r="H149" s="284"/>
      <c r="I149" s="284"/>
      <c r="J149" s="284"/>
      <c r="K149" s="284"/>
    </row>
    <row r="150" spans="1:11" x14ac:dyDescent="0.55000000000000004">
      <c r="B150" s="279">
        <v>30.186800003051758</v>
      </c>
      <c r="C150" s="284"/>
      <c r="D150" s="284"/>
      <c r="E150" s="279">
        <v>16.703487396240234</v>
      </c>
      <c r="F150" s="2"/>
      <c r="G150" s="284"/>
      <c r="H150" s="284"/>
      <c r="I150" s="284"/>
      <c r="J150" s="284"/>
      <c r="K150" s="284"/>
    </row>
    <row r="151" spans="1:11" x14ac:dyDescent="0.55000000000000004">
      <c r="B151" s="279">
        <v>30.115018844604492</v>
      </c>
      <c r="C151" s="284"/>
      <c r="D151" s="284"/>
      <c r="E151" s="279">
        <v>16.241846084594727</v>
      </c>
      <c r="F151" s="284"/>
      <c r="G151" s="284"/>
      <c r="H151" s="284"/>
      <c r="I151" s="284"/>
      <c r="J151" s="284"/>
      <c r="K151" s="284"/>
    </row>
    <row r="152" spans="1:11" x14ac:dyDescent="0.55000000000000004">
      <c r="C152" s="284"/>
      <c r="D152" s="284"/>
      <c r="F152" s="284"/>
      <c r="G152" s="284"/>
      <c r="H152" s="284"/>
      <c r="I152" s="284"/>
      <c r="J152" s="284"/>
      <c r="K152" s="284"/>
    </row>
    <row r="153" spans="1:11" x14ac:dyDescent="0.55000000000000004">
      <c r="C153" s="284"/>
      <c r="D153" s="284"/>
      <c r="F153" s="284"/>
      <c r="G153" s="284"/>
      <c r="H153" s="284"/>
      <c r="I153" s="284"/>
      <c r="J153" s="284"/>
      <c r="K153" s="284"/>
    </row>
    <row r="154" spans="1:11" x14ac:dyDescent="0.55000000000000004">
      <c r="C154" s="286"/>
      <c r="D154" s="286"/>
      <c r="F154" s="286"/>
      <c r="G154" s="286"/>
      <c r="H154" s="286"/>
      <c r="I154" s="286"/>
      <c r="J154" s="286"/>
      <c r="K154" s="286"/>
    </row>
    <row r="155" spans="1:11" x14ac:dyDescent="0.55000000000000004">
      <c r="A155" s="276" t="s">
        <v>20</v>
      </c>
      <c r="B155" s="279">
        <v>24.781377792358398</v>
      </c>
      <c r="C155" s="284">
        <f>AVERAGE(B155:B163)</f>
        <v>24.485699017842609</v>
      </c>
      <c r="D155" s="284">
        <f>STDEV(B155:B163)</f>
        <v>0.34638657001986223</v>
      </c>
      <c r="E155" s="279">
        <v>16.821146011352539</v>
      </c>
      <c r="F155" s="284">
        <f>AVERAGE(E155:E163)</f>
        <v>16.575854301452637</v>
      </c>
      <c r="G155" s="284">
        <f>STDEV(E155:E163)</f>
        <v>0.2326152351843005</v>
      </c>
      <c r="H155" s="284">
        <f>C155-F155</f>
        <v>7.9098447163899728</v>
      </c>
      <c r="I155" s="284">
        <f>AVERAGE(H155:H403)</f>
        <v>9.20983839035034</v>
      </c>
      <c r="J155" s="284">
        <f>H155-$I$2</f>
        <v>-2.6925820480158311</v>
      </c>
      <c r="K155" s="284">
        <f>2^-(J155)</f>
        <v>6.4646938428523608</v>
      </c>
    </row>
    <row r="156" spans="1:11" x14ac:dyDescent="0.55000000000000004">
      <c r="B156" s="279">
        <v>24.659225463867188</v>
      </c>
      <c r="C156" s="284"/>
      <c r="D156" s="284"/>
      <c r="E156" s="279">
        <v>16.791419982910156</v>
      </c>
      <c r="F156" s="2"/>
      <c r="G156" s="284"/>
      <c r="H156" s="284"/>
      <c r="I156" s="284"/>
      <c r="J156" s="284"/>
      <c r="K156" s="284"/>
    </row>
    <row r="157" spans="1:11" x14ac:dyDescent="0.55000000000000004">
      <c r="B157" s="279">
        <v>24.723979949951172</v>
      </c>
      <c r="C157" s="284"/>
      <c r="D157" s="284"/>
      <c r="E157" s="279">
        <v>16.491510391235352</v>
      </c>
      <c r="F157" s="2"/>
      <c r="G157" s="284"/>
      <c r="H157" s="284"/>
      <c r="I157" s="284"/>
      <c r="J157" s="284"/>
      <c r="K157" s="284"/>
    </row>
    <row r="158" spans="1:11" x14ac:dyDescent="0.55000000000000004">
      <c r="B158" s="279">
        <v>24.654323577880859</v>
      </c>
      <c r="C158" s="284"/>
      <c r="D158" s="284"/>
      <c r="E158" s="279">
        <v>16.405715942382813</v>
      </c>
      <c r="F158" s="2"/>
      <c r="G158" s="284"/>
      <c r="H158" s="284"/>
      <c r="I158" s="284"/>
      <c r="J158" s="284"/>
      <c r="K158" s="284"/>
    </row>
    <row r="159" spans="1:11" x14ac:dyDescent="0.55000000000000004">
      <c r="B159" s="279">
        <v>24.129447937011719</v>
      </c>
      <c r="C159" s="284"/>
      <c r="D159" s="284"/>
      <c r="E159" s="279">
        <v>16.703487396240234</v>
      </c>
      <c r="F159" s="2"/>
      <c r="G159" s="284"/>
      <c r="H159" s="284"/>
      <c r="I159" s="284"/>
      <c r="J159" s="284"/>
      <c r="K159" s="284"/>
    </row>
    <row r="160" spans="1:11" x14ac:dyDescent="0.55000000000000004">
      <c r="B160" s="279">
        <v>23.965839385986328</v>
      </c>
      <c r="C160" s="284"/>
      <c r="D160" s="284"/>
      <c r="E160" s="279">
        <v>16.241846084594727</v>
      </c>
      <c r="F160" s="284"/>
      <c r="G160" s="284"/>
      <c r="H160" s="284"/>
      <c r="I160" s="284"/>
      <c r="J160" s="284"/>
      <c r="K160" s="284"/>
    </row>
    <row r="161" spans="1:11" x14ac:dyDescent="0.55000000000000004">
      <c r="C161" s="284"/>
      <c r="D161" s="284"/>
      <c r="F161" s="284"/>
      <c r="G161" s="284"/>
      <c r="H161" s="284"/>
      <c r="I161" s="284"/>
      <c r="J161" s="284"/>
      <c r="K161" s="284"/>
    </row>
    <row r="162" spans="1:11" x14ac:dyDescent="0.55000000000000004">
      <c r="C162" s="284"/>
      <c r="D162" s="284"/>
      <c r="F162" s="284"/>
      <c r="G162" s="284"/>
      <c r="H162" s="284"/>
      <c r="I162" s="284"/>
      <c r="J162" s="284"/>
      <c r="K162" s="284"/>
    </row>
    <row r="163" spans="1:11" x14ac:dyDescent="0.55000000000000004">
      <c r="C163" s="286"/>
      <c r="D163" s="286"/>
      <c r="F163" s="286"/>
      <c r="G163" s="286"/>
      <c r="H163" s="286"/>
      <c r="I163" s="286"/>
      <c r="J163" s="286"/>
      <c r="K163" s="286"/>
    </row>
    <row r="164" spans="1:11" x14ac:dyDescent="0.55000000000000004">
      <c r="A164" s="276" t="s">
        <v>23</v>
      </c>
      <c r="B164" s="279">
        <v>24.136407852172852</v>
      </c>
      <c r="C164" s="284">
        <f>AVERAGE(B164:B172)</f>
        <v>23.892683029174805</v>
      </c>
      <c r="D164" s="284">
        <f>STDEV(B164:B172)</f>
        <v>0.29368265411739802</v>
      </c>
      <c r="E164" s="279">
        <v>16.821146011352539</v>
      </c>
      <c r="F164" s="284">
        <f>AVERAGE(E164:E172)</f>
        <v>16.575854301452637</v>
      </c>
      <c r="G164" s="284">
        <f>STDEV(E164:E172)</f>
        <v>0.2326152351843005</v>
      </c>
      <c r="H164" s="284">
        <f>C164-F164</f>
        <v>7.316828727722168</v>
      </c>
      <c r="I164" s="284">
        <f>AVERAGE(H164:H412)</f>
        <v>9.3542821319014919</v>
      </c>
      <c r="J164" s="284">
        <f>H164-$I$2</f>
        <v>-3.2855980366836359</v>
      </c>
      <c r="K164" s="284">
        <f>2^-(J164)</f>
        <v>9.7513234628804355</v>
      </c>
    </row>
    <row r="165" spans="1:11" x14ac:dyDescent="0.55000000000000004">
      <c r="B165" s="279">
        <v>24.283027648925781</v>
      </c>
      <c r="C165" s="284"/>
      <c r="D165" s="284"/>
      <c r="E165" s="279">
        <v>16.791419982910156</v>
      </c>
      <c r="F165" s="2"/>
      <c r="G165" s="284"/>
      <c r="H165" s="284"/>
      <c r="I165" s="284"/>
      <c r="J165" s="284"/>
      <c r="K165" s="284"/>
    </row>
    <row r="166" spans="1:11" x14ac:dyDescent="0.55000000000000004">
      <c r="B166" s="279">
        <v>23.965665817260742</v>
      </c>
      <c r="C166" s="284"/>
      <c r="D166" s="284"/>
      <c r="E166" s="279">
        <v>16.491510391235352</v>
      </c>
      <c r="F166" s="2"/>
      <c r="G166" s="284"/>
      <c r="H166" s="284"/>
      <c r="I166" s="284"/>
      <c r="J166" s="284"/>
      <c r="K166" s="284"/>
    </row>
    <row r="167" spans="1:11" x14ac:dyDescent="0.55000000000000004">
      <c r="B167" s="279">
        <v>23.479066848754883</v>
      </c>
      <c r="C167" s="284"/>
      <c r="D167" s="284"/>
      <c r="E167" s="279">
        <v>16.405715942382813</v>
      </c>
      <c r="F167" s="2"/>
      <c r="G167" s="284"/>
      <c r="H167" s="284"/>
      <c r="I167" s="284"/>
      <c r="J167" s="284"/>
      <c r="K167" s="284"/>
    </row>
    <row r="168" spans="1:11" x14ac:dyDescent="0.55000000000000004">
      <c r="B168" s="279">
        <v>23.742834091186523</v>
      </c>
      <c r="C168" s="284"/>
      <c r="D168" s="284"/>
      <c r="E168" s="279">
        <v>16.703487396240234</v>
      </c>
      <c r="F168" s="2"/>
      <c r="G168" s="284"/>
      <c r="H168" s="284"/>
      <c r="I168" s="284"/>
      <c r="J168" s="284"/>
      <c r="K168" s="284"/>
    </row>
    <row r="169" spans="1:11" x14ac:dyDescent="0.55000000000000004">
      <c r="B169" s="279">
        <v>23.749095916748047</v>
      </c>
      <c r="C169" s="284"/>
      <c r="D169" s="284"/>
      <c r="E169" s="279">
        <v>16.241846084594727</v>
      </c>
      <c r="F169" s="284"/>
      <c r="G169" s="284"/>
      <c r="H169" s="284"/>
      <c r="I169" s="284"/>
      <c r="J169" s="284"/>
      <c r="K169" s="284"/>
    </row>
    <row r="170" spans="1:11" x14ac:dyDescent="0.55000000000000004">
      <c r="C170" s="284"/>
      <c r="D170" s="284"/>
      <c r="F170" s="284"/>
      <c r="G170" s="284"/>
      <c r="H170" s="284"/>
      <c r="I170" s="284"/>
      <c r="J170" s="284"/>
      <c r="K170" s="284"/>
    </row>
    <row r="171" spans="1:11" x14ac:dyDescent="0.55000000000000004">
      <c r="C171" s="284"/>
      <c r="D171" s="284"/>
      <c r="F171" s="284"/>
      <c r="G171" s="284"/>
      <c r="H171" s="284"/>
      <c r="I171" s="284"/>
      <c r="J171" s="284"/>
      <c r="K171" s="284"/>
    </row>
    <row r="172" spans="1:11" x14ac:dyDescent="0.55000000000000004">
      <c r="C172" s="286"/>
      <c r="D172" s="286"/>
      <c r="F172" s="286"/>
      <c r="G172" s="286"/>
      <c r="H172" s="286"/>
      <c r="I172" s="286"/>
      <c r="J172" s="286"/>
      <c r="K172" s="286"/>
    </row>
    <row r="173" spans="1:11" x14ac:dyDescent="0.55000000000000004">
      <c r="A173" s="275" t="s">
        <v>4</v>
      </c>
      <c r="B173" s="279">
        <v>26.947744369506836</v>
      </c>
      <c r="C173" s="284">
        <f>AVERAGE(B173:B181)</f>
        <v>26.943885485331219</v>
      </c>
      <c r="D173" s="284">
        <f>STDEV(B173:B181)</f>
        <v>0.19921629203616739</v>
      </c>
      <c r="E173" s="279">
        <v>16.821146011352539</v>
      </c>
      <c r="F173" s="284">
        <f>AVERAGE(E173:E181)</f>
        <v>16.575854301452637</v>
      </c>
      <c r="G173" s="284">
        <f>STDEV(E173:E181)</f>
        <v>0.2326152351843005</v>
      </c>
      <c r="H173" s="284">
        <f>C173-F173</f>
        <v>10.368031183878582</v>
      </c>
      <c r="I173" s="284">
        <f>AVERAGE(H173:H421)</f>
        <v>9.6089638074239083</v>
      </c>
      <c r="J173" s="284">
        <f>H173-$I$2</f>
        <v>-0.23439558052722198</v>
      </c>
      <c r="K173" s="284">
        <f>2^-(J173)</f>
        <v>1.1764137734664748</v>
      </c>
    </row>
    <row r="174" spans="1:11" x14ac:dyDescent="0.55000000000000004">
      <c r="B174" s="279">
        <v>26.881872177124023</v>
      </c>
      <c r="C174" s="284"/>
      <c r="D174" s="284"/>
      <c r="E174" s="279">
        <v>16.791419982910156</v>
      </c>
      <c r="F174" s="2"/>
      <c r="G174" s="284"/>
      <c r="H174" s="284"/>
      <c r="I174" s="284"/>
      <c r="J174" s="284"/>
      <c r="K174" s="284"/>
    </row>
    <row r="175" spans="1:11" x14ac:dyDescent="0.55000000000000004">
      <c r="B175" s="279">
        <v>27.255575180053711</v>
      </c>
      <c r="C175" s="284"/>
      <c r="D175" s="284"/>
      <c r="E175" s="279">
        <v>16.491510391235352</v>
      </c>
      <c r="F175" s="2"/>
      <c r="G175" s="284"/>
      <c r="H175" s="284"/>
      <c r="I175" s="284"/>
      <c r="J175" s="284"/>
      <c r="K175" s="284"/>
    </row>
    <row r="176" spans="1:11" x14ac:dyDescent="0.55000000000000004">
      <c r="B176">
        <v>26.636188507080078</v>
      </c>
      <c r="C176" s="284"/>
      <c r="D176" s="284"/>
      <c r="E176" s="279">
        <v>16.405715942382813</v>
      </c>
      <c r="F176" s="2"/>
      <c r="G176" s="284"/>
      <c r="H176" s="284"/>
      <c r="I176" s="284"/>
      <c r="J176" s="284"/>
      <c r="K176" s="284"/>
    </row>
    <row r="177" spans="1:11" x14ac:dyDescent="0.55000000000000004">
      <c r="B177">
        <v>26.996269226074219</v>
      </c>
      <c r="C177" s="284"/>
      <c r="D177" s="284"/>
      <c r="E177" s="279">
        <v>16.703487396240234</v>
      </c>
      <c r="F177" s="2"/>
      <c r="G177" s="284"/>
      <c r="H177" s="284"/>
      <c r="I177" s="284"/>
      <c r="J177" s="284"/>
      <c r="K177" s="284"/>
    </row>
    <row r="178" spans="1:11" x14ac:dyDescent="0.55000000000000004">
      <c r="B178">
        <v>26.945663452148438</v>
      </c>
      <c r="C178" s="284"/>
      <c r="D178" s="284"/>
      <c r="E178" s="279">
        <v>16.241846084594727</v>
      </c>
      <c r="F178" s="284"/>
      <c r="G178" s="284"/>
      <c r="H178" s="284"/>
      <c r="I178" s="284"/>
      <c r="J178" s="284"/>
      <c r="K178" s="284"/>
    </row>
    <row r="179" spans="1:11" x14ac:dyDescent="0.55000000000000004">
      <c r="C179" s="284"/>
      <c r="D179" s="284"/>
      <c r="F179" s="284"/>
      <c r="G179" s="284"/>
      <c r="H179" s="284"/>
      <c r="I179" s="284"/>
      <c r="J179" s="284"/>
      <c r="K179" s="284"/>
    </row>
    <row r="180" spans="1:11" x14ac:dyDescent="0.55000000000000004">
      <c r="C180" s="284"/>
      <c r="D180" s="284"/>
      <c r="F180" s="284"/>
      <c r="G180" s="284"/>
      <c r="H180" s="284"/>
      <c r="I180" s="284"/>
      <c r="J180" s="284"/>
      <c r="K180" s="284"/>
    </row>
    <row r="181" spans="1:11" x14ac:dyDescent="0.55000000000000004">
      <c r="C181" s="286"/>
      <c r="D181" s="286"/>
      <c r="F181" s="286"/>
      <c r="G181" s="286"/>
      <c r="H181" s="286"/>
      <c r="I181" s="286"/>
      <c r="J181" s="286"/>
      <c r="K181" s="286"/>
    </row>
    <row r="182" spans="1:11" x14ac:dyDescent="0.55000000000000004">
      <c r="A182" s="276" t="s">
        <v>16</v>
      </c>
      <c r="B182" s="279">
        <v>23.69078254699707</v>
      </c>
      <c r="C182" s="284">
        <f>AVERAGE(B182:B190)</f>
        <v>23.176373799641926</v>
      </c>
      <c r="D182" s="284">
        <f>STDEV(B182:B190)</f>
        <v>0.41443377265708969</v>
      </c>
      <c r="E182" s="279">
        <v>16.821146011352539</v>
      </c>
      <c r="F182" s="284">
        <f>AVERAGE(E182:E190)</f>
        <v>16.575854301452637</v>
      </c>
      <c r="G182" s="284">
        <f>STDEV(E182:E190)</f>
        <v>0.2326152351843005</v>
      </c>
      <c r="H182" s="284">
        <f>C182-F182</f>
        <v>6.6005194981892892</v>
      </c>
      <c r="I182" s="284">
        <f>AVERAGE(H182:H430)</f>
        <v>9.5005256107875287</v>
      </c>
      <c r="J182" s="284">
        <f>H182-$I$2</f>
        <v>-4.0019072662165147</v>
      </c>
      <c r="K182" s="284">
        <f>2^-(J182)</f>
        <v>16.021166247186976</v>
      </c>
    </row>
    <row r="183" spans="1:11" x14ac:dyDescent="0.55000000000000004">
      <c r="B183" s="279">
        <v>23.607507705688477</v>
      </c>
      <c r="C183" s="284"/>
      <c r="D183" s="284"/>
      <c r="E183" s="279">
        <v>16.791419982910156</v>
      </c>
      <c r="F183" s="2"/>
      <c r="G183" s="284"/>
      <c r="H183" s="284"/>
      <c r="I183" s="284"/>
      <c r="J183" s="284"/>
      <c r="K183" s="284"/>
    </row>
    <row r="184" spans="1:11" x14ac:dyDescent="0.55000000000000004">
      <c r="B184" s="279">
        <v>23.293649673461914</v>
      </c>
      <c r="C184" s="284"/>
      <c r="D184" s="284"/>
      <c r="E184" s="279">
        <v>16.491510391235352</v>
      </c>
      <c r="F184" s="2"/>
      <c r="G184" s="284"/>
      <c r="H184" s="284"/>
      <c r="I184" s="284"/>
      <c r="J184" s="284"/>
      <c r="K184" s="284"/>
    </row>
    <row r="185" spans="1:11" x14ac:dyDescent="0.55000000000000004">
      <c r="B185" s="279">
        <v>22.713459014892578</v>
      </c>
      <c r="C185" s="284"/>
      <c r="D185" s="284"/>
      <c r="E185" s="279">
        <v>16.405715942382813</v>
      </c>
      <c r="F185" s="2"/>
      <c r="G185" s="284"/>
      <c r="H185" s="284"/>
      <c r="I185" s="284"/>
      <c r="J185" s="284"/>
      <c r="K185" s="284"/>
    </row>
    <row r="186" spans="1:11" x14ac:dyDescent="0.55000000000000004">
      <c r="B186" s="279">
        <v>22.864215850830078</v>
      </c>
      <c r="C186" s="284"/>
      <c r="D186" s="284"/>
      <c r="E186" s="279">
        <v>16.703487396240234</v>
      </c>
      <c r="F186" s="2"/>
      <c r="G186" s="284"/>
      <c r="H186" s="284"/>
      <c r="I186" s="284"/>
      <c r="J186" s="284"/>
      <c r="K186" s="284"/>
    </row>
    <row r="187" spans="1:11" x14ac:dyDescent="0.55000000000000004">
      <c r="B187" s="279">
        <v>22.888628005981445</v>
      </c>
      <c r="C187" s="284"/>
      <c r="D187" s="284"/>
      <c r="E187" s="279">
        <v>16.241846084594727</v>
      </c>
      <c r="F187" s="284"/>
      <c r="G187" s="284"/>
      <c r="H187" s="284"/>
      <c r="I187" s="284"/>
      <c r="J187" s="284"/>
      <c r="K187" s="284"/>
    </row>
    <row r="188" spans="1:11" x14ac:dyDescent="0.55000000000000004">
      <c r="C188" s="284"/>
      <c r="D188" s="284"/>
      <c r="F188" s="284"/>
      <c r="G188" s="284"/>
      <c r="H188" s="284"/>
      <c r="I188" s="284"/>
      <c r="J188" s="284"/>
      <c r="K188" s="284"/>
    </row>
    <row r="189" spans="1:11" x14ac:dyDescent="0.55000000000000004">
      <c r="C189" s="284"/>
      <c r="D189" s="284"/>
      <c r="F189" s="284"/>
      <c r="G189" s="284"/>
      <c r="H189" s="284"/>
      <c r="I189" s="284"/>
      <c r="J189" s="284"/>
      <c r="K189" s="284"/>
    </row>
    <row r="190" spans="1:11" x14ac:dyDescent="0.55000000000000004">
      <c r="C190" s="286"/>
      <c r="D190" s="286"/>
      <c r="F190" s="286"/>
      <c r="G190" s="286"/>
      <c r="H190" s="286"/>
      <c r="I190" s="286"/>
      <c r="J190" s="286"/>
      <c r="K190" s="286"/>
    </row>
    <row r="191" spans="1:11" x14ac:dyDescent="0.55000000000000004">
      <c r="A191" s="276" t="s">
        <v>22</v>
      </c>
      <c r="B191" s="279">
        <v>21.574085235595703</v>
      </c>
      <c r="C191" s="284">
        <f>AVERAGE(B191:B199)</f>
        <v>21.586625417073567</v>
      </c>
      <c r="D191" s="284">
        <f>STDEV(B191:B199)</f>
        <v>0.18490014505166846</v>
      </c>
      <c r="E191" s="279">
        <v>16.821146011352539</v>
      </c>
      <c r="F191" s="284">
        <f>AVERAGE(E191:E199)</f>
        <v>16.575854301452637</v>
      </c>
      <c r="G191" s="284">
        <f>STDEV(E191:E199)</f>
        <v>0.2326152351843005</v>
      </c>
      <c r="H191" s="284">
        <f>C191-F191</f>
        <v>5.0107711156209298</v>
      </c>
      <c r="I191" s="284">
        <f>AVERAGE(H191:H439)</f>
        <v>9.9838599628872338</v>
      </c>
      <c r="J191" s="284">
        <f>H191-$I$2</f>
        <v>-5.5916556487848741</v>
      </c>
      <c r="K191" s="284">
        <f>2^-(J191)</f>
        <v>48.223205524498873</v>
      </c>
    </row>
    <row r="192" spans="1:11" x14ac:dyDescent="0.55000000000000004">
      <c r="B192" s="279">
        <v>21.755273818969727</v>
      </c>
      <c r="C192" s="284"/>
      <c r="D192" s="284"/>
      <c r="E192" s="279">
        <v>16.791419982910156</v>
      </c>
      <c r="F192" s="2"/>
      <c r="G192" s="284"/>
      <c r="H192" s="284"/>
      <c r="I192" s="284"/>
      <c r="J192" s="284"/>
      <c r="K192" s="284"/>
    </row>
    <row r="193" spans="1:11" x14ac:dyDescent="0.55000000000000004">
      <c r="B193" s="279">
        <v>21.859695434570313</v>
      </c>
      <c r="C193" s="284"/>
      <c r="D193" s="284"/>
      <c r="E193" s="279">
        <v>16.491510391235352</v>
      </c>
      <c r="F193" s="2"/>
      <c r="G193" s="284"/>
      <c r="H193" s="284"/>
      <c r="I193" s="284"/>
      <c r="J193" s="284"/>
      <c r="K193" s="284"/>
    </row>
    <row r="194" spans="1:11" x14ac:dyDescent="0.55000000000000004">
      <c r="B194" s="279">
        <v>21.411960601806641</v>
      </c>
      <c r="C194" s="284"/>
      <c r="D194" s="284"/>
      <c r="E194" s="279">
        <v>16.405715942382813</v>
      </c>
      <c r="F194" s="2"/>
      <c r="G194" s="284"/>
      <c r="H194" s="284"/>
      <c r="I194" s="284"/>
      <c r="J194" s="284"/>
      <c r="K194" s="284"/>
    </row>
    <row r="195" spans="1:11" x14ac:dyDescent="0.55000000000000004">
      <c r="B195" s="279">
        <v>21.508750915527344</v>
      </c>
      <c r="C195" s="284"/>
      <c r="D195" s="284"/>
      <c r="E195" s="279">
        <v>16.703487396240234</v>
      </c>
      <c r="F195" s="2"/>
      <c r="G195" s="284"/>
      <c r="H195" s="284"/>
      <c r="I195" s="284"/>
      <c r="J195" s="284"/>
      <c r="K195" s="284"/>
    </row>
    <row r="196" spans="1:11" x14ac:dyDescent="0.55000000000000004">
      <c r="B196" s="279">
        <v>21.40998649597168</v>
      </c>
      <c r="C196" s="284"/>
      <c r="D196" s="284"/>
      <c r="E196" s="279">
        <v>16.241846084594727</v>
      </c>
      <c r="F196" s="284"/>
      <c r="G196" s="284"/>
      <c r="H196" s="284"/>
      <c r="I196" s="284"/>
      <c r="J196" s="284"/>
      <c r="K196" s="284"/>
    </row>
    <row r="197" spans="1:11" x14ac:dyDescent="0.55000000000000004">
      <c r="C197" s="284"/>
      <c r="D197" s="284"/>
      <c r="F197" s="284"/>
      <c r="G197" s="284"/>
      <c r="H197" s="284"/>
      <c r="I197" s="284"/>
      <c r="J197" s="284"/>
      <c r="K197" s="284"/>
    </row>
    <row r="198" spans="1:11" x14ac:dyDescent="0.55000000000000004">
      <c r="C198" s="284"/>
      <c r="D198" s="284"/>
      <c r="F198" s="284"/>
      <c r="G198" s="284"/>
      <c r="H198" s="284"/>
      <c r="I198" s="284"/>
      <c r="J198" s="284"/>
      <c r="K198" s="284"/>
    </row>
    <row r="199" spans="1:11" x14ac:dyDescent="0.55000000000000004">
      <c r="C199" s="286"/>
      <c r="D199" s="286"/>
      <c r="F199" s="286"/>
      <c r="G199" s="286"/>
      <c r="H199" s="286"/>
      <c r="I199" s="286"/>
      <c r="J199" s="286"/>
      <c r="K199" s="286"/>
    </row>
    <row r="200" spans="1:11" x14ac:dyDescent="0.55000000000000004">
      <c r="A200" s="276" t="s">
        <v>25</v>
      </c>
      <c r="B200" s="279">
        <v>24.271787643432617</v>
      </c>
      <c r="C200" s="284">
        <f>AVERAGE(B200:B208)</f>
        <v>24.235330581665039</v>
      </c>
      <c r="D200" s="284">
        <f>STDEV(B200:B208)</f>
        <v>0.31286241641722179</v>
      </c>
      <c r="E200" s="279">
        <v>16.821146011352539</v>
      </c>
      <c r="F200" s="284">
        <f>AVERAGE(E200:E208)</f>
        <v>16.575854301452637</v>
      </c>
      <c r="G200" s="284">
        <f>STDEV(E200:E208)</f>
        <v>0.2326152351843005</v>
      </c>
      <c r="H200" s="284">
        <f>C200-F200</f>
        <v>7.6594762802124023</v>
      </c>
      <c r="I200" s="284">
        <f>AVERAGE(H200:H448)</f>
        <v>10.978477732340494</v>
      </c>
      <c r="J200" s="284">
        <f>H200-$I$2</f>
        <v>-2.9429504841934016</v>
      </c>
      <c r="K200" s="284">
        <f>2^-(J200)</f>
        <v>7.6898234944448216</v>
      </c>
    </row>
    <row r="201" spans="1:11" x14ac:dyDescent="0.55000000000000004">
      <c r="B201" s="279">
        <v>24.720138549804688</v>
      </c>
      <c r="C201" s="284"/>
      <c r="D201" s="284"/>
      <c r="E201" s="279">
        <v>16.791419982910156</v>
      </c>
      <c r="F201" s="2"/>
      <c r="G201" s="284"/>
      <c r="H201" s="284"/>
      <c r="I201" s="284"/>
      <c r="J201" s="284"/>
      <c r="K201" s="284"/>
    </row>
    <row r="202" spans="1:11" x14ac:dyDescent="0.55000000000000004">
      <c r="B202" s="279">
        <v>23.733810424804688</v>
      </c>
      <c r="C202" s="284"/>
      <c r="D202" s="284"/>
      <c r="E202" s="279">
        <v>16.491510391235352</v>
      </c>
      <c r="F202" s="2"/>
      <c r="G202" s="284"/>
      <c r="H202" s="284"/>
      <c r="I202" s="284"/>
      <c r="J202" s="284"/>
      <c r="K202" s="284"/>
    </row>
    <row r="203" spans="1:11" x14ac:dyDescent="0.55000000000000004">
      <c r="B203" s="279">
        <v>24.257207870483398</v>
      </c>
      <c r="C203" s="284"/>
      <c r="D203" s="284"/>
      <c r="E203" s="279">
        <v>16.405715942382813</v>
      </c>
      <c r="F203" s="2"/>
      <c r="G203" s="284"/>
      <c r="H203" s="284"/>
      <c r="I203" s="284"/>
      <c r="J203" s="284"/>
      <c r="K203" s="284"/>
    </row>
    <row r="204" spans="1:11" x14ac:dyDescent="0.55000000000000004">
      <c r="B204" s="279">
        <v>24.223987579345703</v>
      </c>
      <c r="C204" s="284"/>
      <c r="D204" s="284"/>
      <c r="E204" s="279">
        <v>16.703487396240234</v>
      </c>
      <c r="F204" s="2"/>
      <c r="G204" s="284"/>
      <c r="H204" s="284"/>
      <c r="I204" s="284"/>
      <c r="J204" s="284"/>
      <c r="K204" s="284"/>
    </row>
    <row r="205" spans="1:11" x14ac:dyDescent="0.55000000000000004">
      <c r="B205" s="279">
        <v>24.205051422119141</v>
      </c>
      <c r="C205" s="284"/>
      <c r="D205" s="284"/>
      <c r="E205" s="279">
        <v>16.241846084594727</v>
      </c>
      <c r="F205" s="284"/>
      <c r="G205" s="284"/>
      <c r="H205" s="284"/>
      <c r="I205" s="284"/>
      <c r="J205" s="284"/>
      <c r="K205" s="284"/>
    </row>
    <row r="206" spans="1:11" x14ac:dyDescent="0.55000000000000004">
      <c r="C206" s="284"/>
      <c r="D206" s="284"/>
      <c r="F206" s="284"/>
      <c r="G206" s="284"/>
      <c r="H206" s="284"/>
      <c r="I206" s="284"/>
      <c r="J206" s="284"/>
      <c r="K206" s="284"/>
    </row>
    <row r="207" spans="1:11" x14ac:dyDescent="0.55000000000000004">
      <c r="C207" s="284"/>
      <c r="D207" s="284"/>
      <c r="F207" s="284"/>
      <c r="G207" s="284"/>
      <c r="H207" s="284"/>
      <c r="I207" s="284"/>
      <c r="J207" s="284"/>
      <c r="K207" s="284"/>
    </row>
    <row r="208" spans="1:11" x14ac:dyDescent="0.55000000000000004">
      <c r="C208" s="286"/>
      <c r="D208" s="286"/>
      <c r="F208" s="286"/>
      <c r="G208" s="286"/>
      <c r="H208" s="286"/>
      <c r="I208" s="286"/>
      <c r="J208" s="286"/>
      <c r="K208" s="286"/>
    </row>
    <row r="209" spans="1:11" x14ac:dyDescent="0.55000000000000004">
      <c r="A209" s="276" t="s">
        <v>24</v>
      </c>
      <c r="B209" s="279">
        <v>23.760568618774414</v>
      </c>
      <c r="C209" s="284">
        <f>AVERAGE(B209:B217)</f>
        <v>23.994133949279785</v>
      </c>
      <c r="D209" s="284">
        <f>STDEV(B209:B217)</f>
        <v>0.26691573798313234</v>
      </c>
      <c r="E209" s="279">
        <v>16.821146011352539</v>
      </c>
      <c r="F209" s="284">
        <f>AVERAGE(E209:E217)</f>
        <v>16.575854301452637</v>
      </c>
      <c r="G209" s="284">
        <f>STDEV(E209:E217)</f>
        <v>0.2326152351843005</v>
      </c>
      <c r="H209" s="284">
        <f>C209-F209</f>
        <v>7.4182796478271484</v>
      </c>
      <c r="I209" s="284">
        <f>AVERAGE(H209:H457)</f>
        <v>11.808228095372517</v>
      </c>
      <c r="J209" s="284">
        <f>H209-$I$2</f>
        <v>-3.1841471165786555</v>
      </c>
      <c r="K209" s="284">
        <f>2^-(J209)</f>
        <v>9.0891609240595681</v>
      </c>
    </row>
    <row r="210" spans="1:11" x14ac:dyDescent="0.55000000000000004">
      <c r="B210" s="279">
        <v>24.28387451171875</v>
      </c>
      <c r="C210" s="284"/>
      <c r="D210" s="284"/>
      <c r="E210" s="279">
        <v>16.791419982910156</v>
      </c>
      <c r="F210" s="2"/>
      <c r="G210" s="284"/>
      <c r="H210" s="284"/>
      <c r="I210" s="284"/>
      <c r="J210" s="284"/>
      <c r="K210" s="284"/>
    </row>
    <row r="211" spans="1:11" x14ac:dyDescent="0.55000000000000004">
      <c r="B211" s="279">
        <v>24.156610488891602</v>
      </c>
      <c r="C211" s="284"/>
      <c r="D211" s="284"/>
      <c r="E211" s="279">
        <v>16.491510391235352</v>
      </c>
      <c r="F211" s="2"/>
      <c r="G211" s="284"/>
      <c r="H211" s="284"/>
      <c r="I211" s="284"/>
      <c r="J211" s="284"/>
      <c r="K211" s="284"/>
    </row>
    <row r="212" spans="1:11" x14ac:dyDescent="0.55000000000000004">
      <c r="B212" s="279">
        <v>24.076286315917969</v>
      </c>
      <c r="C212" s="284"/>
      <c r="D212" s="284"/>
      <c r="E212" s="279">
        <v>16.405715942382813</v>
      </c>
      <c r="F212" s="2"/>
      <c r="G212" s="284"/>
      <c r="H212" s="284"/>
      <c r="I212" s="284"/>
      <c r="J212" s="284"/>
      <c r="K212" s="284"/>
    </row>
    <row r="213" spans="1:11" x14ac:dyDescent="0.55000000000000004">
      <c r="B213" s="279">
        <v>23.579792022705078</v>
      </c>
      <c r="C213" s="284"/>
      <c r="D213" s="284"/>
      <c r="E213" s="279">
        <v>16.703487396240234</v>
      </c>
      <c r="F213" s="2"/>
      <c r="G213" s="284"/>
      <c r="H213" s="284"/>
      <c r="I213" s="284"/>
      <c r="J213" s="284"/>
      <c r="K213" s="284"/>
    </row>
    <row r="214" spans="1:11" x14ac:dyDescent="0.55000000000000004">
      <c r="B214" s="279">
        <v>24.107671737670898</v>
      </c>
      <c r="C214" s="284"/>
      <c r="D214" s="284"/>
      <c r="E214" s="279">
        <v>16.241846084594727</v>
      </c>
      <c r="F214" s="284"/>
      <c r="G214" s="284"/>
      <c r="H214" s="284"/>
      <c r="I214" s="284"/>
      <c r="J214" s="284"/>
      <c r="K214" s="284"/>
    </row>
    <row r="215" spans="1:11" x14ac:dyDescent="0.55000000000000004">
      <c r="C215" s="284"/>
      <c r="D215" s="284"/>
      <c r="F215" s="284"/>
      <c r="G215" s="284"/>
      <c r="H215" s="284"/>
      <c r="I215" s="284"/>
      <c r="J215" s="284"/>
      <c r="K215" s="284"/>
    </row>
    <row r="216" spans="1:11" x14ac:dyDescent="0.55000000000000004">
      <c r="C216" s="284"/>
      <c r="D216" s="284"/>
      <c r="F216" s="284"/>
      <c r="G216" s="284"/>
      <c r="H216" s="284"/>
      <c r="I216" s="284"/>
      <c r="J216" s="284"/>
      <c r="K216" s="284"/>
    </row>
    <row r="217" spans="1:11" x14ac:dyDescent="0.55000000000000004">
      <c r="C217" s="286"/>
      <c r="D217" s="286"/>
      <c r="F217" s="286"/>
      <c r="G217" s="286"/>
      <c r="H217" s="286"/>
      <c r="I217" s="286"/>
      <c r="J217" s="286"/>
      <c r="K217" s="286"/>
    </row>
    <row r="218" spans="1:11" x14ac:dyDescent="0.55000000000000004">
      <c r="A218" s="276" t="s">
        <v>27</v>
      </c>
      <c r="B218" s="279">
        <v>23.703359603881836</v>
      </c>
      <c r="C218" s="284">
        <f>AVERAGE(B218:B226)</f>
        <v>23.754870732625324</v>
      </c>
      <c r="D218" s="284">
        <f>STDEV(B218:B226)</f>
        <v>0.37414875138143705</v>
      </c>
      <c r="E218" s="279">
        <v>16.821146011352539</v>
      </c>
      <c r="F218" s="284">
        <f>AVERAGE(E218:E226)</f>
        <v>16.575854301452637</v>
      </c>
      <c r="G218" s="284">
        <f>STDEV(E218:E226)</f>
        <v>0.2326152351843005</v>
      </c>
      <c r="H218" s="284">
        <f>C218-F218</f>
        <v>7.1790164311726876</v>
      </c>
      <c r="I218" s="284">
        <f>AVERAGE(H218:H466)</f>
        <v>13.271544244554306</v>
      </c>
      <c r="J218" s="284">
        <f>H218-$I$2</f>
        <v>-3.4234103332331163</v>
      </c>
      <c r="K218" s="284">
        <f>2^-(J218)</f>
        <v>10.728751784513401</v>
      </c>
    </row>
    <row r="219" spans="1:11" x14ac:dyDescent="0.55000000000000004">
      <c r="B219" s="279">
        <v>24.030277252197266</v>
      </c>
      <c r="C219" s="284"/>
      <c r="D219" s="284"/>
      <c r="E219" s="279">
        <v>16.791419982910156</v>
      </c>
      <c r="F219" s="2"/>
      <c r="G219" s="284"/>
      <c r="H219" s="284"/>
      <c r="I219" s="284"/>
      <c r="J219" s="284"/>
      <c r="K219" s="284"/>
    </row>
    <row r="220" spans="1:11" x14ac:dyDescent="0.55000000000000004">
      <c r="B220" s="279">
        <v>24.349864959716797</v>
      </c>
      <c r="C220" s="284"/>
      <c r="D220" s="284"/>
      <c r="E220" s="279">
        <v>16.491510391235352</v>
      </c>
      <c r="F220" s="2"/>
      <c r="G220" s="284"/>
      <c r="H220" s="284"/>
      <c r="I220" s="284"/>
      <c r="J220" s="284"/>
      <c r="K220" s="284"/>
    </row>
    <row r="221" spans="1:11" x14ac:dyDescent="0.55000000000000004">
      <c r="B221" s="279">
        <v>23.382299423217773</v>
      </c>
      <c r="C221" s="284"/>
      <c r="D221" s="284"/>
      <c r="E221" s="279">
        <v>16.405715942382813</v>
      </c>
      <c r="F221" s="2"/>
      <c r="G221" s="284"/>
      <c r="H221" s="284"/>
      <c r="I221" s="284"/>
      <c r="J221" s="284"/>
      <c r="K221" s="284"/>
    </row>
    <row r="222" spans="1:11" x14ac:dyDescent="0.55000000000000004">
      <c r="B222" s="279">
        <v>23.411281585693359</v>
      </c>
      <c r="C222" s="284"/>
      <c r="D222" s="284"/>
      <c r="E222" s="279">
        <v>16.703487396240234</v>
      </c>
      <c r="F222" s="2"/>
      <c r="G222" s="284"/>
      <c r="H222" s="284"/>
      <c r="I222" s="284"/>
      <c r="J222" s="284"/>
      <c r="K222" s="284"/>
    </row>
    <row r="223" spans="1:11" x14ac:dyDescent="0.55000000000000004">
      <c r="B223" s="279">
        <v>23.652141571044922</v>
      </c>
      <c r="C223" s="284"/>
      <c r="D223" s="284"/>
      <c r="E223" s="279">
        <v>16.241846084594727</v>
      </c>
      <c r="F223" s="284"/>
      <c r="G223" s="284"/>
      <c r="H223" s="284"/>
      <c r="I223" s="284"/>
      <c r="J223" s="284"/>
      <c r="K223" s="284"/>
    </row>
    <row r="224" spans="1:11" x14ac:dyDescent="0.55000000000000004">
      <c r="C224" s="284"/>
      <c r="D224" s="284"/>
      <c r="F224" s="284"/>
      <c r="G224" s="284"/>
      <c r="H224" s="284"/>
      <c r="I224" s="284"/>
      <c r="J224" s="284"/>
      <c r="K224" s="284"/>
    </row>
    <row r="225" spans="1:11" x14ac:dyDescent="0.55000000000000004">
      <c r="C225" s="284"/>
      <c r="D225" s="284"/>
      <c r="F225" s="284"/>
      <c r="G225" s="284"/>
      <c r="H225" s="284"/>
      <c r="I225" s="284"/>
      <c r="J225" s="284"/>
      <c r="K225" s="284"/>
    </row>
    <row r="226" spans="1:11" x14ac:dyDescent="0.55000000000000004">
      <c r="C226" s="286"/>
      <c r="D226" s="286"/>
      <c r="F226" s="286"/>
      <c r="G226" s="286"/>
      <c r="H226" s="286"/>
      <c r="I226" s="286"/>
      <c r="J226" s="286"/>
      <c r="K226" s="286"/>
    </row>
    <row r="227" spans="1:11" x14ac:dyDescent="0.55000000000000004">
      <c r="A227" s="276" t="s">
        <v>26</v>
      </c>
      <c r="B227" s="279" t="s">
        <v>73</v>
      </c>
      <c r="C227" s="284">
        <f>AVERAGE(B227:B235)</f>
        <v>36.478693008422852</v>
      </c>
      <c r="D227" s="284">
        <f>STDEV(B227:B235)</f>
        <v>0.84602631296895525</v>
      </c>
      <c r="E227" s="279">
        <v>16.821146011352539</v>
      </c>
      <c r="F227" s="284">
        <f>AVERAGE(E227:E235)</f>
        <v>16.575854301452637</v>
      </c>
      <c r="G227" s="284">
        <f>STDEV(E227:E235)</f>
        <v>0.2326152351843005</v>
      </c>
      <c r="H227" s="284">
        <f>C227-F227</f>
        <v>19.902838706970215</v>
      </c>
      <c r="I227" s="284">
        <f>AVERAGE(H227:H475)</f>
        <v>16.317808151245117</v>
      </c>
      <c r="J227" s="284">
        <f>H227-$I$2</f>
        <v>9.3004119425644109</v>
      </c>
      <c r="K227" s="284">
        <f>2^-(J227)</f>
        <v>1.5859775419785819E-3</v>
      </c>
    </row>
    <row r="228" spans="1:11" x14ac:dyDescent="0.55000000000000004">
      <c r="B228" s="279">
        <v>37.080287933349609</v>
      </c>
      <c r="C228" s="284"/>
      <c r="D228" s="284"/>
      <c r="E228" s="279">
        <v>16.791419982910156</v>
      </c>
      <c r="F228" s="2"/>
      <c r="G228" s="284"/>
      <c r="H228" s="284"/>
      <c r="I228" s="284"/>
      <c r="J228" s="284"/>
      <c r="K228" s="284"/>
    </row>
    <row r="229" spans="1:11" x14ac:dyDescent="0.55000000000000004">
      <c r="B229" s="279">
        <v>35.302997589111328</v>
      </c>
      <c r="C229" s="284"/>
      <c r="D229" s="284"/>
      <c r="E229" s="279">
        <v>16.491510391235352</v>
      </c>
      <c r="F229" s="2"/>
      <c r="G229" s="284"/>
      <c r="H229" s="284"/>
      <c r="I229" s="284"/>
      <c r="J229" s="284"/>
      <c r="K229" s="284"/>
    </row>
    <row r="230" spans="1:11" x14ac:dyDescent="0.55000000000000004">
      <c r="B230" s="279">
        <v>37.110931396484375</v>
      </c>
      <c r="C230" s="284"/>
      <c r="D230" s="284"/>
      <c r="E230" s="279">
        <v>16.405715942382813</v>
      </c>
      <c r="F230" s="2"/>
      <c r="G230" s="284"/>
      <c r="H230" s="284"/>
      <c r="I230" s="284"/>
      <c r="J230" s="284"/>
      <c r="K230" s="284"/>
    </row>
    <row r="231" spans="1:11" x14ac:dyDescent="0.55000000000000004">
      <c r="B231" s="279">
        <v>36.420555114746094</v>
      </c>
      <c r="C231" s="284"/>
      <c r="D231" s="284"/>
      <c r="E231" s="279">
        <v>16.703487396240234</v>
      </c>
      <c r="F231" s="2"/>
      <c r="G231" s="284"/>
      <c r="H231" s="284"/>
      <c r="I231" s="284"/>
      <c r="J231" s="284"/>
      <c r="K231" s="284"/>
    </row>
    <row r="232" spans="1:11" x14ac:dyDescent="0.55000000000000004">
      <c r="B232" s="279" t="s">
        <v>73</v>
      </c>
      <c r="C232" s="284"/>
      <c r="D232" s="284"/>
      <c r="E232" s="279">
        <v>16.241846084594727</v>
      </c>
      <c r="F232" s="284"/>
      <c r="G232" s="284"/>
      <c r="H232" s="284"/>
      <c r="I232" s="284"/>
      <c r="J232" s="284"/>
      <c r="K232" s="284"/>
    </row>
    <row r="233" spans="1:11" x14ac:dyDescent="0.55000000000000004">
      <c r="C233" s="284"/>
      <c r="D233" s="284"/>
      <c r="F233" s="284"/>
      <c r="G233" s="284"/>
      <c r="H233" s="284"/>
      <c r="I233" s="284"/>
      <c r="J233" s="284"/>
      <c r="K233" s="284"/>
    </row>
    <row r="234" spans="1:11" x14ac:dyDescent="0.55000000000000004">
      <c r="C234" s="284"/>
      <c r="D234" s="284"/>
      <c r="F234" s="284"/>
      <c r="G234" s="284"/>
      <c r="H234" s="284"/>
      <c r="I234" s="284"/>
      <c r="J234" s="284"/>
      <c r="K234" s="284"/>
    </row>
    <row r="235" spans="1:11" x14ac:dyDescent="0.55000000000000004">
      <c r="C235" s="286"/>
      <c r="D235" s="286"/>
      <c r="F235" s="286"/>
      <c r="G235" s="286"/>
      <c r="H235" s="286"/>
      <c r="I235" s="286"/>
      <c r="J235" s="286"/>
      <c r="K235" s="286"/>
    </row>
    <row r="236" spans="1:11" x14ac:dyDescent="0.55000000000000004">
      <c r="A236" s="275" t="s">
        <v>8</v>
      </c>
      <c r="B236" s="279">
        <v>29.282934188842773</v>
      </c>
      <c r="C236" s="284">
        <f>AVERAGE(B236:B244)</f>
        <v>29.308631896972656</v>
      </c>
      <c r="D236" s="284">
        <f>STDEV(B236:B244)</f>
        <v>0.24092492055662665</v>
      </c>
      <c r="E236" s="279">
        <v>16.821146011352539</v>
      </c>
      <c r="F236" s="284">
        <f>AVERAGE(E236:E244)</f>
        <v>16.575854301452637</v>
      </c>
      <c r="G236" s="284">
        <f>STDEV(E236:E244)</f>
        <v>0.2326152351843005</v>
      </c>
      <c r="H236" s="284">
        <f>C236-F236</f>
        <v>12.73277759552002</v>
      </c>
      <c r="I236" s="284">
        <f>AVERAGE(H236:H484)</f>
        <v>12.73277759552002</v>
      </c>
      <c r="J236" s="284">
        <f>H236-$I$2</f>
        <v>2.1303508311142156</v>
      </c>
      <c r="K236" s="284">
        <f>2^-(J236)</f>
        <v>0.22840231347758394</v>
      </c>
    </row>
    <row r="237" spans="1:11" x14ac:dyDescent="0.55000000000000004">
      <c r="B237" s="279">
        <v>28.948320388793945</v>
      </c>
      <c r="C237" s="284"/>
      <c r="D237" s="284"/>
      <c r="E237" s="279">
        <v>16.791419982910156</v>
      </c>
      <c r="F237" s="2"/>
      <c r="G237" s="284"/>
      <c r="H237" s="284"/>
      <c r="I237" s="284"/>
      <c r="J237" s="284"/>
      <c r="K237" s="284"/>
    </row>
    <row r="238" spans="1:11" x14ac:dyDescent="0.55000000000000004">
      <c r="B238" s="279">
        <v>29.484046936035156</v>
      </c>
      <c r="C238" s="284"/>
      <c r="D238" s="284"/>
      <c r="E238" s="279">
        <v>16.491510391235352</v>
      </c>
      <c r="F238" s="2"/>
      <c r="G238" s="284"/>
      <c r="H238" s="284"/>
      <c r="I238" s="284"/>
      <c r="J238" s="284"/>
      <c r="K238" s="284"/>
    </row>
    <row r="239" spans="1:11" x14ac:dyDescent="0.55000000000000004">
      <c r="B239" s="279">
        <v>29.220552444458008</v>
      </c>
      <c r="C239" s="284"/>
      <c r="D239" s="284"/>
      <c r="E239" s="279">
        <v>16.405715942382813</v>
      </c>
      <c r="F239" s="2"/>
      <c r="G239" s="284"/>
      <c r="H239" s="284"/>
      <c r="I239" s="284"/>
      <c r="J239" s="284"/>
      <c r="K239" s="284"/>
    </row>
    <row r="240" spans="1:11" x14ac:dyDescent="0.55000000000000004">
      <c r="B240" s="279">
        <v>29.653682708740234</v>
      </c>
      <c r="C240" s="284"/>
      <c r="D240" s="284"/>
      <c r="E240" s="279">
        <v>16.703487396240234</v>
      </c>
      <c r="F240" s="2"/>
      <c r="G240" s="284"/>
      <c r="H240" s="284"/>
      <c r="I240" s="284"/>
      <c r="J240" s="284"/>
      <c r="K240" s="284"/>
    </row>
    <row r="241" spans="2:11" x14ac:dyDescent="0.55000000000000004">
      <c r="B241" s="279">
        <v>29.26225471496582</v>
      </c>
      <c r="C241" s="284"/>
      <c r="D241" s="284"/>
      <c r="E241" s="279">
        <v>16.241846084594727</v>
      </c>
      <c r="F241" s="284"/>
      <c r="G241" s="284"/>
      <c r="H241" s="284"/>
      <c r="I241" s="284"/>
      <c r="J241" s="284"/>
      <c r="K241" s="284"/>
    </row>
    <row r="242" spans="2:11" x14ac:dyDescent="0.55000000000000004">
      <c r="C242" s="284"/>
      <c r="D242" s="284"/>
      <c r="F242" s="284"/>
      <c r="G242" s="284"/>
      <c r="H242" s="284"/>
      <c r="I242" s="284"/>
      <c r="J242" s="284"/>
      <c r="K242" s="284"/>
    </row>
    <row r="243" spans="2:11" x14ac:dyDescent="0.55000000000000004">
      <c r="C243" s="284"/>
      <c r="D243" s="284"/>
      <c r="F243" s="284"/>
      <c r="G243" s="284"/>
      <c r="H243" s="284"/>
      <c r="I243" s="284"/>
      <c r="J243" s="284"/>
      <c r="K243" s="284"/>
    </row>
    <row r="244" spans="2:11" x14ac:dyDescent="0.55000000000000004">
      <c r="C244" s="286"/>
      <c r="D244" s="286"/>
      <c r="F244" s="286"/>
      <c r="G244" s="286"/>
      <c r="H244" s="286"/>
      <c r="I244" s="286"/>
      <c r="J244" s="286"/>
      <c r="K244" s="28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244"/>
  <sheetViews>
    <sheetView workbookViewId="0">
      <pane ySplit="1" topLeftCell="A236" activePane="bottomLeft" state="frozen"/>
      <selection pane="bottomLeft" activeCell="D2" sqref="D2:D236"/>
    </sheetView>
  </sheetViews>
  <sheetFormatPr defaultRowHeight="14.4" x14ac:dyDescent="0.55000000000000004"/>
  <cols>
    <col min="1" max="1" width="8.83984375" style="279"/>
    <col min="2" max="5" width="12" style="279" customWidth="1"/>
    <col min="6" max="6" width="15.26171875" style="279" customWidth="1"/>
    <col min="7" max="7" width="15.15625" style="279" customWidth="1"/>
    <col min="8" max="8" width="12" style="279" customWidth="1"/>
    <col min="9" max="9" width="12.26171875" style="279" customWidth="1"/>
    <col min="10" max="10" width="12.68359375" style="279" customWidth="1"/>
    <col min="11" max="11" width="9.41796875" style="279" customWidth="1"/>
    <col min="12" max="12" width="8.83984375" style="279"/>
    <col min="13" max="13" width="15.578125" style="279" customWidth="1"/>
    <col min="14" max="16384" width="8.83984375" style="279"/>
  </cols>
  <sheetData>
    <row r="1" spans="1:13" ht="16.8" x14ac:dyDescent="0.55000000000000004">
      <c r="A1" s="271" t="s">
        <v>70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</row>
    <row r="2" spans="1:13" x14ac:dyDescent="0.55000000000000004">
      <c r="A2" s="283" t="s">
        <v>11</v>
      </c>
      <c r="B2" s="279">
        <v>23.079429626464844</v>
      </c>
      <c r="C2" s="284">
        <f>AVERAGE(B2:B10)</f>
        <v>23.156965255737305</v>
      </c>
      <c r="D2" s="284">
        <f>STDEV(B2:B10)</f>
        <v>9.1784927747604619E-2</v>
      </c>
      <c r="E2" s="279">
        <v>16.213350296020508</v>
      </c>
      <c r="F2" s="284">
        <f>AVERAGE(E2:E10)</f>
        <v>16.346784591674805</v>
      </c>
      <c r="G2" s="284">
        <f>STDEV(E2:E10)</f>
        <v>0.1042873412017588</v>
      </c>
      <c r="H2" s="284">
        <f>C2-F2</f>
        <v>6.8101806640625</v>
      </c>
      <c r="I2" s="284">
        <f>AVERAGE(H2:H250)</f>
        <v>10.558687763449583</v>
      </c>
      <c r="J2" s="284">
        <f>H2-$I$2</f>
        <v>-3.7485070993870835</v>
      </c>
      <c r="K2" s="284">
        <f>2^-(J2)</f>
        <v>13.44042729334325</v>
      </c>
    </row>
    <row r="3" spans="1:13" x14ac:dyDescent="0.55000000000000004">
      <c r="A3" s="2"/>
      <c r="B3" s="279">
        <v>23.175283432006836</v>
      </c>
      <c r="C3" s="284"/>
      <c r="D3" s="284"/>
      <c r="E3" s="279">
        <v>16.449058532714844</v>
      </c>
      <c r="F3" s="2"/>
      <c r="G3" s="284"/>
      <c r="H3" s="284"/>
      <c r="I3" s="284"/>
      <c r="J3" s="284"/>
      <c r="K3" s="284"/>
      <c r="M3" s="272"/>
    </row>
    <row r="4" spans="1:13" x14ac:dyDescent="0.55000000000000004">
      <c r="A4" s="2"/>
      <c r="B4" s="279">
        <v>23.218074798583984</v>
      </c>
      <c r="C4" s="284"/>
      <c r="D4" s="284"/>
      <c r="E4" s="279">
        <v>16.275529861450195</v>
      </c>
      <c r="F4" s="2"/>
      <c r="G4" s="284"/>
      <c r="H4" s="284"/>
      <c r="I4" s="284"/>
      <c r="J4" s="284"/>
      <c r="K4" s="284"/>
      <c r="M4" s="280"/>
    </row>
    <row r="5" spans="1:13" x14ac:dyDescent="0.55000000000000004">
      <c r="A5" s="2"/>
      <c r="B5" s="279">
        <v>23.013738632202148</v>
      </c>
      <c r="C5" s="284"/>
      <c r="D5" s="284"/>
      <c r="E5" s="279">
        <v>16.346845626831055</v>
      </c>
      <c r="F5" s="2"/>
      <c r="G5" s="284"/>
      <c r="H5" s="284"/>
      <c r="I5" s="284"/>
      <c r="J5" s="284"/>
      <c r="K5" s="284"/>
      <c r="M5" s="280"/>
    </row>
    <row r="6" spans="1:13" x14ac:dyDescent="0.55000000000000004">
      <c r="A6" s="2"/>
      <c r="B6" s="279">
        <v>23.199892044067383</v>
      </c>
      <c r="C6" s="284"/>
      <c r="D6" s="284"/>
      <c r="E6" s="279">
        <v>16.30908203125</v>
      </c>
      <c r="F6" s="2"/>
      <c r="G6" s="284"/>
      <c r="H6" s="284"/>
      <c r="I6" s="284"/>
      <c r="J6" s="284"/>
      <c r="K6" s="284"/>
      <c r="M6" s="280"/>
    </row>
    <row r="7" spans="1:13" x14ac:dyDescent="0.55000000000000004">
      <c r="A7" s="2"/>
      <c r="B7" s="279">
        <v>23.255373001098633</v>
      </c>
      <c r="C7" s="284"/>
      <c r="D7" s="284"/>
      <c r="E7" s="279">
        <v>16.486841201782227</v>
      </c>
      <c r="F7" s="284"/>
      <c r="G7" s="284"/>
      <c r="H7" s="284"/>
      <c r="I7" s="284"/>
      <c r="J7" s="284"/>
      <c r="K7" s="284"/>
      <c r="M7" s="280"/>
    </row>
    <row r="8" spans="1:13" x14ac:dyDescent="0.55000000000000004">
      <c r="A8" s="2"/>
      <c r="C8" s="284"/>
      <c r="D8" s="284"/>
      <c r="F8" s="284"/>
      <c r="G8" s="284"/>
      <c r="H8" s="284"/>
      <c r="I8" s="284"/>
      <c r="J8" s="284"/>
      <c r="K8" s="284"/>
      <c r="M8" s="280"/>
    </row>
    <row r="9" spans="1:13" x14ac:dyDescent="0.55000000000000004">
      <c r="A9" s="2"/>
      <c r="C9" s="284"/>
      <c r="D9" s="284"/>
      <c r="F9" s="284"/>
      <c r="G9" s="284"/>
      <c r="H9" s="284"/>
      <c r="I9" s="284"/>
      <c r="J9" s="284"/>
      <c r="K9" s="284"/>
      <c r="M9" s="280"/>
    </row>
    <row r="10" spans="1:13" x14ac:dyDescent="0.55000000000000004">
      <c r="A10" s="285"/>
      <c r="C10" s="286"/>
      <c r="D10" s="286"/>
      <c r="F10" s="286"/>
      <c r="G10" s="286"/>
      <c r="H10" s="286"/>
      <c r="I10" s="286"/>
      <c r="J10" s="286"/>
      <c r="K10" s="286"/>
      <c r="M10" s="280"/>
    </row>
    <row r="11" spans="1:13" x14ac:dyDescent="0.55000000000000004">
      <c r="A11" s="283" t="s">
        <v>12</v>
      </c>
      <c r="B11" s="279">
        <v>25.533941268920898</v>
      </c>
      <c r="C11" s="284">
        <f>AVERAGE(B11:B19)</f>
        <v>25.320226987202961</v>
      </c>
      <c r="D11" s="284">
        <f>STDEV(B11:B19)</f>
        <v>0.25250423450531984</v>
      </c>
      <c r="E11" s="279">
        <v>16.213350296020508</v>
      </c>
      <c r="F11" s="284">
        <f>AVERAGE(E11:E19)</f>
        <v>16.346784591674805</v>
      </c>
      <c r="G11" s="284">
        <f>STDEV(E11:E19)</f>
        <v>0.1042873412017588</v>
      </c>
      <c r="H11" s="284">
        <f>C11-F11</f>
        <v>8.9734423955281564</v>
      </c>
      <c r="I11" s="284">
        <f>AVERAGE(H11:H259)</f>
        <v>10.702861113426009</v>
      </c>
      <c r="J11" s="284">
        <f>H11-$I$2</f>
        <v>-1.5852453679214271</v>
      </c>
      <c r="K11" s="284">
        <f>2^-(J11)</f>
        <v>3.000588263475136</v>
      </c>
      <c r="M11" s="280"/>
    </row>
    <row r="12" spans="1:13" x14ac:dyDescent="0.55000000000000004">
      <c r="A12" s="2"/>
      <c r="B12" s="279">
        <v>25.329326629638672</v>
      </c>
      <c r="C12" s="284"/>
      <c r="D12" s="284"/>
      <c r="E12" s="279">
        <v>16.449058532714844</v>
      </c>
      <c r="F12" s="2"/>
      <c r="G12" s="284"/>
      <c r="H12" s="284"/>
      <c r="I12" s="284"/>
      <c r="J12" s="284"/>
      <c r="K12" s="284"/>
      <c r="M12" s="280"/>
    </row>
    <row r="13" spans="1:13" x14ac:dyDescent="0.55000000000000004">
      <c r="A13" s="2"/>
      <c r="B13" s="279">
        <v>25.620841979980469</v>
      </c>
      <c r="C13" s="284"/>
      <c r="D13" s="284"/>
      <c r="E13" s="279">
        <v>16.275529861450195</v>
      </c>
      <c r="F13" s="2"/>
      <c r="G13" s="284"/>
      <c r="H13" s="284"/>
      <c r="I13" s="284"/>
      <c r="J13" s="284"/>
      <c r="K13" s="284"/>
      <c r="M13" s="280"/>
    </row>
    <row r="14" spans="1:13" x14ac:dyDescent="0.55000000000000004">
      <c r="A14" s="2"/>
      <c r="B14" s="279">
        <v>25.391153335571289</v>
      </c>
      <c r="C14" s="284"/>
      <c r="D14" s="284"/>
      <c r="E14" s="279">
        <v>16.346845626831055</v>
      </c>
      <c r="F14" s="2"/>
      <c r="G14" s="284"/>
      <c r="H14" s="284"/>
      <c r="I14" s="284"/>
      <c r="J14" s="284"/>
      <c r="K14" s="284"/>
      <c r="M14" s="280"/>
    </row>
    <row r="15" spans="1:13" x14ac:dyDescent="0.55000000000000004">
      <c r="A15" s="2"/>
      <c r="B15" s="279">
        <v>25.000617980957031</v>
      </c>
      <c r="C15" s="284"/>
      <c r="D15" s="284"/>
      <c r="E15" s="279">
        <v>16.30908203125</v>
      </c>
      <c r="F15" s="2"/>
      <c r="G15" s="284"/>
      <c r="H15" s="284"/>
      <c r="I15" s="284"/>
      <c r="J15" s="284"/>
      <c r="K15" s="284"/>
      <c r="M15" s="280"/>
    </row>
    <row r="16" spans="1:13" x14ac:dyDescent="0.55000000000000004">
      <c r="A16" s="2"/>
      <c r="B16" s="279">
        <v>25.045480728149414</v>
      </c>
      <c r="C16" s="284"/>
      <c r="D16" s="284"/>
      <c r="E16" s="279">
        <v>16.486841201782227</v>
      </c>
      <c r="F16" s="284"/>
      <c r="G16" s="284"/>
      <c r="H16" s="284"/>
      <c r="I16" s="284"/>
      <c r="J16" s="284"/>
      <c r="K16" s="284"/>
      <c r="M16" s="280"/>
    </row>
    <row r="17" spans="1:11" x14ac:dyDescent="0.55000000000000004">
      <c r="A17" s="2"/>
      <c r="C17" s="284"/>
      <c r="D17" s="284"/>
      <c r="F17" s="284"/>
      <c r="G17" s="284"/>
      <c r="H17" s="284"/>
      <c r="I17" s="284"/>
      <c r="J17" s="284"/>
      <c r="K17" s="284"/>
    </row>
    <row r="18" spans="1:11" x14ac:dyDescent="0.55000000000000004">
      <c r="A18" s="2"/>
      <c r="C18" s="284"/>
      <c r="D18" s="284"/>
      <c r="F18" s="284"/>
      <c r="G18" s="284"/>
      <c r="H18" s="284"/>
      <c r="I18" s="284"/>
      <c r="J18" s="284"/>
      <c r="K18" s="284"/>
    </row>
    <row r="19" spans="1:11" x14ac:dyDescent="0.55000000000000004">
      <c r="A19" s="285"/>
      <c r="C19" s="286"/>
      <c r="D19" s="286"/>
      <c r="F19" s="286"/>
      <c r="G19" s="286"/>
      <c r="H19" s="286"/>
      <c r="I19" s="286"/>
      <c r="J19" s="286"/>
      <c r="K19" s="286"/>
    </row>
    <row r="20" spans="1:11" x14ac:dyDescent="0.55000000000000004">
      <c r="A20" s="276" t="s">
        <v>14</v>
      </c>
      <c r="B20" s="279">
        <v>45</v>
      </c>
      <c r="C20" s="284">
        <f>AVERAGE(B20:B28)</f>
        <v>45</v>
      </c>
      <c r="D20" s="284">
        <f>STDEV(B20:B28)</f>
        <v>0</v>
      </c>
      <c r="E20" s="279">
        <v>16.213350296020508</v>
      </c>
      <c r="F20" s="284">
        <f>AVERAGE(E20:E28)</f>
        <v>16.346784591674805</v>
      </c>
      <c r="G20" s="284">
        <f>STDEV(E20:E28)</f>
        <v>0.1042873412017588</v>
      </c>
      <c r="H20" s="284">
        <f>C20-F20</f>
        <v>28.653215408325195</v>
      </c>
      <c r="I20" s="284">
        <f>AVERAGE(H20:H268)</f>
        <v>10.772037862141923</v>
      </c>
      <c r="J20" s="284">
        <f>H20-$I$2</f>
        <v>18.094527644875612</v>
      </c>
      <c r="K20" s="284">
        <f>2^-(J20)</f>
        <v>3.5727647553986159E-6</v>
      </c>
    </row>
    <row r="21" spans="1:11" x14ac:dyDescent="0.55000000000000004">
      <c r="B21" s="279">
        <v>45</v>
      </c>
      <c r="C21" s="284"/>
      <c r="D21" s="284"/>
      <c r="E21" s="279">
        <v>16.449058532714844</v>
      </c>
      <c r="F21" s="2"/>
      <c r="G21" s="284"/>
      <c r="H21" s="284"/>
      <c r="I21" s="284"/>
      <c r="J21" s="284"/>
      <c r="K21" s="284"/>
    </row>
    <row r="22" spans="1:11" x14ac:dyDescent="0.55000000000000004">
      <c r="B22" s="279">
        <v>45</v>
      </c>
      <c r="C22" s="284"/>
      <c r="D22" s="284"/>
      <c r="E22" s="279">
        <v>16.275529861450195</v>
      </c>
      <c r="F22" s="2"/>
      <c r="G22" s="284"/>
      <c r="H22" s="284"/>
      <c r="I22" s="284"/>
      <c r="J22" s="284"/>
      <c r="K22" s="284"/>
    </row>
    <row r="23" spans="1:11" x14ac:dyDescent="0.55000000000000004">
      <c r="B23" s="279">
        <v>45</v>
      </c>
      <c r="C23" s="284"/>
      <c r="D23" s="284"/>
      <c r="E23" s="279">
        <v>16.346845626831055</v>
      </c>
      <c r="F23" s="2"/>
      <c r="G23" s="284"/>
      <c r="H23" s="284"/>
      <c r="I23" s="284"/>
      <c r="J23" s="284"/>
      <c r="K23" s="284"/>
    </row>
    <row r="24" spans="1:11" x14ac:dyDescent="0.55000000000000004">
      <c r="B24" s="279">
        <v>45</v>
      </c>
      <c r="C24" s="284"/>
      <c r="D24" s="284"/>
      <c r="E24" s="279">
        <v>16.30908203125</v>
      </c>
      <c r="F24" s="2"/>
      <c r="G24" s="284"/>
      <c r="H24" s="284"/>
      <c r="I24" s="284"/>
      <c r="J24" s="284"/>
      <c r="K24" s="284"/>
    </row>
    <row r="25" spans="1:11" x14ac:dyDescent="0.55000000000000004">
      <c r="B25" s="279">
        <v>45</v>
      </c>
      <c r="C25" s="284"/>
      <c r="D25" s="284"/>
      <c r="E25" s="279">
        <v>16.486841201782227</v>
      </c>
      <c r="F25" s="284"/>
      <c r="G25" s="284"/>
      <c r="H25" s="284"/>
      <c r="I25" s="284"/>
      <c r="J25" s="284"/>
      <c r="K25" s="284"/>
    </row>
    <row r="26" spans="1:11" x14ac:dyDescent="0.55000000000000004">
      <c r="C26" s="284"/>
      <c r="D26" s="284"/>
      <c r="F26" s="284"/>
      <c r="G26" s="284"/>
      <c r="H26" s="284"/>
      <c r="I26" s="284"/>
      <c r="J26" s="284"/>
      <c r="K26" s="284"/>
    </row>
    <row r="27" spans="1:11" x14ac:dyDescent="0.55000000000000004">
      <c r="C27" s="284"/>
      <c r="D27" s="284"/>
      <c r="F27" s="284"/>
      <c r="G27" s="284"/>
      <c r="H27" s="284"/>
      <c r="I27" s="284"/>
      <c r="J27" s="284"/>
      <c r="K27" s="284"/>
    </row>
    <row r="28" spans="1:11" x14ac:dyDescent="0.55000000000000004">
      <c r="C28" s="286"/>
      <c r="D28" s="286"/>
      <c r="F28" s="286"/>
      <c r="G28" s="286"/>
      <c r="H28" s="286"/>
      <c r="I28" s="286"/>
      <c r="J28" s="286"/>
      <c r="K28" s="286"/>
    </row>
    <row r="29" spans="1:11" x14ac:dyDescent="0.55000000000000004">
      <c r="A29" s="276" t="s">
        <v>13</v>
      </c>
      <c r="B29" s="279">
        <v>38.045516967773438</v>
      </c>
      <c r="C29" s="284">
        <f>AVERAGE(B29:B37)</f>
        <v>36.201983769734703</v>
      </c>
      <c r="D29" s="284">
        <f>STDEV(B29:B37)</f>
        <v>1.2722500029119561</v>
      </c>
      <c r="E29" s="279">
        <v>16.213350296020508</v>
      </c>
      <c r="F29" s="284">
        <f>AVERAGE(E29:E37)</f>
        <v>16.346784591674805</v>
      </c>
      <c r="G29" s="284">
        <f>STDEV(E29:E37)</f>
        <v>0.1042873412017588</v>
      </c>
      <c r="H29" s="284">
        <f>C29-F29</f>
        <v>19.855199178059898</v>
      </c>
      <c r="I29" s="284">
        <f>AVERAGE(H29:H277)</f>
        <v>10.026988797717623</v>
      </c>
      <c r="J29" s="284">
        <f>H29-$I$2</f>
        <v>9.2965114146103147</v>
      </c>
      <c r="K29" s="284">
        <f>2^-(J29)</f>
        <v>1.5902712559401852E-3</v>
      </c>
    </row>
    <row r="30" spans="1:11" x14ac:dyDescent="0.55000000000000004">
      <c r="B30" s="279">
        <v>36.063282012939453</v>
      </c>
      <c r="C30" s="284"/>
      <c r="D30" s="284"/>
      <c r="E30" s="279">
        <v>16.449058532714844</v>
      </c>
      <c r="F30" s="2"/>
      <c r="G30" s="284"/>
      <c r="H30" s="284"/>
      <c r="I30" s="284"/>
      <c r="J30" s="284"/>
      <c r="K30" s="284"/>
    </row>
    <row r="31" spans="1:11" x14ac:dyDescent="0.55000000000000004">
      <c r="B31" s="279">
        <v>37.342327117919922</v>
      </c>
      <c r="C31" s="284"/>
      <c r="D31" s="284"/>
      <c r="E31" s="279">
        <v>16.275529861450195</v>
      </c>
      <c r="F31" s="2"/>
      <c r="G31" s="284"/>
      <c r="H31" s="284"/>
      <c r="I31" s="284"/>
      <c r="J31" s="284"/>
      <c r="K31" s="284"/>
    </row>
    <row r="32" spans="1:11" x14ac:dyDescent="0.55000000000000004">
      <c r="B32" s="279">
        <v>35.718967437744141</v>
      </c>
      <c r="C32" s="284"/>
      <c r="D32" s="284"/>
      <c r="E32" s="279">
        <v>16.346845626831055</v>
      </c>
      <c r="F32" s="2"/>
      <c r="G32" s="284"/>
      <c r="H32" s="284"/>
      <c r="I32" s="284"/>
      <c r="J32" s="284"/>
      <c r="K32" s="284"/>
    </row>
    <row r="33" spans="1:14" x14ac:dyDescent="0.55000000000000004">
      <c r="B33" s="279">
        <v>35.440227508544922</v>
      </c>
      <c r="C33" s="284"/>
      <c r="D33" s="284"/>
      <c r="E33" s="279">
        <v>16.30908203125</v>
      </c>
      <c r="F33" s="2"/>
      <c r="G33" s="284"/>
      <c r="H33" s="284"/>
      <c r="I33" s="284"/>
      <c r="J33" s="284"/>
      <c r="K33" s="284"/>
    </row>
    <row r="34" spans="1:14" x14ac:dyDescent="0.55000000000000004">
      <c r="B34" s="279">
        <v>34.601581573486328</v>
      </c>
      <c r="C34" s="284"/>
      <c r="D34" s="284"/>
      <c r="E34" s="279">
        <v>16.486841201782227</v>
      </c>
      <c r="F34" s="284"/>
      <c r="G34" s="284"/>
      <c r="H34" s="284"/>
      <c r="I34" s="284"/>
      <c r="J34" s="284"/>
      <c r="K34" s="284"/>
    </row>
    <row r="35" spans="1:14" x14ac:dyDescent="0.55000000000000004">
      <c r="C35" s="284"/>
      <c r="D35" s="284"/>
      <c r="F35" s="284"/>
      <c r="G35" s="284"/>
      <c r="H35" s="284"/>
      <c r="I35" s="284"/>
      <c r="J35" s="284"/>
      <c r="K35" s="284"/>
      <c r="N35" s="233"/>
    </row>
    <row r="36" spans="1:14" x14ac:dyDescent="0.55000000000000004">
      <c r="C36" s="284"/>
      <c r="D36" s="284"/>
      <c r="F36" s="284"/>
      <c r="G36" s="284"/>
      <c r="H36" s="284"/>
      <c r="I36" s="284"/>
      <c r="J36" s="284"/>
      <c r="K36" s="284"/>
      <c r="M36" s="280"/>
    </row>
    <row r="37" spans="1:14" x14ac:dyDescent="0.55000000000000004">
      <c r="C37" s="286"/>
      <c r="D37" s="286"/>
      <c r="F37" s="286"/>
      <c r="G37" s="286"/>
      <c r="H37" s="286"/>
      <c r="I37" s="286"/>
      <c r="J37" s="286"/>
      <c r="K37" s="286"/>
      <c r="M37" s="280"/>
    </row>
    <row r="38" spans="1:14" x14ac:dyDescent="0.55000000000000004">
      <c r="A38" s="275" t="s">
        <v>3</v>
      </c>
      <c r="B38" s="279">
        <v>26.380851745605469</v>
      </c>
      <c r="C38" s="284">
        <f>AVERAGE(B38:B46)</f>
        <v>26.181074142456055</v>
      </c>
      <c r="D38" s="284">
        <f>STDEV(B38:B46)</f>
        <v>0.17529658422420794</v>
      </c>
      <c r="E38" s="279">
        <v>16.213350296020508</v>
      </c>
      <c r="F38" s="284">
        <f>AVERAGE(E38:E46)</f>
        <v>16.346784591674805</v>
      </c>
      <c r="G38" s="284">
        <f>STDEV(E38:E46)</f>
        <v>0.1042873412017588</v>
      </c>
      <c r="H38" s="284">
        <f>C38-F38</f>
        <v>9.83428955078125</v>
      </c>
      <c r="I38" s="284">
        <f>AVERAGE(H38:H286)</f>
        <v>9.5996753029201312</v>
      </c>
      <c r="J38" s="284">
        <f>H38-$I$2</f>
        <v>-0.72439821266833349</v>
      </c>
      <c r="K38" s="284">
        <f>2^-(J38)</f>
        <v>1.6522113102852554</v>
      </c>
      <c r="M38" s="280"/>
    </row>
    <row r="39" spans="1:14" x14ac:dyDescent="0.55000000000000004">
      <c r="B39" s="279">
        <v>26.346124649047852</v>
      </c>
      <c r="C39" s="284"/>
      <c r="D39" s="284"/>
      <c r="E39" s="279">
        <v>16.449058532714844</v>
      </c>
      <c r="F39" s="2"/>
      <c r="G39" s="284"/>
      <c r="H39" s="284"/>
      <c r="I39" s="284"/>
      <c r="J39" s="284"/>
      <c r="K39" s="284"/>
      <c r="M39" s="280"/>
    </row>
    <row r="40" spans="1:14" x14ac:dyDescent="0.55000000000000004">
      <c r="B40" s="279">
        <v>26.241138458251953</v>
      </c>
      <c r="C40" s="284"/>
      <c r="D40" s="284"/>
      <c r="E40" s="279">
        <v>16.275529861450195</v>
      </c>
      <c r="F40" s="2"/>
      <c r="G40" s="284"/>
      <c r="H40" s="284"/>
      <c r="I40" s="284"/>
      <c r="J40" s="284"/>
      <c r="K40" s="284"/>
      <c r="M40" s="280"/>
    </row>
    <row r="41" spans="1:14" x14ac:dyDescent="0.55000000000000004">
      <c r="B41" s="279">
        <v>26.003225326538086</v>
      </c>
      <c r="C41" s="284"/>
      <c r="D41" s="284"/>
      <c r="E41" s="279">
        <v>16.346845626831055</v>
      </c>
      <c r="F41" s="2"/>
      <c r="G41" s="284"/>
      <c r="H41" s="284"/>
      <c r="I41" s="284"/>
      <c r="J41" s="284"/>
      <c r="K41" s="284"/>
      <c r="M41" s="280"/>
    </row>
    <row r="42" spans="1:14" x14ac:dyDescent="0.55000000000000004">
      <c r="B42" s="279">
        <v>26.159381866455078</v>
      </c>
      <c r="C42" s="284"/>
      <c r="D42" s="284"/>
      <c r="E42" s="279">
        <v>16.30908203125</v>
      </c>
      <c r="F42" s="2"/>
      <c r="G42" s="284"/>
      <c r="H42" s="284"/>
      <c r="I42" s="284"/>
      <c r="J42" s="284"/>
      <c r="K42" s="284"/>
      <c r="M42" s="280"/>
    </row>
    <row r="43" spans="1:14" x14ac:dyDescent="0.55000000000000004">
      <c r="B43" s="279">
        <v>25.955722808837891</v>
      </c>
      <c r="C43" s="284"/>
      <c r="D43" s="284"/>
      <c r="E43" s="279">
        <v>16.486841201782227</v>
      </c>
      <c r="F43" s="284"/>
      <c r="G43" s="284"/>
      <c r="H43" s="284"/>
      <c r="I43" s="284"/>
      <c r="J43" s="284"/>
      <c r="K43" s="284"/>
      <c r="M43" s="280"/>
    </row>
    <row r="44" spans="1:14" x14ac:dyDescent="0.55000000000000004">
      <c r="C44" s="284"/>
      <c r="D44" s="284"/>
      <c r="F44" s="284"/>
      <c r="G44" s="284"/>
      <c r="H44" s="284"/>
      <c r="I44" s="284"/>
      <c r="J44" s="284"/>
      <c r="K44" s="284"/>
      <c r="M44" s="280"/>
    </row>
    <row r="45" spans="1:14" x14ac:dyDescent="0.55000000000000004">
      <c r="C45" s="284"/>
      <c r="D45" s="284"/>
      <c r="F45" s="284"/>
      <c r="G45" s="284"/>
      <c r="H45" s="284"/>
      <c r="I45" s="284"/>
      <c r="J45" s="284"/>
      <c r="K45" s="284"/>
      <c r="M45" s="280"/>
    </row>
    <row r="46" spans="1:14" x14ac:dyDescent="0.55000000000000004">
      <c r="C46" s="286"/>
      <c r="D46" s="286"/>
      <c r="F46" s="286"/>
      <c r="G46" s="286"/>
      <c r="H46" s="286"/>
      <c r="I46" s="286"/>
      <c r="J46" s="286"/>
      <c r="K46" s="286"/>
      <c r="M46" s="280"/>
    </row>
    <row r="47" spans="1:14" x14ac:dyDescent="0.55000000000000004">
      <c r="A47" s="275" t="s">
        <v>1</v>
      </c>
      <c r="B47" s="279">
        <v>24.787164688110352</v>
      </c>
      <c r="C47" s="284">
        <f>AVERAGE(B47:B55)</f>
        <v>24.421268781026203</v>
      </c>
      <c r="D47" s="284">
        <f>STDEV(B47:B55)</f>
        <v>0.53935227310789025</v>
      </c>
      <c r="E47" s="279">
        <v>16.213350296020508</v>
      </c>
      <c r="F47" s="284">
        <f>AVERAGE(E47:E55)</f>
        <v>16.346784591674805</v>
      </c>
      <c r="G47" s="284">
        <f>STDEV(E47:E55)</f>
        <v>0.1042873412017588</v>
      </c>
      <c r="H47" s="284">
        <f>C47-F47</f>
        <v>8.0744841893513986</v>
      </c>
      <c r="I47" s="284">
        <f>AVERAGE(H47:H295)</f>
        <v>9.5890110189264455</v>
      </c>
      <c r="J47" s="284">
        <f>H47-$I$2</f>
        <v>-2.4842035740981849</v>
      </c>
      <c r="K47" s="284">
        <f>2^-(J47)</f>
        <v>5.5952538036801878</v>
      </c>
      <c r="M47" s="280"/>
    </row>
    <row r="48" spans="1:14" x14ac:dyDescent="0.55000000000000004">
      <c r="B48" s="279">
        <v>24.606540679931641</v>
      </c>
      <c r="C48" s="284"/>
      <c r="D48" s="284"/>
      <c r="E48" s="279">
        <v>16.449058532714844</v>
      </c>
      <c r="F48" s="2"/>
      <c r="G48" s="284"/>
      <c r="H48" s="284"/>
      <c r="I48" s="284"/>
      <c r="J48" s="284"/>
      <c r="K48" s="284"/>
      <c r="M48" s="280"/>
    </row>
    <row r="49" spans="1:14" x14ac:dyDescent="0.55000000000000004">
      <c r="B49" s="279">
        <v>25.052249908447266</v>
      </c>
      <c r="C49" s="284"/>
      <c r="D49" s="284"/>
      <c r="E49" s="279">
        <v>16.275529861450195</v>
      </c>
      <c r="F49" s="2"/>
      <c r="G49" s="284"/>
      <c r="H49" s="284"/>
      <c r="I49" s="284"/>
      <c r="J49" s="284"/>
      <c r="K49" s="284"/>
      <c r="M49" s="280"/>
      <c r="N49" s="273"/>
    </row>
    <row r="50" spans="1:14" x14ac:dyDescent="0.55000000000000004">
      <c r="B50" s="279">
        <v>24.254865646362305</v>
      </c>
      <c r="C50" s="284"/>
      <c r="D50" s="284"/>
      <c r="E50" s="279">
        <v>16.346845626831055</v>
      </c>
      <c r="F50" s="2"/>
      <c r="G50" s="284"/>
      <c r="H50" s="284"/>
      <c r="I50" s="284"/>
      <c r="J50" s="284"/>
      <c r="K50" s="284"/>
    </row>
    <row r="51" spans="1:14" x14ac:dyDescent="0.55000000000000004">
      <c r="B51" s="279">
        <v>23.49830436706543</v>
      </c>
      <c r="C51" s="284"/>
      <c r="D51" s="284"/>
      <c r="E51" s="279">
        <v>16.30908203125</v>
      </c>
      <c r="F51" s="2"/>
      <c r="G51" s="284"/>
      <c r="H51" s="284"/>
      <c r="I51" s="284"/>
      <c r="J51" s="284"/>
      <c r="K51" s="284"/>
      <c r="M51" s="272"/>
      <c r="N51" s="233"/>
    </row>
    <row r="52" spans="1:14" x14ac:dyDescent="0.55000000000000004">
      <c r="B52" s="279">
        <v>24.328487396240234</v>
      </c>
      <c r="C52" s="284"/>
      <c r="D52" s="284"/>
      <c r="E52" s="279">
        <v>16.486841201782227</v>
      </c>
      <c r="F52" s="284"/>
      <c r="G52" s="284"/>
      <c r="H52" s="284"/>
      <c r="I52" s="284"/>
      <c r="J52" s="284"/>
      <c r="K52" s="284"/>
      <c r="M52" s="280"/>
    </row>
    <row r="53" spans="1:14" x14ac:dyDescent="0.55000000000000004">
      <c r="C53" s="284"/>
      <c r="D53" s="284"/>
      <c r="F53" s="284"/>
      <c r="G53" s="284"/>
      <c r="H53" s="284"/>
      <c r="I53" s="284"/>
      <c r="J53" s="284"/>
      <c r="K53" s="284"/>
      <c r="M53" s="280"/>
    </row>
    <row r="54" spans="1:14" x14ac:dyDescent="0.55000000000000004">
      <c r="C54" s="284"/>
      <c r="D54" s="284"/>
      <c r="F54" s="284"/>
      <c r="G54" s="284"/>
      <c r="H54" s="284"/>
      <c r="I54" s="284"/>
      <c r="J54" s="284"/>
      <c r="K54" s="284"/>
      <c r="M54" s="280"/>
    </row>
    <row r="55" spans="1:14" x14ac:dyDescent="0.55000000000000004">
      <c r="C55" s="286"/>
      <c r="D55" s="286"/>
      <c r="F55" s="286"/>
      <c r="G55" s="286"/>
      <c r="H55" s="286"/>
      <c r="I55" s="286"/>
      <c r="J55" s="286"/>
      <c r="K55" s="286"/>
      <c r="M55" s="280"/>
    </row>
    <row r="56" spans="1:14" x14ac:dyDescent="0.55000000000000004">
      <c r="A56" s="276" t="s">
        <v>10</v>
      </c>
      <c r="B56" s="279">
        <v>25.263519287109375</v>
      </c>
      <c r="C56" s="284">
        <f>AVERAGE(B56:B64)</f>
        <v>25.544749895731609</v>
      </c>
      <c r="D56" s="284">
        <f>STDEV(B56:B64)</f>
        <v>0.19909024516679807</v>
      </c>
      <c r="E56" s="279">
        <v>16.213350296020508</v>
      </c>
      <c r="F56" s="284">
        <f>AVERAGE(E56:E64)</f>
        <v>16.346784591674805</v>
      </c>
      <c r="G56" s="284">
        <f>STDEV(E56:E64)</f>
        <v>0.1042873412017588</v>
      </c>
      <c r="H56" s="284">
        <f>C56-F56</f>
        <v>9.1979653040568046</v>
      </c>
      <c r="I56" s="284">
        <f>AVERAGE(H56:H304)</f>
        <v>9.6611313441443052</v>
      </c>
      <c r="J56" s="284">
        <f>H56-$I$2</f>
        <v>-1.3607224593927789</v>
      </c>
      <c r="K56" s="284">
        <f>2^-(J56)</f>
        <v>2.5681375211734863</v>
      </c>
      <c r="M56" s="280"/>
    </row>
    <row r="57" spans="1:14" x14ac:dyDescent="0.55000000000000004">
      <c r="B57" s="279">
        <v>25.343301773071289</v>
      </c>
      <c r="C57" s="284"/>
      <c r="D57" s="284"/>
      <c r="E57" s="279">
        <v>16.449058532714844</v>
      </c>
      <c r="F57" s="2"/>
      <c r="G57" s="284"/>
      <c r="H57" s="284"/>
      <c r="I57" s="284"/>
      <c r="J57" s="284"/>
      <c r="K57" s="284"/>
      <c r="M57" s="280"/>
    </row>
    <row r="58" spans="1:14" x14ac:dyDescent="0.55000000000000004">
      <c r="B58" s="279">
        <v>25.545589447021484</v>
      </c>
      <c r="C58" s="284"/>
      <c r="D58" s="284"/>
      <c r="E58" s="279">
        <v>16.275529861450195</v>
      </c>
      <c r="F58" s="2"/>
      <c r="G58" s="284"/>
      <c r="H58" s="284"/>
      <c r="I58" s="284"/>
      <c r="J58" s="284"/>
      <c r="K58" s="284"/>
      <c r="M58" s="280"/>
    </row>
    <row r="59" spans="1:14" x14ac:dyDescent="0.55000000000000004">
      <c r="B59" s="279">
        <v>25.73045539855957</v>
      </c>
      <c r="C59" s="284"/>
      <c r="D59" s="284"/>
      <c r="E59" s="279">
        <v>16.346845626831055</v>
      </c>
      <c r="F59" s="2"/>
      <c r="G59" s="284"/>
      <c r="H59" s="284"/>
      <c r="I59" s="284"/>
      <c r="J59" s="284"/>
      <c r="K59" s="284"/>
      <c r="M59" s="280"/>
    </row>
    <row r="60" spans="1:14" x14ac:dyDescent="0.55000000000000004">
      <c r="B60" s="279">
        <v>25.702245712280273</v>
      </c>
      <c r="C60" s="284"/>
      <c r="D60" s="284"/>
      <c r="E60" s="279">
        <v>16.30908203125</v>
      </c>
      <c r="F60" s="2"/>
      <c r="G60" s="284"/>
      <c r="H60" s="284"/>
      <c r="I60" s="284"/>
      <c r="J60" s="284"/>
      <c r="K60" s="284"/>
      <c r="M60" s="280"/>
    </row>
    <row r="61" spans="1:14" x14ac:dyDescent="0.55000000000000004">
      <c r="B61" s="279">
        <v>25.683387756347656</v>
      </c>
      <c r="C61" s="284"/>
      <c r="D61" s="284"/>
      <c r="E61" s="279">
        <v>16.486841201782227</v>
      </c>
      <c r="F61" s="284"/>
      <c r="G61" s="284"/>
      <c r="H61" s="284"/>
      <c r="I61" s="284"/>
      <c r="J61" s="284"/>
      <c r="K61" s="284"/>
      <c r="M61" s="280"/>
    </row>
    <row r="62" spans="1:14" x14ac:dyDescent="0.55000000000000004">
      <c r="C62" s="284"/>
      <c r="D62" s="284"/>
      <c r="F62" s="284"/>
      <c r="G62" s="284"/>
      <c r="H62" s="284"/>
      <c r="I62" s="284"/>
      <c r="J62" s="284"/>
      <c r="K62" s="284"/>
      <c r="M62" s="280"/>
    </row>
    <row r="63" spans="1:14" x14ac:dyDescent="0.55000000000000004">
      <c r="C63" s="284"/>
      <c r="D63" s="284"/>
      <c r="F63" s="284"/>
      <c r="G63" s="284"/>
      <c r="H63" s="284"/>
      <c r="I63" s="284"/>
      <c r="J63" s="284"/>
      <c r="K63" s="284"/>
      <c r="M63" s="280"/>
    </row>
    <row r="64" spans="1:14" x14ac:dyDescent="0.55000000000000004">
      <c r="C64" s="286"/>
      <c r="D64" s="286"/>
      <c r="F64" s="286"/>
      <c r="G64" s="286"/>
      <c r="H64" s="286"/>
      <c r="I64" s="286"/>
      <c r="J64" s="286"/>
      <c r="K64" s="286"/>
      <c r="M64" s="280"/>
    </row>
    <row r="65" spans="1:14" x14ac:dyDescent="0.55000000000000004">
      <c r="A65" s="275" t="s">
        <v>2</v>
      </c>
      <c r="B65" s="279">
        <v>22.592803955078125</v>
      </c>
      <c r="C65" s="284">
        <f>AVERAGE(B65:B73)</f>
        <v>22.303871472676594</v>
      </c>
      <c r="D65" s="284">
        <f>STDEV(B65:B73)</f>
        <v>0.32159099275048653</v>
      </c>
      <c r="E65" s="279">
        <v>16.213350296020508</v>
      </c>
      <c r="F65" s="284">
        <f>AVERAGE(E65:E73)</f>
        <v>16.346784591674805</v>
      </c>
      <c r="G65" s="284">
        <f>STDEV(E65:E73)</f>
        <v>0.1042873412017588</v>
      </c>
      <c r="H65" s="284">
        <f>C65-F65</f>
        <v>5.9570868810017892</v>
      </c>
      <c r="I65" s="284">
        <f>AVERAGE(H65:H313)</f>
        <v>9.6842896461486809</v>
      </c>
      <c r="J65" s="284">
        <f>H65-$I$2</f>
        <v>-4.6016008824477943</v>
      </c>
      <c r="K65" s="284">
        <f>2^-(J65)</f>
        <v>24.278390569524138</v>
      </c>
      <c r="M65" s="280"/>
      <c r="N65" s="273"/>
    </row>
    <row r="66" spans="1:14" x14ac:dyDescent="0.55000000000000004">
      <c r="B66" s="279">
        <v>21.86737060546875</v>
      </c>
      <c r="C66" s="284"/>
      <c r="D66" s="284"/>
      <c r="E66" s="279">
        <v>16.449058532714844</v>
      </c>
      <c r="F66" s="2"/>
      <c r="G66" s="284"/>
      <c r="H66" s="284"/>
      <c r="I66" s="284"/>
      <c r="J66" s="284"/>
      <c r="K66" s="284"/>
    </row>
    <row r="67" spans="1:14" x14ac:dyDescent="0.55000000000000004">
      <c r="B67" s="279">
        <v>22.14152717590332</v>
      </c>
      <c r="C67" s="284"/>
      <c r="D67" s="284"/>
      <c r="E67" s="279">
        <v>16.275529861450195</v>
      </c>
      <c r="F67" s="2"/>
      <c r="G67" s="284"/>
      <c r="H67" s="284"/>
      <c r="I67" s="284"/>
      <c r="J67" s="284"/>
      <c r="K67" s="284"/>
      <c r="M67" s="272"/>
      <c r="N67" s="233"/>
    </row>
    <row r="68" spans="1:14" x14ac:dyDescent="0.55000000000000004">
      <c r="B68" s="279">
        <v>22.638324737548828</v>
      </c>
      <c r="C68" s="284"/>
      <c r="D68" s="284"/>
      <c r="E68" s="279">
        <v>16.346845626831055</v>
      </c>
      <c r="F68" s="2"/>
      <c r="G68" s="284"/>
      <c r="H68" s="284"/>
      <c r="I68" s="284"/>
      <c r="J68" s="284"/>
      <c r="K68" s="284"/>
      <c r="M68" s="280"/>
    </row>
    <row r="69" spans="1:14" x14ac:dyDescent="0.55000000000000004">
      <c r="B69" s="279">
        <v>22.062938690185547</v>
      </c>
      <c r="C69" s="284"/>
      <c r="D69" s="284"/>
      <c r="E69" s="279">
        <v>16.30908203125</v>
      </c>
      <c r="F69" s="2"/>
      <c r="G69" s="284"/>
      <c r="H69" s="284"/>
      <c r="I69" s="284"/>
      <c r="J69" s="284"/>
      <c r="K69" s="284"/>
      <c r="M69" s="280"/>
    </row>
    <row r="70" spans="1:14" x14ac:dyDescent="0.55000000000000004">
      <c r="B70" s="279">
        <v>22.520263671875</v>
      </c>
      <c r="C70" s="284"/>
      <c r="D70" s="284"/>
      <c r="E70" s="279">
        <v>16.486841201782227</v>
      </c>
      <c r="F70" s="284"/>
      <c r="G70" s="284"/>
      <c r="H70" s="284"/>
      <c r="I70" s="284"/>
      <c r="J70" s="284"/>
      <c r="K70" s="284"/>
      <c r="M70" s="280"/>
    </row>
    <row r="71" spans="1:14" x14ac:dyDescent="0.55000000000000004">
      <c r="C71" s="284"/>
      <c r="D71" s="284"/>
      <c r="F71" s="284"/>
      <c r="G71" s="284"/>
      <c r="H71" s="284"/>
      <c r="I71" s="284"/>
      <c r="J71" s="284"/>
      <c r="K71" s="284"/>
      <c r="M71" s="280"/>
    </row>
    <row r="72" spans="1:14" x14ac:dyDescent="0.55000000000000004">
      <c r="C72" s="284"/>
      <c r="D72" s="284"/>
      <c r="F72" s="284"/>
      <c r="G72" s="284"/>
      <c r="H72" s="284"/>
      <c r="I72" s="284"/>
      <c r="J72" s="284"/>
      <c r="K72" s="284"/>
      <c r="M72" s="280"/>
    </row>
    <row r="73" spans="1:14" x14ac:dyDescent="0.55000000000000004">
      <c r="C73" s="286"/>
      <c r="D73" s="286"/>
      <c r="F73" s="286"/>
      <c r="G73" s="286"/>
      <c r="H73" s="286"/>
      <c r="I73" s="286"/>
      <c r="J73" s="286"/>
      <c r="K73" s="286"/>
      <c r="M73" s="280"/>
    </row>
    <row r="74" spans="1:14" x14ac:dyDescent="0.55000000000000004">
      <c r="A74" s="276" t="s">
        <v>9</v>
      </c>
      <c r="B74" s="279">
        <v>23.811561584472656</v>
      </c>
      <c r="C74" s="284">
        <f>AVERAGE(B74:B82)</f>
        <v>24.047260602315266</v>
      </c>
      <c r="D74" s="284">
        <f>STDEV(B74:B82)</f>
        <v>0.20442846446808308</v>
      </c>
      <c r="E74" s="279">
        <v>16.213350296020508</v>
      </c>
      <c r="F74" s="284">
        <f>AVERAGE(E74:E82)</f>
        <v>16.346784591674805</v>
      </c>
      <c r="G74" s="284">
        <f>STDEV(E74:E82)</f>
        <v>0.1042873412017588</v>
      </c>
      <c r="H74" s="284">
        <f>C74-F74</f>
        <v>7.7004760106404611</v>
      </c>
      <c r="I74" s="284">
        <f>AVERAGE(H74:H322)</f>
        <v>9.8804582127353591</v>
      </c>
      <c r="J74" s="284">
        <f>H74-$I$2</f>
        <v>-2.8582117528091224</v>
      </c>
      <c r="K74" s="284">
        <f>2^-(J74)</f>
        <v>7.2511597232594394</v>
      </c>
      <c r="M74" s="280"/>
    </row>
    <row r="75" spans="1:14" x14ac:dyDescent="0.55000000000000004">
      <c r="B75" s="279">
        <v>24.352134704589844</v>
      </c>
      <c r="C75" s="284"/>
      <c r="D75" s="284"/>
      <c r="E75" s="279">
        <v>16.449058532714844</v>
      </c>
      <c r="F75" s="2"/>
      <c r="G75" s="284"/>
      <c r="H75" s="284"/>
      <c r="I75" s="284"/>
      <c r="J75" s="284"/>
      <c r="K75" s="284"/>
      <c r="M75" s="280"/>
    </row>
    <row r="76" spans="1:14" x14ac:dyDescent="0.55000000000000004">
      <c r="B76" s="279">
        <v>24.156961441040039</v>
      </c>
      <c r="C76" s="284"/>
      <c r="D76" s="284"/>
      <c r="E76" s="279">
        <v>16.275529861450195</v>
      </c>
      <c r="F76" s="2"/>
      <c r="G76" s="284"/>
      <c r="H76" s="284"/>
      <c r="I76" s="284"/>
      <c r="J76" s="284"/>
      <c r="K76" s="284"/>
      <c r="M76" s="280"/>
    </row>
    <row r="77" spans="1:14" x14ac:dyDescent="0.55000000000000004">
      <c r="B77" s="279">
        <v>23.831558227539063</v>
      </c>
      <c r="C77" s="284"/>
      <c r="D77" s="284"/>
      <c r="E77" s="279">
        <v>16.346845626831055</v>
      </c>
      <c r="F77" s="2"/>
      <c r="G77" s="284"/>
      <c r="H77" s="284"/>
      <c r="I77" s="284"/>
      <c r="J77" s="284"/>
      <c r="K77" s="284"/>
      <c r="M77" s="280"/>
    </row>
    <row r="78" spans="1:14" x14ac:dyDescent="0.55000000000000004">
      <c r="B78" s="279">
        <v>24.041048049926758</v>
      </c>
      <c r="C78" s="284"/>
      <c r="D78" s="284"/>
      <c r="E78" s="279">
        <v>16.30908203125</v>
      </c>
      <c r="F78" s="2"/>
      <c r="G78" s="284"/>
      <c r="H78" s="284"/>
      <c r="I78" s="284"/>
      <c r="J78" s="284"/>
      <c r="K78" s="284"/>
      <c r="M78" s="280"/>
    </row>
    <row r="79" spans="1:14" x14ac:dyDescent="0.55000000000000004">
      <c r="B79" s="279">
        <v>24.090299606323242</v>
      </c>
      <c r="C79" s="284"/>
      <c r="D79" s="284"/>
      <c r="E79" s="279">
        <v>16.486841201782227</v>
      </c>
      <c r="F79" s="284"/>
      <c r="G79" s="284"/>
      <c r="H79" s="284"/>
      <c r="I79" s="284"/>
      <c r="J79" s="284"/>
      <c r="K79" s="284"/>
      <c r="M79" s="280"/>
    </row>
    <row r="80" spans="1:14" x14ac:dyDescent="0.55000000000000004">
      <c r="C80" s="284"/>
      <c r="D80" s="284"/>
      <c r="F80" s="284"/>
      <c r="G80" s="284"/>
      <c r="H80" s="284"/>
      <c r="I80" s="284"/>
      <c r="J80" s="284"/>
      <c r="K80" s="284"/>
      <c r="M80" s="280"/>
    </row>
    <row r="81" spans="1:14" x14ac:dyDescent="0.55000000000000004">
      <c r="C81" s="284"/>
      <c r="D81" s="284"/>
      <c r="F81" s="284"/>
      <c r="G81" s="284"/>
      <c r="H81" s="284"/>
      <c r="I81" s="284"/>
      <c r="J81" s="284"/>
      <c r="K81" s="284"/>
    </row>
    <row r="82" spans="1:14" x14ac:dyDescent="0.55000000000000004">
      <c r="C82" s="286"/>
      <c r="D82" s="286"/>
      <c r="F82" s="286"/>
      <c r="G82" s="286"/>
      <c r="H82" s="286"/>
      <c r="I82" s="286"/>
      <c r="J82" s="286"/>
      <c r="K82" s="286"/>
    </row>
    <row r="83" spans="1:14" x14ac:dyDescent="0.55000000000000004">
      <c r="A83" s="275" t="s">
        <v>5</v>
      </c>
      <c r="B83" s="279">
        <v>22.264179229736328</v>
      </c>
      <c r="C83" s="284">
        <f>AVERAGE(B83:B91)</f>
        <v>22.519216537475586</v>
      </c>
      <c r="D83" s="284">
        <f>STDEV(B83:B91)</f>
        <v>0.43951216814646299</v>
      </c>
      <c r="E83" s="279">
        <v>16.213350296020508</v>
      </c>
      <c r="F83" s="284">
        <f>AVERAGE(E83:E91)</f>
        <v>16.346784591674805</v>
      </c>
      <c r="G83" s="284">
        <f>STDEV(E83:E91)</f>
        <v>0.1042873412017588</v>
      </c>
      <c r="H83" s="284">
        <f>C83-F83</f>
        <v>6.1724319458007813</v>
      </c>
      <c r="I83" s="284">
        <f>AVERAGE(H83:H331)</f>
        <v>10.001568335073966</v>
      </c>
      <c r="J83" s="284">
        <f>H83-$I$2</f>
        <v>-4.3862558176488022</v>
      </c>
      <c r="K83" s="284">
        <f>2^-(J83)</f>
        <v>20.911951825835146</v>
      </c>
      <c r="M83" s="272"/>
      <c r="N83" s="233"/>
    </row>
    <row r="84" spans="1:14" x14ac:dyDescent="0.55000000000000004">
      <c r="B84" s="279">
        <v>23.140338897705078</v>
      </c>
      <c r="C84" s="284"/>
      <c r="D84" s="284"/>
      <c r="E84" s="279">
        <v>16.449058532714844</v>
      </c>
      <c r="F84" s="2"/>
      <c r="G84" s="284"/>
      <c r="H84" s="284"/>
      <c r="I84" s="284"/>
      <c r="J84" s="284"/>
      <c r="K84" s="284"/>
      <c r="M84" s="280"/>
    </row>
    <row r="85" spans="1:14" x14ac:dyDescent="0.55000000000000004">
      <c r="B85" s="279">
        <v>23.005767822265625</v>
      </c>
      <c r="C85" s="284"/>
      <c r="D85" s="284"/>
      <c r="E85" s="279">
        <v>16.275529861450195</v>
      </c>
      <c r="F85" s="2"/>
      <c r="G85" s="284"/>
      <c r="H85" s="284"/>
      <c r="I85" s="284"/>
      <c r="J85" s="284"/>
      <c r="K85" s="284"/>
      <c r="M85" s="280"/>
    </row>
    <row r="86" spans="1:14" x14ac:dyDescent="0.55000000000000004">
      <c r="B86" s="279">
        <v>22.193113327026367</v>
      </c>
      <c r="C86" s="284"/>
      <c r="D86" s="284"/>
      <c r="E86" s="279">
        <v>16.346845626831055</v>
      </c>
      <c r="F86" s="2"/>
      <c r="G86" s="284"/>
      <c r="H86" s="284"/>
      <c r="I86" s="284"/>
      <c r="J86" s="284"/>
      <c r="K86" s="284"/>
      <c r="M86" s="280"/>
    </row>
    <row r="87" spans="1:14" x14ac:dyDescent="0.55000000000000004">
      <c r="B87" s="279">
        <v>22.126869201660156</v>
      </c>
      <c r="C87" s="284"/>
      <c r="D87" s="284"/>
      <c r="E87" s="279">
        <v>16.30908203125</v>
      </c>
      <c r="F87" s="2"/>
      <c r="G87" s="284"/>
      <c r="H87" s="284"/>
      <c r="I87" s="284"/>
      <c r="J87" s="284"/>
      <c r="K87" s="284"/>
      <c r="M87" s="280"/>
    </row>
    <row r="88" spans="1:14" x14ac:dyDescent="0.55000000000000004">
      <c r="B88" s="279">
        <v>22.385030746459961</v>
      </c>
      <c r="C88" s="284"/>
      <c r="D88" s="284"/>
      <c r="E88" s="279">
        <v>16.486841201782227</v>
      </c>
      <c r="F88" s="284"/>
      <c r="G88" s="284"/>
      <c r="H88" s="284"/>
      <c r="I88" s="284"/>
      <c r="J88" s="284"/>
      <c r="K88" s="284"/>
      <c r="M88" s="280"/>
    </row>
    <row r="89" spans="1:14" x14ac:dyDescent="0.55000000000000004">
      <c r="C89" s="284"/>
      <c r="D89" s="284"/>
      <c r="F89" s="284"/>
      <c r="G89" s="284"/>
      <c r="H89" s="284"/>
      <c r="I89" s="284"/>
      <c r="J89" s="284"/>
      <c r="K89" s="284"/>
      <c r="M89" s="280"/>
    </row>
    <row r="90" spans="1:14" x14ac:dyDescent="0.55000000000000004">
      <c r="C90" s="284"/>
      <c r="D90" s="284"/>
      <c r="F90" s="284"/>
      <c r="G90" s="284"/>
      <c r="H90" s="284"/>
      <c r="I90" s="284"/>
      <c r="J90" s="284"/>
      <c r="K90" s="284"/>
      <c r="M90" s="280"/>
    </row>
    <row r="91" spans="1:14" x14ac:dyDescent="0.55000000000000004">
      <c r="C91" s="286"/>
      <c r="D91" s="286"/>
      <c r="F91" s="286"/>
      <c r="G91" s="286"/>
      <c r="H91" s="286"/>
      <c r="I91" s="286"/>
      <c r="J91" s="286"/>
      <c r="K91" s="286"/>
      <c r="M91" s="280"/>
    </row>
    <row r="92" spans="1:14" x14ac:dyDescent="0.55000000000000004">
      <c r="A92" s="276" t="s">
        <v>17</v>
      </c>
      <c r="B92" s="279">
        <v>25.518356323242188</v>
      </c>
      <c r="C92" s="284">
        <f>AVERAGE(B92:B100)</f>
        <v>25.457424481709797</v>
      </c>
      <c r="D92" s="284">
        <f>STDEV(B92:B100)</f>
        <v>0.14424716932215967</v>
      </c>
      <c r="E92" s="279">
        <v>16.213350296020508</v>
      </c>
      <c r="F92" s="284">
        <f>AVERAGE(E92:E100)</f>
        <v>16.346784591674805</v>
      </c>
      <c r="G92" s="284">
        <f>STDEV(E92:E100)</f>
        <v>0.1042873412017588</v>
      </c>
      <c r="H92" s="284">
        <f>C92-F92</f>
        <v>9.1106398900349923</v>
      </c>
      <c r="I92" s="284">
        <f>AVERAGE(H92:H340)</f>
        <v>10.226811652090035</v>
      </c>
      <c r="J92" s="284">
        <f>H92-$I$2</f>
        <v>-1.4480478734145912</v>
      </c>
      <c r="K92" s="284">
        <f>2^-(J92)</f>
        <v>2.7283862051755032</v>
      </c>
      <c r="M92" s="280"/>
    </row>
    <row r="93" spans="1:14" x14ac:dyDescent="0.55000000000000004">
      <c r="B93" s="279">
        <v>25.387794494628906</v>
      </c>
      <c r="C93" s="284"/>
      <c r="D93" s="284"/>
      <c r="E93" s="279">
        <v>16.449058532714844</v>
      </c>
      <c r="F93" s="2"/>
      <c r="G93" s="284"/>
      <c r="H93" s="284"/>
      <c r="I93" s="284"/>
      <c r="J93" s="284"/>
      <c r="K93" s="284"/>
      <c r="M93" s="280"/>
    </row>
    <row r="94" spans="1:14" x14ac:dyDescent="0.55000000000000004">
      <c r="B94" s="279">
        <v>25.710699081420898</v>
      </c>
      <c r="C94" s="284"/>
      <c r="D94" s="284"/>
      <c r="E94" s="279">
        <v>16.275529861450195</v>
      </c>
      <c r="F94" s="2"/>
      <c r="G94" s="284"/>
      <c r="H94" s="284"/>
      <c r="I94" s="284"/>
      <c r="J94" s="284"/>
      <c r="K94" s="284"/>
      <c r="M94" s="280"/>
    </row>
    <row r="95" spans="1:14" x14ac:dyDescent="0.55000000000000004">
      <c r="B95" s="279">
        <v>25.441268920898438</v>
      </c>
      <c r="C95" s="284"/>
      <c r="D95" s="284"/>
      <c r="E95" s="279">
        <v>16.346845626831055</v>
      </c>
      <c r="F95" s="2"/>
      <c r="G95" s="284"/>
      <c r="H95" s="284"/>
      <c r="I95" s="284"/>
      <c r="J95" s="284"/>
      <c r="K95" s="284"/>
      <c r="M95" s="280"/>
    </row>
    <row r="96" spans="1:14" x14ac:dyDescent="0.55000000000000004">
      <c r="B96" s="279">
        <v>25.393104553222656</v>
      </c>
      <c r="C96" s="284"/>
      <c r="D96" s="284"/>
      <c r="E96" s="279">
        <v>16.30908203125</v>
      </c>
      <c r="F96" s="2"/>
      <c r="G96" s="284"/>
      <c r="H96" s="284"/>
      <c r="I96" s="284"/>
      <c r="J96" s="284"/>
      <c r="K96" s="284"/>
      <c r="M96" s="280"/>
    </row>
    <row r="97" spans="1:14" x14ac:dyDescent="0.55000000000000004">
      <c r="B97" s="279">
        <v>25.293323516845703</v>
      </c>
      <c r="C97" s="284"/>
      <c r="D97" s="284"/>
      <c r="E97" s="279">
        <v>16.486841201782227</v>
      </c>
      <c r="F97" s="284"/>
      <c r="G97" s="284"/>
      <c r="H97" s="284"/>
      <c r="I97" s="284"/>
      <c r="J97" s="284"/>
      <c r="K97" s="284"/>
      <c r="M97" s="280"/>
      <c r="N97" s="273"/>
    </row>
    <row r="98" spans="1:14" x14ac:dyDescent="0.55000000000000004">
      <c r="C98" s="284"/>
      <c r="D98" s="284"/>
      <c r="F98" s="284"/>
      <c r="G98" s="284"/>
      <c r="H98" s="284"/>
      <c r="I98" s="284"/>
      <c r="J98" s="284"/>
      <c r="K98" s="284"/>
      <c r="M98" s="280"/>
      <c r="N98" s="273"/>
    </row>
    <row r="99" spans="1:14" x14ac:dyDescent="0.55000000000000004">
      <c r="C99" s="284"/>
      <c r="D99" s="284"/>
      <c r="F99" s="284"/>
      <c r="G99" s="284"/>
      <c r="H99" s="284"/>
      <c r="I99" s="284"/>
      <c r="J99" s="284"/>
      <c r="K99" s="284"/>
      <c r="M99" s="280"/>
      <c r="N99" s="273"/>
    </row>
    <row r="100" spans="1:14" x14ac:dyDescent="0.55000000000000004">
      <c r="C100" s="286"/>
      <c r="D100" s="286"/>
      <c r="F100" s="286"/>
      <c r="G100" s="286"/>
      <c r="H100" s="286"/>
      <c r="I100" s="286"/>
      <c r="J100" s="286"/>
      <c r="K100" s="286"/>
      <c r="M100" s="280"/>
      <c r="N100" s="273"/>
    </row>
    <row r="101" spans="1:14" x14ac:dyDescent="0.55000000000000004">
      <c r="A101" s="275" t="s">
        <v>7</v>
      </c>
      <c r="B101" s="279">
        <v>45</v>
      </c>
      <c r="C101" s="284">
        <f>AVERAGE(B101:B109)</f>
        <v>45</v>
      </c>
      <c r="D101" s="284">
        <f>STDEV(B101:B109)</f>
        <v>0</v>
      </c>
      <c r="E101" s="279">
        <v>16.213350296020508</v>
      </c>
      <c r="F101" s="284">
        <f>AVERAGE(E101:E109)</f>
        <v>16.346784591674805</v>
      </c>
      <c r="G101" s="284">
        <f>STDEV(E101:E109)</f>
        <v>0.1042873412017588</v>
      </c>
      <c r="H101" s="284">
        <f>C101-F101</f>
        <v>28.653215408325195</v>
      </c>
      <c r="I101" s="284">
        <f>AVERAGE(H101:H349)</f>
        <v>10.296572387218477</v>
      </c>
      <c r="J101" s="284">
        <f>H101-$I$2</f>
        <v>18.094527644875612</v>
      </c>
      <c r="K101" s="284">
        <f>2^-(J101)</f>
        <v>3.5727647553986159E-6</v>
      </c>
    </row>
    <row r="102" spans="1:14" x14ac:dyDescent="0.55000000000000004">
      <c r="B102" s="279">
        <v>45</v>
      </c>
      <c r="C102" s="284"/>
      <c r="D102" s="284"/>
      <c r="E102" s="279">
        <v>16.449058532714844</v>
      </c>
      <c r="F102" s="2"/>
      <c r="G102" s="284"/>
      <c r="H102" s="284"/>
      <c r="I102" s="284"/>
      <c r="J102" s="284"/>
      <c r="K102" s="284"/>
    </row>
    <row r="103" spans="1:14" x14ac:dyDescent="0.55000000000000004">
      <c r="B103" s="279">
        <v>45</v>
      </c>
      <c r="C103" s="284"/>
      <c r="D103" s="284"/>
      <c r="E103" s="279">
        <v>16.275529861450195</v>
      </c>
      <c r="F103" s="2"/>
      <c r="G103" s="284"/>
      <c r="H103" s="284"/>
      <c r="I103" s="284"/>
      <c r="J103" s="284"/>
      <c r="K103" s="284"/>
      <c r="M103" s="272"/>
      <c r="N103" s="233"/>
    </row>
    <row r="104" spans="1:14" x14ac:dyDescent="0.55000000000000004">
      <c r="B104" s="279">
        <v>45</v>
      </c>
      <c r="C104" s="284"/>
      <c r="D104" s="284"/>
      <c r="E104" s="279">
        <v>16.346845626831055</v>
      </c>
      <c r="F104" s="2"/>
      <c r="G104" s="284"/>
      <c r="H104" s="284"/>
      <c r="I104" s="284"/>
      <c r="J104" s="284"/>
      <c r="K104" s="284"/>
      <c r="M104" s="280"/>
      <c r="N104" s="273"/>
    </row>
    <row r="105" spans="1:14" x14ac:dyDescent="0.55000000000000004">
      <c r="B105" s="279">
        <v>45</v>
      </c>
      <c r="C105" s="284"/>
      <c r="D105" s="284"/>
      <c r="E105" s="279">
        <v>16.30908203125</v>
      </c>
      <c r="F105" s="2"/>
      <c r="G105" s="284"/>
      <c r="H105" s="284"/>
      <c r="I105" s="284"/>
      <c r="J105" s="284"/>
      <c r="K105" s="284"/>
      <c r="M105" s="280"/>
      <c r="N105" s="275" t="s">
        <v>6</v>
      </c>
    </row>
    <row r="106" spans="1:14" x14ac:dyDescent="0.55000000000000004">
      <c r="B106" s="279">
        <v>45</v>
      </c>
      <c r="C106" s="284"/>
      <c r="D106" s="284"/>
      <c r="E106" s="279">
        <v>16.486841201782227</v>
      </c>
      <c r="F106" s="284"/>
      <c r="G106" s="284"/>
      <c r="H106" s="284"/>
      <c r="I106" s="284"/>
      <c r="J106" s="284"/>
      <c r="K106" s="284"/>
      <c r="M106" s="280"/>
      <c r="N106" s="276" t="s">
        <v>19</v>
      </c>
    </row>
    <row r="107" spans="1:14" x14ac:dyDescent="0.55000000000000004">
      <c r="C107" s="284"/>
      <c r="D107" s="284"/>
      <c r="F107" s="284"/>
      <c r="G107" s="284"/>
      <c r="H107" s="284"/>
      <c r="I107" s="284"/>
      <c r="J107" s="284"/>
      <c r="K107" s="284"/>
      <c r="M107" s="280"/>
      <c r="N107" s="276" t="s">
        <v>18</v>
      </c>
    </row>
    <row r="108" spans="1:14" x14ac:dyDescent="0.55000000000000004">
      <c r="C108" s="284"/>
      <c r="D108" s="284"/>
      <c r="F108" s="284"/>
      <c r="G108" s="284"/>
      <c r="H108" s="284"/>
      <c r="I108" s="284"/>
      <c r="J108" s="284"/>
      <c r="K108" s="284"/>
      <c r="M108" s="280"/>
      <c r="N108" s="276" t="s">
        <v>15</v>
      </c>
    </row>
    <row r="109" spans="1:14" x14ac:dyDescent="0.55000000000000004">
      <c r="C109" s="286"/>
      <c r="D109" s="286"/>
      <c r="F109" s="286"/>
      <c r="G109" s="286"/>
      <c r="H109" s="286"/>
      <c r="I109" s="286"/>
      <c r="J109" s="286"/>
      <c r="K109" s="286"/>
      <c r="M109" s="280"/>
      <c r="N109" s="276" t="s">
        <v>21</v>
      </c>
    </row>
    <row r="110" spans="1:14" x14ac:dyDescent="0.55000000000000004">
      <c r="A110" s="275" t="s">
        <v>6</v>
      </c>
      <c r="B110" s="279">
        <v>21.888103485107422</v>
      </c>
      <c r="C110" s="284">
        <f>AVERAGE(B110:B118)</f>
        <v>22.078381220499676</v>
      </c>
      <c r="D110" s="284">
        <f>STDEV(B110:B118)</f>
        <v>0.26860193507676439</v>
      </c>
      <c r="E110" s="279">
        <v>16.213350296020508</v>
      </c>
      <c r="F110" s="284">
        <f>AVERAGE(E110:E118)</f>
        <v>16.346784591674805</v>
      </c>
      <c r="G110" s="284">
        <f>STDEV(E110:E118)</f>
        <v>0.1042873412017588</v>
      </c>
      <c r="H110" s="284">
        <f>C110-F110</f>
        <v>5.731596628824871</v>
      </c>
      <c r="I110" s="284">
        <f>AVERAGE(H110:H358)</f>
        <v>9.072796185811363</v>
      </c>
      <c r="J110" s="284">
        <f>H110-$I$2</f>
        <v>-4.8270911346247125</v>
      </c>
      <c r="K110" s="284">
        <f>2^-(J110)</f>
        <v>28.385674823029525</v>
      </c>
      <c r="M110" s="280"/>
      <c r="N110" s="276" t="s">
        <v>20</v>
      </c>
    </row>
    <row r="111" spans="1:14" x14ac:dyDescent="0.55000000000000004">
      <c r="B111" s="279">
        <v>22.134977340698242</v>
      </c>
      <c r="C111" s="284"/>
      <c r="D111" s="284"/>
      <c r="E111" s="279">
        <v>16.449058532714844</v>
      </c>
      <c r="F111" s="2"/>
      <c r="G111" s="284"/>
      <c r="H111" s="284"/>
      <c r="I111" s="284"/>
      <c r="J111" s="284"/>
      <c r="K111" s="284"/>
      <c r="N111" s="276" t="s">
        <v>23</v>
      </c>
    </row>
    <row r="112" spans="1:14" x14ac:dyDescent="0.55000000000000004">
      <c r="B112" s="279">
        <v>22.144102096557617</v>
      </c>
      <c r="C112" s="284"/>
      <c r="D112" s="284"/>
      <c r="E112" s="279">
        <v>16.275529861450195</v>
      </c>
      <c r="F112" s="2"/>
      <c r="G112" s="284"/>
      <c r="H112" s="284"/>
      <c r="I112" s="284"/>
      <c r="J112" s="284"/>
      <c r="K112" s="284"/>
      <c r="N112" s="275" t="s">
        <v>4</v>
      </c>
    </row>
    <row r="113" spans="1:14" x14ac:dyDescent="0.55000000000000004">
      <c r="B113" s="279">
        <v>21.696725845336914</v>
      </c>
      <c r="C113" s="284"/>
      <c r="D113" s="284"/>
      <c r="E113" s="279">
        <v>16.346845626831055</v>
      </c>
      <c r="F113" s="2"/>
      <c r="G113" s="284"/>
      <c r="H113" s="284"/>
      <c r="I113" s="284"/>
      <c r="J113" s="284"/>
      <c r="K113" s="284"/>
      <c r="M113" s="272"/>
      <c r="N113" s="276" t="s">
        <v>16</v>
      </c>
    </row>
    <row r="114" spans="1:14" x14ac:dyDescent="0.55000000000000004">
      <c r="B114" s="279">
        <v>22.490631103515625</v>
      </c>
      <c r="C114" s="284"/>
      <c r="D114" s="284"/>
      <c r="E114" s="279">
        <v>16.30908203125</v>
      </c>
      <c r="F114" s="2"/>
      <c r="G114" s="284"/>
      <c r="H114" s="284"/>
      <c r="I114" s="284"/>
      <c r="J114" s="284"/>
      <c r="K114" s="284"/>
      <c r="M114" s="280"/>
      <c r="N114" s="276" t="s">
        <v>22</v>
      </c>
    </row>
    <row r="115" spans="1:14" x14ac:dyDescent="0.55000000000000004">
      <c r="B115" s="279">
        <v>22.115747451782227</v>
      </c>
      <c r="C115" s="284"/>
      <c r="D115" s="284"/>
      <c r="E115" s="279">
        <v>16.486841201782227</v>
      </c>
      <c r="F115" s="284"/>
      <c r="G115" s="284"/>
      <c r="H115" s="284"/>
      <c r="I115" s="284"/>
      <c r="J115" s="284"/>
      <c r="K115" s="284"/>
      <c r="M115" s="280"/>
      <c r="N115" s="276" t="s">
        <v>25</v>
      </c>
    </row>
    <row r="116" spans="1:14" x14ac:dyDescent="0.55000000000000004">
      <c r="C116" s="284"/>
      <c r="D116" s="284"/>
      <c r="F116" s="284"/>
      <c r="G116" s="284"/>
      <c r="H116" s="284"/>
      <c r="I116" s="284"/>
      <c r="J116" s="284"/>
      <c r="K116" s="284"/>
      <c r="M116" s="280"/>
      <c r="N116" s="276" t="s">
        <v>24</v>
      </c>
    </row>
    <row r="117" spans="1:14" x14ac:dyDescent="0.55000000000000004">
      <c r="C117" s="284"/>
      <c r="D117" s="284"/>
      <c r="F117" s="284"/>
      <c r="G117" s="284"/>
      <c r="H117" s="284"/>
      <c r="I117" s="284"/>
      <c r="J117" s="284"/>
      <c r="K117" s="284"/>
      <c r="M117" s="280"/>
      <c r="N117" s="276" t="s">
        <v>27</v>
      </c>
    </row>
    <row r="118" spans="1:14" x14ac:dyDescent="0.55000000000000004">
      <c r="C118" s="286"/>
      <c r="D118" s="286"/>
      <c r="F118" s="286"/>
      <c r="G118" s="286"/>
      <c r="H118" s="286"/>
      <c r="I118" s="286"/>
      <c r="J118" s="286"/>
      <c r="K118" s="286"/>
      <c r="M118" s="280"/>
      <c r="N118" s="276" t="s">
        <v>26</v>
      </c>
    </row>
    <row r="119" spans="1:14" x14ac:dyDescent="0.55000000000000004">
      <c r="A119" s="276" t="s">
        <v>19</v>
      </c>
      <c r="B119" s="279">
        <v>22.848087310791016</v>
      </c>
      <c r="C119" s="284">
        <f>AVERAGE(B119:B127)</f>
        <v>22.951829592386883</v>
      </c>
      <c r="D119" s="284">
        <f>STDEV(B119:B127)</f>
        <v>0.19147952068273086</v>
      </c>
      <c r="E119" s="279">
        <v>16.213350296020508</v>
      </c>
      <c r="F119" s="284">
        <f>AVERAGE(E119:E127)</f>
        <v>16.346784591674805</v>
      </c>
      <c r="G119" s="284">
        <f>STDEV(E119:E127)</f>
        <v>0.1042873412017588</v>
      </c>
      <c r="H119" s="284">
        <f>C119-F119</f>
        <v>6.605045000712078</v>
      </c>
      <c r="I119" s="284">
        <f>AVERAGE(H119:H367)</f>
        <v>9.3114532970246842</v>
      </c>
      <c r="J119" s="284">
        <f>H119-$I$2</f>
        <v>-3.9536427627375055</v>
      </c>
      <c r="K119" s="284">
        <f>2^-(J119)</f>
        <v>15.494053945910446</v>
      </c>
      <c r="M119" s="280"/>
      <c r="N119" s="275" t="s">
        <v>8</v>
      </c>
    </row>
    <row r="120" spans="1:14" x14ac:dyDescent="0.55000000000000004">
      <c r="B120" s="279">
        <v>23.113302230834961</v>
      </c>
      <c r="C120" s="284"/>
      <c r="D120" s="284"/>
      <c r="E120" s="279">
        <v>16.449058532714844</v>
      </c>
      <c r="F120" s="2"/>
      <c r="G120" s="284"/>
      <c r="H120" s="284"/>
      <c r="I120" s="284"/>
      <c r="J120" s="284"/>
      <c r="K120" s="284"/>
      <c r="M120" s="280"/>
      <c r="N120" s="283"/>
    </row>
    <row r="121" spans="1:14" x14ac:dyDescent="0.55000000000000004">
      <c r="B121" s="279">
        <v>23.145275115966797</v>
      </c>
      <c r="C121" s="284"/>
      <c r="D121" s="284"/>
      <c r="E121" s="279">
        <v>16.275529861450195</v>
      </c>
      <c r="F121" s="2"/>
      <c r="G121" s="284"/>
      <c r="H121" s="284"/>
      <c r="I121" s="284"/>
      <c r="J121" s="284"/>
      <c r="K121" s="284"/>
    </row>
    <row r="122" spans="1:14" x14ac:dyDescent="0.55000000000000004">
      <c r="B122" s="279">
        <v>22.648649215698242</v>
      </c>
      <c r="C122" s="284"/>
      <c r="D122" s="284"/>
      <c r="E122" s="279">
        <v>16.346845626831055</v>
      </c>
      <c r="F122" s="2"/>
      <c r="G122" s="284"/>
      <c r="H122" s="284"/>
      <c r="I122" s="284"/>
      <c r="J122" s="284"/>
      <c r="K122" s="284"/>
    </row>
    <row r="123" spans="1:14" x14ac:dyDescent="0.55000000000000004">
      <c r="B123" s="279">
        <v>22.888965606689453</v>
      </c>
      <c r="C123" s="284"/>
      <c r="D123" s="284"/>
      <c r="E123" s="279">
        <v>16.30908203125</v>
      </c>
      <c r="F123" s="2"/>
      <c r="G123" s="284"/>
      <c r="H123" s="284"/>
      <c r="I123" s="284"/>
      <c r="J123" s="284"/>
      <c r="K123" s="284"/>
      <c r="M123" s="272"/>
      <c r="N123" s="233"/>
    </row>
    <row r="124" spans="1:14" x14ac:dyDescent="0.55000000000000004">
      <c r="B124" s="279">
        <v>23.06669807434082</v>
      </c>
      <c r="C124" s="284"/>
      <c r="D124" s="284"/>
      <c r="E124" s="279">
        <v>16.486841201782227</v>
      </c>
      <c r="F124" s="284"/>
      <c r="G124" s="284"/>
      <c r="H124" s="284"/>
      <c r="I124" s="284"/>
      <c r="J124" s="284"/>
      <c r="K124" s="284"/>
      <c r="M124" s="280"/>
      <c r="N124" s="273"/>
    </row>
    <row r="125" spans="1:14" x14ac:dyDescent="0.55000000000000004">
      <c r="C125" s="284"/>
      <c r="D125" s="284"/>
      <c r="F125" s="284"/>
      <c r="G125" s="284"/>
      <c r="H125" s="284"/>
      <c r="I125" s="284"/>
      <c r="J125" s="284"/>
      <c r="K125" s="284"/>
      <c r="M125" s="280"/>
      <c r="N125" s="273"/>
    </row>
    <row r="126" spans="1:14" x14ac:dyDescent="0.55000000000000004">
      <c r="C126" s="284"/>
      <c r="D126" s="284"/>
      <c r="F126" s="284"/>
      <c r="G126" s="284"/>
      <c r="H126" s="284"/>
      <c r="I126" s="284"/>
      <c r="J126" s="284"/>
      <c r="K126" s="284"/>
      <c r="M126" s="280"/>
      <c r="N126" s="273"/>
    </row>
    <row r="127" spans="1:14" x14ac:dyDescent="0.55000000000000004">
      <c r="C127" s="286"/>
      <c r="D127" s="286"/>
      <c r="F127" s="286"/>
      <c r="G127" s="286"/>
      <c r="H127" s="286"/>
      <c r="I127" s="286"/>
      <c r="J127" s="286"/>
      <c r="K127" s="286"/>
      <c r="M127" s="280"/>
      <c r="N127" s="273"/>
    </row>
    <row r="128" spans="1:14" x14ac:dyDescent="0.55000000000000004">
      <c r="A128" s="276" t="s">
        <v>18</v>
      </c>
      <c r="B128" s="279">
        <v>22.015098571777344</v>
      </c>
      <c r="C128" s="284">
        <f>AVERAGE(B128:B136)</f>
        <v>21.807125727335613</v>
      </c>
      <c r="D128" s="284">
        <f>STDEV(B128:B136)</f>
        <v>0.11216150029459637</v>
      </c>
      <c r="E128" s="279">
        <v>16.213350296020508</v>
      </c>
      <c r="F128" s="284">
        <f>AVERAGE(E128:E136)</f>
        <v>16.346784591674805</v>
      </c>
      <c r="G128" s="284">
        <f>STDEV(E128:E136)</f>
        <v>0.1042873412017588</v>
      </c>
      <c r="H128" s="284">
        <f>C128-F128</f>
        <v>5.4603411356608085</v>
      </c>
      <c r="I128" s="284">
        <f>AVERAGE(H128:H376)</f>
        <v>9.5196385505871906</v>
      </c>
      <c r="J128" s="284">
        <f>H128-$I$2</f>
        <v>-5.098346627788775</v>
      </c>
      <c r="K128" s="284">
        <f>2^-(J128)</f>
        <v>34.257468199835216</v>
      </c>
      <c r="M128" s="280"/>
      <c r="N128" s="273"/>
    </row>
    <row r="129" spans="1:14" x14ac:dyDescent="0.55000000000000004">
      <c r="B129" s="279">
        <v>21.81281852722168</v>
      </c>
      <c r="C129" s="284"/>
      <c r="D129" s="284"/>
      <c r="E129" s="279">
        <v>16.449058532714844</v>
      </c>
      <c r="F129" s="2"/>
      <c r="G129" s="284"/>
      <c r="H129" s="284"/>
      <c r="I129" s="284"/>
      <c r="J129" s="284"/>
      <c r="K129" s="284"/>
      <c r="M129" s="280"/>
      <c r="N129" s="273"/>
    </row>
    <row r="130" spans="1:14" x14ac:dyDescent="0.55000000000000004">
      <c r="B130" s="279">
        <v>21.797521591186523</v>
      </c>
      <c r="C130" s="284"/>
      <c r="D130" s="284"/>
      <c r="E130" s="279">
        <v>16.275529861450195</v>
      </c>
      <c r="F130" s="2"/>
      <c r="G130" s="284"/>
      <c r="H130" s="284"/>
      <c r="I130" s="284"/>
      <c r="J130" s="284"/>
      <c r="K130" s="284"/>
      <c r="M130" s="280"/>
      <c r="N130" s="273"/>
    </row>
    <row r="131" spans="1:14" x14ac:dyDescent="0.55000000000000004">
      <c r="B131" s="279">
        <v>21.765853881835938</v>
      </c>
      <c r="C131" s="284"/>
      <c r="D131" s="284"/>
      <c r="E131" s="279">
        <v>16.346845626831055</v>
      </c>
      <c r="F131" s="2"/>
      <c r="G131" s="284"/>
      <c r="H131" s="284"/>
      <c r="I131" s="284"/>
      <c r="J131" s="284"/>
      <c r="K131" s="284"/>
    </row>
    <row r="132" spans="1:14" x14ac:dyDescent="0.55000000000000004">
      <c r="B132" s="279">
        <v>21.677928924560547</v>
      </c>
      <c r="C132" s="284"/>
      <c r="D132" s="284"/>
      <c r="E132" s="279">
        <v>16.30908203125</v>
      </c>
      <c r="F132" s="2"/>
      <c r="G132" s="284"/>
      <c r="H132" s="284"/>
      <c r="I132" s="284"/>
      <c r="J132" s="284"/>
      <c r="K132" s="284"/>
    </row>
    <row r="133" spans="1:14" x14ac:dyDescent="0.55000000000000004">
      <c r="B133" s="279">
        <v>21.773532867431641</v>
      </c>
      <c r="C133" s="284"/>
      <c r="D133" s="284"/>
      <c r="E133" s="279">
        <v>16.486841201782227</v>
      </c>
      <c r="F133" s="284"/>
      <c r="G133" s="284"/>
      <c r="H133" s="284"/>
      <c r="I133" s="284"/>
      <c r="J133" s="284"/>
      <c r="K133" s="284"/>
    </row>
    <row r="134" spans="1:14" x14ac:dyDescent="0.55000000000000004">
      <c r="C134" s="284"/>
      <c r="D134" s="284"/>
      <c r="F134" s="284"/>
      <c r="G134" s="284"/>
      <c r="H134" s="284"/>
      <c r="I134" s="284"/>
      <c r="J134" s="284"/>
      <c r="K134" s="284"/>
    </row>
    <row r="135" spans="1:14" x14ac:dyDescent="0.55000000000000004">
      <c r="C135" s="284"/>
      <c r="D135" s="284"/>
      <c r="F135" s="284"/>
      <c r="G135" s="284"/>
      <c r="H135" s="284"/>
      <c r="I135" s="284"/>
      <c r="J135" s="284"/>
      <c r="K135" s="284"/>
    </row>
    <row r="136" spans="1:14" x14ac:dyDescent="0.55000000000000004">
      <c r="C136" s="286"/>
      <c r="D136" s="286"/>
      <c r="F136" s="286"/>
      <c r="G136" s="286"/>
      <c r="H136" s="286"/>
      <c r="I136" s="286"/>
      <c r="J136" s="286"/>
      <c r="K136" s="286"/>
    </row>
    <row r="137" spans="1:14" x14ac:dyDescent="0.55000000000000004">
      <c r="A137" s="276" t="s">
        <v>15</v>
      </c>
      <c r="B137" s="279">
        <v>27.998184204101563</v>
      </c>
      <c r="C137" s="284">
        <f>AVERAGE(B137:B145)</f>
        <v>28.131743431091309</v>
      </c>
      <c r="D137" s="284">
        <f>STDEV(B137:B145)</f>
        <v>0.32269027014885593</v>
      </c>
      <c r="E137" s="279">
        <v>16.213350296020508</v>
      </c>
      <c r="F137" s="284">
        <f>AVERAGE(E137:E145)</f>
        <v>16.346784591674805</v>
      </c>
      <c r="G137" s="284">
        <f>STDEV(E137:E145)</f>
        <v>0.1042873412017588</v>
      </c>
      <c r="H137" s="284">
        <f>C137-F137</f>
        <v>11.784958839416504</v>
      </c>
      <c r="I137" s="284">
        <f>AVERAGE(H137:H385)</f>
        <v>9.8579133351643904</v>
      </c>
      <c r="J137" s="284">
        <f>H137-$I$2</f>
        <v>1.2262710759669204</v>
      </c>
      <c r="K137" s="284">
        <f>2^-(J137)</f>
        <v>0.42742077094302644</v>
      </c>
    </row>
    <row r="138" spans="1:14" x14ac:dyDescent="0.55000000000000004">
      <c r="B138" s="279">
        <v>27.821840286254883</v>
      </c>
      <c r="C138" s="284"/>
      <c r="D138" s="284"/>
      <c r="E138" s="279">
        <v>16.449058532714844</v>
      </c>
      <c r="F138" s="2"/>
      <c r="G138" s="284"/>
      <c r="H138" s="284"/>
      <c r="I138" s="284"/>
      <c r="J138" s="284"/>
      <c r="K138" s="284"/>
    </row>
    <row r="139" spans="1:14" x14ac:dyDescent="0.55000000000000004">
      <c r="B139" s="279">
        <v>27.874307632446289</v>
      </c>
      <c r="C139" s="284"/>
      <c r="D139" s="284"/>
      <c r="E139" s="279">
        <v>16.275529861450195</v>
      </c>
      <c r="F139" s="2"/>
      <c r="G139" s="284"/>
      <c r="H139" s="284"/>
      <c r="I139" s="284"/>
      <c r="J139" s="284"/>
      <c r="K139" s="284"/>
    </row>
    <row r="140" spans="1:14" x14ac:dyDescent="0.55000000000000004">
      <c r="B140" s="279">
        <v>28.108367919921875</v>
      </c>
      <c r="C140" s="284"/>
      <c r="D140" s="284"/>
      <c r="E140" s="279">
        <v>16.346845626831055</v>
      </c>
      <c r="F140" s="2"/>
      <c r="G140" s="284"/>
      <c r="H140" s="284"/>
      <c r="I140" s="284"/>
      <c r="J140" s="284"/>
      <c r="K140" s="284"/>
    </row>
    <row r="141" spans="1:14" x14ac:dyDescent="0.55000000000000004">
      <c r="B141" s="279">
        <v>28.296825408935547</v>
      </c>
      <c r="C141" s="284"/>
      <c r="D141" s="284"/>
      <c r="E141" s="279">
        <v>16.30908203125</v>
      </c>
      <c r="F141" s="2"/>
      <c r="G141" s="284"/>
      <c r="H141" s="284"/>
      <c r="I141" s="284"/>
      <c r="J141" s="284"/>
      <c r="K141" s="284"/>
    </row>
    <row r="142" spans="1:14" x14ac:dyDescent="0.55000000000000004">
      <c r="B142" s="279">
        <v>28.690935134887695</v>
      </c>
      <c r="C142" s="284"/>
      <c r="D142" s="284"/>
      <c r="E142" s="279">
        <v>16.486841201782227</v>
      </c>
      <c r="F142" s="284"/>
      <c r="G142" s="284"/>
      <c r="H142" s="284"/>
      <c r="I142" s="284"/>
      <c r="J142" s="284"/>
      <c r="K142" s="284"/>
    </row>
    <row r="143" spans="1:14" x14ac:dyDescent="0.55000000000000004">
      <c r="C143" s="284"/>
      <c r="D143" s="284"/>
      <c r="F143" s="284"/>
      <c r="G143" s="284"/>
      <c r="H143" s="284"/>
      <c r="I143" s="284"/>
      <c r="J143" s="284"/>
      <c r="K143" s="284"/>
    </row>
    <row r="144" spans="1:14" x14ac:dyDescent="0.55000000000000004">
      <c r="C144" s="284"/>
      <c r="D144" s="284"/>
      <c r="F144" s="284"/>
      <c r="G144" s="284"/>
      <c r="H144" s="284"/>
      <c r="I144" s="284"/>
      <c r="J144" s="284"/>
      <c r="K144" s="284"/>
    </row>
    <row r="145" spans="1:11" x14ac:dyDescent="0.55000000000000004">
      <c r="C145" s="286"/>
      <c r="D145" s="286"/>
      <c r="F145" s="286"/>
      <c r="G145" s="286"/>
      <c r="H145" s="286"/>
      <c r="I145" s="286"/>
      <c r="J145" s="286"/>
      <c r="K145" s="286"/>
    </row>
    <row r="146" spans="1:11" x14ac:dyDescent="0.55000000000000004">
      <c r="A146" s="276" t="s">
        <v>21</v>
      </c>
      <c r="B146" s="279">
        <v>31.015743255615234</v>
      </c>
      <c r="C146" s="284">
        <f>AVERAGE(B146:B154)</f>
        <v>30.873268445332844</v>
      </c>
      <c r="D146" s="284">
        <f>STDEV(B146:B154)</f>
        <v>0.29454910166230619</v>
      </c>
      <c r="E146" s="279">
        <v>16.213350296020508</v>
      </c>
      <c r="F146" s="284">
        <f>AVERAGE(E146:E154)</f>
        <v>16.346784591674805</v>
      </c>
      <c r="G146" s="284">
        <f>STDEV(E146:E154)</f>
        <v>0.1042873412017588</v>
      </c>
      <c r="H146" s="284">
        <f>C146-F146</f>
        <v>14.526483853658039</v>
      </c>
      <c r="I146" s="284">
        <f>AVERAGE(H146:H394)</f>
        <v>9.682727380232377</v>
      </c>
      <c r="J146" s="284">
        <f>H146-$I$2</f>
        <v>3.9677960902084557</v>
      </c>
      <c r="K146" s="284">
        <f>2^-(J146)</f>
        <v>6.3910815647324412E-2</v>
      </c>
    </row>
    <row r="147" spans="1:11" x14ac:dyDescent="0.55000000000000004">
      <c r="B147" s="279">
        <v>30.659679412841797</v>
      </c>
      <c r="C147" s="284"/>
      <c r="D147" s="284"/>
      <c r="E147" s="279">
        <v>16.449058532714844</v>
      </c>
      <c r="F147" s="2"/>
      <c r="G147" s="284"/>
      <c r="H147" s="284"/>
      <c r="I147" s="284"/>
      <c r="J147" s="284"/>
      <c r="K147" s="284"/>
    </row>
    <row r="148" spans="1:11" x14ac:dyDescent="0.55000000000000004">
      <c r="B148" s="279">
        <v>30.415212631225586</v>
      </c>
      <c r="C148" s="284"/>
      <c r="D148" s="284"/>
      <c r="E148" s="279">
        <v>16.275529861450195</v>
      </c>
      <c r="F148" s="2"/>
      <c r="G148" s="284"/>
      <c r="H148" s="284"/>
      <c r="I148" s="284"/>
      <c r="J148" s="284"/>
      <c r="K148" s="284"/>
    </row>
    <row r="149" spans="1:11" x14ac:dyDescent="0.55000000000000004">
      <c r="B149" s="279">
        <v>31.233718872070313</v>
      </c>
      <c r="C149" s="284"/>
      <c r="D149" s="284"/>
      <c r="E149" s="279">
        <v>16.346845626831055</v>
      </c>
      <c r="F149" s="2"/>
      <c r="G149" s="284"/>
      <c r="H149" s="284"/>
      <c r="I149" s="284"/>
      <c r="J149" s="284"/>
      <c r="K149" s="284"/>
    </row>
    <row r="150" spans="1:11" x14ac:dyDescent="0.55000000000000004">
      <c r="B150" s="279">
        <v>30.874250411987305</v>
      </c>
      <c r="C150" s="284"/>
      <c r="D150" s="284"/>
      <c r="E150" s="279">
        <v>16.30908203125</v>
      </c>
      <c r="F150" s="2"/>
      <c r="G150" s="284"/>
      <c r="H150" s="284"/>
      <c r="I150" s="284"/>
      <c r="J150" s="284"/>
      <c r="K150" s="284"/>
    </row>
    <row r="151" spans="1:11" x14ac:dyDescent="0.55000000000000004">
      <c r="B151" s="279">
        <v>31.041006088256836</v>
      </c>
      <c r="C151" s="284"/>
      <c r="D151" s="284"/>
      <c r="E151" s="279">
        <v>16.486841201782227</v>
      </c>
      <c r="F151" s="284"/>
      <c r="G151" s="284"/>
      <c r="H151" s="284"/>
      <c r="I151" s="284"/>
      <c r="J151" s="284"/>
      <c r="K151" s="284"/>
    </row>
    <row r="152" spans="1:11" x14ac:dyDescent="0.55000000000000004">
      <c r="C152" s="284"/>
      <c r="D152" s="284"/>
      <c r="F152" s="284"/>
      <c r="G152" s="284"/>
      <c r="H152" s="284"/>
      <c r="I152" s="284"/>
      <c r="J152" s="284"/>
      <c r="K152" s="284"/>
    </row>
    <row r="153" spans="1:11" x14ac:dyDescent="0.55000000000000004">
      <c r="C153" s="284"/>
      <c r="D153" s="284"/>
      <c r="F153" s="284"/>
      <c r="G153" s="284"/>
      <c r="H153" s="284"/>
      <c r="I153" s="284"/>
      <c r="J153" s="284"/>
      <c r="K153" s="284"/>
    </row>
    <row r="154" spans="1:11" x14ac:dyDescent="0.55000000000000004">
      <c r="C154" s="286"/>
      <c r="D154" s="286"/>
      <c r="F154" s="286"/>
      <c r="G154" s="286"/>
      <c r="H154" s="286"/>
      <c r="I154" s="286"/>
      <c r="J154" s="286"/>
      <c r="K154" s="286"/>
    </row>
    <row r="155" spans="1:11" x14ac:dyDescent="0.55000000000000004">
      <c r="A155" s="276" t="s">
        <v>20</v>
      </c>
      <c r="B155" s="279">
        <v>24.160490036010742</v>
      </c>
      <c r="C155" s="284">
        <f>AVERAGE(B155:B163)</f>
        <v>24.417471567789715</v>
      </c>
      <c r="D155" s="284">
        <f>STDEV(B155:B163)</f>
        <v>0.38212048443686158</v>
      </c>
      <c r="E155" s="279">
        <v>16.213350296020508</v>
      </c>
      <c r="F155" s="284">
        <f>AVERAGE(E155:E163)</f>
        <v>16.346784591674805</v>
      </c>
      <c r="G155" s="284">
        <f>STDEV(E155:E163)</f>
        <v>0.1042873412017588</v>
      </c>
      <c r="H155" s="284">
        <f>C155-F155</f>
        <v>8.07068697611491</v>
      </c>
      <c r="I155" s="284">
        <f>AVERAGE(H155:H403)</f>
        <v>9.1983517328898134</v>
      </c>
      <c r="J155" s="284">
        <f>H155-$I$2</f>
        <v>-2.4880007873346734</v>
      </c>
      <c r="K155" s="284">
        <f>2^-(J155)</f>
        <v>5.6100000641635228</v>
      </c>
    </row>
    <row r="156" spans="1:11" x14ac:dyDescent="0.55000000000000004">
      <c r="B156" s="279">
        <v>23.963386535644531</v>
      </c>
      <c r="C156" s="284"/>
      <c r="D156" s="284"/>
      <c r="E156" s="279">
        <v>16.449058532714844</v>
      </c>
      <c r="F156" s="2"/>
      <c r="G156" s="284"/>
      <c r="H156" s="284"/>
      <c r="I156" s="284"/>
      <c r="J156" s="284"/>
      <c r="K156" s="284"/>
    </row>
    <row r="157" spans="1:11" x14ac:dyDescent="0.55000000000000004">
      <c r="B157" s="279">
        <v>24.694395065307617</v>
      </c>
      <c r="C157" s="284"/>
      <c r="D157" s="284"/>
      <c r="E157" s="279">
        <v>16.275529861450195</v>
      </c>
      <c r="F157" s="2"/>
      <c r="G157" s="284"/>
      <c r="H157" s="284"/>
      <c r="I157" s="284"/>
      <c r="J157" s="284"/>
      <c r="K157" s="284"/>
    </row>
    <row r="158" spans="1:11" x14ac:dyDescent="0.55000000000000004">
      <c r="B158" s="279">
        <v>24.756271362304688</v>
      </c>
      <c r="C158" s="284"/>
      <c r="D158" s="284"/>
      <c r="E158" s="279">
        <v>16.346845626831055</v>
      </c>
      <c r="F158" s="2"/>
      <c r="G158" s="284"/>
      <c r="H158" s="284"/>
      <c r="I158" s="284"/>
      <c r="J158" s="284"/>
      <c r="K158" s="284"/>
    </row>
    <row r="159" spans="1:11" x14ac:dyDescent="0.55000000000000004">
      <c r="B159" s="279">
        <v>24.103321075439453</v>
      </c>
      <c r="C159" s="284"/>
      <c r="D159" s="284"/>
      <c r="E159" s="279">
        <v>16.30908203125</v>
      </c>
      <c r="F159" s="2"/>
      <c r="G159" s="284"/>
      <c r="H159" s="284"/>
      <c r="I159" s="284"/>
      <c r="J159" s="284"/>
      <c r="K159" s="284"/>
    </row>
    <row r="160" spans="1:11" x14ac:dyDescent="0.55000000000000004">
      <c r="B160" s="279">
        <v>24.82696533203125</v>
      </c>
      <c r="C160" s="284"/>
      <c r="D160" s="284"/>
      <c r="E160" s="279">
        <v>16.486841201782227</v>
      </c>
      <c r="F160" s="284"/>
      <c r="G160" s="284"/>
      <c r="H160" s="284"/>
      <c r="I160" s="284"/>
      <c r="J160" s="284"/>
      <c r="K160" s="284"/>
    </row>
    <row r="161" spans="1:11" x14ac:dyDescent="0.55000000000000004">
      <c r="C161" s="284"/>
      <c r="D161" s="284"/>
      <c r="F161" s="284"/>
      <c r="G161" s="284"/>
      <c r="H161" s="284"/>
      <c r="I161" s="284"/>
      <c r="J161" s="284"/>
      <c r="K161" s="284"/>
    </row>
    <row r="162" spans="1:11" x14ac:dyDescent="0.55000000000000004">
      <c r="C162" s="284"/>
      <c r="D162" s="284"/>
      <c r="F162" s="284"/>
      <c r="G162" s="284"/>
      <c r="H162" s="284"/>
      <c r="I162" s="284"/>
      <c r="J162" s="284"/>
      <c r="K162" s="284"/>
    </row>
    <row r="163" spans="1:11" x14ac:dyDescent="0.55000000000000004">
      <c r="C163" s="286"/>
      <c r="D163" s="286"/>
      <c r="F163" s="286"/>
      <c r="G163" s="286"/>
      <c r="H163" s="286"/>
      <c r="I163" s="286"/>
      <c r="J163" s="286"/>
      <c r="K163" s="286"/>
    </row>
    <row r="164" spans="1:11" x14ac:dyDescent="0.55000000000000004">
      <c r="A164" s="276" t="s">
        <v>23</v>
      </c>
      <c r="B164" s="279">
        <v>23.466785430908203</v>
      </c>
      <c r="C164" s="284">
        <f>AVERAGE(B164:B172)</f>
        <v>23.406710306803387</v>
      </c>
      <c r="D164" s="284">
        <f>STDEV(B164:B172)</f>
        <v>0.13417660783205809</v>
      </c>
      <c r="E164" s="279">
        <v>16.213350296020508</v>
      </c>
      <c r="F164" s="284">
        <f>AVERAGE(E164:E172)</f>
        <v>16.346784591674805</v>
      </c>
      <c r="G164" s="284">
        <f>STDEV(E164:E172)</f>
        <v>0.1042873412017588</v>
      </c>
      <c r="H164" s="284">
        <f>C164-F164</f>
        <v>7.0599257151285819</v>
      </c>
      <c r="I164" s="284">
        <f>AVERAGE(H164:H412)</f>
        <v>9.3236478169759121</v>
      </c>
      <c r="J164" s="284">
        <f>H164-$I$2</f>
        <v>-3.4987620483210016</v>
      </c>
      <c r="K164" s="284">
        <f>2^-(J164)</f>
        <v>11.304004565252619</v>
      </c>
    </row>
    <row r="165" spans="1:11" x14ac:dyDescent="0.55000000000000004">
      <c r="B165" s="279">
        <v>23.490325927734375</v>
      </c>
      <c r="C165" s="284"/>
      <c r="D165" s="284"/>
      <c r="E165" s="279">
        <v>16.449058532714844</v>
      </c>
      <c r="F165" s="2"/>
      <c r="G165" s="284"/>
      <c r="H165" s="284"/>
      <c r="I165" s="284"/>
      <c r="J165" s="284"/>
      <c r="K165" s="284"/>
    </row>
    <row r="166" spans="1:11" x14ac:dyDescent="0.55000000000000004">
      <c r="B166" s="279">
        <v>23.547605514526367</v>
      </c>
      <c r="C166" s="284"/>
      <c r="D166" s="284"/>
      <c r="E166" s="279">
        <v>16.275529861450195</v>
      </c>
      <c r="F166" s="2"/>
      <c r="G166" s="284"/>
      <c r="H166" s="284"/>
      <c r="I166" s="284"/>
      <c r="J166" s="284"/>
      <c r="K166" s="284"/>
    </row>
    <row r="167" spans="1:11" x14ac:dyDescent="0.55000000000000004">
      <c r="B167" s="279">
        <v>23.215696334838867</v>
      </c>
      <c r="C167" s="284"/>
      <c r="D167" s="284"/>
      <c r="E167" s="279">
        <v>16.346845626831055</v>
      </c>
      <c r="F167" s="2"/>
      <c r="G167" s="284"/>
      <c r="H167" s="284"/>
      <c r="I167" s="284"/>
      <c r="J167" s="284"/>
      <c r="K167" s="284"/>
    </row>
    <row r="168" spans="1:11" x14ac:dyDescent="0.55000000000000004">
      <c r="B168" s="279">
        <v>23.456621170043945</v>
      </c>
      <c r="C168" s="284"/>
      <c r="D168" s="284"/>
      <c r="E168" s="279">
        <v>16.30908203125</v>
      </c>
      <c r="F168" s="2"/>
      <c r="G168" s="284"/>
      <c r="H168" s="284"/>
      <c r="I168" s="284"/>
      <c r="J168" s="284"/>
      <c r="K168" s="284"/>
    </row>
    <row r="169" spans="1:11" x14ac:dyDescent="0.55000000000000004">
      <c r="B169" s="279">
        <v>23.263227462768555</v>
      </c>
      <c r="C169" s="284"/>
      <c r="D169" s="284"/>
      <c r="E169" s="279">
        <v>16.486841201782227</v>
      </c>
      <c r="F169" s="284"/>
      <c r="G169" s="284"/>
      <c r="H169" s="284"/>
      <c r="I169" s="284"/>
      <c r="J169" s="284"/>
      <c r="K169" s="284"/>
    </row>
    <row r="170" spans="1:11" x14ac:dyDescent="0.55000000000000004">
      <c r="C170" s="284"/>
      <c r="D170" s="284"/>
      <c r="F170" s="284"/>
      <c r="G170" s="284"/>
      <c r="H170" s="284"/>
      <c r="I170" s="284"/>
      <c r="J170" s="284"/>
      <c r="K170" s="284"/>
    </row>
    <row r="171" spans="1:11" x14ac:dyDescent="0.55000000000000004">
      <c r="C171" s="284"/>
      <c r="D171" s="284"/>
      <c r="F171" s="284"/>
      <c r="G171" s="284"/>
      <c r="H171" s="284"/>
      <c r="I171" s="284"/>
      <c r="J171" s="284"/>
      <c r="K171" s="284"/>
    </row>
    <row r="172" spans="1:11" x14ac:dyDescent="0.55000000000000004">
      <c r="C172" s="286"/>
      <c r="D172" s="286"/>
      <c r="F172" s="286"/>
      <c r="G172" s="286"/>
      <c r="H172" s="286"/>
      <c r="I172" s="286"/>
      <c r="J172" s="286"/>
      <c r="K172" s="286"/>
    </row>
    <row r="173" spans="1:11" x14ac:dyDescent="0.55000000000000004">
      <c r="A173" s="275" t="s">
        <v>4</v>
      </c>
      <c r="B173" s="279">
        <v>26.672826766967773</v>
      </c>
      <c r="C173" s="284">
        <f>AVERAGE(B173:B181)</f>
        <v>26.840785662333172</v>
      </c>
      <c r="D173" s="284">
        <f>STDEV(B173:B181)</f>
        <v>0.11403370207144885</v>
      </c>
      <c r="E173" s="279">
        <v>16.213350296020508</v>
      </c>
      <c r="F173" s="284">
        <f>AVERAGE(E173:E181)</f>
        <v>16.346784591674805</v>
      </c>
      <c r="G173" s="284">
        <f>STDEV(E173:E181)</f>
        <v>0.1042873412017588</v>
      </c>
      <c r="H173" s="284">
        <f>C173-F173</f>
        <v>10.494001070658367</v>
      </c>
      <c r="I173" s="284">
        <f>AVERAGE(H173:H421)</f>
        <v>9.606613079706829</v>
      </c>
      <c r="J173" s="284">
        <f>H173-$I$2</f>
        <v>-6.4686692791216416E-2</v>
      </c>
      <c r="K173" s="284">
        <f>2^-(J173)</f>
        <v>1.045857788275433</v>
      </c>
    </row>
    <row r="174" spans="1:11" x14ac:dyDescent="0.55000000000000004">
      <c r="B174" s="279">
        <v>26.795297622680664</v>
      </c>
      <c r="C174" s="284"/>
      <c r="D174" s="284"/>
      <c r="E174" s="279">
        <v>16.449058532714844</v>
      </c>
      <c r="F174" s="2"/>
      <c r="G174" s="284"/>
      <c r="H174" s="284"/>
      <c r="I174" s="284"/>
      <c r="J174" s="284"/>
      <c r="K174" s="284"/>
    </row>
    <row r="175" spans="1:11" x14ac:dyDescent="0.55000000000000004">
      <c r="B175" s="279">
        <v>26.916290283203125</v>
      </c>
      <c r="C175" s="284"/>
      <c r="D175" s="284"/>
      <c r="E175" s="279">
        <v>16.275529861450195</v>
      </c>
      <c r="F175" s="2"/>
      <c r="G175" s="284"/>
      <c r="H175" s="284"/>
      <c r="I175" s="284"/>
      <c r="J175" s="284"/>
      <c r="K175" s="284"/>
    </row>
    <row r="176" spans="1:11" x14ac:dyDescent="0.55000000000000004">
      <c r="B176">
        <v>26.866039276123047</v>
      </c>
      <c r="C176" s="284"/>
      <c r="D176" s="284"/>
      <c r="E176" s="279">
        <v>16.346845626831055</v>
      </c>
      <c r="F176" s="2"/>
      <c r="G176" s="284"/>
      <c r="H176" s="284"/>
      <c r="I176" s="284"/>
      <c r="J176" s="284"/>
      <c r="K176" s="284"/>
    </row>
    <row r="177" spans="1:11" x14ac:dyDescent="0.55000000000000004">
      <c r="B177">
        <v>27.002132415771484</v>
      </c>
      <c r="C177" s="284"/>
      <c r="D177" s="284"/>
      <c r="E177" s="279">
        <v>16.30908203125</v>
      </c>
      <c r="F177" s="2"/>
      <c r="G177" s="284"/>
      <c r="H177" s="284"/>
      <c r="I177" s="284"/>
      <c r="J177" s="284"/>
      <c r="K177" s="284"/>
    </row>
    <row r="178" spans="1:11" x14ac:dyDescent="0.55000000000000004">
      <c r="B178">
        <v>26.79212760925293</v>
      </c>
      <c r="C178" s="284"/>
      <c r="D178" s="284"/>
      <c r="E178" s="279">
        <v>16.486841201782227</v>
      </c>
      <c r="F178" s="284"/>
      <c r="G178" s="284"/>
      <c r="H178" s="284"/>
      <c r="I178" s="284"/>
      <c r="J178" s="284"/>
      <c r="K178" s="284"/>
    </row>
    <row r="179" spans="1:11" x14ac:dyDescent="0.55000000000000004">
      <c r="C179" s="284"/>
      <c r="D179" s="284"/>
      <c r="F179" s="284"/>
      <c r="G179" s="284"/>
      <c r="H179" s="284"/>
      <c r="I179" s="284"/>
      <c r="J179" s="284"/>
      <c r="K179" s="284"/>
    </row>
    <row r="180" spans="1:11" x14ac:dyDescent="0.55000000000000004">
      <c r="C180" s="284"/>
      <c r="D180" s="284"/>
      <c r="F180" s="284"/>
      <c r="G180" s="284"/>
      <c r="H180" s="284"/>
      <c r="I180" s="284"/>
      <c r="J180" s="284"/>
      <c r="K180" s="284"/>
    </row>
    <row r="181" spans="1:11" x14ac:dyDescent="0.55000000000000004">
      <c r="C181" s="286"/>
      <c r="D181" s="286"/>
      <c r="F181" s="286"/>
      <c r="G181" s="286"/>
      <c r="H181" s="286"/>
      <c r="I181" s="286"/>
      <c r="J181" s="286"/>
      <c r="K181" s="286"/>
    </row>
    <row r="182" spans="1:11" x14ac:dyDescent="0.55000000000000004">
      <c r="A182" s="276" t="s">
        <v>16</v>
      </c>
      <c r="B182" s="279">
        <v>23.103679656982422</v>
      </c>
      <c r="C182" s="284">
        <f>AVERAGE(B182:B190)</f>
        <v>22.909431139628094</v>
      </c>
      <c r="D182" s="284">
        <f>STDEV(B182:B190)</f>
        <v>0.2951122373021447</v>
      </c>
      <c r="E182" s="279">
        <v>16.213350296020508</v>
      </c>
      <c r="F182" s="284">
        <f>AVERAGE(E182:E190)</f>
        <v>16.346784591674805</v>
      </c>
      <c r="G182" s="284">
        <f>STDEV(E182:E190)</f>
        <v>0.1042873412017588</v>
      </c>
      <c r="H182" s="284">
        <f>C182-F182</f>
        <v>6.5626465479532889</v>
      </c>
      <c r="I182" s="284">
        <f>AVERAGE(H182:H430)</f>
        <v>9.4798433667137498</v>
      </c>
      <c r="J182" s="284">
        <f>H182-$I$2</f>
        <v>-3.9960412154962945</v>
      </c>
      <c r="K182" s="284">
        <f>2^-(J182)</f>
        <v>15.956155857045431</v>
      </c>
    </row>
    <row r="183" spans="1:11" x14ac:dyDescent="0.55000000000000004">
      <c r="B183" s="279">
        <v>22.999387741088867</v>
      </c>
      <c r="C183" s="284"/>
      <c r="D183" s="284"/>
      <c r="E183" s="279">
        <v>16.449058532714844</v>
      </c>
      <c r="F183" s="2"/>
      <c r="G183" s="284"/>
      <c r="H183" s="284"/>
      <c r="I183" s="284"/>
      <c r="J183" s="284"/>
      <c r="K183" s="284"/>
    </row>
    <row r="184" spans="1:11" x14ac:dyDescent="0.55000000000000004">
      <c r="B184" s="279">
        <v>23.083145141601563</v>
      </c>
      <c r="C184" s="284"/>
      <c r="D184" s="284"/>
      <c r="E184" s="279">
        <v>16.275529861450195</v>
      </c>
      <c r="F184" s="2"/>
      <c r="G184" s="284"/>
      <c r="H184" s="284"/>
      <c r="I184" s="284"/>
      <c r="J184" s="284"/>
      <c r="K184" s="284"/>
    </row>
    <row r="185" spans="1:11" x14ac:dyDescent="0.55000000000000004">
      <c r="B185" s="279">
        <v>22.943994522094727</v>
      </c>
      <c r="C185" s="284"/>
      <c r="D185" s="284"/>
      <c r="E185" s="279">
        <v>16.346845626831055</v>
      </c>
      <c r="F185" s="2"/>
      <c r="G185" s="284"/>
      <c r="H185" s="284"/>
      <c r="I185" s="284"/>
      <c r="J185" s="284"/>
      <c r="K185" s="284"/>
    </row>
    <row r="186" spans="1:11" x14ac:dyDescent="0.55000000000000004">
      <c r="B186" s="279">
        <v>22.318958282470703</v>
      </c>
      <c r="C186" s="284"/>
      <c r="D186" s="284"/>
      <c r="E186" s="279">
        <v>16.30908203125</v>
      </c>
      <c r="F186" s="2"/>
      <c r="G186" s="284"/>
      <c r="H186" s="284"/>
      <c r="I186" s="284"/>
      <c r="J186" s="284"/>
      <c r="K186" s="284"/>
    </row>
    <row r="187" spans="1:11" x14ac:dyDescent="0.55000000000000004">
      <c r="B187" s="279">
        <v>23.007421493530273</v>
      </c>
      <c r="C187" s="284"/>
      <c r="D187" s="284"/>
      <c r="E187" s="279">
        <v>16.486841201782227</v>
      </c>
      <c r="F187" s="284"/>
      <c r="G187" s="284"/>
      <c r="H187" s="284"/>
      <c r="I187" s="284"/>
      <c r="J187" s="284"/>
      <c r="K187" s="284"/>
    </row>
    <row r="188" spans="1:11" x14ac:dyDescent="0.55000000000000004">
      <c r="C188" s="284"/>
      <c r="D188" s="284"/>
      <c r="F188" s="284"/>
      <c r="G188" s="284"/>
      <c r="H188" s="284"/>
      <c r="I188" s="284"/>
      <c r="J188" s="284"/>
      <c r="K188" s="284"/>
    </row>
    <row r="189" spans="1:11" x14ac:dyDescent="0.55000000000000004">
      <c r="C189" s="284"/>
      <c r="D189" s="284"/>
      <c r="F189" s="284"/>
      <c r="G189" s="284"/>
      <c r="H189" s="284"/>
      <c r="I189" s="284"/>
      <c r="J189" s="284"/>
      <c r="K189" s="284"/>
    </row>
    <row r="190" spans="1:11" x14ac:dyDescent="0.55000000000000004">
      <c r="C190" s="286"/>
      <c r="D190" s="286"/>
      <c r="F190" s="286"/>
      <c r="G190" s="286"/>
      <c r="H190" s="286"/>
      <c r="I190" s="286"/>
      <c r="J190" s="286"/>
      <c r="K190" s="286"/>
    </row>
    <row r="191" spans="1:11" x14ac:dyDescent="0.55000000000000004">
      <c r="A191" s="276" t="s">
        <v>22</v>
      </c>
      <c r="B191" s="279">
        <v>21.308757781982422</v>
      </c>
      <c r="C191" s="284">
        <f>AVERAGE(B191:B199)</f>
        <v>21.061681747436523</v>
      </c>
      <c r="D191" s="284">
        <f>STDEV(B191:B199)</f>
        <v>0.18165577503170649</v>
      </c>
      <c r="E191" s="279">
        <v>16.213350296020508</v>
      </c>
      <c r="F191" s="284">
        <f>AVERAGE(E191:E199)</f>
        <v>16.346784591674805</v>
      </c>
      <c r="G191" s="284">
        <f>STDEV(E191:E199)</f>
        <v>0.1042873412017588</v>
      </c>
      <c r="H191" s="284">
        <f>C191-F191</f>
        <v>4.7148971557617188</v>
      </c>
      <c r="I191" s="284">
        <f>AVERAGE(H191:H439)</f>
        <v>9.9660428365071621</v>
      </c>
      <c r="J191" s="284">
        <f>H191-$I$2</f>
        <v>-5.8437906076878647</v>
      </c>
      <c r="K191" s="284">
        <f>2^-(J191)</f>
        <v>57.432306930485368</v>
      </c>
    </row>
    <row r="192" spans="1:11" x14ac:dyDescent="0.55000000000000004">
      <c r="B192" s="279">
        <v>21.238500595092773</v>
      </c>
      <c r="C192" s="284"/>
      <c r="D192" s="284"/>
      <c r="E192" s="279">
        <v>16.449058532714844</v>
      </c>
      <c r="F192" s="2"/>
      <c r="G192" s="284"/>
      <c r="H192" s="284"/>
      <c r="I192" s="284"/>
      <c r="J192" s="284"/>
      <c r="K192" s="284"/>
    </row>
    <row r="193" spans="1:11" x14ac:dyDescent="0.55000000000000004">
      <c r="B193" s="279">
        <v>21.014547348022461</v>
      </c>
      <c r="C193" s="284"/>
      <c r="D193" s="284"/>
      <c r="E193" s="279">
        <v>16.275529861450195</v>
      </c>
      <c r="F193" s="2"/>
      <c r="G193" s="284"/>
      <c r="H193" s="284"/>
      <c r="I193" s="284"/>
      <c r="J193" s="284"/>
      <c r="K193" s="284"/>
    </row>
    <row r="194" spans="1:11" x14ac:dyDescent="0.55000000000000004">
      <c r="B194" s="279">
        <v>20.812107086181641</v>
      </c>
      <c r="C194" s="284"/>
      <c r="D194" s="284"/>
      <c r="E194" s="279">
        <v>16.346845626831055</v>
      </c>
      <c r="F194" s="2"/>
      <c r="G194" s="284"/>
      <c r="H194" s="284"/>
      <c r="I194" s="284"/>
      <c r="J194" s="284"/>
      <c r="K194" s="284"/>
    </row>
    <row r="195" spans="1:11" x14ac:dyDescent="0.55000000000000004">
      <c r="B195" s="279">
        <v>21.004621505737305</v>
      </c>
      <c r="C195" s="284"/>
      <c r="D195" s="284"/>
      <c r="E195" s="279">
        <v>16.30908203125</v>
      </c>
      <c r="F195" s="2"/>
      <c r="G195" s="284"/>
      <c r="H195" s="284"/>
      <c r="I195" s="284"/>
      <c r="J195" s="284"/>
      <c r="K195" s="284"/>
    </row>
    <row r="196" spans="1:11" x14ac:dyDescent="0.55000000000000004">
      <c r="B196" s="279">
        <v>20.991556167602539</v>
      </c>
      <c r="C196" s="284"/>
      <c r="D196" s="284"/>
      <c r="E196" s="279">
        <v>16.486841201782227</v>
      </c>
      <c r="F196" s="284"/>
      <c r="G196" s="284"/>
      <c r="H196" s="284"/>
      <c r="I196" s="284"/>
      <c r="J196" s="284"/>
      <c r="K196" s="284"/>
    </row>
    <row r="197" spans="1:11" x14ac:dyDescent="0.55000000000000004">
      <c r="C197" s="284"/>
      <c r="D197" s="284"/>
      <c r="F197" s="284"/>
      <c r="G197" s="284"/>
      <c r="H197" s="284"/>
      <c r="I197" s="284"/>
      <c r="J197" s="284"/>
      <c r="K197" s="284"/>
    </row>
    <row r="198" spans="1:11" x14ac:dyDescent="0.55000000000000004">
      <c r="C198" s="284"/>
      <c r="D198" s="284"/>
      <c r="F198" s="284"/>
      <c r="G198" s="284"/>
      <c r="H198" s="284"/>
      <c r="I198" s="284"/>
      <c r="J198" s="284"/>
      <c r="K198" s="284"/>
    </row>
    <row r="199" spans="1:11" x14ac:dyDescent="0.55000000000000004">
      <c r="C199" s="286"/>
      <c r="D199" s="286"/>
      <c r="F199" s="286"/>
      <c r="G199" s="286"/>
      <c r="H199" s="286"/>
      <c r="I199" s="286"/>
      <c r="J199" s="286"/>
      <c r="K199" s="286"/>
    </row>
    <row r="200" spans="1:11" x14ac:dyDescent="0.55000000000000004">
      <c r="A200" s="276" t="s">
        <v>25</v>
      </c>
      <c r="B200" s="279">
        <v>24.526159286499023</v>
      </c>
      <c r="C200" s="284">
        <f>AVERAGE(B200:B208)</f>
        <v>24.244530359903973</v>
      </c>
      <c r="D200" s="284">
        <f>STDEV(B200:B208)</f>
        <v>0.34300760064951552</v>
      </c>
      <c r="E200" s="279">
        <v>16.213350296020508</v>
      </c>
      <c r="F200" s="284">
        <f>AVERAGE(E200:E208)</f>
        <v>16.346784591674805</v>
      </c>
      <c r="G200" s="284">
        <f>STDEV(E200:E208)</f>
        <v>0.1042873412017588</v>
      </c>
      <c r="H200" s="284">
        <f>C200-F200</f>
        <v>7.8977457682291679</v>
      </c>
      <c r="I200" s="284">
        <f>AVERAGE(H200:H448)</f>
        <v>11.01627197265625</v>
      </c>
      <c r="J200" s="284">
        <f>H200-$I$2</f>
        <v>-2.6609419952204156</v>
      </c>
      <c r="K200" s="284">
        <f>2^-(J200)</f>
        <v>6.3244586474876137</v>
      </c>
    </row>
    <row r="201" spans="1:11" x14ac:dyDescent="0.55000000000000004">
      <c r="B201" s="279">
        <v>24.661565780639648</v>
      </c>
      <c r="C201" s="284"/>
      <c r="D201" s="284"/>
      <c r="E201" s="279">
        <v>16.449058532714844</v>
      </c>
      <c r="F201" s="2"/>
      <c r="G201" s="284"/>
      <c r="H201" s="284"/>
      <c r="I201" s="284"/>
      <c r="J201" s="284"/>
      <c r="K201" s="284"/>
    </row>
    <row r="202" spans="1:11" x14ac:dyDescent="0.55000000000000004">
      <c r="B202" s="279">
        <v>24.298095703125</v>
      </c>
      <c r="C202" s="284"/>
      <c r="D202" s="284"/>
      <c r="E202" s="279">
        <v>16.275529861450195</v>
      </c>
      <c r="F202" s="2"/>
      <c r="G202" s="284"/>
      <c r="H202" s="284"/>
      <c r="I202" s="284"/>
      <c r="J202" s="284"/>
      <c r="K202" s="284"/>
    </row>
    <row r="203" spans="1:11" x14ac:dyDescent="0.55000000000000004">
      <c r="B203" s="279">
        <v>24.28791618347168</v>
      </c>
      <c r="C203" s="284"/>
      <c r="D203" s="284"/>
      <c r="E203" s="279">
        <v>16.346845626831055</v>
      </c>
      <c r="F203" s="2"/>
      <c r="G203" s="284"/>
      <c r="H203" s="284"/>
      <c r="I203" s="284"/>
      <c r="J203" s="284"/>
      <c r="K203" s="284"/>
    </row>
    <row r="204" spans="1:11" x14ac:dyDescent="0.55000000000000004">
      <c r="B204" s="279">
        <v>23.763704299926758</v>
      </c>
      <c r="C204" s="284"/>
      <c r="D204" s="284"/>
      <c r="E204" s="279">
        <v>16.30908203125</v>
      </c>
      <c r="F204" s="2"/>
      <c r="G204" s="284"/>
      <c r="H204" s="284"/>
      <c r="I204" s="284"/>
      <c r="J204" s="284"/>
      <c r="K204" s="284"/>
    </row>
    <row r="205" spans="1:11" x14ac:dyDescent="0.55000000000000004">
      <c r="B205" s="279">
        <v>23.929740905761719</v>
      </c>
      <c r="C205" s="284"/>
      <c r="D205" s="284"/>
      <c r="E205" s="279">
        <v>16.486841201782227</v>
      </c>
      <c r="F205" s="284"/>
      <c r="G205" s="284"/>
      <c r="H205" s="284"/>
      <c r="I205" s="284"/>
      <c r="J205" s="284"/>
      <c r="K205" s="284"/>
    </row>
    <row r="206" spans="1:11" x14ac:dyDescent="0.55000000000000004">
      <c r="C206" s="284"/>
      <c r="D206" s="284"/>
      <c r="F206" s="284"/>
      <c r="G206" s="284"/>
      <c r="H206" s="284"/>
      <c r="I206" s="284"/>
      <c r="J206" s="284"/>
      <c r="K206" s="284"/>
    </row>
    <row r="207" spans="1:11" x14ac:dyDescent="0.55000000000000004">
      <c r="C207" s="284"/>
      <c r="D207" s="284"/>
      <c r="F207" s="284"/>
      <c r="G207" s="284"/>
      <c r="H207" s="284"/>
      <c r="I207" s="284"/>
      <c r="J207" s="284"/>
      <c r="K207" s="284"/>
    </row>
    <row r="208" spans="1:11" x14ac:dyDescent="0.55000000000000004">
      <c r="C208" s="286"/>
      <c r="D208" s="286"/>
      <c r="F208" s="286"/>
      <c r="G208" s="286"/>
      <c r="H208" s="286"/>
      <c r="I208" s="286"/>
      <c r="J208" s="286"/>
      <c r="K208" s="286"/>
    </row>
    <row r="209" spans="1:11" x14ac:dyDescent="0.55000000000000004">
      <c r="A209" s="276" t="s">
        <v>24</v>
      </c>
      <c r="B209" s="279">
        <v>23.464048385620117</v>
      </c>
      <c r="C209" s="284">
        <f>AVERAGE(B209:B217)</f>
        <v>23.693493843078613</v>
      </c>
      <c r="D209" s="284">
        <f>STDEV(B209:B217)</f>
        <v>0.17961096723389297</v>
      </c>
      <c r="E209" s="279">
        <v>16.213350296020508</v>
      </c>
      <c r="F209" s="284">
        <f>AVERAGE(E209:E217)</f>
        <v>16.346784591674805</v>
      </c>
      <c r="G209" s="284">
        <f>STDEV(E209:E217)</f>
        <v>0.1042873412017588</v>
      </c>
      <c r="H209" s="284">
        <f>C209-F209</f>
        <v>7.3467092514038086</v>
      </c>
      <c r="I209" s="284">
        <f>AVERAGE(H209:H457)</f>
        <v>11.79590352376302</v>
      </c>
      <c r="J209" s="284">
        <f>H209-$I$2</f>
        <v>-3.2119785120457749</v>
      </c>
      <c r="K209" s="284">
        <f>2^-(J209)</f>
        <v>9.2662044347626686</v>
      </c>
    </row>
    <row r="210" spans="1:11" x14ac:dyDescent="0.55000000000000004">
      <c r="B210" s="279">
        <v>23.853792190551758</v>
      </c>
      <c r="C210" s="284"/>
      <c r="D210" s="284"/>
      <c r="E210" s="279">
        <v>16.449058532714844</v>
      </c>
      <c r="F210" s="2"/>
      <c r="G210" s="284"/>
      <c r="H210" s="284"/>
      <c r="I210" s="284"/>
      <c r="J210" s="284"/>
      <c r="K210" s="284"/>
    </row>
    <row r="211" spans="1:11" x14ac:dyDescent="0.55000000000000004">
      <c r="B211" s="279">
        <v>23.91859245300293</v>
      </c>
      <c r="C211" s="284"/>
      <c r="D211" s="284"/>
      <c r="E211" s="279">
        <v>16.275529861450195</v>
      </c>
      <c r="F211" s="2"/>
      <c r="G211" s="284"/>
      <c r="H211" s="284"/>
      <c r="I211" s="284"/>
      <c r="J211" s="284"/>
      <c r="K211" s="284"/>
    </row>
    <row r="212" spans="1:11" x14ac:dyDescent="0.55000000000000004">
      <c r="B212" s="279">
        <v>23.704221725463867</v>
      </c>
      <c r="C212" s="284"/>
      <c r="D212" s="284"/>
      <c r="E212" s="279">
        <v>16.346845626831055</v>
      </c>
      <c r="F212" s="2"/>
      <c r="G212" s="284"/>
      <c r="H212" s="284"/>
      <c r="I212" s="284"/>
      <c r="J212" s="284"/>
      <c r="K212" s="284"/>
    </row>
    <row r="213" spans="1:11" x14ac:dyDescent="0.55000000000000004">
      <c r="B213" s="279">
        <v>23.51453971862793</v>
      </c>
      <c r="C213" s="284"/>
      <c r="D213" s="284"/>
      <c r="E213" s="279">
        <v>16.30908203125</v>
      </c>
      <c r="F213" s="2"/>
      <c r="G213" s="284"/>
      <c r="H213" s="284"/>
      <c r="I213" s="284"/>
      <c r="J213" s="284"/>
      <c r="K213" s="284"/>
    </row>
    <row r="214" spans="1:11" x14ac:dyDescent="0.55000000000000004">
      <c r="B214" s="279">
        <v>23.705768585205078</v>
      </c>
      <c r="C214" s="284"/>
      <c r="D214" s="284"/>
      <c r="E214" s="279">
        <v>16.486841201782227</v>
      </c>
      <c r="F214" s="284"/>
      <c r="G214" s="284"/>
      <c r="H214" s="284"/>
      <c r="I214" s="284"/>
      <c r="J214" s="284"/>
      <c r="K214" s="284"/>
    </row>
    <row r="215" spans="1:11" x14ac:dyDescent="0.55000000000000004">
      <c r="C215" s="284"/>
      <c r="D215" s="284"/>
      <c r="F215" s="284"/>
      <c r="G215" s="284"/>
      <c r="H215" s="284"/>
      <c r="I215" s="284"/>
      <c r="J215" s="284"/>
      <c r="K215" s="284"/>
    </row>
    <row r="216" spans="1:11" x14ac:dyDescent="0.55000000000000004">
      <c r="C216" s="284"/>
      <c r="D216" s="284"/>
      <c r="F216" s="284"/>
      <c r="G216" s="284"/>
      <c r="H216" s="284"/>
      <c r="I216" s="284"/>
      <c r="J216" s="284"/>
      <c r="K216" s="284"/>
    </row>
    <row r="217" spans="1:11" x14ac:dyDescent="0.55000000000000004">
      <c r="C217" s="286"/>
      <c r="D217" s="286"/>
      <c r="F217" s="286"/>
      <c r="G217" s="286"/>
      <c r="H217" s="286"/>
      <c r="I217" s="286"/>
      <c r="J217" s="286"/>
      <c r="K217" s="286"/>
    </row>
    <row r="218" spans="1:11" x14ac:dyDescent="0.55000000000000004">
      <c r="A218" s="276" t="s">
        <v>27</v>
      </c>
      <c r="B218" s="279">
        <v>23.381387710571289</v>
      </c>
      <c r="C218" s="284">
        <f>AVERAGE(B218:B226)</f>
        <v>23.426669756571453</v>
      </c>
      <c r="D218" s="284">
        <f>STDEV(B218:B226)</f>
        <v>0.1995338768409427</v>
      </c>
      <c r="E218" s="279">
        <v>16.213350296020508</v>
      </c>
      <c r="F218" s="284">
        <f>AVERAGE(E218:E226)</f>
        <v>16.346784591674805</v>
      </c>
      <c r="G218" s="284">
        <f>STDEV(E218:E226)</f>
        <v>0.1042873412017588</v>
      </c>
      <c r="H218" s="284">
        <f>C218-F218</f>
        <v>7.0798851648966483</v>
      </c>
      <c r="I218" s="284">
        <f>AVERAGE(H218:H466)</f>
        <v>13.278968281216089</v>
      </c>
      <c r="J218" s="284">
        <f>H218-$I$2</f>
        <v>-3.4788025985529352</v>
      </c>
      <c r="K218" s="284">
        <f>2^-(J218)</f>
        <v>11.148692348996192</v>
      </c>
    </row>
    <row r="219" spans="1:11" x14ac:dyDescent="0.55000000000000004">
      <c r="B219" s="279">
        <v>23.162559509277344</v>
      </c>
      <c r="C219" s="284"/>
      <c r="D219" s="284"/>
      <c r="E219" s="279">
        <v>16.449058532714844</v>
      </c>
      <c r="F219" s="2"/>
      <c r="G219" s="284"/>
      <c r="H219" s="284"/>
      <c r="I219" s="284"/>
      <c r="J219" s="284"/>
      <c r="K219" s="284"/>
    </row>
    <row r="220" spans="1:11" x14ac:dyDescent="0.55000000000000004">
      <c r="B220" s="279">
        <v>23.47935676574707</v>
      </c>
      <c r="C220" s="284"/>
      <c r="D220" s="284"/>
      <c r="E220" s="279">
        <v>16.275529861450195</v>
      </c>
      <c r="F220" s="2"/>
      <c r="G220" s="284"/>
      <c r="H220" s="284"/>
      <c r="I220" s="284"/>
      <c r="J220" s="284"/>
      <c r="K220" s="284"/>
    </row>
    <row r="221" spans="1:11" x14ac:dyDescent="0.55000000000000004">
      <c r="B221" s="279">
        <v>23.453798294067383</v>
      </c>
      <c r="C221" s="284"/>
      <c r="D221" s="284"/>
      <c r="E221" s="279">
        <v>16.346845626831055</v>
      </c>
      <c r="F221" s="2"/>
      <c r="G221" s="284"/>
      <c r="H221" s="284"/>
      <c r="I221" s="284"/>
      <c r="J221" s="284"/>
      <c r="K221" s="284"/>
    </row>
    <row r="222" spans="1:11" x14ac:dyDescent="0.55000000000000004">
      <c r="B222" s="279">
        <v>23.320777893066406</v>
      </c>
      <c r="C222" s="284"/>
      <c r="D222" s="284"/>
      <c r="E222" s="279">
        <v>16.30908203125</v>
      </c>
      <c r="F222" s="2"/>
      <c r="G222" s="284"/>
      <c r="H222" s="284"/>
      <c r="I222" s="284"/>
      <c r="J222" s="284"/>
      <c r="K222" s="284"/>
    </row>
    <row r="223" spans="1:11" x14ac:dyDescent="0.55000000000000004">
      <c r="B223" s="279">
        <v>23.762138366699219</v>
      </c>
      <c r="C223" s="284"/>
      <c r="D223" s="284"/>
      <c r="E223" s="279">
        <v>16.486841201782227</v>
      </c>
      <c r="F223" s="284"/>
      <c r="G223" s="284"/>
      <c r="H223" s="284"/>
      <c r="I223" s="284"/>
      <c r="J223" s="284"/>
      <c r="K223" s="284"/>
    </row>
    <row r="224" spans="1:11" x14ac:dyDescent="0.55000000000000004">
      <c r="C224" s="284"/>
      <c r="D224" s="284"/>
      <c r="F224" s="284"/>
      <c r="G224" s="284"/>
      <c r="H224" s="284"/>
      <c r="I224" s="284"/>
      <c r="J224" s="284"/>
      <c r="K224" s="284"/>
    </row>
    <row r="225" spans="1:11" x14ac:dyDescent="0.55000000000000004">
      <c r="C225" s="284"/>
      <c r="D225" s="284"/>
      <c r="F225" s="284"/>
      <c r="G225" s="284"/>
      <c r="H225" s="284"/>
      <c r="I225" s="284"/>
      <c r="J225" s="284"/>
      <c r="K225" s="284"/>
    </row>
    <row r="226" spans="1:11" x14ac:dyDescent="0.55000000000000004">
      <c r="C226" s="286"/>
      <c r="D226" s="286"/>
      <c r="F226" s="286"/>
      <c r="G226" s="286"/>
      <c r="H226" s="286"/>
      <c r="I226" s="286"/>
      <c r="J226" s="286"/>
      <c r="K226" s="286"/>
    </row>
    <row r="227" spans="1:11" x14ac:dyDescent="0.55000000000000004">
      <c r="A227" s="276" t="s">
        <v>26</v>
      </c>
      <c r="B227" s="279">
        <v>37.343658447265625</v>
      </c>
      <c r="C227" s="284">
        <f>AVERAGE(B227:B235)</f>
        <v>36.387993494669594</v>
      </c>
      <c r="D227" s="284">
        <f>STDEV(B227:B235)</f>
        <v>1.1511796153303739</v>
      </c>
      <c r="E227" s="279">
        <v>16.213350296020508</v>
      </c>
      <c r="F227" s="284">
        <f>AVERAGE(E227:E235)</f>
        <v>16.346784591674805</v>
      </c>
      <c r="G227" s="284">
        <f>STDEV(E227:E235)</f>
        <v>0.1042873412017588</v>
      </c>
      <c r="H227" s="284">
        <f>C227-F227</f>
        <v>20.041208902994789</v>
      </c>
      <c r="I227" s="284">
        <f>AVERAGE(H227:H475)</f>
        <v>16.378509839375813</v>
      </c>
      <c r="J227" s="284">
        <f>H227-$I$2</f>
        <v>9.4825211395452058</v>
      </c>
      <c r="K227" s="284">
        <f>2^-(J227)</f>
        <v>1.3979019235275929E-3</v>
      </c>
    </row>
    <row r="228" spans="1:11" x14ac:dyDescent="0.55000000000000004">
      <c r="B228" s="279">
        <v>36.850635528564453</v>
      </c>
      <c r="C228" s="284"/>
      <c r="D228" s="284"/>
      <c r="E228" s="279">
        <v>16.449058532714844</v>
      </c>
      <c r="F228" s="2"/>
      <c r="G228" s="284"/>
      <c r="H228" s="284"/>
      <c r="I228" s="284"/>
      <c r="J228" s="284"/>
      <c r="K228" s="284"/>
    </row>
    <row r="229" spans="1:11" x14ac:dyDescent="0.55000000000000004">
      <c r="B229" s="279">
        <v>37.5687255859375</v>
      </c>
      <c r="C229" s="284"/>
      <c r="D229" s="284"/>
      <c r="E229" s="279">
        <v>16.275529861450195</v>
      </c>
      <c r="F229" s="2"/>
      <c r="G229" s="284"/>
      <c r="H229" s="284"/>
      <c r="I229" s="284"/>
      <c r="J229" s="284"/>
      <c r="K229" s="284"/>
    </row>
    <row r="230" spans="1:11" x14ac:dyDescent="0.55000000000000004">
      <c r="B230" s="279">
        <v>34.983959197998047</v>
      </c>
      <c r="C230" s="284"/>
      <c r="D230" s="284"/>
      <c r="E230" s="279">
        <v>16.346845626831055</v>
      </c>
      <c r="F230" s="2"/>
      <c r="G230" s="284"/>
      <c r="H230" s="284"/>
      <c r="I230" s="284"/>
      <c r="J230" s="284"/>
      <c r="K230" s="284"/>
    </row>
    <row r="231" spans="1:11" x14ac:dyDescent="0.55000000000000004">
      <c r="B231" s="279">
        <v>34.948089599609375</v>
      </c>
      <c r="C231" s="284"/>
      <c r="D231" s="284"/>
      <c r="E231" s="279">
        <v>16.30908203125</v>
      </c>
      <c r="F231" s="2"/>
      <c r="G231" s="284"/>
      <c r="H231" s="284"/>
      <c r="I231" s="284"/>
      <c r="J231" s="284"/>
      <c r="K231" s="284"/>
    </row>
    <row r="232" spans="1:11" x14ac:dyDescent="0.55000000000000004">
      <c r="B232" s="279">
        <v>36.632892608642578</v>
      </c>
      <c r="C232" s="284"/>
      <c r="D232" s="284"/>
      <c r="E232" s="279">
        <v>16.486841201782227</v>
      </c>
      <c r="F232" s="284"/>
      <c r="G232" s="284"/>
      <c r="H232" s="284"/>
      <c r="I232" s="284"/>
      <c r="J232" s="284"/>
      <c r="K232" s="284"/>
    </row>
    <row r="233" spans="1:11" x14ac:dyDescent="0.55000000000000004">
      <c r="C233" s="284"/>
      <c r="D233" s="284"/>
      <c r="F233" s="284"/>
      <c r="G233" s="284"/>
      <c r="H233" s="284"/>
      <c r="I233" s="284"/>
      <c r="J233" s="284"/>
      <c r="K233" s="284"/>
    </row>
    <row r="234" spans="1:11" x14ac:dyDescent="0.55000000000000004">
      <c r="C234" s="284"/>
      <c r="D234" s="284"/>
      <c r="F234" s="284"/>
      <c r="G234" s="284"/>
      <c r="H234" s="284"/>
      <c r="I234" s="284"/>
      <c r="J234" s="284"/>
      <c r="K234" s="284"/>
    </row>
    <row r="235" spans="1:11" x14ac:dyDescent="0.55000000000000004">
      <c r="C235" s="286"/>
      <c r="D235" s="286"/>
      <c r="F235" s="286"/>
      <c r="G235" s="286"/>
      <c r="H235" s="286"/>
      <c r="I235" s="286"/>
      <c r="J235" s="286"/>
      <c r="K235" s="286"/>
    </row>
    <row r="236" spans="1:11" x14ac:dyDescent="0.55000000000000004">
      <c r="A236" s="275" t="s">
        <v>8</v>
      </c>
      <c r="B236" s="279">
        <v>28.762180328369141</v>
      </c>
      <c r="C236" s="284">
        <f>AVERAGE(B236:B244)</f>
        <v>29.062595367431641</v>
      </c>
      <c r="D236" s="284">
        <f>STDEV(B236:B244)</f>
        <v>0.41726690685182766</v>
      </c>
      <c r="E236" s="279">
        <v>16.213350296020508</v>
      </c>
      <c r="F236" s="284">
        <f>AVERAGE(E236:E244)</f>
        <v>16.346784591674805</v>
      </c>
      <c r="G236" s="284">
        <f>STDEV(E236:E244)</f>
        <v>0.1042873412017588</v>
      </c>
      <c r="H236" s="284">
        <f>C236-F236</f>
        <v>12.715810775756836</v>
      </c>
      <c r="I236" s="284">
        <f>AVERAGE(H236:H484)</f>
        <v>12.715810775756836</v>
      </c>
      <c r="J236" s="284">
        <f>H236-$I$2</f>
        <v>2.1571230123072525</v>
      </c>
      <c r="K236" s="284">
        <f>2^-(J236)</f>
        <v>0.22420292229617519</v>
      </c>
    </row>
    <row r="237" spans="1:11" x14ac:dyDescent="0.55000000000000004">
      <c r="B237" s="279">
        <v>28.876794815063477</v>
      </c>
      <c r="C237" s="284"/>
      <c r="D237" s="284"/>
      <c r="E237" s="279">
        <v>16.449058532714844</v>
      </c>
      <c r="F237" s="2"/>
      <c r="G237" s="284"/>
      <c r="H237" s="284"/>
      <c r="I237" s="284"/>
      <c r="J237" s="284"/>
      <c r="K237" s="284"/>
    </row>
    <row r="238" spans="1:11" x14ac:dyDescent="0.55000000000000004">
      <c r="B238" s="279">
        <v>28.70649528503418</v>
      </c>
      <c r="C238" s="284"/>
      <c r="D238" s="284"/>
      <c r="E238" s="279">
        <v>16.275529861450195</v>
      </c>
      <c r="F238" s="2"/>
      <c r="G238" s="284"/>
      <c r="H238" s="284"/>
      <c r="I238" s="284"/>
      <c r="J238" s="284"/>
      <c r="K238" s="284"/>
    </row>
    <row r="239" spans="1:11" x14ac:dyDescent="0.55000000000000004">
      <c r="B239" s="279">
        <v>28.940214157104492</v>
      </c>
      <c r="C239" s="284"/>
      <c r="D239" s="284"/>
      <c r="E239" s="279">
        <v>16.346845626831055</v>
      </c>
      <c r="F239" s="2"/>
      <c r="G239" s="284"/>
      <c r="H239" s="284"/>
      <c r="I239" s="284"/>
      <c r="J239" s="284"/>
      <c r="K239" s="284"/>
    </row>
    <row r="240" spans="1:11" x14ac:dyDescent="0.55000000000000004">
      <c r="B240" s="279">
        <v>29.2816162109375</v>
      </c>
      <c r="C240" s="284"/>
      <c r="D240" s="284"/>
      <c r="E240" s="279">
        <v>16.30908203125</v>
      </c>
      <c r="F240" s="2"/>
      <c r="G240" s="284"/>
      <c r="H240" s="284"/>
      <c r="I240" s="284"/>
      <c r="J240" s="284"/>
      <c r="K240" s="284"/>
    </row>
    <row r="241" spans="2:11" x14ac:dyDescent="0.55000000000000004">
      <c r="B241" s="279">
        <v>29.808271408081055</v>
      </c>
      <c r="C241" s="284"/>
      <c r="D241" s="284"/>
      <c r="E241" s="279">
        <v>16.486841201782227</v>
      </c>
      <c r="F241" s="284"/>
      <c r="G241" s="284"/>
      <c r="H241" s="284"/>
      <c r="I241" s="284"/>
      <c r="J241" s="284"/>
      <c r="K241" s="284"/>
    </row>
    <row r="242" spans="2:11" x14ac:dyDescent="0.55000000000000004">
      <c r="C242" s="284"/>
      <c r="D242" s="284"/>
      <c r="F242" s="284"/>
      <c r="G242" s="284"/>
      <c r="H242" s="284"/>
      <c r="I242" s="284"/>
      <c r="J242" s="284"/>
      <c r="K242" s="284"/>
    </row>
    <row r="243" spans="2:11" x14ac:dyDescent="0.55000000000000004">
      <c r="C243" s="284"/>
      <c r="D243" s="284"/>
      <c r="F243" s="284"/>
      <c r="G243" s="284"/>
      <c r="H243" s="284"/>
      <c r="I243" s="284"/>
      <c r="J243" s="284"/>
      <c r="K243" s="284"/>
    </row>
    <row r="244" spans="2:11" x14ac:dyDescent="0.55000000000000004">
      <c r="C244" s="286"/>
      <c r="D244" s="286"/>
      <c r="F244" s="286"/>
      <c r="G244" s="286"/>
      <c r="H244" s="286"/>
      <c r="I244" s="286"/>
      <c r="J244" s="286"/>
      <c r="K244" s="28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244"/>
  <sheetViews>
    <sheetView workbookViewId="0">
      <pane ySplit="1" topLeftCell="A236" activePane="bottomLeft" state="frozen"/>
      <selection pane="bottomLeft" activeCell="K236" sqref="K236"/>
    </sheetView>
  </sheetViews>
  <sheetFormatPr defaultRowHeight="14.4" x14ac:dyDescent="0.55000000000000004"/>
  <cols>
    <col min="1" max="1" width="8.83984375" style="279"/>
    <col min="2" max="5" width="12" style="279" customWidth="1"/>
    <col min="6" max="6" width="15.26171875" style="279" customWidth="1"/>
    <col min="7" max="7" width="15.15625" style="279" customWidth="1"/>
    <col min="8" max="8" width="12" style="279" customWidth="1"/>
    <col min="9" max="9" width="12.26171875" style="279" customWidth="1"/>
    <col min="10" max="10" width="12.68359375" style="279" customWidth="1"/>
    <col min="11" max="11" width="9.41796875" style="279" customWidth="1"/>
    <col min="12" max="12" width="8.83984375" style="279"/>
    <col min="13" max="13" width="15.578125" style="279" customWidth="1"/>
    <col min="14" max="16384" width="8.83984375" style="279"/>
  </cols>
  <sheetData>
    <row r="1" spans="1:13" ht="16.8" x14ac:dyDescent="0.55000000000000004">
      <c r="A1" s="271" t="s">
        <v>70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</row>
    <row r="2" spans="1:13" x14ac:dyDescent="0.55000000000000004">
      <c r="A2" s="283" t="s">
        <v>11</v>
      </c>
      <c r="B2" s="279">
        <v>21.92314338684082</v>
      </c>
      <c r="C2" s="284">
        <f>AVERAGE(B2:B10)</f>
        <v>23.107744216918945</v>
      </c>
      <c r="D2" s="284">
        <f>STDEV(B2:B10)</f>
        <v>0.60450750919612961</v>
      </c>
      <c r="E2" s="279">
        <v>16.470367431640625</v>
      </c>
      <c r="F2" s="284">
        <f>AVERAGE(E2:E10)</f>
        <v>16.809692764282225</v>
      </c>
      <c r="G2" s="284">
        <f>STDEV(E2:E10)</f>
        <v>0.34434700331899776</v>
      </c>
      <c r="H2" s="284">
        <f>C2-F2</f>
        <v>6.2980514526367202</v>
      </c>
      <c r="I2" s="284">
        <f>AVERAGE(H2:H250)</f>
        <v>10.200549556590893</v>
      </c>
      <c r="J2" s="284">
        <f>H2-$I$2</f>
        <v>-3.9024981039541728</v>
      </c>
      <c r="K2" s="284">
        <f>2^-(J2)</f>
        <v>14.954399805299431</v>
      </c>
    </row>
    <row r="3" spans="1:13" x14ac:dyDescent="0.55000000000000004">
      <c r="A3" s="2"/>
      <c r="B3" s="279">
        <v>23.214080810546875</v>
      </c>
      <c r="C3" s="284"/>
      <c r="D3" s="284"/>
      <c r="F3" s="2"/>
      <c r="G3" s="284"/>
      <c r="H3" s="284"/>
      <c r="I3" s="284"/>
      <c r="J3" s="284"/>
      <c r="K3" s="284"/>
      <c r="M3" s="272"/>
    </row>
    <row r="4" spans="1:13" x14ac:dyDescent="0.55000000000000004">
      <c r="A4" s="2"/>
      <c r="B4" s="279">
        <v>23.075603485107422</v>
      </c>
      <c r="C4" s="284"/>
      <c r="D4" s="284"/>
      <c r="E4" s="279">
        <v>16.487541198730469</v>
      </c>
      <c r="F4" s="2"/>
      <c r="G4" s="284"/>
      <c r="H4" s="284"/>
      <c r="I4" s="284"/>
      <c r="J4" s="284"/>
      <c r="K4" s="284"/>
      <c r="M4" s="280"/>
    </row>
    <row r="5" spans="1:13" x14ac:dyDescent="0.55000000000000004">
      <c r="A5" s="2"/>
      <c r="B5" s="279">
        <v>23.460443496704102</v>
      </c>
      <c r="C5" s="284"/>
      <c r="D5" s="284"/>
      <c r="E5" s="279">
        <v>16.834571838378906</v>
      </c>
      <c r="F5" s="2"/>
      <c r="G5" s="284"/>
      <c r="H5" s="284"/>
      <c r="I5" s="284"/>
      <c r="J5" s="284"/>
      <c r="K5" s="284"/>
      <c r="M5" s="280"/>
    </row>
    <row r="6" spans="1:13" x14ac:dyDescent="0.55000000000000004">
      <c r="A6" s="2"/>
      <c r="B6" s="279">
        <v>23.480627059936523</v>
      </c>
      <c r="C6" s="284"/>
      <c r="D6" s="284"/>
      <c r="E6" s="279">
        <v>16.966547012329102</v>
      </c>
      <c r="F6" s="2"/>
      <c r="G6" s="284"/>
      <c r="H6" s="284"/>
      <c r="I6" s="284"/>
      <c r="J6" s="284"/>
      <c r="K6" s="284"/>
      <c r="M6" s="280"/>
    </row>
    <row r="7" spans="1:13" x14ac:dyDescent="0.55000000000000004">
      <c r="A7" s="2"/>
      <c r="B7" s="279">
        <v>23.49256706237793</v>
      </c>
      <c r="C7" s="284"/>
      <c r="D7" s="284"/>
      <c r="E7" s="279">
        <v>17.289436340332031</v>
      </c>
      <c r="F7" s="284"/>
      <c r="G7" s="284"/>
      <c r="H7" s="284"/>
      <c r="I7" s="284"/>
      <c r="J7" s="284"/>
      <c r="K7" s="284"/>
      <c r="M7" s="280"/>
    </row>
    <row r="8" spans="1:13" x14ac:dyDescent="0.55000000000000004">
      <c r="A8" s="2"/>
      <c r="C8" s="284"/>
      <c r="D8" s="284"/>
      <c r="F8" s="284"/>
      <c r="G8" s="284"/>
      <c r="H8" s="284"/>
      <c r="I8" s="284"/>
      <c r="J8" s="284"/>
      <c r="K8" s="284"/>
      <c r="M8" s="280"/>
    </row>
    <row r="9" spans="1:13" x14ac:dyDescent="0.55000000000000004">
      <c r="A9" s="2"/>
      <c r="C9" s="284"/>
      <c r="D9" s="284"/>
      <c r="F9" s="284"/>
      <c r="G9" s="284"/>
      <c r="H9" s="284"/>
      <c r="I9" s="284"/>
      <c r="J9" s="284"/>
      <c r="K9" s="284"/>
      <c r="M9" s="280"/>
    </row>
    <row r="10" spans="1:13" x14ac:dyDescent="0.55000000000000004">
      <c r="A10" s="285"/>
      <c r="C10" s="286"/>
      <c r="D10" s="286"/>
      <c r="F10" s="286"/>
      <c r="G10" s="286"/>
      <c r="H10" s="286"/>
      <c r="I10" s="286"/>
      <c r="J10" s="286"/>
      <c r="K10" s="286"/>
      <c r="M10" s="280"/>
    </row>
    <row r="11" spans="1:13" x14ac:dyDescent="0.55000000000000004">
      <c r="A11" s="283" t="s">
        <v>12</v>
      </c>
      <c r="B11" s="279">
        <v>25.88360595703125</v>
      </c>
      <c r="C11" s="284">
        <f>AVERAGE(B11:B19)</f>
        <v>25.999980290730793</v>
      </c>
      <c r="D11" s="284">
        <f>STDEV(B11:B19)</f>
        <v>0.32731466903052103</v>
      </c>
      <c r="E11" s="279">
        <v>16.470367431640625</v>
      </c>
      <c r="F11" s="284">
        <f>AVERAGE(E11:E19)</f>
        <v>16.809692764282225</v>
      </c>
      <c r="G11" s="284">
        <f>STDEV(E11:E19)</f>
        <v>0.34434700331899776</v>
      </c>
      <c r="H11" s="284">
        <f>C11-F11</f>
        <v>9.1902875264485679</v>
      </c>
      <c r="I11" s="284">
        <f>AVERAGE(H11:H259)</f>
        <v>10.350645637512208</v>
      </c>
      <c r="J11" s="284">
        <f>H11-$I$2</f>
        <v>-1.0102620301423251</v>
      </c>
      <c r="K11" s="284">
        <f>2^-(J11)</f>
        <v>2.0142769108513301</v>
      </c>
      <c r="M11" s="280"/>
    </row>
    <row r="12" spans="1:13" x14ac:dyDescent="0.55000000000000004">
      <c r="A12" s="2"/>
      <c r="B12" s="279">
        <v>25.649747848510742</v>
      </c>
      <c r="C12" s="284"/>
      <c r="D12" s="284"/>
      <c r="F12" s="2"/>
      <c r="G12" s="284"/>
      <c r="H12" s="284"/>
      <c r="I12" s="284"/>
      <c r="J12" s="284"/>
      <c r="K12" s="284"/>
      <c r="M12" s="280"/>
    </row>
    <row r="13" spans="1:13" x14ac:dyDescent="0.55000000000000004">
      <c r="A13" s="2"/>
      <c r="B13" s="279">
        <v>25.688203811645508</v>
      </c>
      <c r="C13" s="284"/>
      <c r="D13" s="284"/>
      <c r="E13" s="279">
        <v>16.487541198730469</v>
      </c>
      <c r="F13" s="2"/>
      <c r="G13" s="284"/>
      <c r="H13" s="284"/>
      <c r="I13" s="284"/>
      <c r="J13" s="284"/>
      <c r="K13" s="284"/>
      <c r="M13" s="280"/>
    </row>
    <row r="14" spans="1:13" x14ac:dyDescent="0.55000000000000004">
      <c r="A14" s="2"/>
      <c r="B14" s="279">
        <v>26.462089538574219</v>
      </c>
      <c r="C14" s="284"/>
      <c r="D14" s="284"/>
      <c r="E14" s="279">
        <v>16.834571838378906</v>
      </c>
      <c r="F14" s="2"/>
      <c r="G14" s="284"/>
      <c r="H14" s="284"/>
      <c r="I14" s="284"/>
      <c r="J14" s="284"/>
      <c r="K14" s="284"/>
      <c r="M14" s="280"/>
    </row>
    <row r="15" spans="1:13" x14ac:dyDescent="0.55000000000000004">
      <c r="A15" s="2"/>
      <c r="B15" s="279">
        <v>26.297229766845703</v>
      </c>
      <c r="C15" s="284"/>
      <c r="D15" s="284"/>
      <c r="E15" s="279">
        <v>16.966547012329102</v>
      </c>
      <c r="F15" s="2"/>
      <c r="G15" s="284"/>
      <c r="H15" s="284"/>
      <c r="I15" s="284"/>
      <c r="J15" s="284"/>
      <c r="K15" s="284"/>
      <c r="M15" s="280"/>
    </row>
    <row r="16" spans="1:13" x14ac:dyDescent="0.55000000000000004">
      <c r="A16" s="2"/>
      <c r="B16" s="279">
        <v>26.019004821777344</v>
      </c>
      <c r="C16" s="284"/>
      <c r="D16" s="284"/>
      <c r="E16" s="279">
        <v>17.289436340332031</v>
      </c>
      <c r="F16" s="284"/>
      <c r="G16" s="284"/>
      <c r="H16" s="284"/>
      <c r="I16" s="284"/>
      <c r="J16" s="284"/>
      <c r="K16" s="284"/>
      <c r="M16" s="280"/>
    </row>
    <row r="17" spans="1:11" x14ac:dyDescent="0.55000000000000004">
      <c r="A17" s="2"/>
      <c r="C17" s="284"/>
      <c r="D17" s="284"/>
      <c r="F17" s="284"/>
      <c r="G17" s="284"/>
      <c r="H17" s="284"/>
      <c r="I17" s="284"/>
      <c r="J17" s="284"/>
      <c r="K17" s="284"/>
    </row>
    <row r="18" spans="1:11" x14ac:dyDescent="0.55000000000000004">
      <c r="A18" s="2"/>
      <c r="C18" s="284"/>
      <c r="D18" s="284"/>
      <c r="F18" s="284"/>
      <c r="G18" s="284"/>
      <c r="H18" s="284"/>
      <c r="I18" s="284"/>
      <c r="J18" s="284"/>
      <c r="K18" s="284"/>
    </row>
    <row r="19" spans="1:11" x14ac:dyDescent="0.55000000000000004">
      <c r="A19" s="285"/>
      <c r="C19" s="286"/>
      <c r="D19" s="286"/>
      <c r="F19" s="286"/>
      <c r="G19" s="286"/>
      <c r="H19" s="286"/>
      <c r="I19" s="286"/>
      <c r="J19" s="286"/>
      <c r="K19" s="286"/>
    </row>
    <row r="20" spans="1:11" x14ac:dyDescent="0.55000000000000004">
      <c r="A20" s="276" t="s">
        <v>14</v>
      </c>
      <c r="B20" s="279">
        <v>45</v>
      </c>
      <c r="C20" s="284">
        <f>AVERAGE(B20:B28)</f>
        <v>43.902026494344078</v>
      </c>
      <c r="D20" s="284">
        <f>STDEV(B20:B28)</f>
        <v>2.6894748399518749</v>
      </c>
      <c r="E20" s="279">
        <v>16.470367431640625</v>
      </c>
      <c r="F20" s="284">
        <f>AVERAGE(E20:E28)</f>
        <v>16.809692764282225</v>
      </c>
      <c r="G20" s="284">
        <f>STDEV(E20:E28)</f>
        <v>0.34434700331899776</v>
      </c>
      <c r="H20" s="284">
        <f>C20-F20</f>
        <v>27.092333730061853</v>
      </c>
      <c r="I20" s="284">
        <f>AVERAGE(H20:H268)</f>
        <v>10.397059961954753</v>
      </c>
      <c r="J20" s="284">
        <f>H20-$I$2</f>
        <v>16.89178417347096</v>
      </c>
      <c r="K20" s="284">
        <f>2^-(J20)</f>
        <v>8.223681529981546E-6</v>
      </c>
    </row>
    <row r="21" spans="1:11" x14ac:dyDescent="0.55000000000000004">
      <c r="B21" s="279">
        <v>45</v>
      </c>
      <c r="C21" s="284"/>
      <c r="D21" s="284"/>
      <c r="F21" s="2"/>
      <c r="G21" s="284"/>
      <c r="H21" s="284"/>
      <c r="I21" s="284"/>
      <c r="J21" s="284"/>
      <c r="K21" s="284"/>
    </row>
    <row r="22" spans="1:11" x14ac:dyDescent="0.55000000000000004">
      <c r="B22" s="279">
        <v>45</v>
      </c>
      <c r="C22" s="284"/>
      <c r="D22" s="284"/>
      <c r="E22" s="279">
        <v>16.487541198730469</v>
      </c>
      <c r="F22" s="2"/>
      <c r="G22" s="284"/>
      <c r="H22" s="284"/>
      <c r="I22" s="284"/>
      <c r="J22" s="284"/>
      <c r="K22" s="284"/>
    </row>
    <row r="23" spans="1:11" x14ac:dyDescent="0.55000000000000004">
      <c r="B23" s="279">
        <v>45</v>
      </c>
      <c r="C23" s="284"/>
      <c r="D23" s="284"/>
      <c r="E23" s="279">
        <v>16.834571838378906</v>
      </c>
      <c r="F23" s="2"/>
      <c r="G23" s="284"/>
      <c r="H23" s="284"/>
      <c r="I23" s="284"/>
      <c r="J23" s="284"/>
      <c r="K23" s="284"/>
    </row>
    <row r="24" spans="1:11" x14ac:dyDescent="0.55000000000000004">
      <c r="B24" s="279">
        <v>45</v>
      </c>
      <c r="C24" s="284"/>
      <c r="D24" s="284"/>
      <c r="E24" s="279">
        <v>16.966547012329102</v>
      </c>
      <c r="F24" s="2"/>
      <c r="G24" s="284"/>
      <c r="H24" s="284"/>
      <c r="I24" s="284"/>
      <c r="J24" s="284"/>
      <c r="K24" s="284"/>
    </row>
    <row r="25" spans="1:11" x14ac:dyDescent="0.55000000000000004">
      <c r="B25" s="279">
        <v>38.412158966064453</v>
      </c>
      <c r="C25" s="284"/>
      <c r="D25" s="284"/>
      <c r="E25" s="279">
        <v>17.289436340332031</v>
      </c>
      <c r="F25" s="284"/>
      <c r="G25" s="284"/>
      <c r="H25" s="284"/>
      <c r="I25" s="284"/>
      <c r="J25" s="284"/>
      <c r="K25" s="284"/>
    </row>
    <row r="26" spans="1:11" x14ac:dyDescent="0.55000000000000004">
      <c r="C26" s="284"/>
      <c r="D26" s="284"/>
      <c r="F26" s="284"/>
      <c r="G26" s="284"/>
      <c r="H26" s="284"/>
      <c r="I26" s="284"/>
      <c r="J26" s="284"/>
      <c r="K26" s="284"/>
    </row>
    <row r="27" spans="1:11" x14ac:dyDescent="0.55000000000000004">
      <c r="C27" s="284"/>
      <c r="D27" s="284"/>
      <c r="F27" s="284"/>
      <c r="G27" s="284"/>
      <c r="H27" s="284"/>
      <c r="I27" s="284"/>
      <c r="J27" s="284"/>
      <c r="K27" s="284"/>
    </row>
    <row r="28" spans="1:11" x14ac:dyDescent="0.55000000000000004">
      <c r="C28" s="286"/>
      <c r="D28" s="286"/>
      <c r="F28" s="286"/>
      <c r="G28" s="286"/>
      <c r="H28" s="286"/>
      <c r="I28" s="286"/>
      <c r="J28" s="286"/>
      <c r="K28" s="286"/>
    </row>
    <row r="29" spans="1:11" x14ac:dyDescent="0.55000000000000004">
      <c r="A29" s="276" t="s">
        <v>13</v>
      </c>
      <c r="B29" s="279">
        <v>36.175334930419922</v>
      </c>
      <c r="C29" s="284">
        <f>AVERAGE(B29:B37)</f>
        <v>36.555883407592773</v>
      </c>
      <c r="D29" s="284">
        <f>STDEV(B29:B37)</f>
        <v>0.86853943584951321</v>
      </c>
      <c r="E29" s="279">
        <v>16.470367431640625</v>
      </c>
      <c r="F29" s="284">
        <f>AVERAGE(E29:E37)</f>
        <v>16.809692764282225</v>
      </c>
      <c r="G29" s="284">
        <f>STDEV(E29:E37)</f>
        <v>0.34434700331899776</v>
      </c>
      <c r="H29" s="284">
        <f>C29-F29</f>
        <v>19.746190643310548</v>
      </c>
      <c r="I29" s="284">
        <f>AVERAGE(H29:H277)</f>
        <v>9.7014235549502921</v>
      </c>
      <c r="J29" s="284">
        <f>H29-$I$2</f>
        <v>9.5456410867196553</v>
      </c>
      <c r="K29" s="284">
        <f>2^-(J29)</f>
        <v>1.3380603603868287E-3</v>
      </c>
    </row>
    <row r="30" spans="1:11" x14ac:dyDescent="0.55000000000000004">
      <c r="B30" s="279">
        <v>35.729804992675781</v>
      </c>
      <c r="C30" s="284"/>
      <c r="D30" s="284"/>
      <c r="F30" s="2"/>
      <c r="G30" s="284"/>
      <c r="H30" s="284"/>
      <c r="I30" s="284"/>
      <c r="J30" s="284"/>
      <c r="K30" s="284"/>
    </row>
    <row r="31" spans="1:11" x14ac:dyDescent="0.55000000000000004">
      <c r="B31" s="279">
        <v>35.606086730957031</v>
      </c>
      <c r="C31" s="284"/>
      <c r="D31" s="284"/>
      <c r="E31" s="279">
        <v>16.487541198730469</v>
      </c>
      <c r="F31" s="2"/>
      <c r="G31" s="284"/>
      <c r="H31" s="284"/>
      <c r="I31" s="284"/>
      <c r="J31" s="284"/>
      <c r="K31" s="284"/>
    </row>
    <row r="32" spans="1:11" x14ac:dyDescent="0.55000000000000004">
      <c r="B32" s="279">
        <v>37.725200653076172</v>
      </c>
      <c r="C32" s="284"/>
      <c r="D32" s="284"/>
      <c r="E32" s="279">
        <v>16.834571838378906</v>
      </c>
      <c r="F32" s="2"/>
      <c r="G32" s="284"/>
      <c r="H32" s="284"/>
      <c r="I32" s="284"/>
      <c r="J32" s="284"/>
      <c r="K32" s="284"/>
    </row>
    <row r="33" spans="1:14" x14ac:dyDescent="0.55000000000000004">
      <c r="B33" s="279">
        <v>37.356010437011719</v>
      </c>
      <c r="C33" s="284"/>
      <c r="D33" s="284"/>
      <c r="E33" s="279">
        <v>16.966547012329102</v>
      </c>
      <c r="F33" s="2"/>
      <c r="G33" s="284"/>
      <c r="H33" s="284"/>
      <c r="I33" s="284"/>
      <c r="J33" s="284"/>
      <c r="K33" s="284"/>
    </row>
    <row r="34" spans="1:14" x14ac:dyDescent="0.55000000000000004">
      <c r="B34" s="279">
        <v>36.742862701416016</v>
      </c>
      <c r="C34" s="284"/>
      <c r="D34" s="284"/>
      <c r="E34" s="279">
        <v>17.289436340332031</v>
      </c>
      <c r="F34" s="284"/>
      <c r="G34" s="284"/>
      <c r="H34" s="284"/>
      <c r="I34" s="284"/>
      <c r="J34" s="284"/>
      <c r="K34" s="284"/>
    </row>
    <row r="35" spans="1:14" x14ac:dyDescent="0.55000000000000004">
      <c r="C35" s="284"/>
      <c r="D35" s="284"/>
      <c r="F35" s="284"/>
      <c r="G35" s="284"/>
      <c r="H35" s="284"/>
      <c r="I35" s="284"/>
      <c r="J35" s="284"/>
      <c r="K35" s="284"/>
      <c r="N35" s="233"/>
    </row>
    <row r="36" spans="1:14" x14ac:dyDescent="0.55000000000000004">
      <c r="C36" s="284"/>
      <c r="D36" s="284"/>
      <c r="F36" s="284"/>
      <c r="G36" s="284"/>
      <c r="H36" s="284"/>
      <c r="I36" s="284"/>
      <c r="J36" s="284"/>
      <c r="K36" s="284"/>
      <c r="M36" s="280"/>
    </row>
    <row r="37" spans="1:14" x14ac:dyDescent="0.55000000000000004">
      <c r="C37" s="286"/>
      <c r="D37" s="286"/>
      <c r="F37" s="286"/>
      <c r="G37" s="286"/>
      <c r="H37" s="286"/>
      <c r="I37" s="286"/>
      <c r="J37" s="286"/>
      <c r="K37" s="286"/>
      <c r="M37" s="280"/>
    </row>
    <row r="38" spans="1:14" x14ac:dyDescent="0.55000000000000004">
      <c r="A38" s="275" t="s">
        <v>3</v>
      </c>
      <c r="B38" s="279">
        <v>26.472772598266602</v>
      </c>
      <c r="C38" s="284">
        <f>AVERAGE(B38:B46)</f>
        <v>26.691847165425617</v>
      </c>
      <c r="D38" s="284">
        <f>STDEV(B38:B46)</f>
        <v>0.49697435923080829</v>
      </c>
      <c r="E38" s="279">
        <v>16.470367431640625</v>
      </c>
      <c r="F38" s="284">
        <f>AVERAGE(E38:E46)</f>
        <v>16.809692764282225</v>
      </c>
      <c r="G38" s="284">
        <f>STDEV(E38:E46)</f>
        <v>0.34434700331899776</v>
      </c>
      <c r="H38" s="284">
        <f>C38-F38</f>
        <v>9.8821544011433922</v>
      </c>
      <c r="I38" s="284">
        <f>AVERAGE(H38:H286)</f>
        <v>9.2646945511085423</v>
      </c>
      <c r="J38" s="284">
        <f>H38-$I$2</f>
        <v>-0.31839515544750085</v>
      </c>
      <c r="K38" s="284">
        <f>2^-(J38)</f>
        <v>1.2469426862099378</v>
      </c>
      <c r="M38" s="280"/>
    </row>
    <row r="39" spans="1:14" x14ac:dyDescent="0.55000000000000004">
      <c r="B39" s="279">
        <v>26.193326950073242</v>
      </c>
      <c r="C39" s="284"/>
      <c r="D39" s="284"/>
      <c r="F39" s="2"/>
      <c r="G39" s="284"/>
      <c r="H39" s="284"/>
      <c r="I39" s="284"/>
      <c r="J39" s="284"/>
      <c r="K39" s="284"/>
      <c r="M39" s="280"/>
    </row>
    <row r="40" spans="1:14" x14ac:dyDescent="0.55000000000000004">
      <c r="B40" s="279">
        <v>26.107700347900391</v>
      </c>
      <c r="C40" s="284"/>
      <c r="D40" s="284"/>
      <c r="E40" s="279">
        <v>16.487541198730469</v>
      </c>
      <c r="F40" s="2"/>
      <c r="G40" s="284"/>
      <c r="H40" s="284"/>
      <c r="I40" s="284"/>
      <c r="J40" s="284"/>
      <c r="K40" s="284"/>
      <c r="M40" s="280"/>
    </row>
    <row r="41" spans="1:14" x14ac:dyDescent="0.55000000000000004">
      <c r="B41" s="279">
        <v>27.269311904907227</v>
      </c>
      <c r="C41" s="284"/>
      <c r="D41" s="284"/>
      <c r="E41" s="279">
        <v>16.834571838378906</v>
      </c>
      <c r="F41" s="2"/>
      <c r="G41" s="284"/>
      <c r="H41" s="284"/>
      <c r="I41" s="284"/>
      <c r="J41" s="284"/>
      <c r="K41" s="284"/>
      <c r="M41" s="280"/>
    </row>
    <row r="42" spans="1:14" x14ac:dyDescent="0.55000000000000004">
      <c r="B42" s="279">
        <v>27.027339935302734</v>
      </c>
      <c r="C42" s="284"/>
      <c r="D42" s="284"/>
      <c r="E42" s="279">
        <v>16.966547012329102</v>
      </c>
      <c r="F42" s="2"/>
      <c r="G42" s="284"/>
      <c r="H42" s="284"/>
      <c r="I42" s="284"/>
      <c r="J42" s="284"/>
      <c r="K42" s="284"/>
      <c r="M42" s="280"/>
    </row>
    <row r="43" spans="1:14" x14ac:dyDescent="0.55000000000000004">
      <c r="B43" s="279">
        <v>27.080631256103516</v>
      </c>
      <c r="C43" s="284"/>
      <c r="D43" s="284"/>
      <c r="E43" s="279">
        <v>17.289436340332031</v>
      </c>
      <c r="F43" s="284"/>
      <c r="G43" s="284"/>
      <c r="H43" s="284"/>
      <c r="I43" s="284"/>
      <c r="J43" s="284"/>
      <c r="K43" s="284"/>
      <c r="M43" s="280"/>
    </row>
    <row r="44" spans="1:14" x14ac:dyDescent="0.55000000000000004">
      <c r="C44" s="284"/>
      <c r="D44" s="284"/>
      <c r="F44" s="284"/>
      <c r="G44" s="284"/>
      <c r="H44" s="284"/>
      <c r="I44" s="284"/>
      <c r="J44" s="284"/>
      <c r="K44" s="284"/>
      <c r="M44" s="280"/>
    </row>
    <row r="45" spans="1:14" x14ac:dyDescent="0.55000000000000004">
      <c r="C45" s="284"/>
      <c r="D45" s="284"/>
      <c r="F45" s="284"/>
      <c r="G45" s="284"/>
      <c r="H45" s="284"/>
      <c r="I45" s="284"/>
      <c r="J45" s="284"/>
      <c r="K45" s="284"/>
      <c r="M45" s="280"/>
    </row>
    <row r="46" spans="1:14" x14ac:dyDescent="0.55000000000000004">
      <c r="C46" s="286"/>
      <c r="D46" s="286"/>
      <c r="F46" s="286"/>
      <c r="G46" s="286"/>
      <c r="H46" s="286"/>
      <c r="I46" s="286"/>
      <c r="J46" s="286"/>
      <c r="K46" s="286"/>
      <c r="M46" s="280"/>
    </row>
    <row r="47" spans="1:14" x14ac:dyDescent="0.55000000000000004">
      <c r="A47" s="275" t="s">
        <v>1</v>
      </c>
      <c r="B47" s="279">
        <v>24.393157958984375</v>
      </c>
      <c r="C47" s="284">
        <f>AVERAGE(B47:B55)</f>
        <v>25.037158330281574</v>
      </c>
      <c r="D47" s="284">
        <f>STDEV(B47:B55)</f>
        <v>0.82123530424051194</v>
      </c>
      <c r="E47" s="279">
        <v>16.470367431640625</v>
      </c>
      <c r="F47" s="284">
        <f>AVERAGE(E47:E55)</f>
        <v>16.809692764282225</v>
      </c>
      <c r="G47" s="284">
        <f>STDEV(E47:E55)</f>
        <v>0.34434700331899776</v>
      </c>
      <c r="H47" s="284">
        <f>C47-F47</f>
        <v>8.2274655659993492</v>
      </c>
      <c r="I47" s="284">
        <f>AVERAGE(H47:H295)</f>
        <v>9.2366281942887767</v>
      </c>
      <c r="J47" s="284">
        <f>H47-$I$2</f>
        <v>-1.9730839905915438</v>
      </c>
      <c r="K47" s="284">
        <f>2^-(J47)</f>
        <v>3.9260648157807427</v>
      </c>
      <c r="M47" s="280"/>
    </row>
    <row r="48" spans="1:14" x14ac:dyDescent="0.55000000000000004">
      <c r="B48" s="279">
        <v>24.055732727050781</v>
      </c>
      <c r="C48" s="284"/>
      <c r="D48" s="284"/>
      <c r="F48" s="2"/>
      <c r="G48" s="284"/>
      <c r="H48" s="284"/>
      <c r="I48" s="284"/>
      <c r="J48" s="284"/>
      <c r="K48" s="284"/>
      <c r="M48" s="280"/>
    </row>
    <row r="49" spans="1:14" x14ac:dyDescent="0.55000000000000004">
      <c r="B49" s="279">
        <v>24.657943725585938</v>
      </c>
      <c r="C49" s="284"/>
      <c r="D49" s="284"/>
      <c r="E49" s="279">
        <v>16.487541198730469</v>
      </c>
      <c r="F49" s="2"/>
      <c r="G49" s="284"/>
      <c r="H49" s="284"/>
      <c r="I49" s="284"/>
      <c r="J49" s="284"/>
      <c r="K49" s="284"/>
      <c r="M49" s="280"/>
      <c r="N49" s="273"/>
    </row>
    <row r="50" spans="1:14" x14ac:dyDescent="0.55000000000000004">
      <c r="B50" s="279">
        <v>26.139802932739258</v>
      </c>
      <c r="C50" s="284"/>
      <c r="D50" s="284"/>
      <c r="E50" s="279">
        <v>16.834571838378906</v>
      </c>
      <c r="F50" s="2"/>
      <c r="G50" s="284"/>
      <c r="H50" s="284"/>
      <c r="I50" s="284"/>
      <c r="J50" s="284"/>
      <c r="K50" s="284"/>
    </row>
    <row r="51" spans="1:14" x14ac:dyDescent="0.55000000000000004">
      <c r="B51" s="279">
        <v>25.15068244934082</v>
      </c>
      <c r="C51" s="284"/>
      <c r="D51" s="284"/>
      <c r="E51" s="279">
        <v>16.966547012329102</v>
      </c>
      <c r="F51" s="2"/>
      <c r="G51" s="284"/>
      <c r="H51" s="284"/>
      <c r="I51" s="284"/>
      <c r="J51" s="284"/>
      <c r="K51" s="284"/>
      <c r="M51" s="272"/>
      <c r="N51" s="233"/>
    </row>
    <row r="52" spans="1:14" x14ac:dyDescent="0.55000000000000004">
      <c r="B52" s="279">
        <v>25.825630187988281</v>
      </c>
      <c r="C52" s="284"/>
      <c r="D52" s="284"/>
      <c r="E52" s="279">
        <v>17.289436340332031</v>
      </c>
      <c r="F52" s="284"/>
      <c r="G52" s="284"/>
      <c r="H52" s="284"/>
      <c r="I52" s="284"/>
      <c r="J52" s="284"/>
      <c r="K52" s="284"/>
      <c r="M52" s="280"/>
    </row>
    <row r="53" spans="1:14" x14ac:dyDescent="0.55000000000000004">
      <c r="C53" s="284"/>
      <c r="D53" s="284"/>
      <c r="F53" s="284"/>
      <c r="G53" s="284"/>
      <c r="H53" s="284"/>
      <c r="I53" s="284"/>
      <c r="J53" s="284"/>
      <c r="K53" s="284"/>
      <c r="M53" s="280"/>
    </row>
    <row r="54" spans="1:14" x14ac:dyDescent="0.55000000000000004">
      <c r="C54" s="284"/>
      <c r="D54" s="284"/>
      <c r="F54" s="284"/>
      <c r="G54" s="284"/>
      <c r="H54" s="284"/>
      <c r="I54" s="284"/>
      <c r="J54" s="284"/>
      <c r="K54" s="284"/>
      <c r="M54" s="280"/>
    </row>
    <row r="55" spans="1:14" x14ac:dyDescent="0.55000000000000004">
      <c r="C55" s="286"/>
      <c r="D55" s="286"/>
      <c r="F55" s="286"/>
      <c r="G55" s="286"/>
      <c r="H55" s="286"/>
      <c r="I55" s="286"/>
      <c r="J55" s="286"/>
      <c r="K55" s="286"/>
      <c r="M55" s="280"/>
    </row>
    <row r="56" spans="1:14" x14ac:dyDescent="0.55000000000000004">
      <c r="A56" s="276" t="s">
        <v>10</v>
      </c>
      <c r="B56" s="279">
        <v>22.302213668823242</v>
      </c>
      <c r="C56" s="284">
        <f>AVERAGE(B56:B64)</f>
        <v>22.437873522440594</v>
      </c>
      <c r="D56" s="284">
        <f>STDEV(B56:B64)</f>
        <v>0.17903141452932456</v>
      </c>
      <c r="E56" s="279">
        <v>16.470367431640625</v>
      </c>
      <c r="F56" s="284">
        <f>AVERAGE(E56:E64)</f>
        <v>16.809692764282225</v>
      </c>
      <c r="G56" s="284">
        <f>STDEV(E56:E64)</f>
        <v>0.34434700331899776</v>
      </c>
      <c r="H56" s="284">
        <f>C56-F56</f>
        <v>5.6281807581583685</v>
      </c>
      <c r="I56" s="284">
        <f>AVERAGE(H56:H304)</f>
        <v>9.284683557540653</v>
      </c>
      <c r="J56" s="284">
        <f>H56-$I$2</f>
        <v>-4.5723687984325245</v>
      </c>
      <c r="K56" s="284">
        <f>2^-(J56)</f>
        <v>23.791408809358071</v>
      </c>
      <c r="M56" s="280"/>
    </row>
    <row r="57" spans="1:14" x14ac:dyDescent="0.55000000000000004">
      <c r="B57" s="279">
        <v>22.242389678955078</v>
      </c>
      <c r="C57" s="284"/>
      <c r="D57" s="284"/>
      <c r="F57" s="2"/>
      <c r="G57" s="284"/>
      <c r="H57" s="284"/>
      <c r="I57" s="284"/>
      <c r="J57" s="284"/>
      <c r="K57" s="284"/>
      <c r="M57" s="280"/>
    </row>
    <row r="58" spans="1:14" x14ac:dyDescent="0.55000000000000004">
      <c r="B58" s="279">
        <v>22.341150283813477</v>
      </c>
      <c r="C58" s="284"/>
      <c r="D58" s="284"/>
      <c r="E58" s="279">
        <v>16.487541198730469</v>
      </c>
      <c r="F58" s="2"/>
      <c r="G58" s="284"/>
      <c r="H58" s="284"/>
      <c r="I58" s="284"/>
      <c r="J58" s="284"/>
      <c r="K58" s="284"/>
      <c r="M58" s="280"/>
    </row>
    <row r="59" spans="1:14" x14ac:dyDescent="0.55000000000000004">
      <c r="B59" s="279">
        <v>22.709693908691406</v>
      </c>
      <c r="C59" s="284"/>
      <c r="D59" s="284"/>
      <c r="E59" s="279">
        <v>16.834571838378906</v>
      </c>
      <c r="F59" s="2"/>
      <c r="G59" s="284"/>
      <c r="H59" s="284"/>
      <c r="I59" s="284"/>
      <c r="J59" s="284"/>
      <c r="K59" s="284"/>
      <c r="M59" s="280"/>
    </row>
    <row r="60" spans="1:14" x14ac:dyDescent="0.55000000000000004">
      <c r="B60" s="279">
        <v>22.580032348632813</v>
      </c>
      <c r="C60" s="284"/>
      <c r="D60" s="284"/>
      <c r="E60" s="279">
        <v>16.966547012329102</v>
      </c>
      <c r="F60" s="2"/>
      <c r="G60" s="284"/>
      <c r="H60" s="284"/>
      <c r="I60" s="284"/>
      <c r="J60" s="284"/>
      <c r="K60" s="284"/>
      <c r="M60" s="280"/>
    </row>
    <row r="61" spans="1:14" x14ac:dyDescent="0.55000000000000004">
      <c r="B61" s="279">
        <v>22.451761245727539</v>
      </c>
      <c r="C61" s="284"/>
      <c r="D61" s="284"/>
      <c r="E61" s="279">
        <v>17.289436340332031</v>
      </c>
      <c r="F61" s="284"/>
      <c r="G61" s="284"/>
      <c r="H61" s="284"/>
      <c r="I61" s="284"/>
      <c r="J61" s="284"/>
      <c r="K61" s="284"/>
      <c r="M61" s="280"/>
    </row>
    <row r="62" spans="1:14" x14ac:dyDescent="0.55000000000000004">
      <c r="C62" s="284"/>
      <c r="D62" s="284"/>
      <c r="F62" s="284"/>
      <c r="G62" s="284"/>
      <c r="H62" s="284"/>
      <c r="I62" s="284"/>
      <c r="J62" s="284"/>
      <c r="K62" s="284"/>
      <c r="M62" s="280"/>
    </row>
    <row r="63" spans="1:14" x14ac:dyDescent="0.55000000000000004">
      <c r="C63" s="284"/>
      <c r="D63" s="284"/>
      <c r="F63" s="284"/>
      <c r="G63" s="284"/>
      <c r="H63" s="284"/>
      <c r="I63" s="284"/>
      <c r="J63" s="284"/>
      <c r="K63" s="284"/>
      <c r="M63" s="280"/>
    </row>
    <row r="64" spans="1:14" x14ac:dyDescent="0.55000000000000004">
      <c r="C64" s="286"/>
      <c r="D64" s="286"/>
      <c r="F64" s="286"/>
      <c r="G64" s="286"/>
      <c r="H64" s="286"/>
      <c r="I64" s="286"/>
      <c r="J64" s="286"/>
      <c r="K64" s="286"/>
      <c r="M64" s="280"/>
    </row>
    <row r="65" spans="1:14" x14ac:dyDescent="0.55000000000000004">
      <c r="A65" s="275" t="s">
        <v>2</v>
      </c>
      <c r="B65" s="279">
        <v>22.914752960205078</v>
      </c>
      <c r="C65" s="284">
        <f>AVERAGE(B65:B73)</f>
        <v>23.339008967081707</v>
      </c>
      <c r="D65" s="284">
        <f>STDEV(B65:B73)</f>
        <v>0.67108322180930768</v>
      </c>
      <c r="E65" s="279">
        <v>16.470367431640625</v>
      </c>
      <c r="F65" s="284">
        <f>AVERAGE(E65:E73)</f>
        <v>16.809692764282225</v>
      </c>
      <c r="G65" s="284">
        <f>STDEV(E65:E73)</f>
        <v>0.34434700331899776</v>
      </c>
      <c r="H65" s="284">
        <f>C65-F65</f>
        <v>6.5293162027994818</v>
      </c>
      <c r="I65" s="284">
        <f>AVERAGE(H65:H313)</f>
        <v>9.4675086975097678</v>
      </c>
      <c r="J65" s="284">
        <f>H65-$I$2</f>
        <v>-3.6712333537914112</v>
      </c>
      <c r="K65" s="284">
        <f>2^-(J65)</f>
        <v>12.7394700042725</v>
      </c>
      <c r="M65" s="280"/>
      <c r="N65" s="273"/>
    </row>
    <row r="66" spans="1:14" x14ac:dyDescent="0.55000000000000004">
      <c r="B66" s="279">
        <v>22.681941986083984</v>
      </c>
      <c r="C66" s="284"/>
      <c r="D66" s="284"/>
      <c r="F66" s="2"/>
      <c r="G66" s="284"/>
      <c r="H66" s="284"/>
      <c r="I66" s="284"/>
      <c r="J66" s="284"/>
      <c r="K66" s="284"/>
    </row>
    <row r="67" spans="1:14" x14ac:dyDescent="0.55000000000000004">
      <c r="B67" s="279">
        <v>22.798555374145508</v>
      </c>
      <c r="C67" s="284"/>
      <c r="D67" s="284"/>
      <c r="E67" s="279">
        <v>16.487541198730469</v>
      </c>
      <c r="F67" s="2"/>
      <c r="G67" s="284"/>
      <c r="H67" s="284"/>
      <c r="I67" s="284"/>
      <c r="J67" s="284"/>
      <c r="K67" s="284"/>
      <c r="M67" s="272"/>
      <c r="N67" s="233"/>
    </row>
    <row r="68" spans="1:14" x14ac:dyDescent="0.55000000000000004">
      <c r="B68" s="279">
        <v>24.427349090576172</v>
      </c>
      <c r="C68" s="284"/>
      <c r="D68" s="284"/>
      <c r="E68" s="279">
        <v>16.834571838378906</v>
      </c>
      <c r="F68" s="2"/>
      <c r="G68" s="284"/>
      <c r="H68" s="284"/>
      <c r="I68" s="284"/>
      <c r="J68" s="284"/>
      <c r="K68" s="284"/>
      <c r="M68" s="280"/>
    </row>
    <row r="69" spans="1:14" x14ac:dyDescent="0.55000000000000004">
      <c r="B69" s="279">
        <v>23.502815246582031</v>
      </c>
      <c r="C69" s="284"/>
      <c r="D69" s="284"/>
      <c r="E69" s="279">
        <v>16.966547012329102</v>
      </c>
      <c r="F69" s="2"/>
      <c r="G69" s="284"/>
      <c r="H69" s="284"/>
      <c r="I69" s="284"/>
      <c r="J69" s="284"/>
      <c r="K69" s="284"/>
      <c r="M69" s="280"/>
    </row>
    <row r="70" spans="1:14" x14ac:dyDescent="0.55000000000000004">
      <c r="B70" s="279">
        <v>23.708639144897461</v>
      </c>
      <c r="C70" s="284"/>
      <c r="D70" s="284"/>
      <c r="E70" s="279">
        <v>17.289436340332031</v>
      </c>
      <c r="F70" s="284"/>
      <c r="G70" s="284"/>
      <c r="H70" s="284"/>
      <c r="I70" s="284"/>
      <c r="J70" s="284"/>
      <c r="K70" s="284"/>
      <c r="M70" s="280"/>
    </row>
    <row r="71" spans="1:14" x14ac:dyDescent="0.55000000000000004">
      <c r="C71" s="284"/>
      <c r="D71" s="284"/>
      <c r="F71" s="284"/>
      <c r="G71" s="284"/>
      <c r="H71" s="284"/>
      <c r="I71" s="284"/>
      <c r="J71" s="284"/>
      <c r="K71" s="284"/>
      <c r="M71" s="280"/>
    </row>
    <row r="72" spans="1:14" x14ac:dyDescent="0.55000000000000004">
      <c r="C72" s="284"/>
      <c r="D72" s="284"/>
      <c r="F72" s="284"/>
      <c r="G72" s="284"/>
      <c r="H72" s="284"/>
      <c r="I72" s="284"/>
      <c r="J72" s="284"/>
      <c r="K72" s="284"/>
      <c r="M72" s="280"/>
    </row>
    <row r="73" spans="1:14" x14ac:dyDescent="0.55000000000000004">
      <c r="C73" s="286"/>
      <c r="D73" s="286"/>
      <c r="F73" s="286"/>
      <c r="G73" s="286"/>
      <c r="H73" s="286"/>
      <c r="I73" s="286"/>
      <c r="J73" s="286"/>
      <c r="K73" s="286"/>
      <c r="M73" s="280"/>
    </row>
    <row r="74" spans="1:14" x14ac:dyDescent="0.55000000000000004">
      <c r="A74" s="276" t="s">
        <v>9</v>
      </c>
      <c r="B74" s="279">
        <v>23.765022277832031</v>
      </c>
      <c r="C74" s="284">
        <f>AVERAGE(B74:B82)</f>
        <v>24.123340606689453</v>
      </c>
      <c r="D74" s="284">
        <f>STDEV(B74:B82)</f>
        <v>0.42443891511154724</v>
      </c>
      <c r="E74" s="279">
        <v>16.470367431640625</v>
      </c>
      <c r="F74" s="284">
        <f>AVERAGE(E74:E82)</f>
        <v>16.809692764282225</v>
      </c>
      <c r="G74" s="284">
        <f>STDEV(E74:E82)</f>
        <v>0.34434700331899776</v>
      </c>
      <c r="H74" s="284">
        <f>C74-F74</f>
        <v>7.313647842407228</v>
      </c>
      <c r="I74" s="284">
        <f>AVERAGE(H74:H322)</f>
        <v>9.6221504077576778</v>
      </c>
      <c r="J74" s="284">
        <f>H74-$I$2</f>
        <v>-2.886901714183665</v>
      </c>
      <c r="K74" s="284">
        <f>2^-(J74)</f>
        <v>7.3968022892230909</v>
      </c>
      <c r="M74" s="280"/>
    </row>
    <row r="75" spans="1:14" x14ac:dyDescent="0.55000000000000004">
      <c r="B75" s="279">
        <v>23.584915161132813</v>
      </c>
      <c r="C75" s="284"/>
      <c r="D75" s="284"/>
      <c r="F75" s="2"/>
      <c r="G75" s="284"/>
      <c r="H75" s="284"/>
      <c r="I75" s="284"/>
      <c r="J75" s="284"/>
      <c r="K75" s="284"/>
      <c r="M75" s="280"/>
    </row>
    <row r="76" spans="1:14" x14ac:dyDescent="0.55000000000000004">
      <c r="B76" s="279">
        <v>23.918439865112305</v>
      </c>
      <c r="C76" s="284"/>
      <c r="D76" s="284"/>
      <c r="E76" s="279">
        <v>16.487541198730469</v>
      </c>
      <c r="F76" s="2"/>
      <c r="G76" s="284"/>
      <c r="H76" s="284"/>
      <c r="I76" s="284"/>
      <c r="J76" s="284"/>
      <c r="K76" s="284"/>
      <c r="M76" s="280"/>
    </row>
    <row r="77" spans="1:14" x14ac:dyDescent="0.55000000000000004">
      <c r="B77" s="279">
        <v>24.525863647460938</v>
      </c>
      <c r="C77" s="284"/>
      <c r="D77" s="284"/>
      <c r="E77" s="279">
        <v>16.834571838378906</v>
      </c>
      <c r="F77" s="2"/>
      <c r="G77" s="284"/>
      <c r="H77" s="284"/>
      <c r="I77" s="284"/>
      <c r="J77" s="284"/>
      <c r="K77" s="284"/>
      <c r="M77" s="280"/>
    </row>
    <row r="78" spans="1:14" x14ac:dyDescent="0.55000000000000004">
      <c r="B78" s="279">
        <v>24.603387832641602</v>
      </c>
      <c r="C78" s="284"/>
      <c r="D78" s="284"/>
      <c r="E78" s="279">
        <v>16.966547012329102</v>
      </c>
      <c r="F78" s="2"/>
      <c r="G78" s="284"/>
      <c r="H78" s="284"/>
      <c r="I78" s="284"/>
      <c r="J78" s="284"/>
      <c r="K78" s="284"/>
      <c r="M78" s="280"/>
    </row>
    <row r="79" spans="1:14" x14ac:dyDescent="0.55000000000000004">
      <c r="B79" s="279">
        <v>24.342414855957031</v>
      </c>
      <c r="C79" s="284"/>
      <c r="D79" s="284"/>
      <c r="E79" s="279">
        <v>17.289436340332031</v>
      </c>
      <c r="F79" s="284"/>
      <c r="G79" s="284"/>
      <c r="H79" s="284"/>
      <c r="I79" s="284"/>
      <c r="J79" s="284"/>
      <c r="K79" s="284"/>
      <c r="M79" s="280"/>
    </row>
    <row r="80" spans="1:14" x14ac:dyDescent="0.55000000000000004">
      <c r="C80" s="284"/>
      <c r="D80" s="284"/>
      <c r="F80" s="284"/>
      <c r="G80" s="284"/>
      <c r="H80" s="284"/>
      <c r="I80" s="284"/>
      <c r="J80" s="284"/>
      <c r="K80" s="284"/>
      <c r="M80" s="280"/>
    </row>
    <row r="81" spans="1:14" x14ac:dyDescent="0.55000000000000004">
      <c r="C81" s="284"/>
      <c r="D81" s="284"/>
      <c r="F81" s="284"/>
      <c r="G81" s="284"/>
      <c r="H81" s="284"/>
      <c r="I81" s="284"/>
      <c r="J81" s="284"/>
      <c r="K81" s="284"/>
    </row>
    <row r="82" spans="1:14" x14ac:dyDescent="0.55000000000000004">
      <c r="C82" s="286"/>
      <c r="D82" s="286"/>
      <c r="F82" s="286"/>
      <c r="G82" s="286"/>
      <c r="H82" s="286"/>
      <c r="I82" s="286"/>
      <c r="J82" s="286"/>
      <c r="K82" s="286"/>
    </row>
    <row r="83" spans="1:14" x14ac:dyDescent="0.55000000000000004">
      <c r="A83" s="275" t="s">
        <v>5</v>
      </c>
      <c r="B83" s="279">
        <v>22.520717620849609</v>
      </c>
      <c r="C83" s="284">
        <f>AVERAGE(B83:B91)</f>
        <v>22.658657073974609</v>
      </c>
      <c r="D83" s="284">
        <f>STDEV(B83:B91)</f>
        <v>0.32472461820645876</v>
      </c>
      <c r="E83" s="279">
        <v>16.470367431640625</v>
      </c>
      <c r="F83" s="284">
        <f>AVERAGE(E83:E91)</f>
        <v>16.809692764282225</v>
      </c>
      <c r="G83" s="284">
        <f>STDEV(E83:E91)</f>
        <v>0.34434700331899776</v>
      </c>
      <c r="H83" s="284">
        <f>C83-F83</f>
        <v>5.8489643096923842</v>
      </c>
      <c r="I83" s="284">
        <f>AVERAGE(H83:H331)</f>
        <v>9.7504005502771474</v>
      </c>
      <c r="J83" s="284">
        <f>H83-$I$2</f>
        <v>-4.3515852468985088</v>
      </c>
      <c r="K83" s="284">
        <f>2^-(J83)</f>
        <v>20.415390340214174</v>
      </c>
      <c r="M83" s="272"/>
      <c r="N83" s="233"/>
    </row>
    <row r="84" spans="1:14" x14ac:dyDescent="0.55000000000000004">
      <c r="B84" s="279">
        <v>22.060184478759766</v>
      </c>
      <c r="C84" s="284"/>
      <c r="D84" s="284"/>
      <c r="F84" s="2"/>
      <c r="G84" s="284"/>
      <c r="H84" s="284"/>
      <c r="I84" s="284"/>
      <c r="J84" s="284"/>
      <c r="K84" s="284"/>
      <c r="M84" s="280"/>
    </row>
    <row r="85" spans="1:14" x14ac:dyDescent="0.55000000000000004">
      <c r="B85" s="279">
        <v>22.785699844360352</v>
      </c>
      <c r="C85" s="284"/>
      <c r="D85" s="284"/>
      <c r="E85" s="279">
        <v>16.487541198730469</v>
      </c>
      <c r="F85" s="2"/>
      <c r="G85" s="284"/>
      <c r="H85" s="284"/>
      <c r="I85" s="284"/>
      <c r="J85" s="284"/>
      <c r="K85" s="284"/>
      <c r="M85" s="280"/>
    </row>
    <row r="86" spans="1:14" x14ac:dyDescent="0.55000000000000004">
      <c r="B86" s="279">
        <v>22.791103363037109</v>
      </c>
      <c r="C86" s="284"/>
      <c r="D86" s="284"/>
      <c r="E86" s="279">
        <v>16.834571838378906</v>
      </c>
      <c r="F86" s="2"/>
      <c r="G86" s="284"/>
      <c r="H86" s="284"/>
      <c r="I86" s="284"/>
      <c r="J86" s="284"/>
      <c r="K86" s="284"/>
      <c r="M86" s="280"/>
    </row>
    <row r="87" spans="1:14" x14ac:dyDescent="0.55000000000000004">
      <c r="B87" s="279">
        <v>22.933340072631836</v>
      </c>
      <c r="C87" s="284"/>
      <c r="D87" s="284"/>
      <c r="E87" s="279">
        <v>16.966547012329102</v>
      </c>
      <c r="F87" s="2"/>
      <c r="G87" s="284"/>
      <c r="H87" s="284"/>
      <c r="I87" s="284"/>
      <c r="J87" s="284"/>
      <c r="K87" s="284"/>
      <c r="M87" s="280"/>
    </row>
    <row r="88" spans="1:14" x14ac:dyDescent="0.55000000000000004">
      <c r="B88" s="279">
        <v>22.860897064208984</v>
      </c>
      <c r="C88" s="284"/>
      <c r="D88" s="284"/>
      <c r="E88" s="279">
        <v>17.289436340332031</v>
      </c>
      <c r="F88" s="284"/>
      <c r="G88" s="284"/>
      <c r="H88" s="284"/>
      <c r="I88" s="284"/>
      <c r="J88" s="284"/>
      <c r="K88" s="284"/>
      <c r="M88" s="280"/>
    </row>
    <row r="89" spans="1:14" x14ac:dyDescent="0.55000000000000004">
      <c r="C89" s="284"/>
      <c r="D89" s="284"/>
      <c r="F89" s="284"/>
      <c r="G89" s="284"/>
      <c r="H89" s="284"/>
      <c r="I89" s="284"/>
      <c r="J89" s="284"/>
      <c r="K89" s="284"/>
      <c r="M89" s="280"/>
    </row>
    <row r="90" spans="1:14" x14ac:dyDescent="0.55000000000000004">
      <c r="C90" s="284"/>
      <c r="D90" s="284"/>
      <c r="F90" s="284"/>
      <c r="G90" s="284"/>
      <c r="H90" s="284"/>
      <c r="I90" s="284"/>
      <c r="J90" s="284"/>
      <c r="K90" s="284"/>
      <c r="M90" s="280"/>
    </row>
    <row r="91" spans="1:14" x14ac:dyDescent="0.55000000000000004">
      <c r="C91" s="286"/>
      <c r="D91" s="286"/>
      <c r="F91" s="286"/>
      <c r="G91" s="286"/>
      <c r="H91" s="286"/>
      <c r="I91" s="286"/>
      <c r="J91" s="286"/>
      <c r="K91" s="286"/>
      <c r="M91" s="280"/>
    </row>
    <row r="92" spans="1:14" x14ac:dyDescent="0.55000000000000004">
      <c r="A92" s="276" t="s">
        <v>17</v>
      </c>
      <c r="B92" s="279">
        <v>25.984094619750977</v>
      </c>
      <c r="C92" s="284">
        <f>AVERAGE(B92:B100)</f>
        <v>26.501255035400391</v>
      </c>
      <c r="D92" s="284">
        <f>STDEV(B92:B100)</f>
        <v>0.55397221740268987</v>
      </c>
      <c r="E92" s="279">
        <v>16.470367431640625</v>
      </c>
      <c r="F92" s="284">
        <f>AVERAGE(E92:E100)</f>
        <v>16.809692764282225</v>
      </c>
      <c r="G92" s="284">
        <f>STDEV(E92:E100)</f>
        <v>0.34434700331899776</v>
      </c>
      <c r="H92" s="284">
        <f>C92-F92</f>
        <v>9.6915622711181655</v>
      </c>
      <c r="I92" s="284">
        <f>AVERAGE(H92:H340)</f>
        <v>9.9798967997233099</v>
      </c>
      <c r="J92" s="284">
        <f>H92-$I$2</f>
        <v>-0.50898728547272754</v>
      </c>
      <c r="K92" s="284">
        <f>2^-(J92)</f>
        <v>1.4230509197764587</v>
      </c>
      <c r="M92" s="280"/>
    </row>
    <row r="93" spans="1:14" x14ac:dyDescent="0.55000000000000004">
      <c r="B93" s="279">
        <v>26.277463912963867</v>
      </c>
      <c r="C93" s="284"/>
      <c r="D93" s="284"/>
      <c r="F93" s="2"/>
      <c r="G93" s="284"/>
      <c r="H93" s="284"/>
      <c r="I93" s="284"/>
      <c r="J93" s="284"/>
      <c r="K93" s="284"/>
      <c r="M93" s="280"/>
    </row>
    <row r="94" spans="1:14" x14ac:dyDescent="0.55000000000000004">
      <c r="B94" s="279">
        <v>25.793935775756836</v>
      </c>
      <c r="C94" s="284"/>
      <c r="D94" s="284"/>
      <c r="E94" s="279">
        <v>16.487541198730469</v>
      </c>
      <c r="F94" s="2"/>
      <c r="G94" s="284"/>
      <c r="H94" s="284"/>
      <c r="I94" s="284"/>
      <c r="J94" s="284"/>
      <c r="K94" s="284"/>
      <c r="M94" s="280"/>
    </row>
    <row r="95" spans="1:14" x14ac:dyDescent="0.55000000000000004">
      <c r="B95" s="279">
        <v>26.914043426513672</v>
      </c>
      <c r="C95" s="284"/>
      <c r="D95" s="284"/>
      <c r="E95" s="279">
        <v>16.834571838378906</v>
      </c>
      <c r="F95" s="2"/>
      <c r="G95" s="284"/>
      <c r="H95" s="284"/>
      <c r="I95" s="284"/>
      <c r="J95" s="284"/>
      <c r="K95" s="284"/>
      <c r="M95" s="280"/>
    </row>
    <row r="96" spans="1:14" x14ac:dyDescent="0.55000000000000004">
      <c r="B96" s="279">
        <v>27.089996337890625</v>
      </c>
      <c r="C96" s="284"/>
      <c r="D96" s="284"/>
      <c r="E96" s="279">
        <v>16.966547012329102</v>
      </c>
      <c r="F96" s="2"/>
      <c r="G96" s="284"/>
      <c r="H96" s="284"/>
      <c r="I96" s="284"/>
      <c r="J96" s="284"/>
      <c r="K96" s="284"/>
      <c r="M96" s="280"/>
    </row>
    <row r="97" spans="1:14" x14ac:dyDescent="0.55000000000000004">
      <c r="B97" s="279">
        <v>26.947996139526367</v>
      </c>
      <c r="C97" s="284"/>
      <c r="D97" s="284"/>
      <c r="E97" s="279">
        <v>17.289436340332031</v>
      </c>
      <c r="F97" s="284"/>
      <c r="G97" s="284"/>
      <c r="H97" s="284"/>
      <c r="I97" s="284"/>
      <c r="J97" s="284"/>
      <c r="K97" s="284"/>
      <c r="M97" s="280"/>
      <c r="N97" s="273"/>
    </row>
    <row r="98" spans="1:14" x14ac:dyDescent="0.55000000000000004">
      <c r="C98" s="284"/>
      <c r="D98" s="284"/>
      <c r="F98" s="284"/>
      <c r="G98" s="284"/>
      <c r="H98" s="284"/>
      <c r="I98" s="284"/>
      <c r="J98" s="284"/>
      <c r="K98" s="284"/>
      <c r="M98" s="280"/>
      <c r="N98" s="273"/>
    </row>
    <row r="99" spans="1:14" x14ac:dyDescent="0.55000000000000004">
      <c r="C99" s="284"/>
      <c r="D99" s="284"/>
      <c r="F99" s="284"/>
      <c r="G99" s="284"/>
      <c r="H99" s="284"/>
      <c r="I99" s="284"/>
      <c r="J99" s="284"/>
      <c r="K99" s="284"/>
      <c r="M99" s="280"/>
      <c r="N99" s="273"/>
    </row>
    <row r="100" spans="1:14" x14ac:dyDescent="0.55000000000000004">
      <c r="C100" s="286"/>
      <c r="D100" s="286"/>
      <c r="F100" s="286"/>
      <c r="G100" s="286"/>
      <c r="H100" s="286"/>
      <c r="I100" s="286"/>
      <c r="J100" s="286"/>
      <c r="K100" s="286"/>
      <c r="M100" s="280"/>
      <c r="N100" s="273"/>
    </row>
    <row r="101" spans="1:14" x14ac:dyDescent="0.55000000000000004">
      <c r="A101" s="275" t="s">
        <v>7</v>
      </c>
      <c r="B101" s="279">
        <v>45</v>
      </c>
      <c r="C101" s="284">
        <f>AVERAGE(B101:B109)</f>
        <v>45</v>
      </c>
      <c r="D101" s="284">
        <f>STDEV(B101:B109)</f>
        <v>0</v>
      </c>
      <c r="E101" s="279">
        <v>16.470367431640625</v>
      </c>
      <c r="F101" s="284">
        <f>AVERAGE(E101:E109)</f>
        <v>16.809692764282225</v>
      </c>
      <c r="G101" s="284">
        <f>STDEV(E101:E109)</f>
        <v>0.34434700331899776</v>
      </c>
      <c r="H101" s="284">
        <f>C101-F101</f>
        <v>28.190307235717775</v>
      </c>
      <c r="I101" s="284">
        <f>AVERAGE(H101:H349)</f>
        <v>9.997917707761129</v>
      </c>
      <c r="J101" s="284">
        <f>H101-$I$2</f>
        <v>17.989757679126882</v>
      </c>
      <c r="K101" s="284">
        <f>2^-(J101)</f>
        <v>3.8418758261634729E-6</v>
      </c>
    </row>
    <row r="102" spans="1:14" x14ac:dyDescent="0.55000000000000004">
      <c r="B102" s="279">
        <v>45</v>
      </c>
      <c r="C102" s="284"/>
      <c r="D102" s="284"/>
      <c r="F102" s="2"/>
      <c r="G102" s="284"/>
      <c r="H102" s="284"/>
      <c r="I102" s="284"/>
      <c r="J102" s="284"/>
      <c r="K102" s="284"/>
    </row>
    <row r="103" spans="1:14" x14ac:dyDescent="0.55000000000000004">
      <c r="B103" s="279">
        <v>45</v>
      </c>
      <c r="C103" s="284"/>
      <c r="D103" s="284"/>
      <c r="E103" s="279">
        <v>16.487541198730469</v>
      </c>
      <c r="F103" s="2"/>
      <c r="G103" s="284"/>
      <c r="H103" s="284"/>
      <c r="I103" s="284"/>
      <c r="J103" s="284"/>
      <c r="K103" s="284"/>
      <c r="M103" s="272"/>
      <c r="N103" s="233"/>
    </row>
    <row r="104" spans="1:14" x14ac:dyDescent="0.55000000000000004">
      <c r="B104" s="279">
        <v>45</v>
      </c>
      <c r="C104" s="284"/>
      <c r="D104" s="284"/>
      <c r="E104" s="279">
        <v>16.834571838378906</v>
      </c>
      <c r="F104" s="2"/>
      <c r="G104" s="284"/>
      <c r="H104" s="284"/>
      <c r="I104" s="284"/>
      <c r="J104" s="284"/>
      <c r="K104" s="284"/>
      <c r="M104" s="280"/>
      <c r="N104" s="273"/>
    </row>
    <row r="105" spans="1:14" x14ac:dyDescent="0.55000000000000004">
      <c r="B105" s="279">
        <v>45</v>
      </c>
      <c r="C105" s="284"/>
      <c r="D105" s="284"/>
      <c r="E105" s="279">
        <v>16.966547012329102</v>
      </c>
      <c r="F105" s="2"/>
      <c r="G105" s="284"/>
      <c r="H105" s="284"/>
      <c r="I105" s="284"/>
      <c r="J105" s="284"/>
      <c r="K105" s="284"/>
      <c r="M105" s="280"/>
      <c r="N105" s="275" t="s">
        <v>6</v>
      </c>
    </row>
    <row r="106" spans="1:14" x14ac:dyDescent="0.55000000000000004">
      <c r="B106" s="279">
        <v>45</v>
      </c>
      <c r="C106" s="284"/>
      <c r="D106" s="284"/>
      <c r="E106" s="279">
        <v>17.289436340332031</v>
      </c>
      <c r="F106" s="284"/>
      <c r="G106" s="284"/>
      <c r="H106" s="284"/>
      <c r="I106" s="284"/>
      <c r="J106" s="284"/>
      <c r="K106" s="284"/>
      <c r="M106" s="280"/>
      <c r="N106" s="276" t="s">
        <v>19</v>
      </c>
    </row>
    <row r="107" spans="1:14" x14ac:dyDescent="0.55000000000000004">
      <c r="C107" s="284"/>
      <c r="D107" s="284"/>
      <c r="F107" s="284"/>
      <c r="G107" s="284"/>
      <c r="H107" s="284"/>
      <c r="I107" s="284"/>
      <c r="J107" s="284"/>
      <c r="K107" s="284"/>
      <c r="M107" s="280"/>
      <c r="N107" s="276" t="s">
        <v>18</v>
      </c>
    </row>
    <row r="108" spans="1:14" x14ac:dyDescent="0.55000000000000004">
      <c r="C108" s="284"/>
      <c r="D108" s="284"/>
      <c r="F108" s="284"/>
      <c r="G108" s="284"/>
      <c r="H108" s="284"/>
      <c r="I108" s="284"/>
      <c r="J108" s="284"/>
      <c r="K108" s="284"/>
      <c r="M108" s="280"/>
      <c r="N108" s="276" t="s">
        <v>15</v>
      </c>
    </row>
    <row r="109" spans="1:14" x14ac:dyDescent="0.55000000000000004">
      <c r="C109" s="286"/>
      <c r="D109" s="286"/>
      <c r="F109" s="286"/>
      <c r="G109" s="286"/>
      <c r="H109" s="286"/>
      <c r="I109" s="286"/>
      <c r="J109" s="286"/>
      <c r="K109" s="286"/>
      <c r="M109" s="280"/>
      <c r="N109" s="276" t="s">
        <v>21</v>
      </c>
    </row>
    <row r="110" spans="1:14" x14ac:dyDescent="0.55000000000000004">
      <c r="A110" s="275" t="s">
        <v>6</v>
      </c>
      <c r="B110" s="279">
        <v>22.26765251159668</v>
      </c>
      <c r="C110" s="284">
        <f>AVERAGE(B110:B118)</f>
        <v>22.593659718831379</v>
      </c>
      <c r="D110" s="284">
        <f>STDEV(B110:B118)</f>
        <v>0.32107177578928819</v>
      </c>
      <c r="E110" s="279">
        <v>16.470367431640625</v>
      </c>
      <c r="F110" s="284">
        <f>AVERAGE(E110:E118)</f>
        <v>16.809692764282225</v>
      </c>
      <c r="G110" s="284">
        <f>STDEV(E110:E118)</f>
        <v>0.34434700331899776</v>
      </c>
      <c r="H110" s="284">
        <f>C110-F110</f>
        <v>5.7839669545491539</v>
      </c>
      <c r="I110" s="284">
        <f>AVERAGE(H110:H358)</f>
        <v>8.7850917392306869</v>
      </c>
      <c r="J110" s="284">
        <f>H110-$I$2</f>
        <v>-4.4165826020417391</v>
      </c>
      <c r="K110" s="284">
        <f>2^-(J110)</f>
        <v>21.356193223072637</v>
      </c>
      <c r="M110" s="280"/>
      <c r="N110" s="276" t="s">
        <v>20</v>
      </c>
    </row>
    <row r="111" spans="1:14" x14ac:dyDescent="0.55000000000000004">
      <c r="B111" s="279">
        <v>22.399600982666016</v>
      </c>
      <c r="C111" s="284"/>
      <c r="D111" s="284"/>
      <c r="F111" s="2"/>
      <c r="G111" s="284"/>
      <c r="H111" s="284"/>
      <c r="I111" s="284"/>
      <c r="J111" s="284"/>
      <c r="K111" s="284"/>
      <c r="N111" s="276" t="s">
        <v>23</v>
      </c>
    </row>
    <row r="112" spans="1:14" x14ac:dyDescent="0.55000000000000004">
      <c r="B112" s="279">
        <v>22.264057159423828</v>
      </c>
      <c r="C112" s="284"/>
      <c r="D112" s="284"/>
      <c r="E112" s="279">
        <v>16.487541198730469</v>
      </c>
      <c r="F112" s="2"/>
      <c r="G112" s="284"/>
      <c r="H112" s="284"/>
      <c r="I112" s="284"/>
      <c r="J112" s="284"/>
      <c r="K112" s="284"/>
      <c r="N112" s="275" t="s">
        <v>4</v>
      </c>
    </row>
    <row r="113" spans="1:14" x14ac:dyDescent="0.55000000000000004">
      <c r="B113" s="279">
        <v>22.760738372802734</v>
      </c>
      <c r="C113" s="284"/>
      <c r="D113" s="284"/>
      <c r="E113" s="279">
        <v>16.834571838378906</v>
      </c>
      <c r="F113" s="2"/>
      <c r="G113" s="284"/>
      <c r="H113" s="284"/>
      <c r="I113" s="284"/>
      <c r="J113" s="284"/>
      <c r="K113" s="284"/>
      <c r="M113" s="272"/>
      <c r="N113" s="276" t="s">
        <v>16</v>
      </c>
    </row>
    <row r="114" spans="1:14" x14ac:dyDescent="0.55000000000000004">
      <c r="B114" s="279">
        <v>22.90350341796875</v>
      </c>
      <c r="C114" s="284"/>
      <c r="D114" s="284"/>
      <c r="E114" s="279">
        <v>16.966547012329102</v>
      </c>
      <c r="F114" s="2"/>
      <c r="G114" s="284"/>
      <c r="H114" s="284"/>
      <c r="I114" s="284"/>
      <c r="J114" s="284"/>
      <c r="K114" s="284"/>
      <c r="M114" s="280"/>
      <c r="N114" s="276" t="s">
        <v>22</v>
      </c>
    </row>
    <row r="115" spans="1:14" x14ac:dyDescent="0.55000000000000004">
      <c r="B115" s="279">
        <v>22.966405868530273</v>
      </c>
      <c r="C115" s="284"/>
      <c r="D115" s="284"/>
      <c r="E115" s="279">
        <v>17.289436340332031</v>
      </c>
      <c r="F115" s="284"/>
      <c r="G115" s="284"/>
      <c r="H115" s="284"/>
      <c r="I115" s="284"/>
      <c r="J115" s="284"/>
      <c r="K115" s="284"/>
      <c r="M115" s="280"/>
      <c r="N115" s="276" t="s">
        <v>25</v>
      </c>
    </row>
    <row r="116" spans="1:14" x14ac:dyDescent="0.55000000000000004">
      <c r="C116" s="284"/>
      <c r="D116" s="284"/>
      <c r="F116" s="284"/>
      <c r="G116" s="284"/>
      <c r="H116" s="284"/>
      <c r="I116" s="284"/>
      <c r="J116" s="284"/>
      <c r="K116" s="284"/>
      <c r="M116" s="280"/>
      <c r="N116" s="276" t="s">
        <v>24</v>
      </c>
    </row>
    <row r="117" spans="1:14" x14ac:dyDescent="0.55000000000000004">
      <c r="C117" s="284"/>
      <c r="D117" s="284"/>
      <c r="F117" s="284"/>
      <c r="G117" s="284"/>
      <c r="H117" s="284"/>
      <c r="I117" s="284"/>
      <c r="J117" s="284"/>
      <c r="K117" s="284"/>
      <c r="M117" s="280"/>
      <c r="N117" s="276" t="s">
        <v>27</v>
      </c>
    </row>
    <row r="118" spans="1:14" x14ac:dyDescent="0.55000000000000004">
      <c r="C118" s="286"/>
      <c r="D118" s="286"/>
      <c r="F118" s="286"/>
      <c r="G118" s="286"/>
      <c r="H118" s="286"/>
      <c r="I118" s="286"/>
      <c r="J118" s="286"/>
      <c r="K118" s="286"/>
      <c r="M118" s="280"/>
      <c r="N118" s="276" t="s">
        <v>26</v>
      </c>
    </row>
    <row r="119" spans="1:14" x14ac:dyDescent="0.55000000000000004">
      <c r="A119" s="276" t="s">
        <v>19</v>
      </c>
      <c r="B119" s="279">
        <v>22.444067001342773</v>
      </c>
      <c r="C119" s="284">
        <f>AVERAGE(B119:B127)</f>
        <v>22.64448579152425</v>
      </c>
      <c r="D119" s="284">
        <f>STDEV(B119:B127)</f>
        <v>0.17798446015048011</v>
      </c>
      <c r="E119" s="279">
        <v>16.470367431640625</v>
      </c>
      <c r="F119" s="284">
        <f>AVERAGE(E119:E127)</f>
        <v>16.809692764282225</v>
      </c>
      <c r="G119" s="284">
        <f>STDEV(E119:E127)</f>
        <v>0.34434700331899776</v>
      </c>
      <c r="H119" s="284">
        <f>C119-F119</f>
        <v>5.834793027242025</v>
      </c>
      <c r="I119" s="284">
        <f>AVERAGE(H119:H367)</f>
        <v>8.9994577952793673</v>
      </c>
      <c r="J119" s="284">
        <f>H119-$I$2</f>
        <v>-4.365756529348868</v>
      </c>
      <c r="K119" s="284">
        <f>2^-(J119)</f>
        <v>20.616914463149563</v>
      </c>
      <c r="M119" s="280"/>
      <c r="N119" s="275" t="s">
        <v>8</v>
      </c>
    </row>
    <row r="120" spans="1:14" x14ac:dyDescent="0.55000000000000004">
      <c r="B120" s="279">
        <v>22.48565673828125</v>
      </c>
      <c r="C120" s="284"/>
      <c r="D120" s="284"/>
      <c r="F120" s="2"/>
      <c r="G120" s="284"/>
      <c r="H120" s="284"/>
      <c r="I120" s="284"/>
      <c r="J120" s="284"/>
      <c r="K120" s="284"/>
      <c r="M120" s="280"/>
      <c r="N120" s="283"/>
    </row>
    <row r="121" spans="1:14" x14ac:dyDescent="0.55000000000000004">
      <c r="B121" s="279">
        <v>22.628049850463867</v>
      </c>
      <c r="C121" s="284"/>
      <c r="D121" s="284"/>
      <c r="E121" s="279">
        <v>16.487541198730469</v>
      </c>
      <c r="F121" s="2"/>
      <c r="G121" s="284"/>
      <c r="H121" s="284"/>
      <c r="I121" s="284"/>
      <c r="J121" s="284"/>
      <c r="K121" s="284"/>
    </row>
    <row r="122" spans="1:14" x14ac:dyDescent="0.55000000000000004">
      <c r="B122" s="279">
        <v>22.605642318725586</v>
      </c>
      <c r="C122" s="284"/>
      <c r="D122" s="284"/>
      <c r="E122" s="279">
        <v>16.834571838378906</v>
      </c>
      <c r="F122" s="2"/>
      <c r="G122" s="284"/>
      <c r="H122" s="284"/>
      <c r="I122" s="284"/>
      <c r="J122" s="284"/>
      <c r="K122" s="284"/>
    </row>
    <row r="123" spans="1:14" x14ac:dyDescent="0.55000000000000004">
      <c r="B123" s="279">
        <v>22.903240203857422</v>
      </c>
      <c r="C123" s="284"/>
      <c r="D123" s="284"/>
      <c r="E123" s="279">
        <v>16.966547012329102</v>
      </c>
      <c r="F123" s="2"/>
      <c r="G123" s="284"/>
      <c r="H123" s="284"/>
      <c r="I123" s="284"/>
      <c r="J123" s="284"/>
      <c r="K123" s="284"/>
      <c r="M123" s="272"/>
      <c r="N123" s="233"/>
    </row>
    <row r="124" spans="1:14" x14ac:dyDescent="0.55000000000000004">
      <c r="B124" s="279">
        <v>22.800258636474609</v>
      </c>
      <c r="C124" s="284"/>
      <c r="D124" s="284"/>
      <c r="E124" s="279">
        <v>17.289436340332031</v>
      </c>
      <c r="F124" s="284"/>
      <c r="G124" s="284"/>
      <c r="H124" s="284"/>
      <c r="I124" s="284"/>
      <c r="J124" s="284"/>
      <c r="K124" s="284"/>
      <c r="M124" s="280"/>
      <c r="N124" s="273"/>
    </row>
    <row r="125" spans="1:14" x14ac:dyDescent="0.55000000000000004">
      <c r="C125" s="284"/>
      <c r="D125" s="284"/>
      <c r="F125" s="284"/>
      <c r="G125" s="284"/>
      <c r="H125" s="284"/>
      <c r="I125" s="284"/>
      <c r="J125" s="284"/>
      <c r="K125" s="284"/>
      <c r="M125" s="280"/>
      <c r="N125" s="273"/>
    </row>
    <row r="126" spans="1:14" x14ac:dyDescent="0.55000000000000004">
      <c r="C126" s="284"/>
      <c r="D126" s="284"/>
      <c r="F126" s="284"/>
      <c r="G126" s="284"/>
      <c r="H126" s="284"/>
      <c r="I126" s="284"/>
      <c r="J126" s="284"/>
      <c r="K126" s="284"/>
      <c r="M126" s="280"/>
      <c r="N126" s="273"/>
    </row>
    <row r="127" spans="1:14" x14ac:dyDescent="0.55000000000000004">
      <c r="C127" s="286"/>
      <c r="D127" s="286"/>
      <c r="F127" s="286"/>
      <c r="G127" s="286"/>
      <c r="H127" s="286"/>
      <c r="I127" s="286"/>
      <c r="J127" s="286"/>
      <c r="K127" s="286"/>
      <c r="M127" s="280"/>
      <c r="N127" s="273"/>
    </row>
    <row r="128" spans="1:14" x14ac:dyDescent="0.55000000000000004">
      <c r="A128" s="276" t="s">
        <v>18</v>
      </c>
      <c r="B128" s="279">
        <v>21.740589141845703</v>
      </c>
      <c r="C128" s="284">
        <f>AVERAGE(B128:B136)</f>
        <v>22.164761861165363</v>
      </c>
      <c r="D128" s="284">
        <f>STDEV(B128:B136)</f>
        <v>0.47993519001308543</v>
      </c>
      <c r="E128" s="279">
        <v>16.470367431640625</v>
      </c>
      <c r="F128" s="284">
        <f>AVERAGE(E128:E136)</f>
        <v>16.809692764282225</v>
      </c>
      <c r="G128" s="284">
        <f>STDEV(E128:E136)</f>
        <v>0.34434700331899776</v>
      </c>
      <c r="H128" s="284">
        <f>C128-F128</f>
        <v>5.3550690968831383</v>
      </c>
      <c r="I128" s="284">
        <f>AVERAGE(H128:H376)</f>
        <v>9.2428935466668563</v>
      </c>
      <c r="J128" s="284">
        <f>H128-$I$2</f>
        <v>-4.8454804597077548</v>
      </c>
      <c r="K128" s="284">
        <f>2^-(J128)</f>
        <v>28.749808866649975</v>
      </c>
      <c r="M128" s="280"/>
      <c r="N128" s="273"/>
    </row>
    <row r="129" spans="1:14" x14ac:dyDescent="0.55000000000000004">
      <c r="B129" s="279">
        <v>21.772722244262695</v>
      </c>
      <c r="C129" s="284"/>
      <c r="D129" s="284"/>
      <c r="F129" s="2"/>
      <c r="G129" s="284"/>
      <c r="H129" s="284"/>
      <c r="I129" s="284"/>
      <c r="J129" s="284"/>
      <c r="K129" s="284"/>
      <c r="M129" s="280"/>
      <c r="N129" s="273"/>
    </row>
    <row r="130" spans="1:14" x14ac:dyDescent="0.55000000000000004">
      <c r="B130" s="279">
        <v>21.685310363769531</v>
      </c>
      <c r="C130" s="284"/>
      <c r="D130" s="284"/>
      <c r="E130" s="279">
        <v>16.487541198730469</v>
      </c>
      <c r="F130" s="2"/>
      <c r="G130" s="284"/>
      <c r="H130" s="284"/>
      <c r="I130" s="284"/>
      <c r="J130" s="284"/>
      <c r="K130" s="284"/>
      <c r="M130" s="280"/>
      <c r="N130" s="273"/>
    </row>
    <row r="131" spans="1:14" x14ac:dyDescent="0.55000000000000004">
      <c r="B131" s="279">
        <v>22.575855255126953</v>
      </c>
      <c r="C131" s="284"/>
      <c r="D131" s="284"/>
      <c r="E131" s="279">
        <v>16.834571838378906</v>
      </c>
      <c r="F131" s="2"/>
      <c r="G131" s="284"/>
      <c r="H131" s="284"/>
      <c r="I131" s="284"/>
      <c r="J131" s="284"/>
      <c r="K131" s="284"/>
    </row>
    <row r="132" spans="1:14" x14ac:dyDescent="0.55000000000000004">
      <c r="B132" s="279">
        <v>22.488794326782227</v>
      </c>
      <c r="C132" s="284"/>
      <c r="D132" s="284"/>
      <c r="E132" s="279">
        <v>16.966547012329102</v>
      </c>
      <c r="F132" s="2"/>
      <c r="G132" s="284"/>
      <c r="H132" s="284"/>
      <c r="I132" s="284"/>
      <c r="J132" s="284"/>
      <c r="K132" s="284"/>
    </row>
    <row r="133" spans="1:14" x14ac:dyDescent="0.55000000000000004">
      <c r="B133" s="279">
        <v>22.725299835205078</v>
      </c>
      <c r="C133" s="284"/>
      <c r="D133" s="284"/>
      <c r="E133" s="279">
        <v>17.289436340332031</v>
      </c>
      <c r="F133" s="284"/>
      <c r="G133" s="284"/>
      <c r="H133" s="284"/>
      <c r="I133" s="284"/>
      <c r="J133" s="284"/>
      <c r="K133" s="284"/>
    </row>
    <row r="134" spans="1:14" x14ac:dyDescent="0.55000000000000004">
      <c r="C134" s="284"/>
      <c r="D134" s="284"/>
      <c r="F134" s="284"/>
      <c r="G134" s="284"/>
      <c r="H134" s="284"/>
      <c r="I134" s="284"/>
      <c r="J134" s="284"/>
      <c r="K134" s="284"/>
    </row>
    <row r="135" spans="1:14" x14ac:dyDescent="0.55000000000000004">
      <c r="C135" s="284"/>
      <c r="D135" s="284"/>
      <c r="F135" s="284"/>
      <c r="G135" s="284"/>
      <c r="H135" s="284"/>
      <c r="I135" s="284"/>
      <c r="J135" s="284"/>
      <c r="K135" s="284"/>
    </row>
    <row r="136" spans="1:14" x14ac:dyDescent="0.55000000000000004">
      <c r="C136" s="286"/>
      <c r="D136" s="286"/>
      <c r="F136" s="286"/>
      <c r="G136" s="286"/>
      <c r="H136" s="286"/>
      <c r="I136" s="286"/>
      <c r="J136" s="286"/>
      <c r="K136" s="286"/>
    </row>
    <row r="137" spans="1:14" x14ac:dyDescent="0.55000000000000004">
      <c r="A137" s="276" t="s">
        <v>15</v>
      </c>
      <c r="B137" s="279">
        <v>27.467521667480469</v>
      </c>
      <c r="C137" s="284">
        <f>AVERAGE(B137:B145)</f>
        <v>28.036458333333332</v>
      </c>
      <c r="D137" s="284">
        <f>STDEV(B137:B145)</f>
        <v>0.71779761099703754</v>
      </c>
      <c r="E137" s="279">
        <v>16.470367431640625</v>
      </c>
      <c r="F137" s="284">
        <f>AVERAGE(E137:E145)</f>
        <v>16.809692764282225</v>
      </c>
      <c r="G137" s="284">
        <f>STDEV(E137:E145)</f>
        <v>0.34434700331899776</v>
      </c>
      <c r="H137" s="284">
        <f>C137-F137</f>
        <v>11.226765569051107</v>
      </c>
      <c r="I137" s="284">
        <f>AVERAGE(H137:H385)</f>
        <v>9.5668789174821658</v>
      </c>
      <c r="J137" s="284">
        <f>H137-$I$2</f>
        <v>1.026216012460214</v>
      </c>
      <c r="K137" s="284">
        <f>2^-(J137)</f>
        <v>0.49099627602724877</v>
      </c>
    </row>
    <row r="138" spans="1:14" x14ac:dyDescent="0.55000000000000004">
      <c r="B138" s="279">
        <v>27.426471710205078</v>
      </c>
      <c r="C138" s="284"/>
      <c r="D138" s="284"/>
      <c r="F138" s="2"/>
      <c r="G138" s="284"/>
      <c r="H138" s="284"/>
      <c r="I138" s="284"/>
      <c r="J138" s="284"/>
      <c r="K138" s="284"/>
    </row>
    <row r="139" spans="1:14" x14ac:dyDescent="0.55000000000000004">
      <c r="B139" s="279">
        <v>27.346101760864258</v>
      </c>
      <c r="C139" s="284"/>
      <c r="D139" s="284"/>
      <c r="E139" s="279">
        <v>16.487541198730469</v>
      </c>
      <c r="F139" s="2"/>
      <c r="G139" s="284"/>
      <c r="H139" s="284"/>
      <c r="I139" s="284"/>
      <c r="J139" s="284"/>
      <c r="K139" s="284"/>
    </row>
    <row r="140" spans="1:14" x14ac:dyDescent="0.55000000000000004">
      <c r="B140" s="279">
        <v>28.283775329589844</v>
      </c>
      <c r="C140" s="284"/>
      <c r="D140" s="284"/>
      <c r="E140" s="279">
        <v>16.834571838378906</v>
      </c>
      <c r="F140" s="2"/>
      <c r="G140" s="284"/>
      <c r="H140" s="284"/>
      <c r="I140" s="284"/>
      <c r="J140" s="284"/>
      <c r="K140" s="284"/>
    </row>
    <row r="141" spans="1:14" x14ac:dyDescent="0.55000000000000004">
      <c r="B141" s="279">
        <v>28.964176177978516</v>
      </c>
      <c r="C141" s="284"/>
      <c r="D141" s="284"/>
      <c r="E141" s="279">
        <v>16.966547012329102</v>
      </c>
      <c r="F141" s="2"/>
      <c r="G141" s="284"/>
      <c r="H141" s="284"/>
      <c r="I141" s="284"/>
      <c r="J141" s="284"/>
      <c r="K141" s="284"/>
    </row>
    <row r="142" spans="1:14" x14ac:dyDescent="0.55000000000000004">
      <c r="B142" s="279">
        <v>28.730703353881836</v>
      </c>
      <c r="C142" s="284"/>
      <c r="D142" s="284"/>
      <c r="E142" s="279">
        <v>17.289436340332031</v>
      </c>
      <c r="F142" s="284"/>
      <c r="G142" s="284"/>
      <c r="H142" s="284"/>
      <c r="I142" s="284"/>
      <c r="J142" s="284"/>
      <c r="K142" s="284"/>
    </row>
    <row r="143" spans="1:14" x14ac:dyDescent="0.55000000000000004">
      <c r="C143" s="284"/>
      <c r="D143" s="284"/>
      <c r="F143" s="284"/>
      <c r="G143" s="284"/>
      <c r="H143" s="284"/>
      <c r="I143" s="284"/>
      <c r="J143" s="284"/>
      <c r="K143" s="284"/>
    </row>
    <row r="144" spans="1:14" x14ac:dyDescent="0.55000000000000004">
      <c r="C144" s="284"/>
      <c r="D144" s="284"/>
      <c r="F144" s="284"/>
      <c r="G144" s="284"/>
      <c r="H144" s="284"/>
      <c r="I144" s="284"/>
      <c r="J144" s="284"/>
      <c r="K144" s="284"/>
    </row>
    <row r="145" spans="1:11" x14ac:dyDescent="0.55000000000000004">
      <c r="C145" s="286"/>
      <c r="D145" s="286"/>
      <c r="F145" s="286"/>
      <c r="G145" s="286"/>
      <c r="H145" s="286"/>
      <c r="I145" s="286"/>
      <c r="J145" s="286"/>
      <c r="K145" s="286"/>
    </row>
    <row r="146" spans="1:11" x14ac:dyDescent="0.55000000000000004">
      <c r="A146" s="276" t="s">
        <v>21</v>
      </c>
      <c r="B146" s="279">
        <v>30.512069702148438</v>
      </c>
      <c r="C146" s="284">
        <f>AVERAGE(B146:B154)</f>
        <v>30.386882146199543</v>
      </c>
      <c r="D146" s="284">
        <f>STDEV(B146:B154)</f>
        <v>0.2489602407875347</v>
      </c>
      <c r="E146" s="279">
        <v>16.470367431640625</v>
      </c>
      <c r="F146" s="284">
        <f>AVERAGE(E146:E154)</f>
        <v>16.809692764282225</v>
      </c>
      <c r="G146" s="284">
        <f>STDEV(E146:E154)</f>
        <v>0.34434700331899776</v>
      </c>
      <c r="H146" s="284">
        <f>C146-F146</f>
        <v>13.577189381917318</v>
      </c>
      <c r="I146" s="284">
        <f>AVERAGE(H146:H394)</f>
        <v>9.4159801309758979</v>
      </c>
      <c r="J146" s="284">
        <f>H146-$I$2</f>
        <v>3.3766398253264249</v>
      </c>
      <c r="K146" s="284">
        <f>2^-(J146)</f>
        <v>9.6278680142711473E-2</v>
      </c>
    </row>
    <row r="147" spans="1:11" x14ac:dyDescent="0.55000000000000004">
      <c r="B147" s="279">
        <v>30.112049102783203</v>
      </c>
      <c r="C147" s="284"/>
      <c r="D147" s="284"/>
      <c r="F147" s="2"/>
      <c r="G147" s="284"/>
      <c r="H147" s="284"/>
      <c r="I147" s="284"/>
      <c r="J147" s="284"/>
      <c r="K147" s="284"/>
    </row>
    <row r="148" spans="1:11" x14ac:dyDescent="0.55000000000000004">
      <c r="B148" s="279">
        <v>30.054731369018555</v>
      </c>
      <c r="C148" s="284"/>
      <c r="D148" s="284"/>
      <c r="E148" s="279">
        <v>16.487541198730469</v>
      </c>
      <c r="F148" s="2"/>
      <c r="G148" s="284"/>
      <c r="H148" s="284"/>
      <c r="I148" s="284"/>
      <c r="J148" s="284"/>
      <c r="K148" s="284"/>
    </row>
    <row r="149" spans="1:11" x14ac:dyDescent="0.55000000000000004">
      <c r="B149" s="279">
        <v>30.639266967773438</v>
      </c>
      <c r="C149" s="284"/>
      <c r="D149" s="284"/>
      <c r="E149" s="279">
        <v>16.834571838378906</v>
      </c>
      <c r="F149" s="2"/>
      <c r="G149" s="284"/>
      <c r="H149" s="284"/>
      <c r="I149" s="284"/>
      <c r="J149" s="284"/>
      <c r="K149" s="284"/>
    </row>
    <row r="150" spans="1:11" x14ac:dyDescent="0.55000000000000004">
      <c r="B150" s="279">
        <v>30.597410202026367</v>
      </c>
      <c r="C150" s="284"/>
      <c r="D150" s="284"/>
      <c r="E150" s="279">
        <v>16.966547012329102</v>
      </c>
      <c r="F150" s="2"/>
      <c r="G150" s="284"/>
      <c r="H150" s="284"/>
      <c r="I150" s="284"/>
      <c r="J150" s="284"/>
      <c r="K150" s="284"/>
    </row>
    <row r="151" spans="1:11" x14ac:dyDescent="0.55000000000000004">
      <c r="B151" s="279">
        <v>30.405765533447266</v>
      </c>
      <c r="C151" s="284"/>
      <c r="D151" s="284"/>
      <c r="E151" s="279">
        <v>17.289436340332031</v>
      </c>
      <c r="F151" s="284"/>
      <c r="G151" s="284"/>
      <c r="H151" s="284"/>
      <c r="I151" s="284"/>
      <c r="J151" s="284"/>
      <c r="K151" s="284"/>
    </row>
    <row r="152" spans="1:11" x14ac:dyDescent="0.55000000000000004">
      <c r="C152" s="284"/>
      <c r="D152" s="284"/>
      <c r="F152" s="284"/>
      <c r="G152" s="284"/>
      <c r="H152" s="284"/>
      <c r="I152" s="284"/>
      <c r="J152" s="284"/>
      <c r="K152" s="284"/>
    </row>
    <row r="153" spans="1:11" x14ac:dyDescent="0.55000000000000004">
      <c r="C153" s="284"/>
      <c r="D153" s="284"/>
      <c r="F153" s="284"/>
      <c r="G153" s="284"/>
      <c r="H153" s="284"/>
      <c r="I153" s="284"/>
      <c r="J153" s="284"/>
      <c r="K153" s="284"/>
    </row>
    <row r="154" spans="1:11" x14ac:dyDescent="0.55000000000000004">
      <c r="C154" s="286"/>
      <c r="D154" s="286"/>
      <c r="F154" s="286"/>
      <c r="G154" s="286"/>
      <c r="H154" s="286"/>
      <c r="I154" s="286"/>
      <c r="J154" s="286"/>
      <c r="K154" s="286"/>
    </row>
    <row r="155" spans="1:11" x14ac:dyDescent="0.55000000000000004">
      <c r="A155" s="276" t="s">
        <v>20</v>
      </c>
      <c r="B155" s="279">
        <v>24.575004577636719</v>
      </c>
      <c r="C155" s="284">
        <f>AVERAGE(B155:B163)</f>
        <v>24.722899754842121</v>
      </c>
      <c r="D155" s="284">
        <f>STDEV(B155:B163)</f>
        <v>0.37149996889667336</v>
      </c>
      <c r="E155" s="279">
        <v>16.470367431640625</v>
      </c>
      <c r="F155" s="284">
        <f>AVERAGE(E155:E163)</f>
        <v>16.809692764282225</v>
      </c>
      <c r="G155" s="284">
        <f>STDEV(E155:E163)</f>
        <v>0.34434700331899776</v>
      </c>
      <c r="H155" s="284">
        <f>C155-F155</f>
        <v>7.9132069905598961</v>
      </c>
      <c r="I155" s="284">
        <f>AVERAGE(H155:H403)</f>
        <v>8.9998592058817568</v>
      </c>
      <c r="J155" s="284">
        <f>H155-$I$2</f>
        <v>-2.2873425660309969</v>
      </c>
      <c r="K155" s="284">
        <f>2^-(J155)</f>
        <v>4.8815610236982989</v>
      </c>
    </row>
    <row r="156" spans="1:11" x14ac:dyDescent="0.55000000000000004">
      <c r="B156" s="279">
        <v>24.408626556396484</v>
      </c>
      <c r="C156" s="284"/>
      <c r="D156" s="284"/>
      <c r="F156" s="2"/>
      <c r="G156" s="284"/>
      <c r="H156" s="284"/>
      <c r="I156" s="284"/>
      <c r="J156" s="284"/>
      <c r="K156" s="284"/>
    </row>
    <row r="157" spans="1:11" x14ac:dyDescent="0.55000000000000004">
      <c r="B157" s="279">
        <v>24.273628234863281</v>
      </c>
      <c r="C157" s="284"/>
      <c r="D157" s="284"/>
      <c r="E157" s="279">
        <v>16.487541198730469</v>
      </c>
      <c r="F157" s="2"/>
      <c r="G157" s="284"/>
      <c r="H157" s="284"/>
      <c r="I157" s="284"/>
      <c r="J157" s="284"/>
      <c r="K157" s="284"/>
    </row>
    <row r="158" spans="1:11" x14ac:dyDescent="0.55000000000000004">
      <c r="B158" s="279">
        <v>25.258451461791992</v>
      </c>
      <c r="C158" s="284"/>
      <c r="D158" s="284"/>
      <c r="E158" s="279">
        <v>16.834571838378906</v>
      </c>
      <c r="F158" s="2"/>
      <c r="G158" s="284"/>
      <c r="H158" s="284"/>
      <c r="I158" s="284"/>
      <c r="J158" s="284"/>
      <c r="K158" s="284"/>
    </row>
    <row r="159" spans="1:11" x14ac:dyDescent="0.55000000000000004">
      <c r="B159" s="279">
        <v>24.839731216430664</v>
      </c>
      <c r="C159" s="284"/>
      <c r="D159" s="284"/>
      <c r="E159" s="279">
        <v>16.966547012329102</v>
      </c>
      <c r="F159" s="2"/>
      <c r="G159" s="284"/>
      <c r="H159" s="284"/>
      <c r="I159" s="284"/>
      <c r="J159" s="284"/>
      <c r="K159" s="284"/>
    </row>
    <row r="160" spans="1:11" x14ac:dyDescent="0.55000000000000004">
      <c r="B160" s="279">
        <v>24.981956481933594</v>
      </c>
      <c r="C160" s="284"/>
      <c r="D160" s="284"/>
      <c r="E160" s="279">
        <v>17.289436340332031</v>
      </c>
      <c r="F160" s="284"/>
      <c r="G160" s="284"/>
      <c r="H160" s="284"/>
      <c r="I160" s="284"/>
      <c r="J160" s="284"/>
      <c r="K160" s="284"/>
    </row>
    <row r="161" spans="1:11" x14ac:dyDescent="0.55000000000000004">
      <c r="C161" s="284"/>
      <c r="D161" s="284"/>
      <c r="F161" s="284"/>
      <c r="G161" s="284"/>
      <c r="H161" s="284"/>
      <c r="I161" s="284"/>
      <c r="J161" s="284"/>
      <c r="K161" s="284"/>
    </row>
    <row r="162" spans="1:11" x14ac:dyDescent="0.55000000000000004">
      <c r="C162" s="284"/>
      <c r="D162" s="284"/>
      <c r="F162" s="284"/>
      <c r="G162" s="284"/>
      <c r="H162" s="284"/>
      <c r="I162" s="284"/>
      <c r="J162" s="284"/>
      <c r="K162" s="284"/>
    </row>
    <row r="163" spans="1:11" x14ac:dyDescent="0.55000000000000004">
      <c r="C163" s="286"/>
      <c r="D163" s="286"/>
      <c r="F163" s="286"/>
      <c r="G163" s="286"/>
      <c r="H163" s="286"/>
      <c r="I163" s="286"/>
      <c r="J163" s="286"/>
      <c r="K163" s="286"/>
    </row>
    <row r="164" spans="1:11" x14ac:dyDescent="0.55000000000000004">
      <c r="A164" s="276" t="s">
        <v>23</v>
      </c>
      <c r="B164" s="279">
        <v>23.695220947265625</v>
      </c>
      <c r="C164" s="284">
        <f>AVERAGE(B164:B172)</f>
        <v>23.836915969848633</v>
      </c>
      <c r="D164" s="284">
        <f>STDEV(B164:B172)</f>
        <v>0.26841363984792022</v>
      </c>
      <c r="E164" s="279">
        <v>16.470367431640625</v>
      </c>
      <c r="F164" s="284">
        <f>AVERAGE(E164:E172)</f>
        <v>16.809692764282225</v>
      </c>
      <c r="G164" s="284">
        <f>STDEV(E164:E172)</f>
        <v>0.34434700331899776</v>
      </c>
      <c r="H164" s="284">
        <f>C164-F164</f>
        <v>7.0272232055664077</v>
      </c>
      <c r="I164" s="284">
        <f>AVERAGE(H164:H412)</f>
        <v>9.1205983409175175</v>
      </c>
      <c r="J164" s="284">
        <f>H164-$I$2</f>
        <v>-3.1733263510244853</v>
      </c>
      <c r="K164" s="284">
        <f>2^-(J164)</f>
        <v>9.0212437555367124</v>
      </c>
    </row>
    <row r="165" spans="1:11" x14ac:dyDescent="0.55000000000000004">
      <c r="B165" s="279">
        <v>23.577728271484375</v>
      </c>
      <c r="C165" s="284"/>
      <c r="D165" s="284"/>
      <c r="F165" s="2"/>
      <c r="G165" s="284"/>
      <c r="H165" s="284"/>
      <c r="I165" s="284"/>
      <c r="J165" s="284"/>
      <c r="K165" s="284"/>
    </row>
    <row r="166" spans="1:11" x14ac:dyDescent="0.55000000000000004">
      <c r="B166" s="279">
        <v>23.566974639892578</v>
      </c>
      <c r="C166" s="284"/>
      <c r="D166" s="284"/>
      <c r="E166" s="279">
        <v>16.487541198730469</v>
      </c>
      <c r="F166" s="2"/>
      <c r="G166" s="284"/>
      <c r="H166" s="284"/>
      <c r="I166" s="284"/>
      <c r="J166" s="284"/>
      <c r="K166" s="284"/>
    </row>
    <row r="167" spans="1:11" x14ac:dyDescent="0.55000000000000004">
      <c r="B167" s="279">
        <v>23.892936706542969</v>
      </c>
      <c r="C167" s="284"/>
      <c r="D167" s="284"/>
      <c r="E167" s="279">
        <v>16.834571838378906</v>
      </c>
      <c r="F167" s="2"/>
      <c r="G167" s="284"/>
      <c r="H167" s="284"/>
      <c r="I167" s="284"/>
      <c r="J167" s="284"/>
      <c r="K167" s="284"/>
    </row>
    <row r="168" spans="1:11" x14ac:dyDescent="0.55000000000000004">
      <c r="B168" s="279">
        <v>24.207466125488281</v>
      </c>
      <c r="C168" s="284"/>
      <c r="D168" s="284"/>
      <c r="E168" s="279">
        <v>16.966547012329102</v>
      </c>
      <c r="F168" s="2"/>
      <c r="G168" s="284"/>
      <c r="H168" s="284"/>
      <c r="I168" s="284"/>
      <c r="J168" s="284"/>
      <c r="K168" s="284"/>
    </row>
    <row r="169" spans="1:11" x14ac:dyDescent="0.55000000000000004">
      <c r="B169" s="279">
        <v>24.081169128417969</v>
      </c>
      <c r="C169" s="284"/>
      <c r="D169" s="284"/>
      <c r="E169" s="279">
        <v>17.289436340332031</v>
      </c>
      <c r="F169" s="284"/>
      <c r="G169" s="284"/>
      <c r="H169" s="284"/>
      <c r="I169" s="284"/>
      <c r="J169" s="284"/>
      <c r="K169" s="284"/>
    </row>
    <row r="170" spans="1:11" x14ac:dyDescent="0.55000000000000004">
      <c r="C170" s="284"/>
      <c r="D170" s="284"/>
      <c r="F170" s="284"/>
      <c r="G170" s="284"/>
      <c r="H170" s="284"/>
      <c r="I170" s="284"/>
      <c r="J170" s="284"/>
      <c r="K170" s="284"/>
    </row>
    <row r="171" spans="1:11" x14ac:dyDescent="0.55000000000000004">
      <c r="C171" s="284"/>
      <c r="D171" s="284"/>
      <c r="F171" s="284"/>
      <c r="G171" s="284"/>
      <c r="H171" s="284"/>
      <c r="I171" s="284"/>
      <c r="J171" s="284"/>
      <c r="K171" s="284"/>
    </row>
    <row r="172" spans="1:11" x14ac:dyDescent="0.55000000000000004">
      <c r="C172" s="286"/>
      <c r="D172" s="286"/>
      <c r="F172" s="286"/>
      <c r="G172" s="286"/>
      <c r="H172" s="286"/>
      <c r="I172" s="286"/>
      <c r="J172" s="286"/>
      <c r="K172" s="286"/>
    </row>
    <row r="173" spans="1:11" x14ac:dyDescent="0.55000000000000004">
      <c r="A173" s="275" t="s">
        <v>4</v>
      </c>
      <c r="B173" s="279">
        <v>25.630954742431641</v>
      </c>
      <c r="C173" s="284">
        <f>AVERAGE(B173:B181)</f>
        <v>25.900956153869629</v>
      </c>
      <c r="D173" s="284">
        <f>STDEV(B173:B181)</f>
        <v>0.19723831554685142</v>
      </c>
      <c r="E173" s="279">
        <v>16.470367431640625</v>
      </c>
      <c r="F173" s="284">
        <f>AVERAGE(E173:E181)</f>
        <v>16.809692764282225</v>
      </c>
      <c r="G173" s="284">
        <f>STDEV(E173:E181)</f>
        <v>0.34434700331899776</v>
      </c>
      <c r="H173" s="284">
        <f>C173-F173</f>
        <v>9.0912633895874038</v>
      </c>
      <c r="I173" s="284">
        <f>AVERAGE(H173:H421)</f>
        <v>9.382270232836408</v>
      </c>
      <c r="J173" s="284">
        <f>H173-$I$2</f>
        <v>-1.1092861670034893</v>
      </c>
      <c r="K173" s="284">
        <f>2^-(J173)</f>
        <v>2.1573887516335759</v>
      </c>
    </row>
    <row r="174" spans="1:11" x14ac:dyDescent="0.55000000000000004">
      <c r="B174" s="279">
        <v>25.735132217407227</v>
      </c>
      <c r="C174" s="284"/>
      <c r="D174" s="284"/>
      <c r="F174" s="2"/>
      <c r="G174" s="284"/>
      <c r="H174" s="284"/>
      <c r="I174" s="284"/>
      <c r="J174" s="284"/>
      <c r="K174" s="284"/>
    </row>
    <row r="175" spans="1:11" x14ac:dyDescent="0.55000000000000004">
      <c r="B175" s="279">
        <v>25.879386901855469</v>
      </c>
      <c r="C175" s="284"/>
      <c r="D175" s="284"/>
      <c r="E175" s="279">
        <v>16.487541198730469</v>
      </c>
      <c r="F175" s="2"/>
      <c r="G175" s="284"/>
      <c r="H175" s="284"/>
      <c r="I175" s="284"/>
      <c r="J175" s="284"/>
      <c r="K175" s="284"/>
    </row>
    <row r="176" spans="1:11" x14ac:dyDescent="0.55000000000000004">
      <c r="B176">
        <v>25.973533630371094</v>
      </c>
      <c r="C176" s="284"/>
      <c r="D176" s="284"/>
      <c r="E176" s="279">
        <v>16.834571838378906</v>
      </c>
      <c r="F176" s="2"/>
      <c r="G176" s="284"/>
      <c r="H176" s="284"/>
      <c r="I176" s="284"/>
      <c r="J176" s="284"/>
      <c r="K176" s="284"/>
    </row>
    <row r="177" spans="1:11" x14ac:dyDescent="0.55000000000000004">
      <c r="B177">
        <v>26.178045272827148</v>
      </c>
      <c r="C177" s="284"/>
      <c r="D177" s="284"/>
      <c r="E177" s="279">
        <v>16.966547012329102</v>
      </c>
      <c r="F177" s="2"/>
      <c r="G177" s="284"/>
      <c r="H177" s="284"/>
      <c r="I177" s="284"/>
      <c r="J177" s="284"/>
      <c r="K177" s="284"/>
    </row>
    <row r="178" spans="1:11" x14ac:dyDescent="0.55000000000000004">
      <c r="B178">
        <v>26.008684158325195</v>
      </c>
      <c r="C178" s="284"/>
      <c r="D178" s="284"/>
      <c r="E178" s="279">
        <v>17.289436340332031</v>
      </c>
      <c r="F178" s="284"/>
      <c r="G178" s="284"/>
      <c r="H178" s="284"/>
      <c r="I178" s="284"/>
      <c r="J178" s="284"/>
      <c r="K178" s="284"/>
    </row>
    <row r="179" spans="1:11" x14ac:dyDescent="0.55000000000000004">
      <c r="C179" s="284"/>
      <c r="D179" s="284"/>
      <c r="F179" s="284"/>
      <c r="G179" s="284"/>
      <c r="H179" s="284"/>
      <c r="I179" s="284"/>
      <c r="J179" s="284"/>
      <c r="K179" s="284"/>
    </row>
    <row r="180" spans="1:11" x14ac:dyDescent="0.55000000000000004">
      <c r="C180" s="284"/>
      <c r="D180" s="284"/>
      <c r="F180" s="284"/>
      <c r="G180" s="284"/>
      <c r="H180" s="284"/>
      <c r="I180" s="284"/>
      <c r="J180" s="284"/>
      <c r="K180" s="284"/>
    </row>
    <row r="181" spans="1:11" x14ac:dyDescent="0.55000000000000004">
      <c r="C181" s="286"/>
      <c r="D181" s="286"/>
      <c r="F181" s="286"/>
      <c r="G181" s="286"/>
      <c r="H181" s="286"/>
      <c r="I181" s="286"/>
      <c r="J181" s="286"/>
      <c r="K181" s="286"/>
    </row>
    <row r="182" spans="1:11" x14ac:dyDescent="0.55000000000000004">
      <c r="A182" s="276" t="s">
        <v>16</v>
      </c>
      <c r="B182" s="279">
        <v>22.655689239501953</v>
      </c>
      <c r="C182" s="284">
        <f>AVERAGE(B182:B190)</f>
        <v>23.085896492004395</v>
      </c>
      <c r="D182" s="284">
        <f>STDEV(B182:B190)</f>
        <v>0.49572422088056117</v>
      </c>
      <c r="E182" s="279">
        <v>16.470367431640625</v>
      </c>
      <c r="F182" s="284">
        <f>AVERAGE(E182:E190)</f>
        <v>16.809692764282225</v>
      </c>
      <c r="G182" s="284">
        <f>STDEV(E182:E190)</f>
        <v>0.34434700331899776</v>
      </c>
      <c r="H182" s="284">
        <f>C182-F182</f>
        <v>6.2762037277221694</v>
      </c>
      <c r="I182" s="284">
        <f>AVERAGE(H182:H430)</f>
        <v>9.4238426390148362</v>
      </c>
      <c r="J182" s="284">
        <f>H182-$I$2</f>
        <v>-3.9243458288687236</v>
      </c>
      <c r="K182" s="284">
        <f>2^-(J182)</f>
        <v>15.182588028890367</v>
      </c>
    </row>
    <row r="183" spans="1:11" x14ac:dyDescent="0.55000000000000004">
      <c r="B183" s="279">
        <v>22.6409912109375</v>
      </c>
      <c r="C183" s="284"/>
      <c r="D183" s="284"/>
      <c r="F183" s="2"/>
      <c r="G183" s="284"/>
      <c r="H183" s="284"/>
      <c r="I183" s="284"/>
      <c r="J183" s="284"/>
      <c r="K183" s="284"/>
    </row>
    <row r="184" spans="1:11" x14ac:dyDescent="0.55000000000000004">
      <c r="B184" s="279">
        <v>22.68205451965332</v>
      </c>
      <c r="C184" s="284"/>
      <c r="D184" s="284"/>
      <c r="E184" s="279">
        <v>16.487541198730469</v>
      </c>
      <c r="F184" s="2"/>
      <c r="G184" s="284"/>
      <c r="H184" s="284"/>
      <c r="I184" s="284"/>
      <c r="J184" s="284"/>
      <c r="K184" s="284"/>
    </row>
    <row r="185" spans="1:11" x14ac:dyDescent="0.55000000000000004">
      <c r="B185" s="279">
        <v>23.770998001098633</v>
      </c>
      <c r="C185" s="284"/>
      <c r="D185" s="284"/>
      <c r="E185" s="279">
        <v>16.834571838378906</v>
      </c>
      <c r="F185" s="2"/>
      <c r="G185" s="284"/>
      <c r="H185" s="284"/>
      <c r="I185" s="284"/>
      <c r="J185" s="284"/>
      <c r="K185" s="284"/>
    </row>
    <row r="186" spans="1:11" x14ac:dyDescent="0.55000000000000004">
      <c r="B186" s="279">
        <v>23.246973037719727</v>
      </c>
      <c r="C186" s="284"/>
      <c r="D186" s="284"/>
      <c r="E186" s="279">
        <v>16.966547012329102</v>
      </c>
      <c r="F186" s="2"/>
      <c r="G186" s="284"/>
      <c r="H186" s="284"/>
      <c r="I186" s="284"/>
      <c r="J186" s="284"/>
      <c r="K186" s="284"/>
    </row>
    <row r="187" spans="1:11" x14ac:dyDescent="0.55000000000000004">
      <c r="B187" s="279">
        <v>23.518672943115234</v>
      </c>
      <c r="C187" s="284"/>
      <c r="D187" s="284"/>
      <c r="E187" s="279">
        <v>17.289436340332031</v>
      </c>
      <c r="F187" s="284"/>
      <c r="G187" s="284"/>
      <c r="H187" s="284"/>
      <c r="I187" s="284"/>
      <c r="J187" s="284"/>
      <c r="K187" s="284"/>
    </row>
    <row r="188" spans="1:11" x14ac:dyDescent="0.55000000000000004">
      <c r="C188" s="284"/>
      <c r="D188" s="284"/>
      <c r="F188" s="284"/>
      <c r="G188" s="284"/>
      <c r="H188" s="284"/>
      <c r="I188" s="284"/>
      <c r="J188" s="284"/>
      <c r="K188" s="284"/>
    </row>
    <row r="189" spans="1:11" x14ac:dyDescent="0.55000000000000004">
      <c r="C189" s="284"/>
      <c r="D189" s="284"/>
      <c r="F189" s="284"/>
      <c r="G189" s="284"/>
      <c r="H189" s="284"/>
      <c r="I189" s="284"/>
      <c r="J189" s="284"/>
      <c r="K189" s="284"/>
    </row>
    <row r="190" spans="1:11" x14ac:dyDescent="0.55000000000000004">
      <c r="C190" s="286"/>
      <c r="D190" s="286"/>
      <c r="F190" s="286"/>
      <c r="G190" s="286"/>
      <c r="H190" s="286"/>
      <c r="I190" s="286"/>
      <c r="J190" s="286"/>
      <c r="K190" s="286"/>
    </row>
    <row r="191" spans="1:11" x14ac:dyDescent="0.55000000000000004">
      <c r="A191" s="276" t="s">
        <v>22</v>
      </c>
      <c r="B191" s="279">
        <v>20.987155914306641</v>
      </c>
      <c r="C191" s="284">
        <f>AVERAGE(B191:B199)</f>
        <v>21.134895642598469</v>
      </c>
      <c r="D191" s="284">
        <f>STDEV(B191:B199)</f>
        <v>0.18256280694421234</v>
      </c>
      <c r="E191" s="279">
        <v>16.470367431640625</v>
      </c>
      <c r="F191" s="284">
        <f>AVERAGE(E191:E199)</f>
        <v>16.809692764282225</v>
      </c>
      <c r="G191" s="284">
        <f>STDEV(E191:E199)</f>
        <v>0.34434700331899776</v>
      </c>
      <c r="H191" s="284">
        <f>C191-F191</f>
        <v>4.3252028783162437</v>
      </c>
      <c r="I191" s="284">
        <f>AVERAGE(H191:H439)</f>
        <v>9.9484491242302795</v>
      </c>
      <c r="J191" s="284">
        <f>H191-$I$2</f>
        <v>-5.8753466782746493</v>
      </c>
      <c r="K191" s="284">
        <f>2^-(J191)</f>
        <v>58.70236319359266</v>
      </c>
    </row>
    <row r="192" spans="1:11" x14ac:dyDescent="0.55000000000000004">
      <c r="B192" s="279">
        <v>20.907047271728516</v>
      </c>
      <c r="C192" s="284"/>
      <c r="D192" s="284"/>
      <c r="F192" s="2"/>
      <c r="G192" s="284"/>
      <c r="H192" s="284"/>
      <c r="I192" s="284"/>
      <c r="J192" s="284"/>
      <c r="K192" s="284"/>
    </row>
    <row r="193" spans="1:11" x14ac:dyDescent="0.55000000000000004">
      <c r="B193" s="279">
        <v>21.059358596801758</v>
      </c>
      <c r="C193" s="284"/>
      <c r="D193" s="284"/>
      <c r="E193" s="279">
        <v>16.487541198730469</v>
      </c>
      <c r="F193" s="2"/>
      <c r="G193" s="284"/>
      <c r="H193" s="284"/>
      <c r="I193" s="284"/>
      <c r="J193" s="284"/>
      <c r="K193" s="284"/>
    </row>
    <row r="194" spans="1:11" x14ac:dyDescent="0.55000000000000004">
      <c r="B194" s="279">
        <v>21.301776885986328</v>
      </c>
      <c r="C194" s="284"/>
      <c r="D194" s="284"/>
      <c r="E194" s="279">
        <v>16.834571838378906</v>
      </c>
      <c r="F194" s="2"/>
      <c r="G194" s="284"/>
      <c r="H194" s="284"/>
      <c r="I194" s="284"/>
      <c r="J194" s="284"/>
      <c r="K194" s="284"/>
    </row>
    <row r="195" spans="1:11" x14ac:dyDescent="0.55000000000000004">
      <c r="B195" s="279">
        <v>21.374361038208008</v>
      </c>
      <c r="C195" s="284"/>
      <c r="D195" s="284"/>
      <c r="E195" s="279">
        <v>16.966547012329102</v>
      </c>
      <c r="F195" s="2"/>
      <c r="G195" s="284"/>
      <c r="H195" s="284"/>
      <c r="I195" s="284"/>
      <c r="J195" s="284"/>
      <c r="K195" s="284"/>
    </row>
    <row r="196" spans="1:11" x14ac:dyDescent="0.55000000000000004">
      <c r="B196" s="279">
        <v>21.17967414855957</v>
      </c>
      <c r="C196" s="284"/>
      <c r="D196" s="284"/>
      <c r="E196" s="279">
        <v>17.289436340332031</v>
      </c>
      <c r="F196" s="284"/>
      <c r="G196" s="284"/>
      <c r="H196" s="284"/>
      <c r="I196" s="284"/>
      <c r="J196" s="284"/>
      <c r="K196" s="284"/>
    </row>
    <row r="197" spans="1:11" x14ac:dyDescent="0.55000000000000004">
      <c r="C197" s="284"/>
      <c r="D197" s="284"/>
      <c r="F197" s="284"/>
      <c r="G197" s="284"/>
      <c r="H197" s="284"/>
      <c r="I197" s="284"/>
      <c r="J197" s="284"/>
      <c r="K197" s="284"/>
    </row>
    <row r="198" spans="1:11" x14ac:dyDescent="0.55000000000000004">
      <c r="C198" s="284"/>
      <c r="D198" s="284"/>
      <c r="F198" s="284"/>
      <c r="G198" s="284"/>
      <c r="H198" s="284"/>
      <c r="I198" s="284"/>
      <c r="J198" s="284"/>
      <c r="K198" s="284"/>
    </row>
    <row r="199" spans="1:11" x14ac:dyDescent="0.55000000000000004">
      <c r="C199" s="286"/>
      <c r="D199" s="286"/>
      <c r="F199" s="286"/>
      <c r="G199" s="286"/>
      <c r="H199" s="286"/>
      <c r="I199" s="286"/>
      <c r="J199" s="286"/>
      <c r="K199" s="286"/>
    </row>
    <row r="200" spans="1:11" x14ac:dyDescent="0.55000000000000004">
      <c r="A200" s="276" t="s">
        <v>25</v>
      </c>
      <c r="B200" s="279">
        <v>25.221485137939453</v>
      </c>
      <c r="C200" s="284">
        <f>AVERAGE(B200:B208)</f>
        <v>26.121919949849445</v>
      </c>
      <c r="D200" s="284">
        <f>STDEV(B200:B208)</f>
        <v>1.1259055264286051</v>
      </c>
      <c r="E200" s="279">
        <v>16.470367431640625</v>
      </c>
      <c r="F200" s="284">
        <f>AVERAGE(E200:E208)</f>
        <v>16.809692764282225</v>
      </c>
      <c r="G200" s="284">
        <f>STDEV(E200:E208)</f>
        <v>0.34434700331899776</v>
      </c>
      <c r="H200" s="284">
        <f>C200-F200</f>
        <v>9.3122271855672203</v>
      </c>
      <c r="I200" s="284">
        <f>AVERAGE(H200:H448)</f>
        <v>11.073098373413089</v>
      </c>
      <c r="J200" s="284">
        <f>H200-$I$2</f>
        <v>-0.88832237102367273</v>
      </c>
      <c r="K200" s="284">
        <f>2^-(J200)</f>
        <v>1.8510224218763576</v>
      </c>
    </row>
    <row r="201" spans="1:11" x14ac:dyDescent="0.55000000000000004">
      <c r="B201" s="279">
        <v>25.571134567260742</v>
      </c>
      <c r="C201" s="284"/>
      <c r="D201" s="284"/>
      <c r="F201" s="2"/>
      <c r="G201" s="284"/>
      <c r="H201" s="284"/>
      <c r="I201" s="284"/>
      <c r="J201" s="284"/>
      <c r="K201" s="284"/>
    </row>
    <row r="202" spans="1:11" x14ac:dyDescent="0.55000000000000004">
      <c r="B202" s="279">
        <v>24.932289123535156</v>
      </c>
      <c r="C202" s="284"/>
      <c r="D202" s="284"/>
      <c r="E202" s="279">
        <v>16.487541198730469</v>
      </c>
      <c r="F202" s="2"/>
      <c r="G202" s="284"/>
      <c r="H202" s="284"/>
      <c r="I202" s="284"/>
      <c r="J202" s="284"/>
      <c r="K202" s="284"/>
    </row>
    <row r="203" spans="1:11" x14ac:dyDescent="0.55000000000000004">
      <c r="B203" s="279">
        <v>27.87321662902832</v>
      </c>
      <c r="C203" s="284"/>
      <c r="D203" s="284"/>
      <c r="E203" s="279">
        <v>16.834571838378906</v>
      </c>
      <c r="F203" s="2"/>
      <c r="G203" s="284"/>
      <c r="H203" s="284"/>
      <c r="I203" s="284"/>
      <c r="J203" s="284"/>
      <c r="K203" s="284"/>
    </row>
    <row r="204" spans="1:11" x14ac:dyDescent="0.55000000000000004">
      <c r="B204" s="279">
        <v>26.982782363891602</v>
      </c>
      <c r="C204" s="284"/>
      <c r="D204" s="284"/>
      <c r="E204" s="279">
        <v>16.966547012329102</v>
      </c>
      <c r="F204" s="2"/>
      <c r="G204" s="284"/>
      <c r="H204" s="284"/>
      <c r="I204" s="284"/>
      <c r="J204" s="284"/>
      <c r="K204" s="284"/>
    </row>
    <row r="205" spans="1:11" x14ac:dyDescent="0.55000000000000004">
      <c r="B205" s="279">
        <v>26.150611877441406</v>
      </c>
      <c r="C205" s="284"/>
      <c r="D205" s="284"/>
      <c r="E205" s="279">
        <v>17.289436340332031</v>
      </c>
      <c r="F205" s="284"/>
      <c r="G205" s="284"/>
      <c r="H205" s="284"/>
      <c r="I205" s="284"/>
      <c r="J205" s="284"/>
      <c r="K205" s="284"/>
    </row>
    <row r="206" spans="1:11" x14ac:dyDescent="0.55000000000000004">
      <c r="C206" s="284"/>
      <c r="D206" s="284"/>
      <c r="F206" s="284"/>
      <c r="G206" s="284"/>
      <c r="H206" s="284"/>
      <c r="I206" s="284"/>
      <c r="J206" s="284"/>
      <c r="K206" s="284"/>
    </row>
    <row r="207" spans="1:11" x14ac:dyDescent="0.55000000000000004">
      <c r="C207" s="284"/>
      <c r="D207" s="284"/>
      <c r="F207" s="284"/>
      <c r="G207" s="284"/>
      <c r="H207" s="284"/>
      <c r="I207" s="284"/>
      <c r="J207" s="284"/>
      <c r="K207" s="284"/>
    </row>
    <row r="208" spans="1:11" x14ac:dyDescent="0.55000000000000004">
      <c r="C208" s="286"/>
      <c r="D208" s="286"/>
      <c r="F208" s="286"/>
      <c r="G208" s="286"/>
      <c r="H208" s="286"/>
      <c r="I208" s="286"/>
      <c r="J208" s="286"/>
      <c r="K208" s="286"/>
    </row>
    <row r="209" spans="1:11" x14ac:dyDescent="0.55000000000000004">
      <c r="A209" s="276" t="s">
        <v>24</v>
      </c>
      <c r="B209" s="279">
        <v>23.648523330688477</v>
      </c>
      <c r="C209" s="284">
        <f>AVERAGE(B209:B217)</f>
        <v>24.114315668741863</v>
      </c>
      <c r="D209" s="284">
        <f>STDEV(B209:B217)</f>
        <v>0.34367649273382728</v>
      </c>
      <c r="E209" s="279">
        <v>16.470367431640625</v>
      </c>
      <c r="F209" s="284">
        <f>AVERAGE(E209:E217)</f>
        <v>16.809692764282225</v>
      </c>
      <c r="G209" s="284">
        <f>STDEV(E209:E217)</f>
        <v>0.34434700331899776</v>
      </c>
      <c r="H209" s="284">
        <f>C209-F209</f>
        <v>7.304622904459638</v>
      </c>
      <c r="I209" s="284">
        <f>AVERAGE(H209:H457)</f>
        <v>11.513316170374555</v>
      </c>
      <c r="J209" s="284">
        <f>H209-$I$2</f>
        <v>-2.895926652131255</v>
      </c>
      <c r="K209" s="284">
        <f>2^-(J209)</f>
        <v>7.4432188322950879</v>
      </c>
    </row>
    <row r="210" spans="1:11" x14ac:dyDescent="0.55000000000000004">
      <c r="B210" s="279">
        <v>24.029657363891602</v>
      </c>
      <c r="C210" s="284"/>
      <c r="D210" s="284"/>
      <c r="F210" s="2"/>
      <c r="G210" s="284"/>
      <c r="H210" s="284"/>
      <c r="I210" s="284"/>
      <c r="J210" s="284"/>
      <c r="K210" s="284"/>
    </row>
    <row r="211" spans="1:11" x14ac:dyDescent="0.55000000000000004">
      <c r="B211" s="279">
        <v>23.965639114379883</v>
      </c>
      <c r="C211" s="284"/>
      <c r="D211" s="284"/>
      <c r="E211" s="279">
        <v>16.487541198730469</v>
      </c>
      <c r="F211" s="2"/>
      <c r="G211" s="284"/>
      <c r="H211" s="284"/>
      <c r="I211" s="284"/>
      <c r="J211" s="284"/>
      <c r="K211" s="284"/>
    </row>
    <row r="212" spans="1:11" x14ac:dyDescent="0.55000000000000004">
      <c r="B212" s="279">
        <v>24.033458709716797</v>
      </c>
      <c r="C212" s="284"/>
      <c r="D212" s="284"/>
      <c r="E212" s="279">
        <v>16.834571838378906</v>
      </c>
      <c r="F212" s="2"/>
      <c r="G212" s="284"/>
      <c r="H212" s="284"/>
      <c r="I212" s="284"/>
      <c r="J212" s="284"/>
      <c r="K212" s="284"/>
    </row>
    <row r="213" spans="1:11" x14ac:dyDescent="0.55000000000000004">
      <c r="B213" s="279">
        <v>24.374677658081055</v>
      </c>
      <c r="C213" s="284"/>
      <c r="D213" s="284"/>
      <c r="E213" s="279">
        <v>16.966547012329102</v>
      </c>
      <c r="F213" s="2"/>
      <c r="G213" s="284"/>
      <c r="H213" s="284"/>
      <c r="I213" s="284"/>
      <c r="J213" s="284"/>
      <c r="K213" s="284"/>
    </row>
    <row r="214" spans="1:11" x14ac:dyDescent="0.55000000000000004">
      <c r="B214" s="279">
        <v>24.633937835693359</v>
      </c>
      <c r="C214" s="284"/>
      <c r="D214" s="284"/>
      <c r="E214" s="279">
        <v>17.289436340332031</v>
      </c>
      <c r="F214" s="284"/>
      <c r="G214" s="284"/>
      <c r="H214" s="284"/>
      <c r="I214" s="284"/>
      <c r="J214" s="284"/>
      <c r="K214" s="284"/>
    </row>
    <row r="215" spans="1:11" x14ac:dyDescent="0.55000000000000004">
      <c r="C215" s="284"/>
      <c r="D215" s="284"/>
      <c r="F215" s="284"/>
      <c r="G215" s="284"/>
      <c r="H215" s="284"/>
      <c r="I215" s="284"/>
      <c r="J215" s="284"/>
      <c r="K215" s="284"/>
    </row>
    <row r="216" spans="1:11" x14ac:dyDescent="0.55000000000000004">
      <c r="C216" s="284"/>
      <c r="D216" s="284"/>
      <c r="F216" s="284"/>
      <c r="G216" s="284"/>
      <c r="H216" s="284"/>
      <c r="I216" s="284"/>
      <c r="J216" s="284"/>
      <c r="K216" s="284"/>
    </row>
    <row r="217" spans="1:11" x14ac:dyDescent="0.55000000000000004">
      <c r="C217" s="286"/>
      <c r="D217" s="286"/>
      <c r="F217" s="286"/>
      <c r="G217" s="286"/>
      <c r="H217" s="286"/>
      <c r="I217" s="286"/>
      <c r="J217" s="286"/>
      <c r="K217" s="286"/>
    </row>
    <row r="218" spans="1:11" x14ac:dyDescent="0.55000000000000004">
      <c r="A218" s="276" t="s">
        <v>27</v>
      </c>
      <c r="B218" s="279">
        <v>22.576349258422852</v>
      </c>
      <c r="C218" s="284">
        <f>AVERAGE(B218:B226)</f>
        <v>23.493010838826496</v>
      </c>
      <c r="D218" s="284">
        <f>STDEV(B218:B226)</f>
        <v>0.71622171322907524</v>
      </c>
      <c r="E218" s="279">
        <v>16.470367431640625</v>
      </c>
      <c r="F218" s="284">
        <f>AVERAGE(E218:E226)</f>
        <v>16.809692764282225</v>
      </c>
      <c r="G218" s="284">
        <f>STDEV(E218:E226)</f>
        <v>0.34434700331899776</v>
      </c>
      <c r="H218" s="284">
        <f>C218-F218</f>
        <v>6.6833180745442711</v>
      </c>
      <c r="I218" s="284">
        <f>AVERAGE(H218:H466)</f>
        <v>12.916213925679527</v>
      </c>
      <c r="J218" s="284">
        <f>H218-$I$2</f>
        <v>-3.5172314820466219</v>
      </c>
      <c r="K218" s="284">
        <f>2^-(J218)</f>
        <v>11.449649121924496</v>
      </c>
    </row>
    <row r="219" spans="1:11" x14ac:dyDescent="0.55000000000000004">
      <c r="B219" s="279">
        <v>22.767169952392578</v>
      </c>
      <c r="C219" s="284"/>
      <c r="D219" s="284"/>
      <c r="F219" s="2"/>
      <c r="G219" s="284"/>
      <c r="H219" s="284"/>
      <c r="I219" s="284"/>
      <c r="J219" s="284"/>
      <c r="K219" s="284"/>
    </row>
    <row r="220" spans="1:11" x14ac:dyDescent="0.55000000000000004">
      <c r="B220" s="279">
        <v>23.29193115234375</v>
      </c>
      <c r="C220" s="284"/>
      <c r="D220" s="284"/>
      <c r="E220" s="279">
        <v>16.487541198730469</v>
      </c>
      <c r="F220" s="2"/>
      <c r="G220" s="284"/>
      <c r="H220" s="284"/>
      <c r="I220" s="284"/>
      <c r="J220" s="284"/>
      <c r="K220" s="284"/>
    </row>
    <row r="221" spans="1:11" x14ac:dyDescent="0.55000000000000004">
      <c r="B221" s="279">
        <v>23.980045318603516</v>
      </c>
      <c r="C221" s="284"/>
      <c r="D221" s="284"/>
      <c r="E221" s="279">
        <v>16.834571838378906</v>
      </c>
      <c r="F221" s="2"/>
      <c r="G221" s="284"/>
      <c r="H221" s="284"/>
      <c r="I221" s="284"/>
      <c r="J221" s="284"/>
      <c r="K221" s="284"/>
    </row>
    <row r="222" spans="1:11" x14ac:dyDescent="0.55000000000000004">
      <c r="B222" s="279">
        <v>24.17326545715332</v>
      </c>
      <c r="C222" s="284"/>
      <c r="D222" s="284"/>
      <c r="E222" s="279">
        <v>16.966547012329102</v>
      </c>
      <c r="F222" s="2"/>
      <c r="G222" s="284"/>
      <c r="H222" s="284"/>
      <c r="I222" s="284"/>
      <c r="J222" s="284"/>
      <c r="K222" s="284"/>
    </row>
    <row r="223" spans="1:11" x14ac:dyDescent="0.55000000000000004">
      <c r="B223" s="279">
        <v>24.169303894042969</v>
      </c>
      <c r="C223" s="284"/>
      <c r="D223" s="284"/>
      <c r="E223" s="279">
        <v>17.289436340332031</v>
      </c>
      <c r="F223" s="284"/>
      <c r="G223" s="284"/>
      <c r="H223" s="284"/>
      <c r="I223" s="284"/>
      <c r="J223" s="284"/>
      <c r="K223" s="284"/>
    </row>
    <row r="224" spans="1:11" x14ac:dyDescent="0.55000000000000004">
      <c r="C224" s="284"/>
      <c r="D224" s="284"/>
      <c r="F224" s="284"/>
      <c r="G224" s="284"/>
      <c r="H224" s="284"/>
      <c r="I224" s="284"/>
      <c r="J224" s="284"/>
      <c r="K224" s="284"/>
    </row>
    <row r="225" spans="1:11" x14ac:dyDescent="0.55000000000000004">
      <c r="C225" s="284"/>
      <c r="D225" s="284"/>
      <c r="F225" s="284"/>
      <c r="G225" s="284"/>
      <c r="H225" s="284"/>
      <c r="I225" s="284"/>
      <c r="J225" s="284"/>
      <c r="K225" s="284"/>
    </row>
    <row r="226" spans="1:11" x14ac:dyDescent="0.55000000000000004">
      <c r="C226" s="286"/>
      <c r="D226" s="286"/>
      <c r="F226" s="286"/>
      <c r="G226" s="286"/>
      <c r="H226" s="286"/>
      <c r="I226" s="286"/>
      <c r="J226" s="286"/>
      <c r="K226" s="286"/>
    </row>
    <row r="227" spans="1:11" x14ac:dyDescent="0.55000000000000004">
      <c r="A227" s="276" t="s">
        <v>26</v>
      </c>
      <c r="B227" s="279">
        <v>35.819091796875</v>
      </c>
      <c r="C227" s="284">
        <f>AVERAGE(B227:B235)</f>
        <v>36.029467900594078</v>
      </c>
      <c r="D227" s="284">
        <f>STDEV(B227:B235)</f>
        <v>0.52790300964044579</v>
      </c>
      <c r="E227" s="279">
        <v>16.470367431640625</v>
      </c>
      <c r="F227" s="284">
        <f>AVERAGE(E227:E235)</f>
        <v>16.809692764282225</v>
      </c>
      <c r="G227" s="284">
        <f>STDEV(E227:E235)</f>
        <v>0.34434700331899776</v>
      </c>
      <c r="H227" s="284">
        <f>C227-F227</f>
        <v>19.219775136311853</v>
      </c>
      <c r="I227" s="284">
        <f>AVERAGE(H227:H475)</f>
        <v>16.032661851247155</v>
      </c>
      <c r="J227" s="284">
        <f>H227-$I$2</f>
        <v>9.0192255797209597</v>
      </c>
      <c r="K227" s="284">
        <f>2^-(J227)</f>
        <v>1.9272700072853898E-3</v>
      </c>
    </row>
    <row r="228" spans="1:11" x14ac:dyDescent="0.55000000000000004">
      <c r="B228" s="279">
        <v>35.901451110839844</v>
      </c>
      <c r="C228" s="284"/>
      <c r="D228" s="284"/>
      <c r="F228" s="2"/>
      <c r="G228" s="284"/>
      <c r="H228" s="284"/>
      <c r="I228" s="284"/>
      <c r="J228" s="284"/>
      <c r="K228" s="284"/>
    </row>
    <row r="229" spans="1:11" x14ac:dyDescent="0.55000000000000004">
      <c r="B229" s="279">
        <v>35.822254180908203</v>
      </c>
      <c r="C229" s="284"/>
      <c r="D229" s="284"/>
      <c r="E229" s="279">
        <v>16.487541198730469</v>
      </c>
      <c r="F229" s="2"/>
      <c r="G229" s="284"/>
      <c r="H229" s="284"/>
      <c r="I229" s="284"/>
      <c r="J229" s="284"/>
      <c r="K229" s="284"/>
    </row>
    <row r="230" spans="1:11" x14ac:dyDescent="0.55000000000000004">
      <c r="B230" s="279">
        <v>35.780193328857422</v>
      </c>
      <c r="C230" s="284"/>
      <c r="D230" s="284"/>
      <c r="E230" s="279">
        <v>16.834571838378906</v>
      </c>
      <c r="F230" s="2"/>
      <c r="G230" s="284"/>
      <c r="H230" s="284"/>
      <c r="I230" s="284"/>
      <c r="J230" s="284"/>
      <c r="K230" s="284"/>
    </row>
    <row r="231" spans="1:11" x14ac:dyDescent="0.55000000000000004">
      <c r="B231" s="279">
        <v>37.102100372314453</v>
      </c>
      <c r="C231" s="284"/>
      <c r="D231" s="284"/>
      <c r="E231" s="279">
        <v>16.966547012329102</v>
      </c>
      <c r="F231" s="2"/>
      <c r="G231" s="284"/>
      <c r="H231" s="284"/>
      <c r="I231" s="284"/>
      <c r="J231" s="284"/>
      <c r="K231" s="284"/>
    </row>
    <row r="232" spans="1:11" x14ac:dyDescent="0.55000000000000004">
      <c r="B232" s="279">
        <v>35.751716613769531</v>
      </c>
      <c r="C232" s="284"/>
      <c r="D232" s="284"/>
      <c r="E232" s="279">
        <v>17.289436340332031</v>
      </c>
      <c r="F232" s="284"/>
      <c r="G232" s="284"/>
      <c r="H232" s="284"/>
      <c r="I232" s="284"/>
      <c r="J232" s="284"/>
      <c r="K232" s="284"/>
    </row>
    <row r="233" spans="1:11" x14ac:dyDescent="0.55000000000000004">
      <c r="C233" s="284"/>
      <c r="D233" s="284"/>
      <c r="F233" s="284"/>
      <c r="G233" s="284"/>
      <c r="H233" s="284"/>
      <c r="I233" s="284"/>
      <c r="J233" s="284"/>
      <c r="K233" s="284"/>
    </row>
    <row r="234" spans="1:11" x14ac:dyDescent="0.55000000000000004">
      <c r="C234" s="284"/>
      <c r="D234" s="284"/>
      <c r="F234" s="284"/>
      <c r="G234" s="284"/>
      <c r="H234" s="284"/>
      <c r="I234" s="284"/>
      <c r="J234" s="284"/>
      <c r="K234" s="284"/>
    </row>
    <row r="235" spans="1:11" x14ac:dyDescent="0.55000000000000004">
      <c r="C235" s="286"/>
      <c r="D235" s="286"/>
      <c r="F235" s="286"/>
      <c r="G235" s="286"/>
      <c r="H235" s="286"/>
      <c r="I235" s="286"/>
      <c r="J235" s="286"/>
      <c r="K235" s="286"/>
    </row>
    <row r="236" spans="1:11" x14ac:dyDescent="0.55000000000000004">
      <c r="A236" s="275" t="s">
        <v>8</v>
      </c>
      <c r="B236" s="279">
        <v>28.946374893188477</v>
      </c>
      <c r="C236" s="284">
        <f>AVERAGE(B236:B244)</f>
        <v>29.65524133046468</v>
      </c>
      <c r="D236" s="284">
        <f>STDEV(B236:B244)</f>
        <v>0.61092045537033324</v>
      </c>
      <c r="E236" s="279">
        <v>16.470367431640625</v>
      </c>
      <c r="F236" s="284">
        <f>AVERAGE(E236:E244)</f>
        <v>16.809692764282225</v>
      </c>
      <c r="G236" s="284">
        <f>STDEV(E236:E244)</f>
        <v>0.34434700331899776</v>
      </c>
      <c r="H236" s="284">
        <f>C236-F236</f>
        <v>12.845548566182455</v>
      </c>
      <c r="I236" s="284">
        <f>AVERAGE(H236:H484)</f>
        <v>12.845548566182455</v>
      </c>
      <c r="J236" s="284">
        <f>H236-$I$2</f>
        <v>2.6449990095915616</v>
      </c>
      <c r="K236" s="284">
        <f>2^-(J236)</f>
        <v>0.15987330741247729</v>
      </c>
    </row>
    <row r="237" spans="1:11" x14ac:dyDescent="0.55000000000000004">
      <c r="B237" s="279">
        <v>29.174167633056641</v>
      </c>
      <c r="C237" s="284"/>
      <c r="D237" s="284"/>
      <c r="F237" s="2"/>
      <c r="G237" s="284"/>
      <c r="H237" s="284"/>
      <c r="I237" s="284"/>
      <c r="J237" s="284"/>
      <c r="K237" s="284"/>
    </row>
    <row r="238" spans="1:11" x14ac:dyDescent="0.55000000000000004">
      <c r="B238" s="279">
        <v>29.27679443359375</v>
      </c>
      <c r="C238" s="284"/>
      <c r="D238" s="284"/>
      <c r="E238" s="279">
        <v>16.487541198730469</v>
      </c>
      <c r="F238" s="2"/>
      <c r="G238" s="284"/>
      <c r="H238" s="284"/>
      <c r="I238" s="284"/>
      <c r="J238" s="284"/>
      <c r="K238" s="284"/>
    </row>
    <row r="239" spans="1:11" x14ac:dyDescent="0.55000000000000004">
      <c r="B239" s="279">
        <v>30.149816513061523</v>
      </c>
      <c r="C239" s="284"/>
      <c r="D239" s="284"/>
      <c r="E239" s="279">
        <v>16.834571838378906</v>
      </c>
      <c r="F239" s="2"/>
      <c r="G239" s="284"/>
      <c r="H239" s="284"/>
      <c r="I239" s="284"/>
      <c r="J239" s="284"/>
      <c r="K239" s="284"/>
    </row>
    <row r="240" spans="1:11" x14ac:dyDescent="0.55000000000000004">
      <c r="B240" s="279">
        <v>29.902463912963867</v>
      </c>
      <c r="C240" s="284"/>
      <c r="D240" s="284"/>
      <c r="E240" s="279">
        <v>16.966547012329102</v>
      </c>
      <c r="F240" s="2"/>
      <c r="G240" s="284"/>
      <c r="H240" s="284"/>
      <c r="I240" s="284"/>
      <c r="J240" s="284"/>
      <c r="K240" s="284"/>
    </row>
    <row r="241" spans="2:11" x14ac:dyDescent="0.55000000000000004">
      <c r="B241" s="279">
        <v>30.481830596923828</v>
      </c>
      <c r="C241" s="284"/>
      <c r="D241" s="284"/>
      <c r="E241" s="279">
        <v>17.289436340332031</v>
      </c>
      <c r="F241" s="284"/>
      <c r="G241" s="284"/>
      <c r="H241" s="284"/>
      <c r="I241" s="284"/>
      <c r="J241" s="284"/>
      <c r="K241" s="284"/>
    </row>
    <row r="242" spans="2:11" x14ac:dyDescent="0.55000000000000004">
      <c r="C242" s="284"/>
      <c r="D242" s="284"/>
      <c r="F242" s="284"/>
      <c r="G242" s="284"/>
      <c r="H242" s="284"/>
      <c r="I242" s="284"/>
      <c r="J242" s="284"/>
      <c r="K242" s="284"/>
    </row>
    <row r="243" spans="2:11" x14ac:dyDescent="0.55000000000000004">
      <c r="C243" s="284"/>
      <c r="D243" s="284"/>
      <c r="F243" s="284"/>
      <c r="G243" s="284"/>
      <c r="H243" s="284"/>
      <c r="I243" s="284"/>
      <c r="J243" s="284"/>
      <c r="K243" s="284"/>
    </row>
    <row r="244" spans="2:11" x14ac:dyDescent="0.55000000000000004">
      <c r="C244" s="286"/>
      <c r="D244" s="286"/>
      <c r="F244" s="286"/>
      <c r="G244" s="286"/>
      <c r="H244" s="286"/>
      <c r="I244" s="286"/>
      <c r="J244" s="286"/>
      <c r="K244" s="28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232"/>
  <sheetViews>
    <sheetView topLeftCell="E1" workbookViewId="0">
      <selection activeCell="N1" activeCellId="10" sqref="A1:A1048576 E1:E1048576 H1:H1048576 I1:I1048576 J1:J1048576 K1:K1048576 B1:B1048576 C1:C1048576 L1:L1048576 M1:M1048576 N1:N1048576"/>
    </sheetView>
  </sheetViews>
  <sheetFormatPr defaultRowHeight="14.4" x14ac:dyDescent="0.55000000000000004"/>
  <cols>
    <col min="1" max="1" width="7.83984375" bestFit="1" customWidth="1"/>
    <col min="2" max="3" width="8.7890625" style="279" bestFit="1" customWidth="1"/>
    <col min="4" max="4" width="7.83984375" style="279" customWidth="1"/>
    <col min="5" max="5" width="17.26171875" bestFit="1" customWidth="1"/>
    <col min="6" max="6" width="20.15625" bestFit="1" customWidth="1"/>
    <col min="7" max="7" width="20.26171875" bestFit="1" customWidth="1"/>
    <col min="8" max="9" width="14.26171875" bestFit="1" customWidth="1"/>
    <col min="10" max="13" width="14.62890625" bestFit="1" customWidth="1"/>
    <col min="14" max="14" width="15.68359375" bestFit="1" customWidth="1"/>
  </cols>
  <sheetData>
    <row r="1" spans="1:14" x14ac:dyDescent="0.55000000000000004">
      <c r="A1" s="270" t="s">
        <v>47</v>
      </c>
      <c r="B1" s="270" t="s">
        <v>68</v>
      </c>
      <c r="C1" s="270" t="s">
        <v>69</v>
      </c>
      <c r="D1" s="270" t="s">
        <v>70</v>
      </c>
      <c r="E1" s="272" t="s">
        <v>46</v>
      </c>
      <c r="F1" s="272" t="s">
        <v>66</v>
      </c>
      <c r="G1" s="272" t="s">
        <v>67</v>
      </c>
      <c r="H1" s="272" t="s">
        <v>74</v>
      </c>
      <c r="I1" s="272" t="s">
        <v>75</v>
      </c>
      <c r="J1" s="272" t="s">
        <v>76</v>
      </c>
      <c r="K1" s="272" t="s">
        <v>77</v>
      </c>
      <c r="L1" s="272" t="s">
        <v>79</v>
      </c>
      <c r="M1" s="272" t="s">
        <v>78</v>
      </c>
      <c r="N1" s="272" t="s">
        <v>80</v>
      </c>
    </row>
    <row r="2" spans="1:14" x14ac:dyDescent="0.55000000000000004">
      <c r="A2" s="276" t="s">
        <v>11</v>
      </c>
      <c r="B2" s="276">
        <v>8.5256356317255886</v>
      </c>
      <c r="C2" s="276">
        <v>8.4101173852945941</v>
      </c>
      <c r="D2" s="276">
        <v>7.0759555422655662</v>
      </c>
      <c r="E2" s="277">
        <v>8.3578379634394082</v>
      </c>
      <c r="F2" s="277">
        <f>AVERAGE('HP-079'!K62,'HP-104'!K62,'HP-175'!K62,'HP-289'!K62,'HP-332'!K62,'HP-410'!K62,'HP-488'!K62,'HP-515'!K62,'HP-548'!K62, 'HP-454'!K62, 'HP-047'!K62, 'HP-194'!K62, 'HP-490'!K62)</f>
        <v>3.2128832364343123</v>
      </c>
      <c r="G2">
        <f>AVERAGE('HP-051'!K62,'HP-069'!K62,'HP-078'!K62,'HP-080'!K62,'HP-093'!K62,'HP-196'!K62,'HP-239'!K62,'HP-397'!K62,'HP-419'!K62,'HP-451'!K62,'HP-453'!K62,'HP-465'!K62,'HP-505'!K62)</f>
        <v>3.3511356321688885</v>
      </c>
      <c r="H2">
        <v>9.4769773273524827</v>
      </c>
      <c r="I2">
        <v>28.036974217763451</v>
      </c>
      <c r="J2" s="284">
        <v>17.11489133746478</v>
      </c>
      <c r="K2">
        <v>10.809143103657032</v>
      </c>
      <c r="L2">
        <v>8.8871622400405972</v>
      </c>
      <c r="M2">
        <v>13.44042729334325</v>
      </c>
      <c r="N2">
        <v>14.954399805299431</v>
      </c>
    </row>
    <row r="3" spans="1:14" x14ac:dyDescent="0.55000000000000004">
      <c r="A3" s="276" t="s">
        <v>12</v>
      </c>
      <c r="B3" s="279">
        <v>2.2787976561564496</v>
      </c>
      <c r="C3" s="275">
        <v>2.8609412048550156</v>
      </c>
      <c r="D3" s="275">
        <v>5.5846135237210595</v>
      </c>
      <c r="E3" s="277">
        <v>1.745668919445889</v>
      </c>
      <c r="F3" s="277">
        <f>AVERAGE('HP-079'!K68,'HP-104'!K68,'HP-175'!K68,'HP-289'!K68,'HP-332'!K68,'HP-410'!K68,'HP-488'!K68,'HP-515'!K68,'HP-548'!K68, 'HP-454'!K68, 'HP-047'!K68, 'HP-194'!K68, 'HP-490'!K68)</f>
        <v>1.0218609269839909</v>
      </c>
      <c r="G3" s="261">
        <f>AVERAGE('HP-051'!K68,'HP-069'!K68,'HP-078'!K68,'HP-080'!K68,'HP-093'!K68,'HP-196'!K68,'HP-239'!K68,'HP-397'!K68,'HP-419'!K68,'HP-451'!K68,'HP-453'!K68,'HP-465'!K68,'HP-505'!K68)</f>
        <v>1.0649836623552811</v>
      </c>
      <c r="H3">
        <v>2.3416725048896341</v>
      </c>
      <c r="I3">
        <v>2.9134984845569147</v>
      </c>
      <c r="J3" s="284">
        <v>2.7539861949963824</v>
      </c>
      <c r="K3">
        <v>3.039670385059948</v>
      </c>
      <c r="L3">
        <v>2.2845087343675745</v>
      </c>
      <c r="M3">
        <v>3.000588263475136</v>
      </c>
      <c r="N3">
        <v>2.0142769108513301</v>
      </c>
    </row>
    <row r="4" spans="1:14" x14ac:dyDescent="0.55000000000000004">
      <c r="A4" s="276" t="s">
        <v>14</v>
      </c>
      <c r="B4" s="279">
        <v>6.4449651959747723E-5</v>
      </c>
      <c r="C4" s="276">
        <v>1.1827843407343882E-6</v>
      </c>
      <c r="D4" s="276">
        <v>2.6233692925499777E-4</v>
      </c>
      <c r="E4" s="277">
        <v>3.5753163010120593E-4</v>
      </c>
      <c r="F4" s="277">
        <f>AVERAGE('HP-079'!K80,'HP-104'!K80,'HP-175'!K80,'HP-289'!K80,'HP-332'!K80,'HP-410'!K80,'HP-488'!K80,'HP-515'!K80,'HP-548'!K80, 'HP-454'!K80, 'HP-047'!K80, 'HP-194'!K80, 'HP-490'!K80)</f>
        <v>0.1108846825631721</v>
      </c>
      <c r="G4" s="261">
        <f>AVERAGE('HP-051'!K80,'HP-069'!K80,'HP-078'!K80,'HP-080'!K80,'HP-093'!K80,'HP-196'!K80,'HP-239'!K80,'HP-397'!K80,'HP-419'!K80,'HP-451'!K80,'HP-453'!K80,'HP-465'!K80,'HP-505'!K80)</f>
        <v>7.9129261789792613E-2</v>
      </c>
      <c r="H4">
        <v>2.2462881389827402E-4</v>
      </c>
      <c r="I4">
        <v>1.0754703600344939E-5</v>
      </c>
      <c r="J4" s="284">
        <v>2.6565508110429223E-4</v>
      </c>
      <c r="K4">
        <v>3.5297963374042776E-6</v>
      </c>
      <c r="L4">
        <v>4.3164630394312545E-6</v>
      </c>
      <c r="M4">
        <v>3.5727647553986159E-6</v>
      </c>
      <c r="N4">
        <v>8.223681529981546E-6</v>
      </c>
    </row>
    <row r="5" spans="1:14" x14ac:dyDescent="0.55000000000000004">
      <c r="A5" s="276" t="s">
        <v>13</v>
      </c>
      <c r="B5" s="279">
        <v>1.6686856907503795E-3</v>
      </c>
      <c r="C5" s="279">
        <v>1.776832305406187E-3</v>
      </c>
      <c r="D5" s="279">
        <v>2.9429115370685759E-2</v>
      </c>
      <c r="E5" s="277">
        <v>8.759957784998172E-4</v>
      </c>
      <c r="F5" s="277">
        <f>AVERAGE('HP-079'!K74,'HP-104'!K74,'HP-175'!K74,'HP-289'!K74,'HP-332'!K74,'HP-410'!K74,'HP-488'!K74,'HP-515'!K74,'HP-548'!K74, 'HP-454'!K74, 'HP-047'!K74, 'HP-194'!K74, 'HP-490'!K74)</f>
        <v>4.3713268478788606E-2</v>
      </c>
      <c r="G5" s="261">
        <f>AVERAGE('HP-051'!K74,'HP-069'!K74,'HP-078'!K74,'HP-080'!K74,'HP-093'!K74,'HP-196'!K74,'HP-239'!K74,'HP-397'!K74,'HP-419'!K74,'HP-451'!K74,'HP-453'!K74,'HP-465'!K74,'HP-505'!K74)</f>
        <v>6.2874346607265971E-2</v>
      </c>
      <c r="H5">
        <v>2.8406178501096699E-3</v>
      </c>
      <c r="I5">
        <v>2.0054002757025941E-3</v>
      </c>
      <c r="J5" s="284">
        <v>2.798826444876439E-3</v>
      </c>
      <c r="K5">
        <v>1.1017926382538366E-3</v>
      </c>
      <c r="L5">
        <v>1.4232155032454727E-3</v>
      </c>
      <c r="M5">
        <v>1.5902712559401852E-3</v>
      </c>
      <c r="N5">
        <v>1.3380603603868287E-3</v>
      </c>
    </row>
    <row r="6" spans="1:14" x14ac:dyDescent="0.55000000000000004">
      <c r="A6" s="275" t="s">
        <v>3</v>
      </c>
      <c r="B6" s="279">
        <v>0.48720585986384457</v>
      </c>
      <c r="C6" s="274">
        <v>1.5390962165731659</v>
      </c>
      <c r="D6" s="274">
        <v>1.0794529243647952</v>
      </c>
      <c r="E6" s="277">
        <v>1.2070927681298693</v>
      </c>
      <c r="F6" s="277">
        <f>AVERAGE('HP-079'!K14,'HP-104'!K14,'HP-175'!K14,'HP-289'!K14,'HP-332'!K14,'HP-410'!K14,'HP-488'!K14,'HP-515'!K14,'HP-548'!K14, 'HP-454'!K14, 'HP-047'!K14, 'HP-194'!K14, 'HP-490'!K14)</f>
        <v>0.48297828031083789</v>
      </c>
      <c r="G6" s="261">
        <f>AVERAGE('HP-051'!K14,'HP-069'!K14,'HP-078'!K14,'HP-080'!K14,'HP-093'!K14,'HP-196'!K14,'HP-239'!K14,'HP-397'!K14,'HP-419'!K14,'HP-451'!K14,'HP-453'!K14,'HP-465'!K14,'HP-505'!K14)</f>
        <v>0.60833250053741639</v>
      </c>
      <c r="H6">
        <v>1.1338353031551729</v>
      </c>
      <c r="I6">
        <v>2.9643698890622456</v>
      </c>
      <c r="J6" s="284">
        <v>0.37781309980279643</v>
      </c>
      <c r="K6">
        <v>1.3187744936111971</v>
      </c>
      <c r="L6">
        <v>1.5177438324590793</v>
      </c>
      <c r="M6">
        <v>1.6522113102852554</v>
      </c>
      <c r="N6">
        <v>1.2469426862099378</v>
      </c>
    </row>
    <row r="7" spans="1:14" x14ac:dyDescent="0.55000000000000004">
      <c r="A7" s="275" t="s">
        <v>1</v>
      </c>
      <c r="B7" s="279">
        <v>9.0294645236598949</v>
      </c>
      <c r="C7" s="274">
        <v>11.943867769759219</v>
      </c>
      <c r="D7" s="274">
        <v>10.196451384324009</v>
      </c>
      <c r="E7" s="277">
        <v>10.928104238578317</v>
      </c>
      <c r="F7" s="277">
        <f>AVERAGE('HP-079'!K2,'HP-104'!K2,'HP-175'!K2,'HP-289'!K2,'HP-332'!K2,'HP-410'!K2,'HP-488'!K2,'HP-515'!K2,'HP-548'!K2, 'HP-454'!K2, 'HP-047'!K2, 'HP-194'!K2, 'HP-490'!K2)</f>
        <v>3.0273741701770978</v>
      </c>
      <c r="G7" s="261">
        <f>AVERAGE('HP-051'!K2,'HP-069'!K2,'HP-078'!K2,'HP-080'!K2,'HP-093'!K2,'HP-196'!K2,'HP-239'!K2,'HP-397'!K2,'HP-419'!K2,'HP-451'!K2,'HP-453'!K2,'HP-465'!K2,'HP-505'!K2)</f>
        <v>4.9714256030864075</v>
      </c>
      <c r="H7">
        <v>5.7626601061058595</v>
      </c>
      <c r="I7">
        <v>7.8647880941877766</v>
      </c>
      <c r="J7" s="284">
        <v>1.6956948865440415</v>
      </c>
      <c r="K7">
        <v>8.5420173516283793</v>
      </c>
      <c r="L7">
        <v>6.5775016480738726</v>
      </c>
      <c r="M7">
        <v>5.5952538036801878</v>
      </c>
      <c r="N7">
        <v>3.9260648157807427</v>
      </c>
    </row>
    <row r="8" spans="1:14" x14ac:dyDescent="0.55000000000000004">
      <c r="A8" s="276" t="s">
        <v>10</v>
      </c>
      <c r="B8" s="279">
        <v>1.8284359100877579</v>
      </c>
      <c r="C8" s="274">
        <v>1.4349820890144211</v>
      </c>
      <c r="D8" s="274">
        <v>19.890030518039516</v>
      </c>
      <c r="E8" s="277">
        <v>4.6721754024687403</v>
      </c>
      <c r="F8" s="277">
        <f>AVERAGE('HP-079'!K56,'HP-104'!K56,'HP-175'!K56,'HP-289'!K56,'HP-332'!K56,'HP-410'!K56,'HP-488'!K56,'HP-515'!K56,'HP-548'!K56, 'HP-454'!K56, 'HP-047'!K56, 'HP-194'!K56, 'HP-490'!K56)</f>
        <v>14.541599786848888</v>
      </c>
      <c r="G8" s="261">
        <f>AVERAGE('HP-051'!K56,'HP-069'!K56,'HP-078'!K56,'HP-080'!K56,'HP-093'!K56,'HP-196'!K56,'HP-239'!K56,'HP-397'!K56,'HP-419'!K56,'HP-451'!K56,'HP-453'!K56,'HP-465'!K56,'HP-505'!K56)</f>
        <v>9.2234322723166606</v>
      </c>
      <c r="H8">
        <v>1.7535823938044259</v>
      </c>
      <c r="I8">
        <v>30.032837016321661</v>
      </c>
      <c r="J8" s="284">
        <v>1.9596238876458421</v>
      </c>
      <c r="K8">
        <v>3.0654928927563447</v>
      </c>
      <c r="L8">
        <v>3.0667108428527579</v>
      </c>
      <c r="M8">
        <v>2.5681375211734863</v>
      </c>
      <c r="N8">
        <v>23.791408809358071</v>
      </c>
    </row>
    <row r="9" spans="1:14" x14ac:dyDescent="0.55000000000000004">
      <c r="A9" s="275" t="s">
        <v>2</v>
      </c>
      <c r="B9" s="279">
        <v>27.727924136119253</v>
      </c>
      <c r="C9" s="279">
        <v>22.324445457772612</v>
      </c>
      <c r="D9" s="279">
        <v>13.148187703942886</v>
      </c>
      <c r="E9" s="277">
        <v>42.372229759288949</v>
      </c>
      <c r="F9" s="277">
        <f>AVERAGE('HP-079'!K8,'HP-104'!K8,'HP-175'!K8,'HP-289'!K8,'HP-332'!K8,'HP-410'!K8,'HP-488'!K8,'HP-515'!K8,'HP-548'!K8,'HP-454'!K8,'HP-047'!K8, 'HP-194'!K8, 'HP-490'!K8)</f>
        <v>10.009957657257164</v>
      </c>
      <c r="G9" s="261">
        <f>AVERAGE('HP-051'!K8,'HP-069'!K8,'HP-078'!K8,'HP-080'!K8,'HP-093'!K8,'HP-196'!K8,'HP-239'!K8,'HP-397'!K8,'HP-419'!K8,'HP-451'!K8,'HP-453'!K8,'HP-465'!K8,'HP-505'!K8)</f>
        <v>19.655538578264661</v>
      </c>
      <c r="H9">
        <v>15.784081847779143</v>
      </c>
      <c r="I9">
        <v>52.974782829974068</v>
      </c>
      <c r="J9" s="284">
        <v>18.091365823270134</v>
      </c>
      <c r="K9">
        <v>28.5182836075181</v>
      </c>
      <c r="L9">
        <v>25.150746499285837</v>
      </c>
      <c r="M9">
        <v>24.278390569524138</v>
      </c>
      <c r="N9">
        <v>12.7394700042725</v>
      </c>
    </row>
    <row r="10" spans="1:14" x14ac:dyDescent="0.55000000000000004">
      <c r="A10" s="276" t="s">
        <v>9</v>
      </c>
      <c r="B10" s="279">
        <v>17.826523097634624</v>
      </c>
      <c r="C10" s="279">
        <v>40.486309131829039</v>
      </c>
      <c r="D10" s="279">
        <v>28.889794564287051</v>
      </c>
      <c r="E10" s="277">
        <v>5.7784680288592387</v>
      </c>
      <c r="F10" s="277">
        <f>AVERAGE('HP-079'!K50,'HP-104'!K50,'HP-175'!K50,'HP-289'!K50,'HP-332'!K50,'HP-410'!K50,'HP-488'!K50,'HP-515'!K50,'HP-548'!K50, 'HP-454'!K50, 'HP-047'!K50, 'HP-194'!K50, 'HP-490'!K50)</f>
        <v>3.0390692363245924</v>
      </c>
      <c r="G10" s="261">
        <f>AVERAGE('HP-051'!K50,'HP-069'!K50,'HP-078'!K50,'HP-080'!K50,'HP-093'!K50,'HP-196'!K50,'HP-239'!K50,'HP-397'!K50,'HP-419'!K50,'HP-451'!K50,'HP-453'!K50,'HP-465'!K50,'HP-505'!K50)</f>
        <v>1.7712404772035861</v>
      </c>
      <c r="H10">
        <v>5.2026843817874227</v>
      </c>
      <c r="I10">
        <v>9.0905726792148422E-3</v>
      </c>
      <c r="J10" s="284">
        <v>3.9322784917118434</v>
      </c>
      <c r="K10">
        <v>6.9517673657066537</v>
      </c>
      <c r="L10">
        <v>4.6930770720584087</v>
      </c>
      <c r="M10">
        <v>7.2511597232594394</v>
      </c>
      <c r="N10">
        <v>7.3968022892230909</v>
      </c>
    </row>
    <row r="11" spans="1:14" x14ac:dyDescent="0.55000000000000004">
      <c r="A11" s="275" t="s">
        <v>5</v>
      </c>
      <c r="B11" s="279">
        <v>15.290919942803789</v>
      </c>
      <c r="C11" s="279">
        <v>35.934020952561383</v>
      </c>
      <c r="D11" s="279">
        <v>3.4435287045546019</v>
      </c>
      <c r="E11" s="277">
        <v>48.433088513029432</v>
      </c>
      <c r="F11" s="277">
        <f>AVERAGE('HP-079'!K26,'HP-104'!K26,'HP-175'!K26,'HP-289'!K26,'HP-332'!K26,'HP-410'!K26,'HP-488'!K26,'HP-515'!K26,'HP-548'!K26, 'HP-454'!K26, 'HP-047'!K26, 'HP-194'!K26, 'HP-490'!K26)</f>
        <v>7.3128288549413147</v>
      </c>
      <c r="G11" s="261">
        <f>AVERAGE('HP-051'!K26,'HP-069'!K26,'HP-078'!K26,'HP-080'!K26,'HP-093'!K26,'HP-196'!K26,'HP-239'!K26,'HP-397'!K26,'HP-419'!K26,'HP-451'!K26,'HP-453'!K26,'HP-465'!K26,'HP-505'!K26)</f>
        <v>6.2114295304707428</v>
      </c>
      <c r="H11">
        <v>13.077214445026209</v>
      </c>
      <c r="I11">
        <v>48.636150913439018</v>
      </c>
      <c r="J11" s="284">
        <v>9.3299210905314229</v>
      </c>
      <c r="K11">
        <v>20.088610498254642</v>
      </c>
      <c r="L11">
        <v>21.905277950935783</v>
      </c>
      <c r="M11">
        <v>20.911951825835146</v>
      </c>
      <c r="N11">
        <v>20.415390340214174</v>
      </c>
    </row>
    <row r="12" spans="1:14" x14ac:dyDescent="0.55000000000000004">
      <c r="A12" s="276" t="s">
        <v>17</v>
      </c>
      <c r="B12" s="279">
        <v>6.4404543464332345E-2</v>
      </c>
      <c r="C12" s="279">
        <v>0.14633519762507305</v>
      </c>
      <c r="D12" s="279">
        <v>2.7902076947660968E-2</v>
      </c>
      <c r="E12" s="277">
        <v>0.6426464427434595</v>
      </c>
      <c r="F12" s="277">
        <f>AVERAGE('HP-079'!K98,'HP-104'!K98,'HP-175'!K98,'HP-289'!K98,'HP-332'!K98,'HP-410'!K98,'HP-488'!K98,'HP-515'!K98,'HP-548'!K98, 'HP-454'!K98, 'HP-047'!K98, 'HP-194'!K98, 'HP-490'!K98)</f>
        <v>4.0309732507700051</v>
      </c>
      <c r="G12" s="261">
        <f>AVERAGE('HP-051'!K98,'HP-069'!K98,'HP-078'!K98,'HP-080'!K98,'HP-093'!K98,'HP-196'!K98,'HP-239'!K98,'HP-397'!K98,'HP-419'!K98,'HP-451'!K98,'HP-453'!K98,'HP-465'!K98,'HP-505'!K98)</f>
        <v>11.120615493318986</v>
      </c>
      <c r="H12">
        <v>0.90755529718219807</v>
      </c>
      <c r="I12">
        <v>3.1657424932750851</v>
      </c>
      <c r="J12" s="284">
        <v>0.23924565426026287</v>
      </c>
      <c r="K12">
        <v>1.8158371169187475</v>
      </c>
      <c r="L12">
        <v>2.50837584835205</v>
      </c>
      <c r="M12">
        <v>2.7283862051755032</v>
      </c>
      <c r="N12">
        <v>1.4230509197764587</v>
      </c>
    </row>
    <row r="13" spans="1:14" x14ac:dyDescent="0.55000000000000004">
      <c r="A13" s="275" t="s">
        <v>7</v>
      </c>
      <c r="B13" s="279">
        <v>1.5845846611365009E-5</v>
      </c>
      <c r="C13" s="279">
        <v>1.032574265026034E-6</v>
      </c>
      <c r="D13" s="279">
        <v>6.3622260267093753E-7</v>
      </c>
      <c r="E13" s="277">
        <v>5.6568954237197781E-4</v>
      </c>
      <c r="F13" s="277">
        <f>AVERAGE('HP-079'!K38,'HP-104'!K38,'HP-175'!K38,'HP-289'!K38,'HP-332'!K38,'HP-410'!K38,'HP-488'!K38,'HP-515'!K38,'HP-548'!K38, 'HP-454'!K38, 'HP-047'!K38, 'HP-194'!K38, 'HP-490'!K38)</f>
        <v>0.46408140482856719</v>
      </c>
      <c r="G13" s="261">
        <f>AVERAGE('HP-051'!K38,'HP-069'!K38,'HP-078'!K38,'HP-080'!K38,'HP-093'!K38,'HP-196'!K38,'HP-239'!K38,'HP-397'!K38,'HP-419'!K38,'HP-451'!K38,'HP-453'!K38,'HP-465'!K38,'HP-505'!K38)</f>
        <v>0.41895454212862354</v>
      </c>
      <c r="H13">
        <v>2.8755078800504849E-6</v>
      </c>
      <c r="I13">
        <v>5.7669680910117157E-6</v>
      </c>
      <c r="J13" s="284">
        <v>8.0318395795035723E-4</v>
      </c>
      <c r="K13">
        <v>3.5297963374042776E-6</v>
      </c>
      <c r="L13">
        <v>4.3164630394312545E-6</v>
      </c>
      <c r="M13">
        <v>3.5727647553986159E-6</v>
      </c>
      <c r="N13">
        <v>3.8418758261634729E-6</v>
      </c>
    </row>
    <row r="14" spans="1:14" x14ac:dyDescent="0.55000000000000004">
      <c r="A14" s="275" t="s">
        <v>6</v>
      </c>
      <c r="B14" s="279">
        <v>26.01769103531381</v>
      </c>
      <c r="C14" s="279">
        <v>25.561987148631523</v>
      </c>
      <c r="D14" s="279">
        <v>15.374843799878143</v>
      </c>
      <c r="E14" s="277">
        <v>15.641749994401986</v>
      </c>
      <c r="F14" s="277">
        <f>AVERAGE('HP-079'!K32,'HP-104'!K32,'HP-175'!K32,'HP-289'!K32,'HP-332'!K32,'HP-410'!K32,'HP-488'!K32,'HP-515'!K32,'HP-548'!K32, 'HP-454'!K32, 'HP-047'!K32, 'HP-194'!K32, 'HP-490'!K32)</f>
        <v>6.273519471939986</v>
      </c>
      <c r="G14" s="261">
        <f>AVERAGE('HP-051'!K32,'HP-069'!K32,'HP-078'!K32,'HP-080'!K32,'HP-093'!K32,'HP-196'!K32,'HP-239'!K32,'HP-397'!K32,'HP-419'!K32,'HP-451'!K32,'HP-453'!K32,'HP-465'!K32,'HP-505'!K32)</f>
        <v>6.2174902474739415</v>
      </c>
      <c r="H14">
        <v>26.069349909130342</v>
      </c>
      <c r="I14">
        <v>25.473019825190026</v>
      </c>
      <c r="J14" s="284">
        <v>47.675340316241972</v>
      </c>
      <c r="K14">
        <v>22.454409539673335</v>
      </c>
      <c r="L14">
        <v>29.028672776585807</v>
      </c>
      <c r="M14">
        <v>28.385674823029525</v>
      </c>
      <c r="N14">
        <v>21.356193223072637</v>
      </c>
    </row>
    <row r="15" spans="1:14" x14ac:dyDescent="0.55000000000000004">
      <c r="A15" s="276" t="s">
        <v>19</v>
      </c>
      <c r="B15" s="279">
        <v>4.2726823951909756</v>
      </c>
      <c r="C15" s="279">
        <v>10.540230693721581</v>
      </c>
      <c r="D15" s="279">
        <v>11.692746905541897</v>
      </c>
      <c r="E15" s="277">
        <v>4.3629336866203774</v>
      </c>
      <c r="F15" s="277">
        <f>AVERAGE('HP-079'!K110,'HP-104'!K110,'HP-175'!K110,'HP-289'!K110,'HP-332'!K110,'HP-410'!K110,'HP-488'!K110,'HP-515'!K110,'HP-548'!K110, 'HP-454'!K110, 'HP-047'!K110, 'HP-194'!K110, 'HP-490'!K110)</f>
        <v>3.1461838008305127</v>
      </c>
      <c r="G15" s="261">
        <f>AVERAGE('HP-051'!K110,'HP-069'!K110,'HP-078'!K110,'HP-080'!K110,'HP-093'!K110,'HP-196'!K110,'HP-239'!K110,'HP-397'!K110,'HP-419'!K110,'HP-451'!K110,'HP-453'!K110,'HP-465'!K110,'HP-505'!K110)</f>
        <v>3.1003942962787954</v>
      </c>
      <c r="H15">
        <v>12.753631923310747</v>
      </c>
      <c r="I15">
        <v>18.102496601418512</v>
      </c>
      <c r="J15" s="284">
        <v>5.1989401901749783</v>
      </c>
      <c r="K15">
        <v>16.357089183526266</v>
      </c>
      <c r="L15">
        <v>14.995785165429002</v>
      </c>
      <c r="M15">
        <v>15.494053945910446</v>
      </c>
      <c r="N15">
        <v>20.616914463149563</v>
      </c>
    </row>
    <row r="16" spans="1:14" x14ac:dyDescent="0.55000000000000004">
      <c r="A16" s="276" t="s">
        <v>18</v>
      </c>
      <c r="B16" s="279">
        <v>32.901145397587229</v>
      </c>
      <c r="C16" s="279">
        <v>30.161302686673746</v>
      </c>
      <c r="D16" s="279">
        <v>69.507482325457858</v>
      </c>
      <c r="E16" s="277">
        <v>10.094006476294688</v>
      </c>
      <c r="F16" s="277">
        <f>AVERAGE('HP-079'!K104,'HP-104'!K104,'HP-175'!K104,'HP-289'!K104,'HP-332'!K104,'HP-410'!K104,'HP-488'!K104,'HP-515'!K104,'HP-548'!K104, 'HP-454'!K104, 'HP-047'!K104, 'HP-194'!K104, 'HP-490'!K104)</f>
        <v>6.4912522756166462</v>
      </c>
      <c r="G16" s="261">
        <f>AVERAGE('HP-051'!K104,'HP-069'!K104,'HP-078'!K104,'HP-080'!K104,'HP-093'!K104,'HP-196'!K104,'HP-239'!K104,'HP-397'!K104,'HP-419'!K104,'HP-451'!K104,'HP-453'!K104,'HP-465'!K104,'HP-505'!K104)</f>
        <v>5.911790250345387</v>
      </c>
      <c r="H16">
        <v>28.496492144029261</v>
      </c>
      <c r="I16">
        <v>24.656763164603316</v>
      </c>
      <c r="J16" s="284">
        <v>47.967959891273544</v>
      </c>
      <c r="K16">
        <v>39.303659800844557</v>
      </c>
      <c r="L16">
        <v>30.188393560958719</v>
      </c>
      <c r="M16">
        <v>34.257468199835216</v>
      </c>
      <c r="N16">
        <v>28.749808866649975</v>
      </c>
    </row>
    <row r="17" spans="1:14" x14ac:dyDescent="0.55000000000000004">
      <c r="A17" s="276" t="s">
        <v>15</v>
      </c>
      <c r="B17" s="279">
        <v>2.2889638183051892</v>
      </c>
      <c r="C17" s="279">
        <v>2.1605300814741701</v>
      </c>
      <c r="D17" s="279">
        <v>2.5772219798865605</v>
      </c>
      <c r="E17" s="277">
        <v>2.9497935689542745</v>
      </c>
      <c r="F17" s="277">
        <f>AVERAGE('HP-079'!K86,'HP-104'!K86,'HP-175'!K86,'HP-289'!K86,'HP-332'!K86,'HP-410'!K86,'HP-488'!K86,'HP-515'!K86,'HP-548'!K86, 'HP-454'!K86, 'HP-047'!K86, 'HP-194'!K86, 'HP-490'!K86)</f>
        <v>0.7874551372245947</v>
      </c>
      <c r="G17" s="261">
        <f>AVERAGE('HP-051'!K86,'HP-069'!K86,'HP-078'!K86,'HP-080'!K86,'HP-093'!K86,'HP-196'!K86,'HP-239'!K86,'HP-397'!K86,'HP-419'!K86,'HP-451'!K86,'HP-453'!K86,'HP-465'!K86,'HP-505'!K86)</f>
        <v>1.0101012297677543</v>
      </c>
      <c r="H17">
        <v>6.5239388250486128</v>
      </c>
      <c r="I17">
        <v>2.0610299290215233</v>
      </c>
      <c r="J17" s="284">
        <v>0.5416811858697882</v>
      </c>
      <c r="K17">
        <v>0.48890312251320556</v>
      </c>
      <c r="L17">
        <v>0.56907920774707144</v>
      </c>
      <c r="M17">
        <v>0.42742077094302644</v>
      </c>
      <c r="N17">
        <v>0.49099627602724877</v>
      </c>
    </row>
    <row r="18" spans="1:14" x14ac:dyDescent="0.55000000000000004">
      <c r="A18" s="276" t="s">
        <v>21</v>
      </c>
      <c r="B18" s="279">
        <v>3.8025774956322082E-2</v>
      </c>
      <c r="C18" s="279">
        <v>3.4454181924981092E-2</v>
      </c>
      <c r="D18" s="279">
        <v>2.6473208264790864E-3</v>
      </c>
      <c r="E18" s="277">
        <v>4.1476112646584651E-3</v>
      </c>
      <c r="F18" s="277">
        <f>AVERAGE('HP-079'!K122,'HP-104'!K122,'HP-175'!K122,'HP-289'!K122,'HP-332'!K122,'HP-410'!K122,'HP-488'!K122,'HP-515'!K122,'HP-548'!K122, 'HP-454'!K122, 'HP-047'!K122, 'HP-194'!K122, 'HP-490'!K122)</f>
        <v>0.31457722439830832</v>
      </c>
      <c r="G18" s="261">
        <f>AVERAGE('HP-051'!K122,'HP-069'!K122,'HP-078'!K122,'HP-080'!K122,'HP-093'!K122,'HP-196'!K122,'HP-239'!K122,'HP-397'!K122,'HP-419'!K122,'HP-451'!K122,'HP-453'!K122,'HP-465'!K122,'HP-505'!K122)</f>
        <v>0.16955394909351201</v>
      </c>
      <c r="H18">
        <v>6.4892504748388147E-2</v>
      </c>
      <c r="I18">
        <v>3.8563472792083231E-3</v>
      </c>
      <c r="J18" s="284">
        <v>2.0555730048980987E-2</v>
      </c>
      <c r="K18">
        <v>7.5984898431734768E-2</v>
      </c>
      <c r="L18">
        <v>8.0374317894681885E-2</v>
      </c>
      <c r="M18">
        <v>6.3910815647324412E-2</v>
      </c>
      <c r="N18">
        <v>9.6278680142711473E-2</v>
      </c>
    </row>
    <row r="19" spans="1:14" x14ac:dyDescent="0.55000000000000004">
      <c r="A19" s="276" t="s">
        <v>20</v>
      </c>
      <c r="B19" s="279">
        <v>3.7456974402940761</v>
      </c>
      <c r="C19" s="279">
        <v>4.4022471743511105</v>
      </c>
      <c r="D19" s="279">
        <v>1.4494672378868316</v>
      </c>
      <c r="E19" s="277">
        <v>5.6113536110879748E-2</v>
      </c>
      <c r="F19" s="277">
        <f>AVERAGE('HP-079'!K116,'HP-104'!K116,'HP-175'!K116,'HP-289'!K116,'HP-332'!K116,'HP-410'!K116,'HP-488'!K116,'HP-515'!K116,'HP-548'!K116, 'HP-454'!K116, 'HP-047'!K116, 'HP-194'!K116, 'HP-490'!K116)</f>
        <v>0.1937630287572239</v>
      </c>
      <c r="G19" s="261">
        <f>AVERAGE('HP-051'!K116,'HP-069'!K116,'HP-078'!K116,'HP-080'!K116,'HP-093'!K116,'HP-196'!K116,'HP-239'!K116,'HP-397'!K116,'HP-419'!K116,'HP-451'!K116,'HP-453'!K116,'HP-465'!K116,'HP-505'!K116)</f>
        <v>0.13242656338097378</v>
      </c>
      <c r="H19">
        <v>5.0081170527060763</v>
      </c>
      <c r="I19">
        <v>0.20107473276069801</v>
      </c>
      <c r="J19" s="284">
        <v>4.1426162527999422</v>
      </c>
      <c r="K19">
        <v>5.9933193989565385</v>
      </c>
      <c r="L19">
        <v>6.4646938428523608</v>
      </c>
      <c r="M19">
        <v>5.6100000641635228</v>
      </c>
      <c r="N19">
        <v>4.8815610236982989</v>
      </c>
    </row>
    <row r="20" spans="1:14" x14ac:dyDescent="0.55000000000000004">
      <c r="A20" s="276" t="s">
        <v>23</v>
      </c>
      <c r="B20" s="279">
        <v>9.2285961317482936</v>
      </c>
      <c r="C20" s="279">
        <v>8.6542907152760993</v>
      </c>
      <c r="D20" s="279">
        <v>14.094561294386114</v>
      </c>
      <c r="E20" s="277">
        <v>4.639030606002545</v>
      </c>
      <c r="F20" s="277">
        <f>AVERAGE('HP-079'!K134,'HP-104'!K134,'HP-175'!K134,'HP-289'!K134,'HP-332'!K134,'HP-410'!K134,'HP-488'!K134,'HP-515'!K134,'HP-548'!K134, 'HP-454'!K134, 'HP-047'!K134, 'HP-194'!K134, 'HP-490'!K134)</f>
        <v>3.2482566985654722</v>
      </c>
      <c r="G20" s="261">
        <f>AVERAGE('HP-051'!K134,'HP-069'!K134,'HP-078'!K134,'HP-080'!K134,'HP-093'!K134,'HP-196'!K134,'HP-239'!K134,'HP-397'!K134,'HP-419'!K134,'HP-451'!K134,'HP-453'!K134,'HP-465'!K134,'HP-505'!K134)</f>
        <v>2.9778153263627418</v>
      </c>
      <c r="H20">
        <v>7.6250190046973367</v>
      </c>
      <c r="I20">
        <v>16.688485595008284</v>
      </c>
      <c r="J20" s="284">
        <v>10.426136219679247</v>
      </c>
      <c r="K20">
        <v>9.6838306913673904</v>
      </c>
      <c r="L20">
        <v>9.7513234628804355</v>
      </c>
      <c r="M20">
        <v>11.304004565252619</v>
      </c>
      <c r="N20">
        <v>9.0212437555367124</v>
      </c>
    </row>
    <row r="21" spans="1:14" x14ac:dyDescent="0.55000000000000004">
      <c r="A21" s="275" t="s">
        <v>4</v>
      </c>
      <c r="B21" s="279">
        <v>0.4711499672436788</v>
      </c>
      <c r="C21" s="279">
        <v>0.75173386142975185</v>
      </c>
      <c r="D21" s="279">
        <v>2.6153634972636008</v>
      </c>
      <c r="E21" s="277">
        <v>2.8875160067424512</v>
      </c>
      <c r="F21" s="277">
        <f>AVERAGE('HP-079'!K20,'HP-104'!K20,'HP-175'!K20,'HP-289'!K20,'HP-332'!K20,'HP-410'!K20,'HP-488'!K20,'HP-515'!K20,'HP-548'!K20, 'HP-454'!K20, 'HP-047'!K20, 'HP-194'!K20, 'HP-490'!K20)</f>
        <v>0.87647894506130453</v>
      </c>
      <c r="G21" s="261">
        <f>AVERAGE('HP-051'!K20,'HP-069'!K20,'HP-078'!K20,'HP-080'!K20,'HP-093'!K20,'HP-196'!K20,'HP-239'!K20,'HP-397'!K20,'HP-419'!K20,'HP-451'!K20,'HP-453'!K20,'HP-465'!K20,'HP-505'!K20)</f>
        <v>0.69443785301593874</v>
      </c>
      <c r="H21">
        <v>0.67785863343864217</v>
      </c>
      <c r="I21">
        <v>6.104284698204947</v>
      </c>
      <c r="J21" s="284">
        <v>0.87087253130673115</v>
      </c>
      <c r="K21">
        <v>1.3106816141136746</v>
      </c>
      <c r="L21">
        <v>1.1764137734664748</v>
      </c>
      <c r="M21">
        <v>1.045857788275433</v>
      </c>
      <c r="N21">
        <v>2.1573887516335759</v>
      </c>
    </row>
    <row r="22" spans="1:14" x14ac:dyDescent="0.55000000000000004">
      <c r="A22" s="276" t="s">
        <v>16</v>
      </c>
      <c r="B22" s="279">
        <v>22.205993559202224</v>
      </c>
      <c r="C22" s="279">
        <v>28.639311218958813</v>
      </c>
      <c r="D22" s="279">
        <v>29.682994537555505</v>
      </c>
      <c r="E22" s="277">
        <v>17.186041211871167</v>
      </c>
      <c r="F22" s="277">
        <f>AVERAGE('HP-079'!K92,'HP-104'!K92,'HP-175'!K92,'HP-289'!K92,'HP-332'!K92,'HP-410'!K92,'HP-488'!K92,'HP-515'!K92,'HP-548'!K92, 'HP-454'!K92, 'HP-047'!K92, 'HP-194'!K92, 'HP-490'!K92)</f>
        <v>5.8473961805659123</v>
      </c>
      <c r="G22" s="261">
        <f>AVERAGE('HP-051'!K92,'HP-069'!K92,'HP-078'!K92,'HP-080'!K92,'HP-093'!K92,'HP-196'!K92,'HP-239'!K92,'HP-397'!K92,'HP-419'!K92,'HP-451'!K92,'HP-453'!K92,'HP-465'!K92,'HP-505'!K92)</f>
        <v>5.4273203198747906</v>
      </c>
      <c r="H22">
        <v>12.196131016999393</v>
      </c>
      <c r="I22">
        <v>20.70088856888696</v>
      </c>
      <c r="J22" s="284">
        <v>17.707427040659386</v>
      </c>
      <c r="K22">
        <v>17.355721608591676</v>
      </c>
      <c r="L22">
        <v>16.021166247186976</v>
      </c>
      <c r="M22">
        <v>15.956155857045431</v>
      </c>
      <c r="N22">
        <v>15.182588028890367</v>
      </c>
    </row>
    <row r="23" spans="1:14" x14ac:dyDescent="0.55000000000000004">
      <c r="A23" s="276" t="s">
        <v>22</v>
      </c>
      <c r="B23" s="279">
        <v>30.351016315403012</v>
      </c>
      <c r="C23" s="279">
        <v>25.805095573828837</v>
      </c>
      <c r="D23" s="279">
        <v>36.658889392953427</v>
      </c>
      <c r="E23" s="277">
        <v>31.292455511425732</v>
      </c>
      <c r="F23" s="277">
        <f>AVERAGE('HP-079'!K128,'HP-104'!K128,'HP-175'!K128,'HP-289'!K128,'HP-332'!K128,'HP-410'!K128,'HP-488'!K128,'HP-515'!K128,'HP-548'!K128, 'HP-454'!K128, 'HP-047'!K128, 'HP-194'!K128, 'HP-490'!K128)</f>
        <v>10.116813703861652</v>
      </c>
      <c r="G23" s="261">
        <f>AVERAGE('HP-051'!K128,'HP-069'!K128,'HP-078'!K128,'HP-080'!K128,'HP-093'!K128,'HP-196'!K128,'HP-239'!K128,'HP-397'!K128,'HP-419'!K128,'HP-451'!K128,'HP-453'!K128,'HP-465'!K128,'HP-505'!K128)</f>
        <v>9.4407078336118087</v>
      </c>
      <c r="H23">
        <v>38.005797108914656</v>
      </c>
      <c r="I23">
        <v>69.088596465862764</v>
      </c>
      <c r="J23" s="284">
        <v>43.761690537908414</v>
      </c>
      <c r="K23">
        <v>34.30059138505186</v>
      </c>
      <c r="L23">
        <v>48.223205524498873</v>
      </c>
      <c r="M23">
        <v>57.432306930485368</v>
      </c>
      <c r="N23">
        <v>58.70236319359266</v>
      </c>
    </row>
    <row r="24" spans="1:14" x14ac:dyDescent="0.55000000000000004">
      <c r="A24" s="276" t="s">
        <v>25</v>
      </c>
      <c r="B24" s="279">
        <v>2.4093847902507459</v>
      </c>
      <c r="C24" s="279">
        <v>3.1865557258887658</v>
      </c>
      <c r="D24" s="279">
        <v>4.471934657684324</v>
      </c>
      <c r="E24" s="277">
        <v>0.97765418134789794</v>
      </c>
      <c r="F24" s="277">
        <f>AVERAGE('HP-079'!K146,'HP-104'!K146,'HP-175'!K146,'HP-289'!K146,'HP-332'!K146,'HP-410'!K146,'HP-488'!K146,'HP-515'!K146,'HP-548'!K146, 'HP-454'!K146, 'HP-047'!K146, 'HP-194'!K146, 'HP-490'!K146)</f>
        <v>0.21326564569738243</v>
      </c>
      <c r="G24" s="261">
        <f>AVERAGE('HP-051'!K146,'HP-069'!K146,'HP-078'!K146,'HP-080'!K146,'HP-093'!K146,'HP-196'!K146,'HP-239'!K146,'HP-397'!K146,'HP-419'!K146,'HP-451'!K146,'HP-453'!K146,'HP-465'!K146,'HP-505'!K146)</f>
        <v>0.23376586565252724</v>
      </c>
      <c r="H24">
        <v>3.4221189014684255</v>
      </c>
      <c r="I24">
        <v>2.9988738105525616</v>
      </c>
      <c r="J24" s="284">
        <v>1.3501332812768319</v>
      </c>
      <c r="K24">
        <v>8.958445253617386</v>
      </c>
      <c r="L24">
        <v>7.6898234944448216</v>
      </c>
      <c r="M24">
        <v>6.3244586474876137</v>
      </c>
      <c r="N24">
        <v>1.8510224218763576</v>
      </c>
    </row>
    <row r="25" spans="1:14" x14ac:dyDescent="0.55000000000000004">
      <c r="A25" s="276" t="s">
        <v>24</v>
      </c>
      <c r="B25" s="279">
        <v>6.9528495997888315</v>
      </c>
      <c r="C25" s="279">
        <v>10.066583684631212</v>
      </c>
      <c r="D25" s="279">
        <v>12.100943611335795</v>
      </c>
      <c r="E25" s="277">
        <v>5.7310627348339045</v>
      </c>
      <c r="F25" s="277">
        <f>AVERAGE('HP-079'!K140,'HP-104'!K140,'HP-175'!K140,'HP-289'!K140,'HP-332'!K140,'HP-410'!K140,'HP-488'!K140,'HP-515'!K140,'HP-548'!K140, 'HP-454'!K140, 'HP-047'!K140, 'HP-194'!K140, 'HP-490'!K140)</f>
        <v>2.3356554006529491</v>
      </c>
      <c r="G25" s="261">
        <f>AVERAGE('HP-051'!K140,'HP-069'!K140,'HP-078'!K140,'HP-080'!K140,'HP-093'!K140,'HP-196'!K140,'HP-239'!K140,'HP-397'!K140,'HP-419'!K140,'HP-451'!K140,'HP-453'!K140,'HP-465'!K140,'HP-505'!K140)</f>
        <v>2.405591279619097</v>
      </c>
      <c r="H25">
        <v>12.675159061326088</v>
      </c>
      <c r="I25">
        <v>19.740925573864697</v>
      </c>
      <c r="J25" s="284">
        <v>9.5742507114794364</v>
      </c>
      <c r="K25">
        <v>10.4257902781267</v>
      </c>
      <c r="L25">
        <v>9.0891609240595681</v>
      </c>
      <c r="M25">
        <v>9.2662044347626686</v>
      </c>
      <c r="N25">
        <v>7.4432188322950879</v>
      </c>
    </row>
    <row r="26" spans="1:14" x14ac:dyDescent="0.55000000000000004">
      <c r="A26" s="276" t="s">
        <v>27</v>
      </c>
      <c r="B26" s="279">
        <v>31.282856359621086</v>
      </c>
      <c r="C26" s="279">
        <v>28.41562648463929</v>
      </c>
      <c r="D26" s="279">
        <v>19.287723732314646</v>
      </c>
      <c r="E26" s="277">
        <v>17.570622711870431</v>
      </c>
      <c r="F26" s="277">
        <f>AVERAGE('HP-079'!K158,'HP-104'!K158,'HP-175'!K158,'HP-289'!K158,'HP-332'!K158,'HP-410'!K158,'HP-488'!K158,'HP-515'!K158,'HP-548'!K158, 'HP-454'!K158, 'HP-047'!K158, 'HP-194'!K158, 'HP-490'!K158)</f>
        <v>5.496405152267025</v>
      </c>
      <c r="G26" s="261">
        <f>AVERAGE('HP-051'!K158,'HP-069'!K158,'HP-078'!K158,'HP-080'!K158,'HP-093'!K158,'HP-196'!K158,'HP-239'!K158,'HP-397'!K158,'HP-419'!K158,'HP-451'!K158,'HP-453'!K158,'HP-465'!K158,'HP-505'!K158)</f>
        <v>4.8351575245761378</v>
      </c>
      <c r="H26">
        <v>10.851465631995374</v>
      </c>
      <c r="I26">
        <v>22.484199513978997</v>
      </c>
      <c r="J26" s="284">
        <v>12.184408324378946</v>
      </c>
      <c r="K26">
        <v>13.708321951169788</v>
      </c>
      <c r="L26">
        <v>10.728751784513401</v>
      </c>
      <c r="M26">
        <v>11.148692348996192</v>
      </c>
      <c r="N26">
        <v>11.449649121924496</v>
      </c>
    </row>
    <row r="27" spans="1:14" x14ac:dyDescent="0.55000000000000004">
      <c r="A27" s="276" t="s">
        <v>26</v>
      </c>
      <c r="B27" s="279">
        <v>2.6338695164504957E-3</v>
      </c>
      <c r="C27" s="279">
        <v>7.4726995931369061E-3</v>
      </c>
      <c r="D27" s="279">
        <v>7.3904887567651477E-4</v>
      </c>
      <c r="E27" s="277">
        <v>1.3956971225936531E-3</v>
      </c>
      <c r="F27" s="277">
        <f>AVERAGE('HP-079'!K152,'HP-104'!K152,'HP-175'!K152,'HP-289'!K152,'HP-332'!K152,'HP-410'!K152,'HP-488'!K152,'HP-515'!K152,'HP-548'!K152, 'HP-454'!K152, 'HP-047'!K152, 'HP-194'!K152, 'HP-490'!K152)</f>
        <v>1.4991571527248133E-2</v>
      </c>
      <c r="G27" s="261">
        <f>AVERAGE('HP-051'!K152,'HP-069'!K152,'HP-078'!K152,'HP-080'!K152,'HP-093'!K152,'HP-196'!K152,'HP-239'!K152,'HP-397'!K152,'HP-419'!K152,'HP-451'!K152,'HP-453'!K152,'HP-465'!K152,'HP-505'!K152)</f>
        <v>1.6068098826429813E-2</v>
      </c>
      <c r="H27">
        <v>4.6666272182615317E-4</v>
      </c>
      <c r="I27">
        <v>7.3860860515133407E-4</v>
      </c>
      <c r="J27" s="284">
        <v>9.1859283007629153E-4</v>
      </c>
      <c r="K27">
        <v>1.4715853479460607E-3</v>
      </c>
      <c r="L27">
        <v>1.5859775419785819E-3</v>
      </c>
      <c r="M27">
        <v>1.3979019235275929E-3</v>
      </c>
      <c r="N27">
        <v>1.9272700072853898E-3</v>
      </c>
    </row>
    <row r="28" spans="1:14" x14ac:dyDescent="0.55000000000000004">
      <c r="A28" s="275" t="s">
        <v>8</v>
      </c>
      <c r="B28" s="279">
        <v>2.0212953200519239</v>
      </c>
      <c r="C28" s="279">
        <v>1.7516263089264705</v>
      </c>
      <c r="D28" s="279">
        <v>0.16864449310276713</v>
      </c>
      <c r="E28" s="277">
        <v>1.7594862996374405</v>
      </c>
      <c r="F28" s="277">
        <f>AVERAGE('HP-079'!K44,'HP-104'!K44,'HP-175'!K44,'HP-289'!K44,'HP-332'!K44,'HP-410'!K44,'HP-488'!K44,'HP-515'!K44,'HP-548'!K44, 'HP-454'!K44, 'HP-047'!K44, 'HP-194'!K44, 'HP-490'!K44)</f>
        <v>0.42029704750794211</v>
      </c>
      <c r="G28" s="261">
        <f>AVERAGE('HP-051'!K44,'HP-069'!K44,'HP-078'!K44,'HP-080'!K44,'HP-093'!K44,'HP-196'!K44,'HP-239'!K44,'HP-397'!K44,'HP-419'!K44,'HP-451'!K44,'HP-453'!K44,'HP-465'!K44,'HP-505'!K44)</f>
        <v>0.60235302406834301</v>
      </c>
      <c r="H28">
        <v>0.20804174086430033</v>
      </c>
      <c r="I28">
        <v>0.72838088043639659</v>
      </c>
      <c r="J28" s="284">
        <v>0.31920682450646787</v>
      </c>
      <c r="K28">
        <v>0.19402073422358906</v>
      </c>
      <c r="L28">
        <v>0.22840231347758394</v>
      </c>
      <c r="M28">
        <v>0.22420292229617519</v>
      </c>
      <c r="N28">
        <v>0.15987330741247729</v>
      </c>
    </row>
    <row r="29" spans="1:14" x14ac:dyDescent="0.55000000000000004">
      <c r="F29" s="261"/>
      <c r="J29" s="284"/>
    </row>
    <row r="30" spans="1:14" x14ac:dyDescent="0.55000000000000004">
      <c r="F30" s="261"/>
      <c r="J30" s="284"/>
    </row>
    <row r="31" spans="1:14" x14ac:dyDescent="0.55000000000000004">
      <c r="F31" s="261"/>
      <c r="J31" s="284"/>
    </row>
    <row r="32" spans="1:14" x14ac:dyDescent="0.55000000000000004">
      <c r="F32" s="261"/>
      <c r="J32" s="286"/>
    </row>
    <row r="33" spans="1:10" x14ac:dyDescent="0.55000000000000004">
      <c r="F33" s="261"/>
    </row>
    <row r="34" spans="1:10" x14ac:dyDescent="0.55000000000000004">
      <c r="A34" s="274"/>
      <c r="E34" s="265"/>
      <c r="F34" s="232"/>
      <c r="J34" s="284"/>
    </row>
    <row r="35" spans="1:10" x14ac:dyDescent="0.55000000000000004">
      <c r="A35" s="274"/>
      <c r="E35" s="265"/>
      <c r="F35" s="265"/>
      <c r="J35" s="284"/>
    </row>
    <row r="36" spans="1:10" x14ac:dyDescent="0.55000000000000004">
      <c r="A36" s="274"/>
      <c r="E36" s="261"/>
      <c r="F36" s="276"/>
      <c r="J36" s="284"/>
    </row>
    <row r="37" spans="1:10" x14ac:dyDescent="0.55000000000000004">
      <c r="A37" s="274"/>
      <c r="E37" s="261"/>
      <c r="F37" s="276"/>
      <c r="J37" s="284"/>
    </row>
    <row r="38" spans="1:10" x14ac:dyDescent="0.55000000000000004">
      <c r="A38" s="274"/>
      <c r="E38" s="261"/>
      <c r="F38" s="275"/>
      <c r="J38" s="284"/>
    </row>
    <row r="39" spans="1:10" x14ac:dyDescent="0.55000000000000004">
      <c r="A39" s="274"/>
      <c r="E39" s="265"/>
      <c r="F39" s="275"/>
      <c r="J39" s="284"/>
    </row>
    <row r="40" spans="1:10" x14ac:dyDescent="0.55000000000000004">
      <c r="A40" s="274"/>
      <c r="E40" s="265"/>
      <c r="F40" s="276"/>
      <c r="J40" s="284"/>
    </row>
    <row r="41" spans="1:10" x14ac:dyDescent="0.55000000000000004">
      <c r="A41" s="274"/>
      <c r="E41" s="261"/>
      <c r="F41" s="275"/>
      <c r="J41" s="286"/>
    </row>
    <row r="42" spans="1:10" x14ac:dyDescent="0.55000000000000004">
      <c r="A42" s="274"/>
      <c r="E42" s="261"/>
      <c r="F42" s="276"/>
    </row>
    <row r="43" spans="1:10" x14ac:dyDescent="0.55000000000000004">
      <c r="A43" s="274"/>
      <c r="E43" s="232"/>
      <c r="F43" s="276"/>
      <c r="J43" s="284"/>
    </row>
    <row r="44" spans="1:10" x14ac:dyDescent="0.55000000000000004">
      <c r="A44" s="274"/>
      <c r="E44" s="261"/>
      <c r="F44" s="276"/>
      <c r="J44" s="284"/>
    </row>
    <row r="45" spans="1:10" x14ac:dyDescent="0.55000000000000004">
      <c r="A45" s="274"/>
      <c r="E45" s="232"/>
      <c r="F45" s="276"/>
      <c r="J45" s="284"/>
    </row>
    <row r="46" spans="1:10" x14ac:dyDescent="0.55000000000000004">
      <c r="A46" s="274"/>
      <c r="E46" s="261"/>
      <c r="F46" s="276"/>
      <c r="J46" s="284"/>
    </row>
    <row r="47" spans="1:10" x14ac:dyDescent="0.55000000000000004">
      <c r="A47" s="274"/>
      <c r="E47" s="261"/>
      <c r="F47" s="276"/>
      <c r="J47" s="284"/>
    </row>
    <row r="48" spans="1:10" x14ac:dyDescent="0.55000000000000004">
      <c r="A48" s="274"/>
      <c r="E48" s="261"/>
      <c r="F48" s="276"/>
      <c r="J48" s="284"/>
    </row>
    <row r="49" spans="1:10" x14ac:dyDescent="0.55000000000000004">
      <c r="A49" s="274"/>
      <c r="E49" s="265"/>
      <c r="F49" s="275"/>
      <c r="J49" s="284"/>
    </row>
    <row r="50" spans="1:10" x14ac:dyDescent="0.55000000000000004">
      <c r="A50" s="274"/>
      <c r="E50" s="265"/>
      <c r="F50" s="276"/>
      <c r="J50" s="286"/>
    </row>
    <row r="51" spans="1:10" x14ac:dyDescent="0.55000000000000004">
      <c r="A51" s="274"/>
      <c r="E51" s="261"/>
      <c r="F51" s="276"/>
    </row>
    <row r="52" spans="1:10" x14ac:dyDescent="0.55000000000000004">
      <c r="A52" s="274"/>
      <c r="E52" s="265"/>
      <c r="F52" s="275"/>
      <c r="J52" s="284"/>
    </row>
    <row r="53" spans="1:10" x14ac:dyDescent="0.55000000000000004">
      <c r="A53" s="274"/>
      <c r="E53" s="261"/>
      <c r="F53" s="276"/>
      <c r="J53" s="284"/>
    </row>
    <row r="54" spans="1:10" x14ac:dyDescent="0.55000000000000004">
      <c r="A54" s="274"/>
      <c r="E54" s="261"/>
      <c r="F54" s="275"/>
      <c r="J54" s="284"/>
    </row>
    <row r="55" spans="1:10" x14ac:dyDescent="0.55000000000000004">
      <c r="A55" s="274"/>
      <c r="E55" s="261"/>
      <c r="F55" s="275"/>
      <c r="J55" s="284"/>
    </row>
    <row r="56" spans="1:10" x14ac:dyDescent="0.55000000000000004">
      <c r="A56" s="274"/>
      <c r="E56" s="261"/>
      <c r="F56" s="275"/>
      <c r="J56" s="284"/>
    </row>
    <row r="57" spans="1:10" x14ac:dyDescent="0.55000000000000004">
      <c r="A57" s="274"/>
      <c r="E57" s="261"/>
      <c r="F57" s="276"/>
      <c r="J57" s="284"/>
    </row>
    <row r="58" spans="1:10" x14ac:dyDescent="0.55000000000000004">
      <c r="A58" s="274"/>
      <c r="E58" s="261"/>
      <c r="F58" s="276"/>
      <c r="J58" s="284"/>
    </row>
    <row r="59" spans="1:10" x14ac:dyDescent="0.55000000000000004">
      <c r="A59" s="274"/>
      <c r="E59" s="265"/>
      <c r="F59" s="276"/>
      <c r="J59" s="286"/>
    </row>
    <row r="60" spans="1:10" x14ac:dyDescent="0.55000000000000004">
      <c r="A60" s="274"/>
      <c r="E60" s="261"/>
      <c r="F60" s="276"/>
    </row>
    <row r="61" spans="1:10" x14ac:dyDescent="0.55000000000000004">
      <c r="A61" s="274"/>
      <c r="F61" s="276"/>
      <c r="J61" s="286"/>
    </row>
    <row r="62" spans="1:10" x14ac:dyDescent="0.55000000000000004">
      <c r="A62" s="274"/>
      <c r="F62" s="276"/>
    </row>
    <row r="63" spans="1:10" x14ac:dyDescent="0.55000000000000004">
      <c r="F63" s="261"/>
      <c r="J63" s="284"/>
    </row>
    <row r="64" spans="1:10" x14ac:dyDescent="0.55000000000000004">
      <c r="E64" s="232"/>
      <c r="F64" s="261"/>
      <c r="J64" s="284"/>
    </row>
    <row r="65" spans="5:10" x14ac:dyDescent="0.55000000000000004">
      <c r="E65" s="265"/>
      <c r="F65" s="261"/>
      <c r="J65" s="284"/>
    </row>
    <row r="66" spans="5:10" x14ac:dyDescent="0.55000000000000004">
      <c r="E66" s="261"/>
      <c r="F66" s="261"/>
      <c r="J66" s="284"/>
    </row>
    <row r="67" spans="5:10" x14ac:dyDescent="0.55000000000000004">
      <c r="E67" s="265"/>
      <c r="F67" s="261"/>
      <c r="J67" s="284"/>
    </row>
    <row r="68" spans="5:10" x14ac:dyDescent="0.55000000000000004">
      <c r="E68" s="265"/>
      <c r="F68" s="261"/>
      <c r="J68" s="284"/>
    </row>
    <row r="69" spans="5:10" x14ac:dyDescent="0.55000000000000004">
      <c r="E69" s="261"/>
      <c r="F69" s="261"/>
      <c r="J69" s="284"/>
    </row>
    <row r="70" spans="5:10" x14ac:dyDescent="0.55000000000000004">
      <c r="E70" s="261"/>
      <c r="F70" s="261"/>
      <c r="J70" s="286"/>
    </row>
    <row r="71" spans="5:10" x14ac:dyDescent="0.55000000000000004">
      <c r="E71" s="261"/>
      <c r="F71" s="261"/>
    </row>
    <row r="72" spans="5:10" x14ac:dyDescent="0.55000000000000004">
      <c r="E72" s="261"/>
      <c r="F72" s="261"/>
      <c r="J72" s="284"/>
    </row>
    <row r="73" spans="5:10" x14ac:dyDescent="0.55000000000000004">
      <c r="E73" s="261"/>
      <c r="F73" s="261"/>
      <c r="J73" s="284"/>
    </row>
    <row r="74" spans="5:10" x14ac:dyDescent="0.55000000000000004">
      <c r="E74" s="232"/>
      <c r="F74" s="261"/>
      <c r="J74" s="284"/>
    </row>
    <row r="75" spans="5:10" x14ac:dyDescent="0.55000000000000004">
      <c r="E75" s="261"/>
      <c r="F75" s="261"/>
      <c r="J75" s="284"/>
    </row>
    <row r="76" spans="5:10" x14ac:dyDescent="0.55000000000000004">
      <c r="E76" s="261"/>
      <c r="F76" s="261"/>
      <c r="J76" s="284"/>
    </row>
    <row r="77" spans="5:10" x14ac:dyDescent="0.55000000000000004">
      <c r="E77" s="265"/>
      <c r="F77" s="261"/>
      <c r="J77" s="284"/>
    </row>
    <row r="78" spans="5:10" x14ac:dyDescent="0.55000000000000004">
      <c r="E78" s="261"/>
      <c r="F78" s="261"/>
      <c r="J78" s="284"/>
    </row>
    <row r="79" spans="5:10" x14ac:dyDescent="0.55000000000000004">
      <c r="E79" s="261"/>
      <c r="F79" s="261"/>
      <c r="J79" s="286"/>
    </row>
    <row r="80" spans="5:10" x14ac:dyDescent="0.55000000000000004">
      <c r="E80" s="265"/>
      <c r="F80" s="261"/>
    </row>
    <row r="81" spans="5:6" x14ac:dyDescent="0.55000000000000004">
      <c r="E81" s="261"/>
      <c r="F81" s="261"/>
    </row>
    <row r="82" spans="5:6" x14ac:dyDescent="0.55000000000000004">
      <c r="E82" s="265"/>
      <c r="F82" s="261"/>
    </row>
    <row r="83" spans="5:6" x14ac:dyDescent="0.55000000000000004">
      <c r="E83" s="265"/>
      <c r="F83" s="261"/>
    </row>
    <row r="84" spans="5:6" x14ac:dyDescent="0.55000000000000004">
      <c r="E84" s="265"/>
      <c r="F84" s="261"/>
    </row>
    <row r="85" spans="5:6" x14ac:dyDescent="0.55000000000000004">
      <c r="E85" s="261"/>
      <c r="F85" s="261"/>
    </row>
    <row r="86" spans="5:6" x14ac:dyDescent="0.55000000000000004">
      <c r="E86" s="261"/>
      <c r="F86" s="261"/>
    </row>
    <row r="87" spans="5:6" x14ac:dyDescent="0.55000000000000004">
      <c r="E87" s="261"/>
      <c r="F87" s="261"/>
    </row>
    <row r="88" spans="5:6" x14ac:dyDescent="0.55000000000000004">
      <c r="E88" s="261"/>
      <c r="F88" s="261"/>
    </row>
    <row r="89" spans="5:6" x14ac:dyDescent="0.55000000000000004">
      <c r="E89" s="261"/>
      <c r="F89" s="261"/>
    </row>
    <row r="90" spans="5:6" x14ac:dyDescent="0.55000000000000004">
      <c r="E90" s="261"/>
      <c r="F90" s="261"/>
    </row>
    <row r="91" spans="5:6" x14ac:dyDescent="0.55000000000000004">
      <c r="F91" s="261"/>
    </row>
    <row r="92" spans="5:6" x14ac:dyDescent="0.55000000000000004">
      <c r="F92" s="261"/>
    </row>
    <row r="93" spans="5:6" x14ac:dyDescent="0.55000000000000004">
      <c r="F93" s="261"/>
    </row>
    <row r="94" spans="5:6" x14ac:dyDescent="0.55000000000000004">
      <c r="F94" s="261"/>
    </row>
    <row r="95" spans="5:6" x14ac:dyDescent="0.55000000000000004">
      <c r="F95" s="261"/>
    </row>
    <row r="96" spans="5:6" x14ac:dyDescent="0.55000000000000004">
      <c r="F96" s="261"/>
    </row>
    <row r="97" spans="6:6" x14ac:dyDescent="0.55000000000000004">
      <c r="F97" s="261"/>
    </row>
    <row r="98" spans="6:6" x14ac:dyDescent="0.55000000000000004">
      <c r="F98" s="261"/>
    </row>
    <row r="99" spans="6:6" x14ac:dyDescent="0.55000000000000004">
      <c r="F99" s="261"/>
    </row>
    <row r="100" spans="6:6" x14ac:dyDescent="0.55000000000000004">
      <c r="F100" s="261"/>
    </row>
    <row r="101" spans="6:6" x14ac:dyDescent="0.55000000000000004">
      <c r="F101" s="261"/>
    </row>
    <row r="102" spans="6:6" x14ac:dyDescent="0.55000000000000004">
      <c r="F102" s="261"/>
    </row>
    <row r="103" spans="6:6" x14ac:dyDescent="0.55000000000000004">
      <c r="F103" s="261"/>
    </row>
    <row r="104" spans="6:6" x14ac:dyDescent="0.55000000000000004">
      <c r="F104" s="261"/>
    </row>
    <row r="105" spans="6:6" x14ac:dyDescent="0.55000000000000004">
      <c r="F105" s="261"/>
    </row>
    <row r="106" spans="6:6" x14ac:dyDescent="0.55000000000000004">
      <c r="F106" s="261"/>
    </row>
    <row r="107" spans="6:6" x14ac:dyDescent="0.55000000000000004">
      <c r="F107" s="261"/>
    </row>
    <row r="108" spans="6:6" x14ac:dyDescent="0.55000000000000004">
      <c r="F108" s="261"/>
    </row>
    <row r="109" spans="6:6" x14ac:dyDescent="0.55000000000000004">
      <c r="F109" s="261"/>
    </row>
    <row r="110" spans="6:6" x14ac:dyDescent="0.55000000000000004">
      <c r="F110" s="261"/>
    </row>
    <row r="111" spans="6:6" x14ac:dyDescent="0.55000000000000004">
      <c r="F111" s="261"/>
    </row>
    <row r="112" spans="6:6" x14ac:dyDescent="0.55000000000000004">
      <c r="F112" s="261"/>
    </row>
    <row r="113" spans="6:6" x14ac:dyDescent="0.55000000000000004">
      <c r="F113" s="261"/>
    </row>
    <row r="114" spans="6:6" x14ac:dyDescent="0.55000000000000004">
      <c r="F114" s="261"/>
    </row>
    <row r="115" spans="6:6" x14ac:dyDescent="0.55000000000000004">
      <c r="F115" s="261"/>
    </row>
    <row r="116" spans="6:6" x14ac:dyDescent="0.55000000000000004">
      <c r="F116" s="261"/>
    </row>
    <row r="117" spans="6:6" x14ac:dyDescent="0.55000000000000004">
      <c r="F117" s="261"/>
    </row>
    <row r="118" spans="6:6" x14ac:dyDescent="0.55000000000000004">
      <c r="F118" s="261"/>
    </row>
    <row r="119" spans="6:6" x14ac:dyDescent="0.55000000000000004">
      <c r="F119" s="261"/>
    </row>
    <row r="120" spans="6:6" x14ac:dyDescent="0.55000000000000004">
      <c r="F120" s="261"/>
    </row>
    <row r="121" spans="6:6" x14ac:dyDescent="0.55000000000000004">
      <c r="F121" s="261"/>
    </row>
    <row r="122" spans="6:6" x14ac:dyDescent="0.55000000000000004">
      <c r="F122" s="261"/>
    </row>
    <row r="123" spans="6:6" x14ac:dyDescent="0.55000000000000004">
      <c r="F123" s="261"/>
    </row>
    <row r="124" spans="6:6" x14ac:dyDescent="0.55000000000000004">
      <c r="F124" s="261"/>
    </row>
    <row r="125" spans="6:6" x14ac:dyDescent="0.55000000000000004">
      <c r="F125" s="261"/>
    </row>
    <row r="126" spans="6:6" x14ac:dyDescent="0.55000000000000004">
      <c r="F126" s="261"/>
    </row>
    <row r="127" spans="6:6" x14ac:dyDescent="0.55000000000000004">
      <c r="F127" s="261"/>
    </row>
    <row r="128" spans="6:6" x14ac:dyDescent="0.55000000000000004">
      <c r="F128" s="261"/>
    </row>
    <row r="129" spans="6:6" x14ac:dyDescent="0.55000000000000004">
      <c r="F129" s="261"/>
    </row>
    <row r="130" spans="6:6" x14ac:dyDescent="0.55000000000000004">
      <c r="F130" s="261"/>
    </row>
    <row r="131" spans="6:6" x14ac:dyDescent="0.55000000000000004">
      <c r="F131" s="261"/>
    </row>
    <row r="132" spans="6:6" x14ac:dyDescent="0.55000000000000004">
      <c r="F132" s="261"/>
    </row>
    <row r="133" spans="6:6" x14ac:dyDescent="0.55000000000000004">
      <c r="F133" s="261"/>
    </row>
    <row r="134" spans="6:6" x14ac:dyDescent="0.55000000000000004">
      <c r="F134" s="261"/>
    </row>
    <row r="135" spans="6:6" x14ac:dyDescent="0.55000000000000004">
      <c r="F135" s="261"/>
    </row>
    <row r="136" spans="6:6" x14ac:dyDescent="0.55000000000000004">
      <c r="F136" s="261"/>
    </row>
    <row r="137" spans="6:6" x14ac:dyDescent="0.55000000000000004">
      <c r="F137" s="261"/>
    </row>
    <row r="138" spans="6:6" x14ac:dyDescent="0.55000000000000004">
      <c r="F138" s="261"/>
    </row>
    <row r="139" spans="6:6" x14ac:dyDescent="0.55000000000000004">
      <c r="F139" s="261"/>
    </row>
    <row r="140" spans="6:6" x14ac:dyDescent="0.55000000000000004">
      <c r="F140" s="261"/>
    </row>
    <row r="141" spans="6:6" x14ac:dyDescent="0.55000000000000004">
      <c r="F141" s="261"/>
    </row>
    <row r="142" spans="6:6" x14ac:dyDescent="0.55000000000000004">
      <c r="F142" s="261"/>
    </row>
    <row r="143" spans="6:6" x14ac:dyDescent="0.55000000000000004">
      <c r="F143" s="261"/>
    </row>
    <row r="144" spans="6:6" x14ac:dyDescent="0.55000000000000004">
      <c r="F144" s="261"/>
    </row>
    <row r="145" spans="6:6" x14ac:dyDescent="0.55000000000000004">
      <c r="F145" s="261"/>
    </row>
    <row r="146" spans="6:6" x14ac:dyDescent="0.55000000000000004">
      <c r="F146" s="261"/>
    </row>
    <row r="147" spans="6:6" x14ac:dyDescent="0.55000000000000004">
      <c r="F147" s="261"/>
    </row>
    <row r="148" spans="6:6" x14ac:dyDescent="0.55000000000000004">
      <c r="F148" s="261"/>
    </row>
    <row r="149" spans="6:6" x14ac:dyDescent="0.55000000000000004">
      <c r="F149" s="261"/>
    </row>
    <row r="150" spans="6:6" x14ac:dyDescent="0.55000000000000004">
      <c r="F150" s="261"/>
    </row>
    <row r="151" spans="6:6" x14ac:dyDescent="0.55000000000000004">
      <c r="F151" s="261"/>
    </row>
    <row r="152" spans="6:6" x14ac:dyDescent="0.55000000000000004">
      <c r="F152" s="261"/>
    </row>
    <row r="153" spans="6:6" x14ac:dyDescent="0.55000000000000004">
      <c r="F153" s="261"/>
    </row>
    <row r="154" spans="6:6" x14ac:dyDescent="0.55000000000000004">
      <c r="F154" s="261"/>
    </row>
    <row r="155" spans="6:6" x14ac:dyDescent="0.55000000000000004">
      <c r="F155" s="261"/>
    </row>
    <row r="156" spans="6:6" x14ac:dyDescent="0.55000000000000004">
      <c r="F156" s="261"/>
    </row>
    <row r="157" spans="6:6" x14ac:dyDescent="0.55000000000000004">
      <c r="F157" s="261"/>
    </row>
    <row r="158" spans="6:6" x14ac:dyDescent="0.55000000000000004">
      <c r="F158" s="261"/>
    </row>
    <row r="159" spans="6:6" x14ac:dyDescent="0.55000000000000004">
      <c r="F159" s="261"/>
    </row>
    <row r="160" spans="6:6" x14ac:dyDescent="0.55000000000000004">
      <c r="F160" s="261"/>
    </row>
    <row r="161" spans="6:6" x14ac:dyDescent="0.55000000000000004">
      <c r="F161" s="261"/>
    </row>
    <row r="162" spans="6:6" x14ac:dyDescent="0.55000000000000004">
      <c r="F162" s="261"/>
    </row>
    <row r="163" spans="6:6" x14ac:dyDescent="0.55000000000000004">
      <c r="F163" s="261"/>
    </row>
    <row r="164" spans="6:6" x14ac:dyDescent="0.55000000000000004">
      <c r="F164" s="261"/>
    </row>
    <row r="165" spans="6:6" x14ac:dyDescent="0.55000000000000004">
      <c r="F165" s="261"/>
    </row>
    <row r="166" spans="6:6" x14ac:dyDescent="0.55000000000000004">
      <c r="F166" s="261"/>
    </row>
    <row r="167" spans="6:6" x14ac:dyDescent="0.55000000000000004">
      <c r="F167" s="261"/>
    </row>
    <row r="168" spans="6:6" x14ac:dyDescent="0.55000000000000004">
      <c r="F168" s="261"/>
    </row>
    <row r="169" spans="6:6" x14ac:dyDescent="0.55000000000000004">
      <c r="F169" s="261"/>
    </row>
    <row r="170" spans="6:6" x14ac:dyDescent="0.55000000000000004">
      <c r="F170" s="261"/>
    </row>
    <row r="171" spans="6:6" x14ac:dyDescent="0.55000000000000004">
      <c r="F171" s="261"/>
    </row>
    <row r="172" spans="6:6" x14ac:dyDescent="0.55000000000000004">
      <c r="F172" s="261"/>
    </row>
    <row r="173" spans="6:6" x14ac:dyDescent="0.55000000000000004">
      <c r="F173" s="261"/>
    </row>
    <row r="174" spans="6:6" x14ac:dyDescent="0.55000000000000004">
      <c r="F174" s="261"/>
    </row>
    <row r="175" spans="6:6" x14ac:dyDescent="0.55000000000000004">
      <c r="F175" s="261"/>
    </row>
    <row r="176" spans="6:6" x14ac:dyDescent="0.55000000000000004">
      <c r="F176" s="261"/>
    </row>
    <row r="177" spans="6:6" x14ac:dyDescent="0.55000000000000004">
      <c r="F177" s="261"/>
    </row>
    <row r="178" spans="6:6" x14ac:dyDescent="0.55000000000000004">
      <c r="F178" s="261"/>
    </row>
    <row r="179" spans="6:6" x14ac:dyDescent="0.55000000000000004">
      <c r="F179" s="261"/>
    </row>
    <row r="180" spans="6:6" x14ac:dyDescent="0.55000000000000004">
      <c r="F180" s="261"/>
    </row>
    <row r="181" spans="6:6" x14ac:dyDescent="0.55000000000000004">
      <c r="F181" s="261"/>
    </row>
    <row r="182" spans="6:6" x14ac:dyDescent="0.55000000000000004">
      <c r="F182" s="261"/>
    </row>
    <row r="183" spans="6:6" x14ac:dyDescent="0.55000000000000004">
      <c r="F183" s="261"/>
    </row>
    <row r="229" spans="10:10" x14ac:dyDescent="0.55000000000000004">
      <c r="J229" s="284"/>
    </row>
    <row r="230" spans="10:10" x14ac:dyDescent="0.55000000000000004">
      <c r="J230" s="284"/>
    </row>
    <row r="231" spans="10:10" x14ac:dyDescent="0.55000000000000004">
      <c r="J231" s="284"/>
    </row>
    <row r="232" spans="10:10" x14ac:dyDescent="0.55000000000000004">
      <c r="J232" s="284"/>
    </row>
  </sheetData>
  <sortState ref="A2:G28">
    <sortCondition ref="A2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5"/>
  <sheetViews>
    <sheetView topLeftCell="A154" workbookViewId="0">
      <selection activeCell="J163" sqref="J163:J189"/>
    </sheetView>
  </sheetViews>
  <sheetFormatPr defaultRowHeight="14.4" x14ac:dyDescent="0.55000000000000004"/>
  <cols>
    <col min="3" max="3" width="10.26171875" bestFit="1" customWidth="1"/>
    <col min="4" max="4" width="9.68359375" bestFit="1" customWidth="1"/>
    <col min="6" max="6" width="15.26171875" bestFit="1" customWidth="1"/>
    <col min="7" max="7" width="15.15625" bestFit="1" customWidth="1"/>
    <col min="9" max="9" width="12.26171875" bestFit="1" customWidth="1"/>
  </cols>
  <sheetData>
    <row r="1" spans="1:12" ht="16.8" x14ac:dyDescent="0.55000000000000004">
      <c r="A1" s="267" t="s">
        <v>58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  <c r="L1" s="262"/>
    </row>
    <row r="2" spans="1:12" x14ac:dyDescent="0.55000000000000004">
      <c r="A2" s="265" t="s">
        <v>1</v>
      </c>
      <c r="B2" s="261">
        <v>22.462566375732422</v>
      </c>
      <c r="C2" s="266">
        <f>AVERAGE(B2:B7)</f>
        <v>22.307950337727863</v>
      </c>
      <c r="D2" s="266">
        <f>STDEV(B2:B7)</f>
        <v>0.1526933613606761</v>
      </c>
      <c r="E2" s="261">
        <v>15.941902160644531</v>
      </c>
      <c r="F2" s="266">
        <f>AVERAGE(E2:E7)</f>
        <v>15.957903226216635</v>
      </c>
      <c r="G2" s="266">
        <f>STDEV(E2:E7)</f>
        <v>4.0421483643350874E-2</v>
      </c>
      <c r="H2" s="266">
        <f>C2-F2</f>
        <v>6.3500471115112287</v>
      </c>
      <c r="I2" s="266">
        <f>AVERAGE(H2:H158)</f>
        <v>7.3479908719474887</v>
      </c>
      <c r="J2" s="266">
        <f>H2-$I$2</f>
        <v>-0.99794376043625999</v>
      </c>
      <c r="K2" s="266">
        <f>2^-(J2)</f>
        <v>1.9971514771364571</v>
      </c>
      <c r="L2" s="261"/>
    </row>
    <row r="3" spans="1:12" x14ac:dyDescent="0.55000000000000004">
      <c r="A3" s="265"/>
      <c r="B3" s="261">
        <v>22.30402946472168</v>
      </c>
      <c r="C3" s="266"/>
      <c r="D3" s="266"/>
      <c r="E3" s="261">
        <v>15.927931785583496</v>
      </c>
      <c r="F3" s="266"/>
      <c r="G3" s="266"/>
      <c r="H3" s="266"/>
      <c r="I3" s="266"/>
      <c r="J3" s="266"/>
      <c r="K3" s="266"/>
      <c r="L3" s="261"/>
    </row>
    <row r="4" spans="1:12" x14ac:dyDescent="0.55000000000000004">
      <c r="A4" s="265"/>
      <c r="B4" s="261">
        <v>22.157255172729492</v>
      </c>
      <c r="C4" s="266"/>
      <c r="D4" s="266"/>
      <c r="E4" s="261">
        <v>16.003875732421875</v>
      </c>
      <c r="F4" s="266"/>
      <c r="G4" s="266"/>
      <c r="H4" s="266"/>
      <c r="I4" s="266"/>
      <c r="J4" s="266"/>
      <c r="K4" s="266"/>
      <c r="L4" s="261"/>
    </row>
    <row r="5" spans="1:12" x14ac:dyDescent="0.55000000000000004">
      <c r="A5" s="265"/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1"/>
    </row>
    <row r="6" spans="1:12" x14ac:dyDescent="0.55000000000000004">
      <c r="A6" s="265"/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1"/>
    </row>
    <row r="7" spans="1:12" x14ac:dyDescent="0.55000000000000004">
      <c r="A7" s="265"/>
      <c r="B7" s="266"/>
      <c r="C7" s="266"/>
      <c r="D7" s="266"/>
      <c r="E7" s="266"/>
      <c r="F7" s="266"/>
      <c r="G7" s="266"/>
      <c r="H7" s="266"/>
      <c r="I7" s="266"/>
      <c r="J7" s="266"/>
      <c r="K7" s="266"/>
      <c r="L7" s="261"/>
    </row>
    <row r="8" spans="1:12" x14ac:dyDescent="0.55000000000000004">
      <c r="A8" s="265" t="s">
        <v>2</v>
      </c>
      <c r="B8" s="261">
        <v>19.994209289550781</v>
      </c>
      <c r="C8" s="266">
        <f>AVERAGE(B8:B13)</f>
        <v>19.959622701009113</v>
      </c>
      <c r="D8" s="266">
        <f>STDEV(B8:B13)</f>
        <v>3.1838306107631748E-2</v>
      </c>
      <c r="E8" s="261">
        <v>15.941902160644531</v>
      </c>
      <c r="F8" s="266">
        <f>AVERAGE(E8:E13)</f>
        <v>15.957903226216635</v>
      </c>
      <c r="G8" s="266">
        <f>STDEV(E8:E13)</f>
        <v>4.0421483643350874E-2</v>
      </c>
      <c r="H8" s="266">
        <f>C8-F8</f>
        <v>4.0017194747924787</v>
      </c>
      <c r="I8" s="266"/>
      <c r="J8" s="266">
        <f>H8-$I$2</f>
        <v>-3.34627139715501</v>
      </c>
      <c r="K8" s="266">
        <f>2^-(J8)</f>
        <v>10.170166527647742</v>
      </c>
      <c r="L8" s="261"/>
    </row>
    <row r="9" spans="1:12" x14ac:dyDescent="0.55000000000000004">
      <c r="A9" s="265"/>
      <c r="B9" s="261">
        <v>19.931535720825195</v>
      </c>
      <c r="C9" s="266"/>
      <c r="D9" s="266"/>
      <c r="E9" s="261">
        <v>15.927931785583496</v>
      </c>
      <c r="F9" s="266"/>
      <c r="G9" s="266"/>
      <c r="H9" s="266"/>
      <c r="I9" s="266"/>
      <c r="J9" s="266"/>
      <c r="K9" s="266"/>
      <c r="L9" s="261"/>
    </row>
    <row r="10" spans="1:12" x14ac:dyDescent="0.55000000000000004">
      <c r="A10" s="265"/>
      <c r="B10" s="261">
        <v>19.953123092651367</v>
      </c>
      <c r="C10" s="266"/>
      <c r="D10" s="266"/>
      <c r="E10" s="261">
        <v>16.003875732421875</v>
      </c>
      <c r="F10" s="266"/>
      <c r="G10" s="266"/>
      <c r="H10" s="266"/>
      <c r="I10" s="266"/>
      <c r="J10" s="266"/>
      <c r="K10" s="266"/>
      <c r="L10" s="261"/>
    </row>
    <row r="11" spans="1:12" x14ac:dyDescent="0.55000000000000004">
      <c r="A11" s="265"/>
      <c r="B11" s="266"/>
      <c r="C11" s="266"/>
      <c r="D11" s="266"/>
      <c r="E11" s="266"/>
      <c r="F11" s="266"/>
      <c r="G11" s="266"/>
      <c r="H11" s="266"/>
      <c r="I11" s="266"/>
      <c r="J11" s="266"/>
      <c r="K11" s="266"/>
      <c r="L11" s="261"/>
    </row>
    <row r="12" spans="1:12" x14ac:dyDescent="0.55000000000000004">
      <c r="A12" s="265"/>
      <c r="B12" s="266"/>
      <c r="C12" s="266"/>
      <c r="D12" s="266"/>
      <c r="E12" s="266"/>
      <c r="F12" s="266"/>
      <c r="G12" s="266"/>
      <c r="H12" s="266"/>
      <c r="I12" s="266"/>
      <c r="J12" s="266"/>
      <c r="K12" s="266"/>
      <c r="L12" s="261"/>
    </row>
    <row r="13" spans="1:12" x14ac:dyDescent="0.55000000000000004">
      <c r="A13" s="265"/>
      <c r="B13" s="266"/>
      <c r="C13" s="266"/>
      <c r="D13" s="266"/>
      <c r="E13" s="266"/>
      <c r="F13" s="266"/>
      <c r="G13" s="266"/>
      <c r="H13" s="266"/>
      <c r="I13" s="266"/>
      <c r="J13" s="266"/>
      <c r="K13" s="266"/>
      <c r="L13" s="261"/>
    </row>
    <row r="14" spans="1:12" x14ac:dyDescent="0.55000000000000004">
      <c r="A14" s="265" t="s">
        <v>3</v>
      </c>
      <c r="B14" s="261">
        <v>24.722766876220703</v>
      </c>
      <c r="C14" s="266">
        <f>AVERAGE(B14:B19)</f>
        <v>24.772842407226563</v>
      </c>
      <c r="D14" s="266">
        <f>STDEV(B14:B19)</f>
        <v>6.107318715543756E-2</v>
      </c>
      <c r="E14" s="261">
        <v>15.941902160644531</v>
      </c>
      <c r="F14" s="266">
        <f>AVERAGE(E14:E19)</f>
        <v>15.957903226216635</v>
      </c>
      <c r="G14" s="266">
        <f>STDEV(E14:E19)</f>
        <v>4.0421483643350874E-2</v>
      </c>
      <c r="H14" s="266">
        <f>C14-F14</f>
        <v>8.8149391810099278</v>
      </c>
      <c r="I14" s="266"/>
      <c r="J14" s="266">
        <f>H14-$I$2</f>
        <v>1.4669483090624391</v>
      </c>
      <c r="K14" s="266">
        <f>2^-(J14)</f>
        <v>0.36174668241201663</v>
      </c>
      <c r="L14" s="261"/>
    </row>
    <row r="15" spans="1:12" x14ac:dyDescent="0.55000000000000004">
      <c r="A15" s="265"/>
      <c r="B15" s="261">
        <v>24.840883255004883</v>
      </c>
      <c r="C15" s="266"/>
      <c r="D15" s="266"/>
      <c r="E15" s="261">
        <v>15.927931785583496</v>
      </c>
      <c r="F15" s="266"/>
      <c r="G15" s="266"/>
      <c r="H15" s="266"/>
      <c r="I15" s="266"/>
      <c r="J15" s="266"/>
      <c r="K15" s="266"/>
      <c r="L15" s="261"/>
    </row>
    <row r="16" spans="1:12" x14ac:dyDescent="0.55000000000000004">
      <c r="A16" s="265"/>
      <c r="B16" s="261">
        <v>24.754877090454102</v>
      </c>
      <c r="C16" s="266"/>
      <c r="D16" s="266"/>
      <c r="E16" s="261">
        <v>16.003875732421875</v>
      </c>
      <c r="F16" s="266"/>
      <c r="G16" s="266"/>
      <c r="H16" s="266"/>
      <c r="I16" s="266"/>
      <c r="J16" s="266"/>
      <c r="K16" s="266"/>
      <c r="L16" s="261"/>
    </row>
    <row r="17" spans="1:12" x14ac:dyDescent="0.55000000000000004">
      <c r="A17" s="265"/>
      <c r="B17" s="266"/>
      <c r="C17" s="266"/>
      <c r="D17" s="266"/>
      <c r="E17" s="266"/>
      <c r="F17" s="266"/>
      <c r="G17" s="266"/>
      <c r="H17" s="266"/>
      <c r="I17" s="266"/>
      <c r="J17" s="266"/>
      <c r="K17" s="266"/>
      <c r="L17" s="261"/>
    </row>
    <row r="18" spans="1:12" x14ac:dyDescent="0.55000000000000004">
      <c r="A18" s="265"/>
      <c r="B18" s="266"/>
      <c r="C18" s="266"/>
      <c r="D18" s="266"/>
      <c r="E18" s="266"/>
      <c r="F18" s="266"/>
      <c r="G18" s="266"/>
      <c r="H18" s="266"/>
      <c r="I18" s="266"/>
      <c r="J18" s="266"/>
      <c r="K18" s="266"/>
      <c r="L18" s="261"/>
    </row>
    <row r="19" spans="1:12" x14ac:dyDescent="0.55000000000000004">
      <c r="A19" s="265"/>
      <c r="B19" s="266"/>
      <c r="C19" s="266"/>
      <c r="D19" s="266"/>
      <c r="E19" s="266"/>
      <c r="F19" s="266"/>
      <c r="G19" s="266"/>
      <c r="H19" s="266"/>
      <c r="I19" s="266"/>
      <c r="J19" s="266"/>
      <c r="K19" s="266"/>
      <c r="L19" s="261"/>
    </row>
    <row r="20" spans="1:12" x14ac:dyDescent="0.55000000000000004">
      <c r="A20" s="265" t="s">
        <v>4</v>
      </c>
      <c r="B20" s="261">
        <v>23.804943084716797</v>
      </c>
      <c r="C20" s="266">
        <f>AVERAGE(B20:B25)</f>
        <v>23.837755839029949</v>
      </c>
      <c r="D20" s="266">
        <f>STDEV(B20:B25)</f>
        <v>7.5256258160604175E-2</v>
      </c>
      <c r="E20" s="261">
        <v>15.941902160644531</v>
      </c>
      <c r="F20" s="266">
        <f>AVERAGE(E20:E25)</f>
        <v>15.957903226216635</v>
      </c>
      <c r="G20" s="266">
        <f>STDEV(E20:E25)</f>
        <v>4.0421483643350874E-2</v>
      </c>
      <c r="H20" s="266">
        <f>C20-F20</f>
        <v>7.8798526128133144</v>
      </c>
      <c r="I20" s="266"/>
      <c r="J20" s="266">
        <f>H20-$I$2</f>
        <v>0.53186174086582572</v>
      </c>
      <c r="K20" s="266">
        <f>2^-(J20)</f>
        <v>0.69166159597773313</v>
      </c>
      <c r="L20" s="261"/>
    </row>
    <row r="21" spans="1:12" x14ac:dyDescent="0.55000000000000004">
      <c r="A21" s="265"/>
      <c r="B21" s="261">
        <v>23.784477233886719</v>
      </c>
      <c r="C21" s="266"/>
      <c r="D21" s="266"/>
      <c r="E21" s="261">
        <v>15.927931785583496</v>
      </c>
      <c r="F21" s="266"/>
      <c r="G21" s="266"/>
      <c r="H21" s="266"/>
      <c r="I21" s="266"/>
      <c r="J21" s="266"/>
      <c r="K21" s="266"/>
      <c r="L21" s="261"/>
    </row>
    <row r="22" spans="1:12" x14ac:dyDescent="0.55000000000000004">
      <c r="A22" s="265"/>
      <c r="B22" s="261">
        <v>23.923847198486328</v>
      </c>
      <c r="C22" s="266"/>
      <c r="D22" s="266"/>
      <c r="E22" s="261">
        <v>16.003875732421875</v>
      </c>
      <c r="F22" s="266"/>
      <c r="G22" s="266"/>
      <c r="H22" s="266"/>
      <c r="I22" s="266"/>
      <c r="J22" s="266"/>
      <c r="K22" s="266"/>
      <c r="L22" s="261"/>
    </row>
    <row r="23" spans="1:12" x14ac:dyDescent="0.55000000000000004">
      <c r="A23" s="265"/>
      <c r="B23" s="266"/>
      <c r="C23" s="266"/>
      <c r="D23" s="266"/>
      <c r="E23" s="266"/>
      <c r="F23" s="266"/>
      <c r="G23" s="266"/>
      <c r="H23" s="266"/>
      <c r="I23" s="266"/>
      <c r="J23" s="266"/>
      <c r="K23" s="266"/>
      <c r="L23" s="261"/>
    </row>
    <row r="24" spans="1:12" x14ac:dyDescent="0.55000000000000004">
      <c r="A24" s="265"/>
      <c r="B24" s="266"/>
      <c r="C24" s="266"/>
      <c r="D24" s="266"/>
      <c r="E24" s="266"/>
      <c r="F24" s="266"/>
      <c r="G24" s="266"/>
      <c r="H24" s="266"/>
      <c r="I24" s="266"/>
      <c r="J24" s="266"/>
      <c r="K24" s="266"/>
      <c r="L24" s="261"/>
    </row>
    <row r="25" spans="1:12" x14ac:dyDescent="0.55000000000000004">
      <c r="A25" s="265"/>
      <c r="B25" s="266"/>
      <c r="C25" s="266"/>
      <c r="D25" s="266"/>
      <c r="E25" s="266"/>
      <c r="F25" s="266"/>
      <c r="G25" s="266"/>
      <c r="H25" s="266"/>
      <c r="I25" s="266"/>
      <c r="J25" s="266"/>
      <c r="K25" s="266"/>
      <c r="L25" s="261"/>
    </row>
    <row r="26" spans="1:12" x14ac:dyDescent="0.55000000000000004">
      <c r="A26" s="265" t="s">
        <v>5</v>
      </c>
      <c r="B26" s="261">
        <v>22.598817825317383</v>
      </c>
      <c r="C26" s="266">
        <f>AVERAGE(B26:B31)</f>
        <v>22.543059666951496</v>
      </c>
      <c r="D26" s="266">
        <f>STDEV(B26:B31)</f>
        <v>5.058093194271223E-2</v>
      </c>
      <c r="E26" s="261">
        <v>15.941902160644531</v>
      </c>
      <c r="F26" s="266">
        <f>AVERAGE(E26:E31)</f>
        <v>15.957903226216635</v>
      </c>
      <c r="G26" s="266">
        <f>STDEV(E26:E31)</f>
        <v>4.0421483643350874E-2</v>
      </c>
      <c r="H26" s="266">
        <f>C26-F26</f>
        <v>6.5851564407348615</v>
      </c>
      <c r="I26" s="266"/>
      <c r="J26" s="266">
        <f>H26-$I$2</f>
        <v>-0.76283443121262717</v>
      </c>
      <c r="K26" s="266">
        <f>2^-(J26)</f>
        <v>1.6968210590488757</v>
      </c>
      <c r="L26" s="261"/>
    </row>
    <row r="27" spans="1:12" x14ac:dyDescent="0.55000000000000004">
      <c r="A27" s="265"/>
      <c r="B27" s="261">
        <v>22.530237197875977</v>
      </c>
      <c r="C27" s="266"/>
      <c r="D27" s="266"/>
      <c r="E27" s="261">
        <v>15.927931785583496</v>
      </c>
      <c r="F27" s="266"/>
      <c r="G27" s="266"/>
      <c r="H27" s="266"/>
      <c r="I27" s="266"/>
      <c r="J27" s="266"/>
      <c r="K27" s="266"/>
      <c r="L27" s="261"/>
    </row>
    <row r="28" spans="1:12" x14ac:dyDescent="0.55000000000000004">
      <c r="A28" s="265"/>
      <c r="B28" s="261">
        <v>22.500123977661133</v>
      </c>
      <c r="C28" s="266"/>
      <c r="D28" s="266"/>
      <c r="E28" s="261">
        <v>16.003875732421875</v>
      </c>
      <c r="F28" s="266"/>
      <c r="G28" s="266"/>
      <c r="H28" s="266"/>
      <c r="I28" s="266"/>
      <c r="J28" s="266"/>
      <c r="K28" s="266"/>
      <c r="L28" s="261"/>
    </row>
    <row r="29" spans="1:12" x14ac:dyDescent="0.55000000000000004">
      <c r="A29" s="265"/>
      <c r="B29" s="266"/>
      <c r="C29" s="266"/>
      <c r="D29" s="266"/>
      <c r="E29" s="266"/>
      <c r="F29" s="266"/>
      <c r="G29" s="266"/>
      <c r="H29" s="266"/>
      <c r="I29" s="266"/>
      <c r="J29" s="266"/>
      <c r="K29" s="266"/>
      <c r="L29" s="261"/>
    </row>
    <row r="30" spans="1:12" x14ac:dyDescent="0.55000000000000004">
      <c r="A30" s="265"/>
      <c r="B30" s="266"/>
      <c r="C30" s="266"/>
      <c r="D30" s="266"/>
      <c r="E30" s="266"/>
      <c r="F30" s="266"/>
      <c r="G30" s="266"/>
      <c r="H30" s="266"/>
      <c r="I30" s="266"/>
      <c r="J30" s="266"/>
      <c r="K30" s="266"/>
      <c r="L30" s="261"/>
    </row>
    <row r="31" spans="1:12" x14ac:dyDescent="0.55000000000000004">
      <c r="A31" s="265"/>
      <c r="B31" s="266"/>
      <c r="C31" s="266"/>
      <c r="D31" s="266"/>
      <c r="E31" s="266"/>
      <c r="F31" s="266"/>
      <c r="G31" s="266"/>
      <c r="H31" s="266"/>
      <c r="I31" s="266"/>
      <c r="J31" s="266"/>
      <c r="K31" s="266"/>
      <c r="L31" s="261"/>
    </row>
    <row r="32" spans="1:12" x14ac:dyDescent="0.55000000000000004">
      <c r="A32" s="265" t="s">
        <v>6</v>
      </c>
      <c r="B32" s="261">
        <v>21.335229873657227</v>
      </c>
      <c r="C32" s="266">
        <f>AVERAGE(B32:B37)</f>
        <v>21.328986485799152</v>
      </c>
      <c r="D32" s="266">
        <f>STDEV(B32:B37)</f>
        <v>1.8143130239315249E-2</v>
      </c>
      <c r="E32" s="261">
        <v>15.941902160644531</v>
      </c>
      <c r="F32" s="266">
        <f>AVERAGE(E32:E37)</f>
        <v>15.957903226216635</v>
      </c>
      <c r="G32" s="266">
        <f>STDEV(E32:E37)</f>
        <v>4.0421483643350874E-2</v>
      </c>
      <c r="H32" s="266">
        <f>C32-F32</f>
        <v>5.3710832595825178</v>
      </c>
      <c r="I32" s="266"/>
      <c r="J32" s="266">
        <f>H32-$I$2</f>
        <v>-1.9769076123649709</v>
      </c>
      <c r="K32" s="266">
        <f>2^-(J32)</f>
        <v>3.9364839946010015</v>
      </c>
      <c r="L32" s="263"/>
    </row>
    <row r="33" spans="1:12" x14ac:dyDescent="0.55000000000000004">
      <c r="A33" s="265"/>
      <c r="B33" s="261">
        <v>21.30854606628418</v>
      </c>
      <c r="C33" s="266"/>
      <c r="D33" s="266"/>
      <c r="E33" s="261">
        <v>15.927931785583496</v>
      </c>
      <c r="F33" s="266"/>
      <c r="G33" s="266"/>
      <c r="H33" s="266"/>
      <c r="I33" s="266"/>
      <c r="J33" s="266"/>
      <c r="K33" s="266"/>
      <c r="L33" s="263"/>
    </row>
    <row r="34" spans="1:12" x14ac:dyDescent="0.55000000000000004">
      <c r="A34" s="265"/>
      <c r="B34" s="261">
        <v>21.343183517456055</v>
      </c>
      <c r="C34" s="266"/>
      <c r="D34" s="266"/>
      <c r="E34" s="261">
        <v>16.003875732421875</v>
      </c>
      <c r="F34" s="266"/>
      <c r="G34" s="266"/>
      <c r="H34" s="266"/>
      <c r="I34" s="266"/>
      <c r="J34" s="266"/>
      <c r="K34" s="266"/>
      <c r="L34" s="263"/>
    </row>
    <row r="35" spans="1:12" x14ac:dyDescent="0.55000000000000004">
      <c r="A35" s="265"/>
      <c r="B35" s="266"/>
      <c r="C35" s="266"/>
      <c r="D35" s="266"/>
      <c r="E35" s="266"/>
      <c r="F35" s="266"/>
      <c r="G35" s="266"/>
      <c r="H35" s="266"/>
      <c r="I35" s="266"/>
      <c r="J35" s="266"/>
      <c r="K35" s="266"/>
      <c r="L35" s="263"/>
    </row>
    <row r="36" spans="1:12" x14ac:dyDescent="0.55000000000000004">
      <c r="A36" s="265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3"/>
    </row>
    <row r="37" spans="1:12" x14ac:dyDescent="0.55000000000000004">
      <c r="A37" s="265"/>
      <c r="B37" s="266"/>
      <c r="C37" s="266"/>
      <c r="D37" s="266"/>
      <c r="E37" s="266"/>
      <c r="F37" s="266"/>
      <c r="G37" s="266"/>
      <c r="H37" s="266"/>
      <c r="I37" s="266"/>
      <c r="J37" s="266"/>
      <c r="K37" s="266"/>
      <c r="L37" s="263"/>
    </row>
    <row r="38" spans="1:12" x14ac:dyDescent="0.55000000000000004">
      <c r="A38" s="265" t="s">
        <v>7</v>
      </c>
      <c r="B38" s="261">
        <v>23.665182113647461</v>
      </c>
      <c r="C38" s="266">
        <f>AVERAGE(B38:B43)</f>
        <v>23.692115147908527</v>
      </c>
      <c r="D38" s="266">
        <f>STDEV(B38:B43)</f>
        <v>2.8496376433260244E-2</v>
      </c>
      <c r="E38" s="261">
        <v>15.941902160644531</v>
      </c>
      <c r="F38" s="266">
        <f>AVERAGE(E38:E43)</f>
        <v>15.957903226216635</v>
      </c>
      <c r="G38" s="266">
        <f>STDEV(E38:E43)</f>
        <v>4.0421483643350874E-2</v>
      </c>
      <c r="H38" s="266">
        <f>C38-F38</f>
        <v>7.7342119216918928</v>
      </c>
      <c r="I38" s="266"/>
      <c r="J38" s="266">
        <f>H38-$I$2</f>
        <v>0.38622104974440408</v>
      </c>
      <c r="K38" s="266">
        <f>2^-(J38)</f>
        <v>0.76513114253053527</v>
      </c>
      <c r="L38" s="263"/>
    </row>
    <row r="39" spans="1:12" x14ac:dyDescent="0.55000000000000004">
      <c r="A39" s="265"/>
      <c r="B39" s="261">
        <v>23.721952438354492</v>
      </c>
      <c r="C39" s="266"/>
      <c r="D39" s="266"/>
      <c r="E39" s="261">
        <v>15.927931785583496</v>
      </c>
      <c r="F39" s="266"/>
      <c r="G39" s="266"/>
      <c r="H39" s="266"/>
      <c r="I39" s="266"/>
      <c r="J39" s="266"/>
      <c r="K39" s="266"/>
      <c r="L39" s="263"/>
    </row>
    <row r="40" spans="1:12" x14ac:dyDescent="0.55000000000000004">
      <c r="A40" s="265"/>
      <c r="B40" s="261">
        <v>23.689210891723633</v>
      </c>
      <c r="C40" s="266"/>
      <c r="D40" s="266"/>
      <c r="E40" s="261">
        <v>16.003875732421875</v>
      </c>
      <c r="F40" s="266"/>
      <c r="G40" s="266"/>
      <c r="H40" s="266"/>
      <c r="I40" s="266"/>
      <c r="J40" s="266"/>
      <c r="K40" s="266"/>
      <c r="L40" s="263"/>
    </row>
    <row r="41" spans="1:12" x14ac:dyDescent="0.55000000000000004">
      <c r="A41" s="265"/>
      <c r="B41" s="266"/>
      <c r="C41" s="266"/>
      <c r="D41" s="266"/>
      <c r="E41" s="266"/>
      <c r="F41" s="266"/>
      <c r="G41" s="266"/>
      <c r="H41" s="266"/>
      <c r="I41" s="266"/>
      <c r="J41" s="266"/>
      <c r="K41" s="266"/>
      <c r="L41" s="263"/>
    </row>
    <row r="42" spans="1:12" x14ac:dyDescent="0.55000000000000004">
      <c r="A42" s="265"/>
      <c r="B42" s="266"/>
      <c r="C42" s="266"/>
      <c r="D42" s="266"/>
      <c r="E42" s="266"/>
      <c r="F42" s="266"/>
      <c r="G42" s="266"/>
      <c r="H42" s="266"/>
      <c r="I42" s="266"/>
      <c r="J42" s="266"/>
      <c r="K42" s="266"/>
      <c r="L42" s="263"/>
    </row>
    <row r="43" spans="1:12" x14ac:dyDescent="0.55000000000000004">
      <c r="A43" s="265"/>
      <c r="B43" s="266"/>
      <c r="C43" s="266"/>
      <c r="D43" s="266"/>
      <c r="E43" s="266"/>
      <c r="F43" s="266"/>
      <c r="G43" s="266"/>
      <c r="H43" s="266"/>
      <c r="I43" s="266"/>
      <c r="J43" s="266"/>
      <c r="K43" s="266"/>
      <c r="L43" s="263"/>
    </row>
    <row r="44" spans="1:12" x14ac:dyDescent="0.55000000000000004">
      <c r="A44" s="265" t="s">
        <v>8</v>
      </c>
      <c r="B44" s="261">
        <v>25.636878967285156</v>
      </c>
      <c r="C44" s="266">
        <f>AVERAGE(B44:B49)</f>
        <v>25.830820719401043</v>
      </c>
      <c r="D44" s="266">
        <f>STDEV(B44:B49)</f>
        <v>0.35524019645328486</v>
      </c>
      <c r="E44" s="261">
        <v>15.941902160644531</v>
      </c>
      <c r="F44" s="266">
        <f>AVERAGE(E44:E49)</f>
        <v>15.957903226216635</v>
      </c>
      <c r="G44" s="266">
        <f>STDEV(E44:E49)</f>
        <v>4.0421483643350874E-2</v>
      </c>
      <c r="H44" s="266">
        <f>C44-F44</f>
        <v>9.8729174931844081</v>
      </c>
      <c r="I44" s="266"/>
      <c r="J44" s="266">
        <f>H44-$I$2</f>
        <v>2.5249266212369195</v>
      </c>
      <c r="K44" s="266">
        <f>2^-(J44)</f>
        <v>0.17374861450671167</v>
      </c>
      <c r="L44" s="263"/>
    </row>
    <row r="45" spans="1:12" x14ac:dyDescent="0.55000000000000004">
      <c r="A45" s="232"/>
      <c r="B45" s="261">
        <v>25.614765167236328</v>
      </c>
      <c r="C45" s="261"/>
      <c r="D45" s="261"/>
      <c r="E45" s="261">
        <v>15.927931785583496</v>
      </c>
      <c r="F45" s="261"/>
      <c r="G45" s="261"/>
      <c r="H45" s="261"/>
      <c r="I45" s="261"/>
      <c r="J45" s="261"/>
      <c r="K45" s="261"/>
      <c r="L45" s="261"/>
    </row>
    <row r="46" spans="1:12" x14ac:dyDescent="0.55000000000000004">
      <c r="A46" s="232"/>
      <c r="B46" s="261">
        <v>26.240818023681641</v>
      </c>
      <c r="C46" s="261"/>
      <c r="D46" s="261"/>
      <c r="E46" s="261">
        <v>16.003875732421875</v>
      </c>
      <c r="F46" s="261"/>
      <c r="G46" s="261"/>
      <c r="H46" s="261"/>
      <c r="I46" s="261"/>
      <c r="J46" s="261"/>
      <c r="K46" s="261"/>
      <c r="L46" s="261"/>
    </row>
    <row r="47" spans="1:12" x14ac:dyDescent="0.55000000000000004">
      <c r="A47" s="232"/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</row>
    <row r="48" spans="1:12" x14ac:dyDescent="0.55000000000000004">
      <c r="A48" s="232"/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</row>
    <row r="49" spans="1:12" x14ac:dyDescent="0.55000000000000004">
      <c r="A49" s="232"/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</row>
    <row r="50" spans="1:12" x14ac:dyDescent="0.55000000000000004">
      <c r="A50" s="232" t="s">
        <v>9</v>
      </c>
      <c r="B50" s="261">
        <v>22.449558258056641</v>
      </c>
      <c r="C50" s="266">
        <f>AVERAGE(B50:B55)</f>
        <v>22.33332633972168</v>
      </c>
      <c r="D50" s="266">
        <f>STDEV(B50:B55)</f>
        <v>0.11254801432794768</v>
      </c>
      <c r="E50" s="261">
        <v>15.941902160644531</v>
      </c>
      <c r="F50" s="266">
        <f>AVERAGE(E50:E55)</f>
        <v>15.957903226216635</v>
      </c>
      <c r="G50" s="266">
        <f>STDEV(E50:E55)</f>
        <v>4.0421483643350874E-2</v>
      </c>
      <c r="H50" s="261">
        <f>C50-F50</f>
        <v>6.375423113505045</v>
      </c>
      <c r="I50" s="261"/>
      <c r="J50" s="261">
        <f>H50-$I$2</f>
        <v>-0.9725677584424437</v>
      </c>
      <c r="K50" s="261">
        <f>2^-(J50)</f>
        <v>1.9623301117534682</v>
      </c>
      <c r="L50" s="261"/>
    </row>
    <row r="51" spans="1:12" x14ac:dyDescent="0.55000000000000004">
      <c r="A51" s="232"/>
      <c r="B51" s="261">
        <v>22.325555801391602</v>
      </c>
      <c r="C51" s="261"/>
      <c r="D51" s="261"/>
      <c r="E51" s="261">
        <v>15.927931785583496</v>
      </c>
      <c r="F51" s="261"/>
      <c r="G51" s="261"/>
      <c r="H51" s="261"/>
      <c r="I51" s="261"/>
      <c r="J51" s="261"/>
      <c r="K51" s="261"/>
      <c r="L51" s="261"/>
    </row>
    <row r="52" spans="1:12" x14ac:dyDescent="0.55000000000000004">
      <c r="A52" s="232"/>
      <c r="B52" s="261">
        <v>22.224864959716797</v>
      </c>
      <c r="C52" s="261"/>
      <c r="D52" s="261"/>
      <c r="E52" s="261">
        <v>16.003875732421875</v>
      </c>
      <c r="F52" s="261"/>
      <c r="G52" s="261"/>
      <c r="H52" s="261"/>
      <c r="I52" s="261"/>
      <c r="J52" s="261"/>
      <c r="K52" s="261"/>
      <c r="L52" s="261"/>
    </row>
    <row r="53" spans="1:12" x14ac:dyDescent="0.55000000000000004">
      <c r="A53" s="232"/>
      <c r="B53" s="261"/>
      <c r="C53" s="261"/>
      <c r="D53" s="261"/>
      <c r="E53" s="261"/>
      <c r="F53" s="261"/>
      <c r="G53" s="261"/>
      <c r="H53" s="261"/>
      <c r="I53" s="261"/>
      <c r="J53" s="261"/>
      <c r="K53" s="261"/>
      <c r="L53" s="261"/>
    </row>
    <row r="54" spans="1:12" x14ac:dyDescent="0.55000000000000004">
      <c r="A54" s="232"/>
      <c r="B54" s="261"/>
      <c r="C54" s="261"/>
      <c r="D54" s="261"/>
      <c r="E54" s="261"/>
      <c r="F54" s="261"/>
      <c r="G54" s="261"/>
      <c r="H54" s="261"/>
      <c r="I54" s="261"/>
      <c r="J54" s="261"/>
      <c r="K54" s="261"/>
      <c r="L54" s="261"/>
    </row>
    <row r="55" spans="1:12" x14ac:dyDescent="0.55000000000000004">
      <c r="A55" s="232"/>
      <c r="B55" s="261"/>
      <c r="C55" s="261"/>
      <c r="D55" s="261"/>
      <c r="E55" s="261"/>
      <c r="F55" s="261"/>
      <c r="G55" s="261"/>
      <c r="H55" s="261"/>
      <c r="I55" s="261"/>
      <c r="J55" s="261"/>
      <c r="K55" s="261"/>
      <c r="L55" s="261"/>
    </row>
    <row r="56" spans="1:12" x14ac:dyDescent="0.55000000000000004">
      <c r="A56" s="232" t="s">
        <v>10</v>
      </c>
      <c r="B56" s="261">
        <v>21.898904800415039</v>
      </c>
      <c r="C56" s="266">
        <f>AVERAGE(B56:B61)</f>
        <v>21.874567031860352</v>
      </c>
      <c r="D56" s="266">
        <f>STDEV(B56:B61)</f>
        <v>2.138479147693258E-2</v>
      </c>
      <c r="E56" s="261">
        <v>15.941902160644531</v>
      </c>
      <c r="F56" s="266">
        <f>AVERAGE(E56:E61)</f>
        <v>15.957903226216635</v>
      </c>
      <c r="G56" s="266">
        <f>STDEV(E56:E61)</f>
        <v>4.0421483643350874E-2</v>
      </c>
      <c r="H56" s="261">
        <f>C56-F56</f>
        <v>5.9166638056437169</v>
      </c>
      <c r="I56" s="261"/>
      <c r="J56" s="261">
        <f>H56-$I$2</f>
        <v>-1.4313270663037718</v>
      </c>
      <c r="K56" s="261">
        <f>2^-(J56)</f>
        <v>2.6969468057326775</v>
      </c>
      <c r="L56" s="261"/>
    </row>
    <row r="57" spans="1:12" x14ac:dyDescent="0.55000000000000004">
      <c r="A57" s="232"/>
      <c r="B57" s="261">
        <v>21.858783721923828</v>
      </c>
      <c r="C57" s="266"/>
      <c r="D57" s="266"/>
      <c r="E57" s="261">
        <v>15.927931785583496</v>
      </c>
      <c r="F57" s="266"/>
      <c r="G57" s="266"/>
      <c r="H57" s="261"/>
      <c r="I57" s="261"/>
      <c r="J57" s="261"/>
      <c r="K57" s="261"/>
      <c r="L57" s="261"/>
    </row>
    <row r="58" spans="1:12" x14ac:dyDescent="0.55000000000000004">
      <c r="A58" s="232"/>
      <c r="B58" s="261">
        <v>21.866012573242188</v>
      </c>
      <c r="C58" s="266"/>
      <c r="D58" s="266"/>
      <c r="E58" s="261">
        <v>16.003875732421875</v>
      </c>
      <c r="F58" s="266"/>
      <c r="G58" s="266"/>
      <c r="H58" s="261"/>
      <c r="I58" s="261"/>
      <c r="J58" s="261"/>
      <c r="K58" s="261"/>
      <c r="L58" s="261"/>
    </row>
    <row r="59" spans="1:12" x14ac:dyDescent="0.55000000000000004">
      <c r="A59" s="232"/>
      <c r="B59" s="261"/>
      <c r="C59" s="266"/>
      <c r="D59" s="266"/>
      <c r="E59" s="261"/>
      <c r="F59" s="266"/>
      <c r="G59" s="266"/>
      <c r="H59" s="261"/>
      <c r="I59" s="261"/>
      <c r="J59" s="261"/>
      <c r="K59" s="261"/>
      <c r="L59" s="261"/>
    </row>
    <row r="60" spans="1:12" x14ac:dyDescent="0.55000000000000004">
      <c r="A60" s="232"/>
      <c r="B60" s="261"/>
      <c r="C60" s="266"/>
      <c r="D60" s="266"/>
      <c r="E60" s="261"/>
      <c r="F60" s="266"/>
      <c r="G60" s="266"/>
      <c r="H60" s="261"/>
      <c r="I60" s="261"/>
      <c r="J60" s="261"/>
      <c r="K60" s="261"/>
      <c r="L60" s="261"/>
    </row>
    <row r="61" spans="1:12" x14ac:dyDescent="0.55000000000000004">
      <c r="A61" s="232"/>
      <c r="B61" s="261"/>
      <c r="C61" s="266"/>
      <c r="D61" s="266"/>
      <c r="E61" s="261"/>
      <c r="F61" s="266"/>
      <c r="G61" s="266"/>
      <c r="H61" s="261"/>
      <c r="I61" s="261"/>
      <c r="J61" s="261"/>
      <c r="K61" s="261"/>
      <c r="L61" s="261"/>
    </row>
    <row r="62" spans="1:12" x14ac:dyDescent="0.55000000000000004">
      <c r="A62" s="261" t="s">
        <v>11</v>
      </c>
      <c r="B62" s="261">
        <v>21.915512084960938</v>
      </c>
      <c r="C62" s="266">
        <f>AVERAGE(B62:B67)</f>
        <v>21.926267623901367</v>
      </c>
      <c r="D62" s="266">
        <f>STDEV(B62:B67)</f>
        <v>1.0142658992203369E-2</v>
      </c>
      <c r="E62" s="261">
        <v>15.941902160644531</v>
      </c>
      <c r="F62" s="266">
        <f>AVERAGE(E62:E67)</f>
        <v>15.957903226216635</v>
      </c>
      <c r="G62" s="266">
        <f>STDEV(E62:E67)</f>
        <v>4.0421483643350874E-2</v>
      </c>
      <c r="H62" s="261">
        <f>C62-F62</f>
        <v>5.9683643976847325</v>
      </c>
      <c r="I62" s="261"/>
      <c r="J62" s="261">
        <f>H62-$I$2</f>
        <v>-1.3796264742627562</v>
      </c>
      <c r="K62" s="261">
        <f>2^-(J62)</f>
        <v>2.6020099416645457</v>
      </c>
      <c r="L62" s="261"/>
    </row>
    <row r="63" spans="1:12" x14ac:dyDescent="0.55000000000000004">
      <c r="A63" s="261"/>
      <c r="B63" s="261">
        <v>21.935659408569336</v>
      </c>
      <c r="C63" s="266"/>
      <c r="D63" s="266"/>
      <c r="E63" s="261">
        <v>15.927931785583496</v>
      </c>
      <c r="F63" s="266"/>
      <c r="G63" s="266"/>
      <c r="H63" s="261"/>
      <c r="I63" s="261"/>
      <c r="J63" s="261"/>
      <c r="K63" s="261"/>
      <c r="L63" s="261"/>
    </row>
    <row r="64" spans="1:12" x14ac:dyDescent="0.55000000000000004">
      <c r="A64" s="261"/>
      <c r="B64" s="261">
        <v>21.927631378173828</v>
      </c>
      <c r="C64" s="266"/>
      <c r="D64" s="266"/>
      <c r="E64" s="261">
        <v>16.003875732421875</v>
      </c>
      <c r="F64" s="266"/>
      <c r="G64" s="266"/>
      <c r="H64" s="261"/>
      <c r="I64" s="261"/>
      <c r="J64" s="261"/>
      <c r="K64" s="261"/>
      <c r="L64" s="261"/>
    </row>
    <row r="65" spans="1:12" x14ac:dyDescent="0.55000000000000004">
      <c r="A65" s="261"/>
      <c r="B65" s="261"/>
      <c r="C65" s="266"/>
      <c r="D65" s="266"/>
      <c r="E65" s="261"/>
      <c r="F65" s="266"/>
      <c r="G65" s="266"/>
      <c r="H65" s="261"/>
      <c r="I65" s="261"/>
      <c r="J65" s="261"/>
      <c r="K65" s="261"/>
      <c r="L65" s="261"/>
    </row>
    <row r="66" spans="1:12" x14ac:dyDescent="0.55000000000000004">
      <c r="A66" s="261"/>
      <c r="B66" s="261"/>
      <c r="C66" s="266"/>
      <c r="D66" s="266"/>
      <c r="E66" s="261"/>
      <c r="F66" s="266"/>
      <c r="G66" s="266"/>
      <c r="H66" s="261"/>
      <c r="I66" s="261"/>
      <c r="J66" s="261"/>
      <c r="K66" s="261"/>
      <c r="L66" s="261"/>
    </row>
    <row r="67" spans="1:12" x14ac:dyDescent="0.55000000000000004">
      <c r="A67" s="261"/>
      <c r="B67" s="261"/>
      <c r="C67" s="266"/>
      <c r="D67" s="266"/>
      <c r="E67" s="261"/>
      <c r="F67" s="266"/>
      <c r="G67" s="266"/>
      <c r="H67" s="261"/>
      <c r="I67" s="261"/>
      <c r="J67" s="261"/>
      <c r="K67" s="261"/>
      <c r="L67" s="261"/>
    </row>
    <row r="68" spans="1:12" x14ac:dyDescent="0.55000000000000004">
      <c r="A68" s="261" t="s">
        <v>12</v>
      </c>
      <c r="B68" s="261">
        <v>23.640365600585938</v>
      </c>
      <c r="C68" s="266">
        <f>AVERAGE(B68:B73)</f>
        <v>23.69733174641927</v>
      </c>
      <c r="D68" s="266">
        <f>STDEV(B68:B73)</f>
        <v>5.0194633937892585E-2</v>
      </c>
      <c r="E68" s="261">
        <v>15.941902160644531</v>
      </c>
      <c r="F68" s="266">
        <f>AVERAGE(E68:E73)</f>
        <v>15.957903226216635</v>
      </c>
      <c r="G68" s="266">
        <f>STDEV(E68:E73)</f>
        <v>4.0421483643350874E-2</v>
      </c>
      <c r="H68" s="261">
        <f>C68-F68</f>
        <v>7.7394285202026349</v>
      </c>
      <c r="I68" s="261"/>
      <c r="J68" s="261">
        <f>H68-$I$2</f>
        <v>0.39143764825514626</v>
      </c>
      <c r="K68" s="261">
        <f>2^-(J68)</f>
        <v>0.76236952320339879</v>
      </c>
      <c r="L68" s="261"/>
    </row>
    <row r="69" spans="1:12" x14ac:dyDescent="0.55000000000000004">
      <c r="A69" s="261"/>
      <c r="B69" s="261">
        <v>23.716560363769531</v>
      </c>
      <c r="C69" s="266"/>
      <c r="D69" s="266"/>
      <c r="E69" s="261">
        <v>15.927931785583496</v>
      </c>
      <c r="F69" s="266"/>
      <c r="G69" s="266"/>
      <c r="H69" s="261"/>
      <c r="I69" s="261"/>
      <c r="J69" s="261"/>
      <c r="K69" s="261"/>
      <c r="L69" s="261"/>
    </row>
    <row r="70" spans="1:12" x14ac:dyDescent="0.55000000000000004">
      <c r="A70" s="261"/>
      <c r="B70" s="261">
        <v>23.735069274902344</v>
      </c>
      <c r="C70" s="266"/>
      <c r="D70" s="266"/>
      <c r="E70" s="261">
        <v>16.003875732421875</v>
      </c>
      <c r="F70" s="266"/>
      <c r="G70" s="266"/>
      <c r="H70" s="261"/>
      <c r="I70" s="261"/>
      <c r="J70" s="261"/>
      <c r="K70" s="261"/>
      <c r="L70" s="261"/>
    </row>
    <row r="71" spans="1:12" x14ac:dyDescent="0.55000000000000004">
      <c r="A71" s="261"/>
      <c r="B71" s="261"/>
      <c r="C71" s="266"/>
      <c r="D71" s="266"/>
      <c r="E71" s="261"/>
      <c r="F71" s="266"/>
      <c r="G71" s="266"/>
      <c r="H71" s="261"/>
      <c r="I71" s="261"/>
      <c r="J71" s="261"/>
      <c r="K71" s="261"/>
      <c r="L71" s="261"/>
    </row>
    <row r="72" spans="1:12" x14ac:dyDescent="0.55000000000000004">
      <c r="A72" s="261"/>
      <c r="B72" s="261"/>
      <c r="C72" s="266"/>
      <c r="D72" s="266"/>
      <c r="E72" s="261"/>
      <c r="F72" s="266"/>
      <c r="G72" s="266"/>
      <c r="H72" s="261"/>
      <c r="I72" s="261"/>
      <c r="J72" s="261"/>
      <c r="K72" s="261"/>
      <c r="L72" s="261"/>
    </row>
    <row r="73" spans="1:12" x14ac:dyDescent="0.55000000000000004">
      <c r="A73" s="261"/>
      <c r="B73" s="261"/>
      <c r="C73" s="266"/>
      <c r="D73" s="266"/>
      <c r="E73" s="261"/>
      <c r="F73" s="266"/>
      <c r="G73" s="266"/>
      <c r="H73" s="261"/>
      <c r="I73" s="261"/>
      <c r="J73" s="261"/>
      <c r="K73" s="261"/>
      <c r="L73" s="261"/>
    </row>
    <row r="74" spans="1:12" x14ac:dyDescent="0.55000000000000004">
      <c r="A74" s="261" t="s">
        <v>13</v>
      </c>
      <c r="B74" s="261">
        <v>26.968372344970703</v>
      </c>
      <c r="C74" s="266">
        <f>AVERAGE(B74:B79)</f>
        <v>26.968723297119141</v>
      </c>
      <c r="D74" s="266">
        <f>STDEV(B74:B79)</f>
        <v>3.9700717859493737E-2</v>
      </c>
      <c r="E74" s="261">
        <v>15.941902160644531</v>
      </c>
      <c r="F74" s="266">
        <f>AVERAGE(E74:E79)</f>
        <v>15.957903226216635</v>
      </c>
      <c r="G74" s="266">
        <f>STDEV(E74:E79)</f>
        <v>4.0421483643350874E-2</v>
      </c>
      <c r="H74" s="261">
        <f>C74-F74</f>
        <v>11.010820070902506</v>
      </c>
      <c r="I74" s="261"/>
      <c r="J74" s="261">
        <f>H74-$I$2</f>
        <v>3.6628291989550172</v>
      </c>
      <c r="K74" s="261">
        <f>2^-(J74)</f>
        <v>7.8954800791671387E-2</v>
      </c>
      <c r="L74" s="261"/>
    </row>
    <row r="75" spans="1:12" x14ac:dyDescent="0.55000000000000004">
      <c r="A75" s="261"/>
      <c r="B75" s="261">
        <v>26.92919921875</v>
      </c>
      <c r="C75" s="266"/>
      <c r="D75" s="266"/>
      <c r="E75" s="261">
        <v>15.927931785583496</v>
      </c>
      <c r="F75" s="266"/>
      <c r="G75" s="266"/>
      <c r="H75" s="261"/>
      <c r="I75" s="261"/>
      <c r="J75" s="261"/>
      <c r="K75" s="261"/>
      <c r="L75" s="261"/>
    </row>
    <row r="76" spans="1:12" x14ac:dyDescent="0.55000000000000004">
      <c r="A76" s="261"/>
      <c r="B76" s="261">
        <v>27.008598327636719</v>
      </c>
      <c r="C76" s="266"/>
      <c r="D76" s="266"/>
      <c r="E76" s="261">
        <v>16.003875732421875</v>
      </c>
      <c r="F76" s="266"/>
      <c r="G76" s="266"/>
      <c r="H76" s="261"/>
      <c r="I76" s="261"/>
      <c r="J76" s="261"/>
      <c r="K76" s="261"/>
      <c r="L76" s="261"/>
    </row>
    <row r="77" spans="1:12" x14ac:dyDescent="0.55000000000000004">
      <c r="A77" s="261"/>
      <c r="B77" s="261"/>
      <c r="C77" s="266"/>
      <c r="D77" s="266"/>
      <c r="E77" s="261"/>
      <c r="F77" s="266"/>
      <c r="G77" s="266"/>
      <c r="H77" s="261"/>
      <c r="I77" s="261"/>
      <c r="J77" s="261"/>
      <c r="K77" s="261"/>
      <c r="L77" s="261"/>
    </row>
    <row r="78" spans="1:12" x14ac:dyDescent="0.55000000000000004">
      <c r="A78" s="261"/>
      <c r="B78" s="261"/>
      <c r="C78" s="266"/>
      <c r="D78" s="266"/>
      <c r="E78" s="261"/>
      <c r="F78" s="266"/>
      <c r="G78" s="266"/>
      <c r="H78" s="261"/>
      <c r="I78" s="261"/>
      <c r="J78" s="261"/>
      <c r="K78" s="261"/>
      <c r="L78" s="261"/>
    </row>
    <row r="79" spans="1:12" x14ac:dyDescent="0.55000000000000004">
      <c r="A79" s="261"/>
      <c r="B79" s="261"/>
      <c r="C79" s="266"/>
      <c r="D79" s="266"/>
      <c r="E79" s="261"/>
      <c r="F79" s="266"/>
      <c r="G79" s="266"/>
      <c r="H79" s="261"/>
      <c r="I79" s="261"/>
      <c r="J79" s="261"/>
      <c r="K79" s="261"/>
      <c r="L79" s="261"/>
    </row>
    <row r="80" spans="1:12" x14ac:dyDescent="0.55000000000000004">
      <c r="A80" s="261" t="s">
        <v>14</v>
      </c>
      <c r="B80" s="261">
        <v>25.24055290222168</v>
      </c>
      <c r="C80" s="266">
        <f>AVERAGE(B80:B85)</f>
        <v>25.217925389607746</v>
      </c>
      <c r="D80" s="266">
        <f>STDEV(B80:B85)</f>
        <v>6.7138154324068389E-2</v>
      </c>
      <c r="E80" s="261">
        <v>15.941902160644531</v>
      </c>
      <c r="F80" s="266">
        <f>AVERAGE(E80:E85)</f>
        <v>15.957903226216635</v>
      </c>
      <c r="G80" s="266">
        <f>STDEV(E80:E85)</f>
        <v>4.0421483643350874E-2</v>
      </c>
      <c r="H80" s="261">
        <f>C80-F80</f>
        <v>9.2600221633911115</v>
      </c>
      <c r="I80" s="261"/>
      <c r="J80" s="261">
        <f>H80-$I$2</f>
        <v>1.9120312914436228</v>
      </c>
      <c r="K80" s="261">
        <f>2^-(J80)</f>
        <v>0.26571815521303438</v>
      </c>
      <c r="L80" s="261"/>
    </row>
    <row r="81" spans="1:12" x14ac:dyDescent="0.55000000000000004">
      <c r="A81" s="261"/>
      <c r="B81" s="261">
        <v>25.142396926879883</v>
      </c>
      <c r="C81" s="266"/>
      <c r="D81" s="266"/>
      <c r="E81" s="261">
        <v>15.927931785583496</v>
      </c>
      <c r="F81" s="266"/>
      <c r="G81" s="266"/>
      <c r="H81" s="261"/>
      <c r="I81" s="261"/>
      <c r="J81" s="261"/>
      <c r="K81" s="261"/>
      <c r="L81" s="261"/>
    </row>
    <row r="82" spans="1:12" x14ac:dyDescent="0.55000000000000004">
      <c r="A82" s="261"/>
      <c r="B82" s="261">
        <v>25.27082633972168</v>
      </c>
      <c r="C82" s="266"/>
      <c r="D82" s="266"/>
      <c r="E82" s="261">
        <v>16.003875732421875</v>
      </c>
      <c r="F82" s="266"/>
      <c r="G82" s="266"/>
      <c r="H82" s="261"/>
      <c r="I82" s="261"/>
      <c r="J82" s="261"/>
      <c r="K82" s="261"/>
      <c r="L82" s="261"/>
    </row>
    <row r="83" spans="1:12" x14ac:dyDescent="0.55000000000000004">
      <c r="A83" s="261"/>
      <c r="B83" s="261"/>
      <c r="C83" s="266"/>
      <c r="D83" s="266"/>
      <c r="E83" s="261"/>
      <c r="F83" s="266"/>
      <c r="G83" s="266"/>
      <c r="H83" s="261"/>
      <c r="I83" s="261"/>
      <c r="J83" s="261"/>
      <c r="K83" s="261"/>
      <c r="L83" s="261"/>
    </row>
    <row r="84" spans="1:12" x14ac:dyDescent="0.55000000000000004">
      <c r="A84" s="261"/>
      <c r="B84" s="261"/>
      <c r="C84" s="266"/>
      <c r="D84" s="266"/>
      <c r="E84" s="261"/>
      <c r="F84" s="266"/>
      <c r="G84" s="266"/>
      <c r="H84" s="261"/>
      <c r="I84" s="261"/>
      <c r="J84" s="261"/>
      <c r="K84" s="261"/>
      <c r="L84" s="261"/>
    </row>
    <row r="85" spans="1:12" x14ac:dyDescent="0.55000000000000004">
      <c r="A85" s="261"/>
      <c r="B85" s="261"/>
      <c r="C85" s="266"/>
      <c r="D85" s="266"/>
      <c r="E85" s="261"/>
      <c r="F85" s="266"/>
      <c r="G85" s="266"/>
      <c r="H85" s="261"/>
      <c r="I85" s="261"/>
      <c r="J85" s="261"/>
      <c r="K85" s="261"/>
      <c r="L85" s="261"/>
    </row>
    <row r="86" spans="1:12" x14ac:dyDescent="0.55000000000000004">
      <c r="A86" s="261" t="s">
        <v>15</v>
      </c>
      <c r="B86" s="261">
        <v>23.672155380249023</v>
      </c>
      <c r="C86" s="266">
        <f>AVERAGE(B86:B91)</f>
        <v>23.77882194519043</v>
      </c>
      <c r="D86" s="266">
        <f>STDEV(B86:B91)</f>
        <v>9.5804411557497304E-2</v>
      </c>
      <c r="E86" s="261">
        <v>15.941902160644531</v>
      </c>
      <c r="F86" s="266">
        <f>AVERAGE(E86:E91)</f>
        <v>15.957903226216635</v>
      </c>
      <c r="G86" s="266">
        <f>STDEV(E86:E91)</f>
        <v>4.0421483643350874E-2</v>
      </c>
      <c r="H86" s="261">
        <f>C86-F86</f>
        <v>7.820918718973795</v>
      </c>
      <c r="I86" s="261"/>
      <c r="J86" s="261">
        <f>H86-$I$2</f>
        <v>0.4729278470263063</v>
      </c>
      <c r="K86" s="261">
        <f>2^-(J86)</f>
        <v>0.72050090766340913</v>
      </c>
      <c r="L86" s="261"/>
    </row>
    <row r="87" spans="1:12" x14ac:dyDescent="0.55000000000000004">
      <c r="A87" s="261"/>
      <c r="B87" s="261">
        <v>23.806755065917969</v>
      </c>
      <c r="C87" s="266"/>
      <c r="D87" s="266"/>
      <c r="E87" s="261">
        <v>15.927931785583496</v>
      </c>
      <c r="F87" s="266"/>
      <c r="G87" s="266"/>
      <c r="H87" s="261"/>
      <c r="I87" s="261"/>
      <c r="J87" s="261"/>
      <c r="K87" s="261"/>
      <c r="L87" s="261"/>
    </row>
    <row r="88" spans="1:12" x14ac:dyDescent="0.55000000000000004">
      <c r="A88" s="261"/>
      <c r="B88" s="261">
        <v>23.857555389404297</v>
      </c>
      <c r="C88" s="266"/>
      <c r="D88" s="266"/>
      <c r="E88" s="261">
        <v>16.003875732421875</v>
      </c>
      <c r="F88" s="266"/>
      <c r="G88" s="266"/>
      <c r="H88" s="261"/>
      <c r="I88" s="261"/>
      <c r="J88" s="261"/>
      <c r="K88" s="261"/>
      <c r="L88" s="261"/>
    </row>
    <row r="89" spans="1:12" x14ac:dyDescent="0.55000000000000004">
      <c r="A89" s="261"/>
      <c r="B89" s="261"/>
      <c r="C89" s="266"/>
      <c r="D89" s="266"/>
      <c r="E89" s="261"/>
      <c r="F89" s="266"/>
      <c r="G89" s="266"/>
      <c r="H89" s="261"/>
      <c r="I89" s="261"/>
      <c r="J89" s="261"/>
      <c r="K89" s="261"/>
      <c r="L89" s="261"/>
    </row>
    <row r="90" spans="1:12" x14ac:dyDescent="0.55000000000000004">
      <c r="A90" s="261"/>
      <c r="B90" s="261"/>
      <c r="C90" s="266"/>
      <c r="D90" s="266"/>
      <c r="E90" s="261"/>
      <c r="F90" s="266"/>
      <c r="G90" s="266"/>
      <c r="H90" s="261"/>
      <c r="I90" s="261"/>
      <c r="J90" s="261"/>
      <c r="K90" s="261"/>
      <c r="L90" s="261"/>
    </row>
    <row r="91" spans="1:12" x14ac:dyDescent="0.55000000000000004">
      <c r="A91" s="261"/>
      <c r="B91" s="261"/>
      <c r="C91" s="266"/>
      <c r="D91" s="266"/>
      <c r="E91" s="261"/>
      <c r="F91" s="266"/>
      <c r="G91" s="266"/>
      <c r="H91" s="261"/>
      <c r="I91" s="261"/>
      <c r="J91" s="261"/>
      <c r="K91" s="261"/>
      <c r="L91" s="261"/>
    </row>
    <row r="92" spans="1:12" x14ac:dyDescent="0.55000000000000004">
      <c r="A92" s="261" t="s">
        <v>16</v>
      </c>
      <c r="B92" s="261">
        <v>21.361724853515625</v>
      </c>
      <c r="C92" s="266">
        <f>AVERAGE(B92:B97)</f>
        <v>21.40880521138509</v>
      </c>
      <c r="D92" s="266">
        <f>STDEV(B92:B97)</f>
        <v>8.3033315915090541E-2</v>
      </c>
      <c r="E92" s="261">
        <v>15.941902160644531</v>
      </c>
      <c r="F92" s="266">
        <f>AVERAGE(E92:E97)</f>
        <v>15.957903226216635</v>
      </c>
      <c r="G92" s="266">
        <f>STDEV(E92:E97)</f>
        <v>4.0421483643350874E-2</v>
      </c>
      <c r="H92" s="261">
        <f>C92-F92</f>
        <v>5.4509019851684553</v>
      </c>
      <c r="I92" s="261"/>
      <c r="J92" s="261">
        <f>H92-$I$2</f>
        <v>-1.8970888867790334</v>
      </c>
      <c r="K92" s="261">
        <f>2^-(J92)</f>
        <v>3.7246087514318393</v>
      </c>
      <c r="L92" s="261"/>
    </row>
    <row r="93" spans="1:12" x14ac:dyDescent="0.55000000000000004">
      <c r="A93" s="261"/>
      <c r="B93" s="261">
        <v>21.360012054443359</v>
      </c>
      <c r="C93" s="266"/>
      <c r="D93" s="266"/>
      <c r="E93" s="261">
        <v>15.927931785583496</v>
      </c>
      <c r="F93" s="266"/>
      <c r="G93" s="266"/>
      <c r="H93" s="261"/>
      <c r="I93" s="261"/>
      <c r="J93" s="261"/>
      <c r="K93" s="261"/>
      <c r="L93" s="261"/>
    </row>
    <row r="94" spans="1:12" x14ac:dyDescent="0.55000000000000004">
      <c r="A94" s="261"/>
      <c r="B94" s="261">
        <v>21.504678726196289</v>
      </c>
      <c r="C94" s="266"/>
      <c r="D94" s="266"/>
      <c r="E94" s="261">
        <v>16.003875732421875</v>
      </c>
      <c r="F94" s="266"/>
      <c r="G94" s="266"/>
      <c r="H94" s="261"/>
      <c r="I94" s="261"/>
      <c r="J94" s="261"/>
      <c r="K94" s="261"/>
      <c r="L94" s="261"/>
    </row>
    <row r="95" spans="1:12" x14ac:dyDescent="0.55000000000000004">
      <c r="A95" s="261"/>
      <c r="B95" s="261"/>
      <c r="C95" s="266"/>
      <c r="D95" s="266"/>
      <c r="E95" s="261"/>
      <c r="F95" s="266"/>
      <c r="G95" s="266"/>
      <c r="H95" s="261"/>
      <c r="I95" s="261"/>
      <c r="J95" s="261"/>
      <c r="K95" s="261"/>
      <c r="L95" s="261"/>
    </row>
    <row r="96" spans="1:12" x14ac:dyDescent="0.55000000000000004">
      <c r="A96" s="261"/>
      <c r="B96" s="261"/>
      <c r="C96" s="266"/>
      <c r="D96" s="266"/>
      <c r="E96" s="261"/>
      <c r="F96" s="266"/>
      <c r="G96" s="266"/>
      <c r="H96" s="261"/>
      <c r="I96" s="261"/>
      <c r="J96" s="261"/>
      <c r="K96" s="261"/>
      <c r="L96" s="261"/>
    </row>
    <row r="97" spans="1:12" x14ac:dyDescent="0.55000000000000004">
      <c r="A97" s="261"/>
      <c r="B97" s="261"/>
      <c r="C97" s="266"/>
      <c r="D97" s="266"/>
      <c r="E97" s="261"/>
      <c r="F97" s="266"/>
      <c r="G97" s="266"/>
      <c r="H97" s="261"/>
      <c r="I97" s="261"/>
      <c r="J97" s="261"/>
      <c r="K97" s="261"/>
      <c r="L97" s="261"/>
    </row>
    <row r="98" spans="1:12" x14ac:dyDescent="0.55000000000000004">
      <c r="A98" s="261" t="s">
        <v>17</v>
      </c>
      <c r="B98" s="261">
        <v>19.979629516601563</v>
      </c>
      <c r="C98" s="266">
        <f>AVERAGE(B98:B103)</f>
        <v>19.481895446777344</v>
      </c>
      <c r="D98" s="266">
        <f>STDEV(B98:B103)</f>
        <v>0.43157541063680827</v>
      </c>
      <c r="E98" s="261">
        <v>15.941902160644531</v>
      </c>
      <c r="F98" s="266">
        <f>AVERAGE(E98:E103)</f>
        <v>15.957903226216635</v>
      </c>
      <c r="G98" s="266">
        <f>STDEV(E98:E103)</f>
        <v>4.0421483643350874E-2</v>
      </c>
      <c r="H98" s="261">
        <f>C98-F98</f>
        <v>3.523992220560709</v>
      </c>
      <c r="I98" s="261"/>
      <c r="J98" s="261">
        <f>H98-$I$2</f>
        <v>-3.8239986513867796</v>
      </c>
      <c r="K98" s="261">
        <f>2^-(J98)</f>
        <v>14.1624469943888</v>
      </c>
      <c r="L98" s="261"/>
    </row>
    <row r="99" spans="1:12" x14ac:dyDescent="0.55000000000000004">
      <c r="A99" s="261"/>
      <c r="B99" s="261">
        <v>19.211746215820313</v>
      </c>
      <c r="C99" s="266"/>
      <c r="D99" s="266"/>
      <c r="E99" s="261">
        <v>15.927931785583496</v>
      </c>
      <c r="F99" s="266"/>
      <c r="G99" s="266"/>
      <c r="H99" s="261"/>
      <c r="I99" s="261"/>
      <c r="J99" s="261"/>
      <c r="K99" s="261"/>
      <c r="L99" s="261"/>
    </row>
    <row r="100" spans="1:12" x14ac:dyDescent="0.55000000000000004">
      <c r="A100" s="261"/>
      <c r="B100" s="261">
        <v>19.254310607910156</v>
      </c>
      <c r="C100" s="266"/>
      <c r="D100" s="266"/>
      <c r="E100" s="261">
        <v>16.003875732421875</v>
      </c>
      <c r="F100" s="266"/>
      <c r="G100" s="266"/>
      <c r="H100" s="261"/>
      <c r="I100" s="261"/>
      <c r="J100" s="261"/>
      <c r="K100" s="261"/>
      <c r="L100" s="261"/>
    </row>
    <row r="101" spans="1:12" x14ac:dyDescent="0.55000000000000004">
      <c r="A101" s="261"/>
      <c r="B101" s="261"/>
      <c r="C101" s="266"/>
      <c r="D101" s="266"/>
      <c r="E101" s="261"/>
      <c r="F101" s="266"/>
      <c r="G101" s="266"/>
      <c r="H101" s="261"/>
      <c r="I101" s="261"/>
      <c r="J101" s="261"/>
      <c r="K101" s="261"/>
      <c r="L101" s="261"/>
    </row>
    <row r="102" spans="1:12" x14ac:dyDescent="0.55000000000000004">
      <c r="A102" s="261"/>
      <c r="B102" s="261"/>
      <c r="C102" s="266"/>
      <c r="D102" s="266"/>
      <c r="E102" s="261"/>
      <c r="F102" s="266"/>
      <c r="G102" s="266"/>
      <c r="H102" s="261"/>
      <c r="I102" s="261"/>
      <c r="J102" s="261"/>
      <c r="K102" s="261"/>
      <c r="L102" s="261"/>
    </row>
    <row r="103" spans="1:12" x14ac:dyDescent="0.55000000000000004">
      <c r="A103" s="261"/>
      <c r="B103" s="261"/>
      <c r="C103" s="266"/>
      <c r="D103" s="266"/>
      <c r="E103" s="261"/>
      <c r="F103" s="266"/>
      <c r="G103" s="266"/>
      <c r="H103" s="261"/>
      <c r="I103" s="261"/>
      <c r="J103" s="261"/>
      <c r="K103" s="261"/>
      <c r="L103" s="261"/>
    </row>
    <row r="104" spans="1:12" x14ac:dyDescent="0.55000000000000004">
      <c r="A104" s="261" t="s">
        <v>18</v>
      </c>
      <c r="B104" s="261">
        <v>21.129970550537109</v>
      </c>
      <c r="C104" s="266">
        <f>AVERAGE(B104:B109)</f>
        <v>21.107146581013996</v>
      </c>
      <c r="D104" s="266">
        <f>STDEV(B104:B109)</f>
        <v>2.329253887476793E-2</v>
      </c>
      <c r="E104" s="261">
        <v>15.941902160644531</v>
      </c>
      <c r="F104" s="266">
        <f>AVERAGE(E104:E109)</f>
        <v>15.957903226216635</v>
      </c>
      <c r="G104" s="266">
        <f>STDEV(E104:E109)</f>
        <v>4.0421483643350874E-2</v>
      </c>
      <c r="H104" s="261">
        <f>C104-F104</f>
        <v>5.1492433547973615</v>
      </c>
      <c r="I104" s="261"/>
      <c r="J104" s="261">
        <f>H104-$I$2</f>
        <v>-2.1987475171501272</v>
      </c>
      <c r="K104" s="261">
        <f>2^-(J104)</f>
        <v>4.5908061583392827</v>
      </c>
      <c r="L104" s="261"/>
    </row>
    <row r="105" spans="1:12" x14ac:dyDescent="0.55000000000000004">
      <c r="A105" s="261"/>
      <c r="B105" s="261">
        <v>21.108057022094727</v>
      </c>
      <c r="C105" s="266"/>
      <c r="D105" s="266"/>
      <c r="E105" s="261">
        <v>15.927931785583496</v>
      </c>
      <c r="F105" s="266"/>
      <c r="G105" s="266"/>
      <c r="H105" s="261"/>
      <c r="I105" s="261"/>
      <c r="J105" s="261"/>
      <c r="K105" s="261"/>
      <c r="L105" s="261"/>
    </row>
    <row r="106" spans="1:12" x14ac:dyDescent="0.55000000000000004">
      <c r="A106" s="261"/>
      <c r="B106" s="261">
        <v>21.083412170410156</v>
      </c>
      <c r="C106" s="266"/>
      <c r="D106" s="266"/>
      <c r="E106" s="261">
        <v>16.003875732421875</v>
      </c>
      <c r="F106" s="266"/>
      <c r="G106" s="266"/>
      <c r="H106" s="261"/>
      <c r="I106" s="261"/>
      <c r="J106" s="261"/>
      <c r="K106" s="261"/>
      <c r="L106" s="261"/>
    </row>
    <row r="107" spans="1:12" x14ac:dyDescent="0.55000000000000004">
      <c r="A107" s="261"/>
      <c r="B107" s="261"/>
      <c r="C107" s="266"/>
      <c r="D107" s="266"/>
      <c r="E107" s="261"/>
      <c r="F107" s="266"/>
      <c r="G107" s="266"/>
      <c r="H107" s="261"/>
      <c r="I107" s="261"/>
      <c r="J107" s="261"/>
      <c r="K107" s="261"/>
      <c r="L107" s="261"/>
    </row>
    <row r="108" spans="1:12" x14ac:dyDescent="0.55000000000000004">
      <c r="A108" s="261"/>
      <c r="B108" s="261"/>
      <c r="C108" s="266"/>
      <c r="D108" s="266"/>
      <c r="E108" s="261"/>
      <c r="F108" s="266"/>
      <c r="G108" s="266"/>
      <c r="H108" s="261"/>
      <c r="I108" s="261"/>
      <c r="J108" s="261"/>
      <c r="K108" s="261"/>
      <c r="L108" s="261"/>
    </row>
    <row r="109" spans="1:12" x14ac:dyDescent="0.55000000000000004">
      <c r="A109" s="261"/>
      <c r="B109" s="261"/>
      <c r="C109" s="266"/>
      <c r="D109" s="266"/>
      <c r="E109" s="261"/>
      <c r="F109" s="266"/>
      <c r="G109" s="266"/>
      <c r="H109" s="261"/>
      <c r="I109" s="261"/>
      <c r="J109" s="261"/>
      <c r="K109" s="261"/>
      <c r="L109" s="261"/>
    </row>
    <row r="110" spans="1:12" x14ac:dyDescent="0.55000000000000004">
      <c r="A110" s="261" t="s">
        <v>19</v>
      </c>
      <c r="B110" s="261">
        <v>21.99652099609375</v>
      </c>
      <c r="C110" s="266">
        <f>AVERAGE(B110:B115)</f>
        <v>21.984653472900391</v>
      </c>
      <c r="D110" s="266">
        <f>STDEV(B110:B115)</f>
        <v>2.5777179852688611E-2</v>
      </c>
      <c r="E110" s="261">
        <v>15.941902160644531</v>
      </c>
      <c r="F110" s="266">
        <f>AVERAGE(E110:E115)</f>
        <v>15.957903226216635</v>
      </c>
      <c r="G110" s="266">
        <f>STDEV(E110:E115)</f>
        <v>4.0421483643350874E-2</v>
      </c>
      <c r="H110" s="261">
        <f>C110-F110</f>
        <v>6.0267502466837559</v>
      </c>
      <c r="I110" s="261"/>
      <c r="J110" s="261">
        <f>H110-$I$2</f>
        <v>-1.3212406252637328</v>
      </c>
      <c r="K110" s="261">
        <f>2^-(J110)</f>
        <v>2.4988089897128885</v>
      </c>
      <c r="L110" s="261"/>
    </row>
    <row r="111" spans="1:12" x14ac:dyDescent="0.55000000000000004">
      <c r="A111" s="261"/>
      <c r="B111" s="261">
        <v>22.002359390258789</v>
      </c>
      <c r="C111" s="266"/>
      <c r="D111" s="266"/>
      <c r="E111" s="261">
        <v>15.927931785583496</v>
      </c>
      <c r="F111" s="266"/>
      <c r="G111" s="266"/>
      <c r="H111" s="261"/>
      <c r="I111" s="261"/>
      <c r="J111" s="261"/>
      <c r="K111" s="261"/>
      <c r="L111" s="261"/>
    </row>
    <row r="112" spans="1:12" x14ac:dyDescent="0.55000000000000004">
      <c r="A112" s="261"/>
      <c r="B112" s="261">
        <v>21.955080032348633</v>
      </c>
      <c r="C112" s="266"/>
      <c r="D112" s="266"/>
      <c r="E112" s="261">
        <v>16.003875732421875</v>
      </c>
      <c r="F112" s="266"/>
      <c r="G112" s="266"/>
      <c r="H112" s="261"/>
      <c r="I112" s="261"/>
      <c r="J112" s="261"/>
      <c r="K112" s="261"/>
      <c r="L112" s="261"/>
    </row>
    <row r="113" spans="1:12" x14ac:dyDescent="0.55000000000000004">
      <c r="A113" s="261"/>
      <c r="B113" s="261"/>
      <c r="C113" s="266"/>
      <c r="D113" s="266"/>
      <c r="E113" s="261"/>
      <c r="F113" s="266"/>
      <c r="G113" s="266"/>
      <c r="H113" s="261"/>
      <c r="I113" s="261"/>
      <c r="J113" s="261"/>
      <c r="K113" s="261"/>
      <c r="L113" s="261"/>
    </row>
    <row r="114" spans="1:12" x14ac:dyDescent="0.55000000000000004">
      <c r="A114" s="261"/>
      <c r="B114" s="261"/>
      <c r="C114" s="266"/>
      <c r="D114" s="266"/>
      <c r="E114" s="261"/>
      <c r="F114" s="266"/>
      <c r="G114" s="266"/>
      <c r="H114" s="261"/>
      <c r="I114" s="261"/>
      <c r="J114" s="261"/>
      <c r="K114" s="261"/>
      <c r="L114" s="261"/>
    </row>
    <row r="115" spans="1:12" x14ac:dyDescent="0.55000000000000004">
      <c r="A115" s="261"/>
      <c r="B115" s="261"/>
      <c r="C115" s="266"/>
      <c r="D115" s="266"/>
      <c r="E115" s="261"/>
      <c r="F115" s="266"/>
      <c r="G115" s="266"/>
      <c r="H115" s="261"/>
      <c r="I115" s="261"/>
      <c r="J115" s="261"/>
      <c r="K115" s="261"/>
      <c r="L115" s="261"/>
    </row>
    <row r="116" spans="1:12" x14ac:dyDescent="0.55000000000000004">
      <c r="A116" s="261" t="s">
        <v>20</v>
      </c>
      <c r="B116" s="261">
        <v>27.341562271118164</v>
      </c>
      <c r="C116" s="266">
        <f>AVERAGE(B116:B121)</f>
        <v>27.153361638387043</v>
      </c>
      <c r="D116" s="266">
        <f>STDEV(B116:B121)</f>
        <v>0.18102201864236586</v>
      </c>
      <c r="E116" s="261">
        <v>15.941902160644531</v>
      </c>
      <c r="F116" s="266">
        <f>AVERAGE(E116:E121)</f>
        <v>15.957903226216635</v>
      </c>
      <c r="G116" s="266">
        <f>STDEV(E116:E121)</f>
        <v>4.0421483643350874E-2</v>
      </c>
      <c r="H116" s="261">
        <f>C116-F116</f>
        <v>11.195458412170408</v>
      </c>
      <c r="I116" s="261"/>
      <c r="J116" s="261">
        <f>H116-$I$2</f>
        <v>3.8474675402229197</v>
      </c>
      <c r="K116" s="261">
        <f>2^-(J116)</f>
        <v>6.9469930285217349E-2</v>
      </c>
      <c r="L116" s="261"/>
    </row>
    <row r="117" spans="1:12" x14ac:dyDescent="0.55000000000000004">
      <c r="A117" s="261"/>
      <c r="B117" s="261">
        <v>26.980493545532227</v>
      </c>
      <c r="C117" s="266"/>
      <c r="D117" s="266"/>
      <c r="E117" s="261">
        <v>15.927931785583496</v>
      </c>
      <c r="F117" s="266"/>
      <c r="G117" s="266"/>
      <c r="H117" s="261"/>
      <c r="I117" s="261"/>
      <c r="J117" s="261"/>
      <c r="K117" s="261"/>
      <c r="L117" s="261"/>
    </row>
    <row r="118" spans="1:12" x14ac:dyDescent="0.55000000000000004">
      <c r="A118" s="261"/>
      <c r="B118" s="261">
        <v>27.138029098510742</v>
      </c>
      <c r="C118" s="266"/>
      <c r="D118" s="266"/>
      <c r="E118" s="261">
        <v>16.003875732421875</v>
      </c>
      <c r="F118" s="266"/>
      <c r="G118" s="266"/>
      <c r="H118" s="261"/>
      <c r="I118" s="261"/>
      <c r="J118" s="261"/>
      <c r="K118" s="261"/>
      <c r="L118" s="261"/>
    </row>
    <row r="119" spans="1:12" x14ac:dyDescent="0.55000000000000004">
      <c r="A119" s="261"/>
      <c r="B119" s="261"/>
      <c r="C119" s="266"/>
      <c r="D119" s="266"/>
      <c r="E119" s="261"/>
      <c r="F119" s="266"/>
      <c r="G119" s="266"/>
      <c r="H119" s="261"/>
      <c r="I119" s="261"/>
      <c r="J119" s="261"/>
      <c r="K119" s="261"/>
      <c r="L119" s="261"/>
    </row>
    <row r="120" spans="1:12" x14ac:dyDescent="0.55000000000000004">
      <c r="A120" s="261"/>
      <c r="B120" s="261"/>
      <c r="C120" s="266"/>
      <c r="D120" s="266"/>
      <c r="E120" s="261"/>
      <c r="F120" s="266"/>
      <c r="G120" s="266"/>
      <c r="H120" s="261"/>
      <c r="I120" s="261"/>
      <c r="J120" s="261"/>
      <c r="K120" s="261"/>
      <c r="L120" s="261"/>
    </row>
    <row r="121" spans="1:12" x14ac:dyDescent="0.55000000000000004">
      <c r="A121" s="261"/>
      <c r="B121" s="261"/>
      <c r="C121" s="266"/>
      <c r="D121" s="266"/>
      <c r="E121" s="261"/>
      <c r="F121" s="266"/>
      <c r="G121" s="266"/>
      <c r="H121" s="261"/>
      <c r="I121" s="261"/>
      <c r="J121" s="261"/>
      <c r="K121" s="261"/>
      <c r="L121" s="261"/>
    </row>
    <row r="122" spans="1:12" x14ac:dyDescent="0.55000000000000004">
      <c r="A122" s="261" t="s">
        <v>21</v>
      </c>
      <c r="B122" s="261">
        <v>26.061643600463867</v>
      </c>
      <c r="C122" s="266">
        <f>AVERAGE(B122:B127)</f>
        <v>26.088683446248371</v>
      </c>
      <c r="D122" s="266">
        <f>STDEV(B122:B127)</f>
        <v>0.1146342387412867</v>
      </c>
      <c r="E122" s="261">
        <v>15.941902160644531</v>
      </c>
      <c r="F122" s="266">
        <f>AVERAGE(E122:E127)</f>
        <v>15.957903226216635</v>
      </c>
      <c r="G122" s="266">
        <f>STDEV(E122:E127)</f>
        <v>4.0421483643350874E-2</v>
      </c>
      <c r="H122" s="261">
        <f>C122-F122</f>
        <v>10.130780220031737</v>
      </c>
      <c r="I122" s="261"/>
      <c r="J122" s="261">
        <f>H122-$I$2</f>
        <v>2.7827893480842478</v>
      </c>
      <c r="K122" s="261">
        <f>2^-(J122)</f>
        <v>0.14531047907807865</v>
      </c>
      <c r="L122" s="261"/>
    </row>
    <row r="123" spans="1:12" x14ac:dyDescent="0.55000000000000004">
      <c r="A123" s="261"/>
      <c r="B123" s="261">
        <v>26.214420318603516</v>
      </c>
      <c r="C123" s="266"/>
      <c r="D123" s="266"/>
      <c r="E123" s="261">
        <v>15.927931785583496</v>
      </c>
      <c r="F123" s="266"/>
      <c r="G123" s="266"/>
      <c r="H123" s="261"/>
      <c r="I123" s="261"/>
      <c r="J123" s="261"/>
      <c r="K123" s="261"/>
      <c r="L123" s="261"/>
    </row>
    <row r="124" spans="1:12" x14ac:dyDescent="0.55000000000000004">
      <c r="A124" s="261"/>
      <c r="B124" s="261">
        <v>25.989986419677734</v>
      </c>
      <c r="C124" s="266"/>
      <c r="D124" s="266"/>
      <c r="E124" s="261">
        <v>16.003875732421875</v>
      </c>
      <c r="F124" s="266"/>
      <c r="G124" s="266"/>
      <c r="H124" s="261"/>
      <c r="I124" s="261"/>
      <c r="J124" s="261"/>
      <c r="K124" s="261"/>
      <c r="L124" s="261"/>
    </row>
    <row r="125" spans="1:12" x14ac:dyDescent="0.55000000000000004">
      <c r="A125" s="261"/>
      <c r="B125" s="261"/>
      <c r="C125" s="266"/>
      <c r="D125" s="266"/>
      <c r="E125" s="261"/>
      <c r="F125" s="266"/>
      <c r="G125" s="266"/>
      <c r="H125" s="261"/>
      <c r="I125" s="261"/>
      <c r="J125" s="261"/>
      <c r="K125" s="261"/>
      <c r="L125" s="261"/>
    </row>
    <row r="126" spans="1:12" x14ac:dyDescent="0.55000000000000004">
      <c r="A126" s="261"/>
      <c r="B126" s="261"/>
      <c r="C126" s="266"/>
      <c r="D126" s="266"/>
      <c r="E126" s="261"/>
      <c r="F126" s="266"/>
      <c r="G126" s="266"/>
      <c r="H126" s="261"/>
      <c r="I126" s="261"/>
      <c r="J126" s="261"/>
      <c r="K126" s="261"/>
      <c r="L126" s="261"/>
    </row>
    <row r="127" spans="1:12" x14ac:dyDescent="0.55000000000000004">
      <c r="A127" s="261"/>
      <c r="B127" s="261"/>
      <c r="C127" s="266"/>
      <c r="D127" s="266"/>
      <c r="E127" s="261"/>
      <c r="F127" s="266"/>
      <c r="G127" s="266"/>
      <c r="H127" s="261"/>
      <c r="I127" s="261"/>
      <c r="J127" s="261"/>
      <c r="K127" s="261"/>
      <c r="L127" s="261"/>
    </row>
    <row r="128" spans="1:12" x14ac:dyDescent="0.55000000000000004">
      <c r="A128" s="261" t="s">
        <v>22</v>
      </c>
      <c r="B128" s="261">
        <v>20.51951789855957</v>
      </c>
      <c r="C128" s="266">
        <f>AVERAGE(B128:B133)</f>
        <v>20.510778427124023</v>
      </c>
      <c r="D128" s="266">
        <f>STDEV(B128:B133)</f>
        <v>8.4138447178037385E-3</v>
      </c>
      <c r="E128" s="261">
        <v>15.941902160644531</v>
      </c>
      <c r="F128" s="266">
        <f>AVERAGE(E128:E133)</f>
        <v>15.957903226216635</v>
      </c>
      <c r="G128" s="266">
        <f>STDEV(E128:E133)</f>
        <v>4.0421483643350874E-2</v>
      </c>
      <c r="H128" s="261">
        <f>C128-F128</f>
        <v>4.5528752009073887</v>
      </c>
      <c r="I128" s="261"/>
      <c r="J128" s="261">
        <f>H128-$I$2</f>
        <v>-2.7951156710400999</v>
      </c>
      <c r="K128" s="261">
        <f>2^-(J128)</f>
        <v>6.9408659731030244</v>
      </c>
      <c r="L128" s="261"/>
    </row>
    <row r="129" spans="1:12" x14ac:dyDescent="0.55000000000000004">
      <c r="A129" s="261"/>
      <c r="B129" s="261">
        <v>20.50273323059082</v>
      </c>
      <c r="C129" s="266"/>
      <c r="D129" s="266"/>
      <c r="E129" s="261">
        <v>15.927931785583496</v>
      </c>
      <c r="F129" s="266"/>
      <c r="G129" s="266"/>
      <c r="H129" s="261"/>
      <c r="I129" s="261"/>
      <c r="J129" s="261"/>
      <c r="K129" s="261"/>
      <c r="L129" s="261"/>
    </row>
    <row r="130" spans="1:12" x14ac:dyDescent="0.55000000000000004">
      <c r="A130" s="261"/>
      <c r="B130" s="261">
        <v>20.51008415222168</v>
      </c>
      <c r="C130" s="266"/>
      <c r="D130" s="266"/>
      <c r="E130" s="261">
        <v>16.003875732421875</v>
      </c>
      <c r="F130" s="266"/>
      <c r="G130" s="266"/>
      <c r="H130" s="261"/>
      <c r="I130" s="261"/>
      <c r="J130" s="261"/>
      <c r="K130" s="261"/>
      <c r="L130" s="261"/>
    </row>
    <row r="131" spans="1:12" x14ac:dyDescent="0.55000000000000004">
      <c r="A131" s="261"/>
      <c r="B131" s="261"/>
      <c r="C131" s="266"/>
      <c r="D131" s="266"/>
      <c r="E131" s="261"/>
      <c r="F131" s="266"/>
      <c r="G131" s="266"/>
      <c r="H131" s="261"/>
      <c r="I131" s="261"/>
      <c r="J131" s="261"/>
      <c r="K131" s="261"/>
      <c r="L131" s="261"/>
    </row>
    <row r="132" spans="1:12" x14ac:dyDescent="0.55000000000000004">
      <c r="A132" s="261"/>
      <c r="B132" s="261"/>
      <c r="C132" s="266"/>
      <c r="D132" s="266"/>
      <c r="E132" s="261"/>
      <c r="F132" s="266"/>
      <c r="G132" s="266"/>
      <c r="H132" s="261"/>
      <c r="I132" s="261"/>
      <c r="J132" s="261"/>
      <c r="K132" s="261"/>
      <c r="L132" s="261"/>
    </row>
    <row r="133" spans="1:12" x14ac:dyDescent="0.55000000000000004">
      <c r="A133" s="261"/>
      <c r="B133" s="261"/>
      <c r="C133" s="266"/>
      <c r="D133" s="266"/>
      <c r="E133" s="261"/>
      <c r="F133" s="266"/>
      <c r="G133" s="266"/>
      <c r="H133" s="261"/>
      <c r="I133" s="261"/>
      <c r="J133" s="261"/>
      <c r="K133" s="261"/>
      <c r="L133" s="261"/>
    </row>
    <row r="134" spans="1:12" x14ac:dyDescent="0.55000000000000004">
      <c r="A134" s="261" t="s">
        <v>23</v>
      </c>
      <c r="B134" s="261">
        <v>21.867868423461914</v>
      </c>
      <c r="C134" s="266">
        <f>AVERAGE(B134:B139)</f>
        <v>21.868612289428711</v>
      </c>
      <c r="D134" s="266">
        <f>STDEV(B134:B139)</f>
        <v>1.3300293639182432E-2</v>
      </c>
      <c r="E134" s="261">
        <v>15.941902160644531</v>
      </c>
      <c r="F134" s="266">
        <f>AVERAGE(E134:E139)</f>
        <v>15.957903226216635</v>
      </c>
      <c r="G134" s="266">
        <f>STDEV(E134:E139)</f>
        <v>4.0421483643350874E-2</v>
      </c>
      <c r="H134" s="261">
        <f>C134-F134</f>
        <v>5.9107090632120762</v>
      </c>
      <c r="I134" s="261"/>
      <c r="J134" s="261">
        <f>H134-$I$2</f>
        <v>-1.4372818087354124</v>
      </c>
      <c r="K134" s="261">
        <f>2^-(J134)</f>
        <v>2.7081014932602048</v>
      </c>
      <c r="L134" s="261"/>
    </row>
    <row r="135" spans="1:12" x14ac:dyDescent="0.55000000000000004">
      <c r="A135" s="261"/>
      <c r="B135" s="261">
        <v>21.882268905639648</v>
      </c>
      <c r="C135" s="266"/>
      <c r="D135" s="266"/>
      <c r="E135" s="261">
        <v>15.927931785583496</v>
      </c>
      <c r="F135" s="266"/>
      <c r="G135" s="266"/>
      <c r="H135" s="261"/>
      <c r="I135" s="261"/>
      <c r="J135" s="261"/>
      <c r="K135" s="261"/>
      <c r="L135" s="261"/>
    </row>
    <row r="136" spans="1:12" x14ac:dyDescent="0.55000000000000004">
      <c r="A136" s="261"/>
      <c r="B136" s="261">
        <v>21.85569953918457</v>
      </c>
      <c r="C136" s="266"/>
      <c r="D136" s="266"/>
      <c r="E136" s="261">
        <v>16.003875732421875</v>
      </c>
      <c r="F136" s="266"/>
      <c r="G136" s="266"/>
      <c r="H136" s="261"/>
      <c r="I136" s="261"/>
      <c r="J136" s="261"/>
      <c r="K136" s="261"/>
      <c r="L136" s="261"/>
    </row>
    <row r="137" spans="1:12" x14ac:dyDescent="0.55000000000000004">
      <c r="A137" s="261"/>
      <c r="B137" s="261"/>
      <c r="C137" s="266"/>
      <c r="D137" s="266"/>
      <c r="E137" s="261"/>
      <c r="F137" s="266"/>
      <c r="G137" s="266"/>
      <c r="H137" s="261"/>
      <c r="I137" s="261"/>
      <c r="J137" s="261"/>
      <c r="K137" s="261"/>
      <c r="L137" s="261"/>
    </row>
    <row r="138" spans="1:12" x14ac:dyDescent="0.55000000000000004">
      <c r="A138" s="261"/>
      <c r="B138" s="261"/>
      <c r="C138" s="266"/>
      <c r="D138" s="266"/>
      <c r="E138" s="261"/>
      <c r="F138" s="266"/>
      <c r="G138" s="266"/>
      <c r="H138" s="261"/>
      <c r="I138" s="261"/>
      <c r="J138" s="261"/>
      <c r="K138" s="261"/>
      <c r="L138" s="261"/>
    </row>
    <row r="139" spans="1:12" x14ac:dyDescent="0.55000000000000004">
      <c r="A139" s="261"/>
      <c r="B139" s="261"/>
      <c r="C139" s="266"/>
      <c r="D139" s="266"/>
      <c r="E139" s="261"/>
      <c r="F139" s="266"/>
      <c r="G139" s="266"/>
      <c r="H139" s="261"/>
      <c r="I139" s="261"/>
      <c r="J139" s="261"/>
      <c r="K139" s="261"/>
      <c r="L139" s="261"/>
    </row>
    <row r="140" spans="1:12" x14ac:dyDescent="0.55000000000000004">
      <c r="A140" s="261" t="s">
        <v>24</v>
      </c>
      <c r="B140" s="261">
        <v>22.992719650268555</v>
      </c>
      <c r="C140" s="266">
        <f>AVERAGE(B140:B145)</f>
        <v>23.035333633422852</v>
      </c>
      <c r="D140" s="266">
        <f>STDEV(B140:B145)</f>
        <v>5.1929276423330041E-2</v>
      </c>
      <c r="E140" s="261">
        <v>15.941902160644531</v>
      </c>
      <c r="F140" s="266">
        <f>AVERAGE(E140:E145)</f>
        <v>15.957903226216635</v>
      </c>
      <c r="G140" s="266">
        <f>STDEV(E140:E145)</f>
        <v>4.0421483643350874E-2</v>
      </c>
      <c r="H140" s="261">
        <f>C140-F140</f>
        <v>7.0774304072062169</v>
      </c>
      <c r="I140" s="261"/>
      <c r="J140" s="261">
        <f>H140-$I$2</f>
        <v>-0.27056046474127182</v>
      </c>
      <c r="K140" s="261">
        <f>2^-(J140)</f>
        <v>1.2062763564105696</v>
      </c>
      <c r="L140" s="261"/>
    </row>
    <row r="141" spans="1:12" x14ac:dyDescent="0.55000000000000004">
      <c r="A141" s="261"/>
      <c r="B141" s="261">
        <v>23.020107269287109</v>
      </c>
      <c r="C141" s="266"/>
      <c r="D141" s="266"/>
      <c r="E141" s="261">
        <v>15.927931785583496</v>
      </c>
      <c r="F141" s="266"/>
      <c r="G141" s="266"/>
      <c r="H141" s="261"/>
      <c r="I141" s="261"/>
      <c r="J141" s="261"/>
      <c r="K141" s="261"/>
      <c r="L141" s="261"/>
    </row>
    <row r="142" spans="1:12" x14ac:dyDescent="0.55000000000000004">
      <c r="A142" s="261"/>
      <c r="B142" s="261">
        <v>23.093173980712891</v>
      </c>
      <c r="C142" s="266"/>
      <c r="D142" s="266"/>
      <c r="E142" s="261">
        <v>16.003875732421875</v>
      </c>
      <c r="F142" s="266"/>
      <c r="G142" s="266"/>
      <c r="H142" s="261"/>
      <c r="I142" s="261"/>
      <c r="J142" s="261"/>
      <c r="K142" s="261"/>
      <c r="L142" s="261"/>
    </row>
    <row r="143" spans="1:12" x14ac:dyDescent="0.55000000000000004">
      <c r="A143" s="261"/>
      <c r="B143" s="261"/>
      <c r="C143" s="266"/>
      <c r="D143" s="266"/>
      <c r="E143" s="261"/>
      <c r="F143" s="266"/>
      <c r="G143" s="266"/>
      <c r="H143" s="261"/>
      <c r="I143" s="261"/>
      <c r="J143" s="261"/>
      <c r="K143" s="261"/>
      <c r="L143" s="261"/>
    </row>
    <row r="144" spans="1:12" x14ac:dyDescent="0.55000000000000004">
      <c r="A144" s="261"/>
      <c r="B144" s="261"/>
      <c r="C144" s="266"/>
      <c r="D144" s="266"/>
      <c r="E144" s="261"/>
      <c r="F144" s="266"/>
      <c r="G144" s="266"/>
      <c r="H144" s="261"/>
      <c r="I144" s="261"/>
      <c r="J144" s="261"/>
      <c r="K144" s="261"/>
      <c r="L144" s="261"/>
    </row>
    <row r="145" spans="1:12" x14ac:dyDescent="0.55000000000000004">
      <c r="A145" s="261"/>
      <c r="B145" s="261"/>
      <c r="C145" s="266"/>
      <c r="D145" s="266"/>
      <c r="E145" s="261"/>
      <c r="F145" s="266"/>
      <c r="G145" s="266"/>
      <c r="H145" s="261"/>
      <c r="I145" s="261"/>
      <c r="J145" s="261"/>
      <c r="K145" s="261"/>
      <c r="L145" s="261"/>
    </row>
    <row r="146" spans="1:12" x14ac:dyDescent="0.55000000000000004">
      <c r="A146" s="261" t="s">
        <v>25</v>
      </c>
      <c r="B146" s="261">
        <v>25.879739761352539</v>
      </c>
      <c r="C146" s="266">
        <f>AVERAGE(B146:B151)</f>
        <v>25.609458923339844</v>
      </c>
      <c r="D146" s="266">
        <f>STDEV(B146:B151)</f>
        <v>0.30918997782757868</v>
      </c>
      <c r="E146" s="261">
        <v>15.941902160644531</v>
      </c>
      <c r="F146" s="266">
        <f>AVERAGE(E146:E151)</f>
        <v>15.957903226216635</v>
      </c>
      <c r="G146" s="266">
        <f>STDEV(E146:E151)</f>
        <v>4.0421483643350874E-2</v>
      </c>
      <c r="H146" s="261">
        <f>C146-F146</f>
        <v>9.651555697123209</v>
      </c>
      <c r="I146" s="261"/>
      <c r="J146" s="261">
        <f>H146-$I$2</f>
        <v>2.3035648251757204</v>
      </c>
      <c r="K146" s="261">
        <f>2^-(J146)</f>
        <v>0.20256196002434509</v>
      </c>
      <c r="L146" s="261"/>
    </row>
    <row r="147" spans="1:12" x14ac:dyDescent="0.55000000000000004">
      <c r="A147" s="261"/>
      <c r="B147" s="261">
        <v>25.272304534912109</v>
      </c>
      <c r="C147" s="266"/>
      <c r="D147" s="266"/>
      <c r="E147" s="261">
        <v>15.927931785583496</v>
      </c>
      <c r="F147" s="266"/>
      <c r="G147" s="266"/>
      <c r="H147" s="261"/>
      <c r="I147" s="261"/>
      <c r="J147" s="261"/>
      <c r="K147" s="261"/>
      <c r="L147" s="261"/>
    </row>
    <row r="148" spans="1:12" x14ac:dyDescent="0.55000000000000004">
      <c r="A148" s="261"/>
      <c r="B148" s="261">
        <v>25.676332473754883</v>
      </c>
      <c r="C148" s="266"/>
      <c r="D148" s="266"/>
      <c r="E148" s="261">
        <v>16.003875732421875</v>
      </c>
      <c r="F148" s="266"/>
      <c r="G148" s="266"/>
      <c r="H148" s="261"/>
      <c r="I148" s="261"/>
      <c r="J148" s="261"/>
      <c r="K148" s="261"/>
      <c r="L148" s="261"/>
    </row>
    <row r="149" spans="1:12" x14ac:dyDescent="0.55000000000000004">
      <c r="A149" s="261"/>
      <c r="B149" s="261"/>
      <c r="C149" s="266"/>
      <c r="D149" s="266"/>
      <c r="E149" s="261"/>
      <c r="F149" s="266"/>
      <c r="G149" s="266"/>
      <c r="H149" s="261"/>
      <c r="I149" s="261"/>
      <c r="J149" s="261"/>
      <c r="K149" s="261"/>
      <c r="L149" s="261"/>
    </row>
    <row r="150" spans="1:12" x14ac:dyDescent="0.55000000000000004">
      <c r="A150" s="261"/>
      <c r="B150" s="261"/>
      <c r="C150" s="266"/>
      <c r="D150" s="266"/>
      <c r="E150" s="261"/>
      <c r="F150" s="266"/>
      <c r="G150" s="266"/>
      <c r="H150" s="261"/>
      <c r="I150" s="261"/>
      <c r="J150" s="261"/>
      <c r="K150" s="261"/>
      <c r="L150" s="261"/>
    </row>
    <row r="151" spans="1:12" x14ac:dyDescent="0.55000000000000004">
      <c r="A151" s="261"/>
      <c r="B151" s="261"/>
      <c r="C151" s="266"/>
      <c r="D151" s="266"/>
      <c r="E151" s="261"/>
      <c r="F151" s="266"/>
      <c r="G151" s="266"/>
      <c r="H151" s="261"/>
      <c r="I151" s="261"/>
      <c r="J151" s="261"/>
      <c r="K151" s="261"/>
      <c r="L151" s="261"/>
    </row>
    <row r="152" spans="1:12" x14ac:dyDescent="0.55000000000000004">
      <c r="A152" s="261" t="s">
        <v>26</v>
      </c>
      <c r="B152" s="261">
        <v>29.671352386474609</v>
      </c>
      <c r="C152" s="266">
        <f>AVERAGE(B152:B157)</f>
        <v>29.696045557657879</v>
      </c>
      <c r="D152" s="266">
        <f>STDEV(B152:B157)</f>
        <v>5.0258311838239207E-2</v>
      </c>
      <c r="E152" s="261">
        <v>15.941902160644531</v>
      </c>
      <c r="F152" s="266">
        <f>AVERAGE(E152:E157)</f>
        <v>15.957903226216635</v>
      </c>
      <c r="G152" s="266">
        <f>STDEV(E152:E157)</f>
        <v>4.0421483643350874E-2</v>
      </c>
      <c r="H152" s="261">
        <f>C152-F152</f>
        <v>13.738142331441244</v>
      </c>
      <c r="I152" s="261"/>
      <c r="J152" s="261">
        <f>H152-$I$2</f>
        <v>6.3901514594937554</v>
      </c>
      <c r="K152" s="261">
        <f>2^-(J152)</f>
        <v>1.1922648320313228E-2</v>
      </c>
      <c r="L152" s="261"/>
    </row>
    <row r="153" spans="1:12" x14ac:dyDescent="0.55000000000000004">
      <c r="A153" s="261"/>
      <c r="B153" s="261">
        <v>29.662910461425781</v>
      </c>
      <c r="C153" s="266"/>
      <c r="D153" s="266"/>
      <c r="E153" s="261">
        <v>15.927931785583496</v>
      </c>
      <c r="F153" s="266"/>
      <c r="G153" s="266"/>
      <c r="H153" s="261"/>
      <c r="I153" s="261"/>
      <c r="J153" s="261"/>
      <c r="K153" s="261"/>
      <c r="L153" s="261"/>
    </row>
    <row r="154" spans="1:12" x14ac:dyDescent="0.55000000000000004">
      <c r="A154" s="261"/>
      <c r="B154" s="261">
        <v>29.753873825073242</v>
      </c>
      <c r="C154" s="266"/>
      <c r="D154" s="266"/>
      <c r="E154" s="261">
        <v>16.003875732421875</v>
      </c>
      <c r="F154" s="266"/>
      <c r="G154" s="266"/>
      <c r="H154" s="261"/>
      <c r="I154" s="261"/>
      <c r="J154" s="261"/>
      <c r="K154" s="261"/>
      <c r="L154" s="261"/>
    </row>
    <row r="155" spans="1:12" x14ac:dyDescent="0.55000000000000004">
      <c r="A155" s="261"/>
      <c r="B155" s="261"/>
      <c r="C155" s="266"/>
      <c r="D155" s="266"/>
      <c r="E155" s="261"/>
      <c r="F155" s="266"/>
      <c r="G155" s="266"/>
      <c r="H155" s="261"/>
      <c r="I155" s="261"/>
      <c r="J155" s="261"/>
      <c r="K155" s="261"/>
      <c r="L155" s="261"/>
    </row>
    <row r="156" spans="1:12" x14ac:dyDescent="0.55000000000000004">
      <c r="A156" s="261"/>
      <c r="B156" s="261"/>
      <c r="C156" s="266"/>
      <c r="D156" s="266"/>
      <c r="E156" s="261"/>
      <c r="F156" s="266"/>
      <c r="G156" s="266"/>
      <c r="H156" s="261"/>
      <c r="I156" s="261"/>
      <c r="J156" s="261"/>
      <c r="K156" s="261"/>
      <c r="L156" s="261"/>
    </row>
    <row r="157" spans="1:12" x14ac:dyDescent="0.55000000000000004">
      <c r="A157" s="261"/>
      <c r="B157" s="261"/>
      <c r="C157" s="266"/>
      <c r="D157" s="266"/>
      <c r="E157" s="261"/>
      <c r="F157" s="266"/>
      <c r="G157" s="266"/>
      <c r="H157" s="261"/>
      <c r="I157" s="261"/>
      <c r="J157" s="261"/>
      <c r="K157" s="261"/>
      <c r="L157" s="261"/>
    </row>
    <row r="158" spans="1:12" x14ac:dyDescent="0.55000000000000004">
      <c r="A158" s="261" t="s">
        <v>27</v>
      </c>
      <c r="B158" s="261">
        <v>21.299781799316406</v>
      </c>
      <c r="C158" s="266">
        <f>AVERAGE(B158:B163)</f>
        <v>21.24424934387207</v>
      </c>
      <c r="D158" s="266">
        <f>STDEV(B158:B163)</f>
        <v>4.9734341409669841E-2</v>
      </c>
      <c r="E158" s="261">
        <v>15.941902160644531</v>
      </c>
      <c r="F158" s="266">
        <f>AVERAGE(E158:E163)</f>
        <v>15.957903226216635</v>
      </c>
      <c r="G158" s="266">
        <f>STDEV(E158:E163)</f>
        <v>4.0421483643350874E-2</v>
      </c>
      <c r="H158" s="261">
        <f>C158-F158</f>
        <v>5.2863461176554356</v>
      </c>
      <c r="I158" s="261"/>
      <c r="J158" s="261">
        <f>H158-$I$2</f>
        <v>-2.0616447542920531</v>
      </c>
      <c r="K158" s="261">
        <f>2^-(J158)</f>
        <v>4.1746196349602931</v>
      </c>
      <c r="L158" s="261"/>
    </row>
    <row r="159" spans="1:12" x14ac:dyDescent="0.55000000000000004">
      <c r="A159" s="261"/>
      <c r="B159" s="261">
        <v>21.20380973815918</v>
      </c>
      <c r="C159" s="261"/>
      <c r="D159" s="261"/>
      <c r="E159" s="261">
        <v>15.927931785583496</v>
      </c>
      <c r="F159" s="261"/>
      <c r="G159" s="261"/>
      <c r="H159" s="261"/>
      <c r="I159" s="261"/>
      <c r="J159" s="261"/>
      <c r="K159" s="261"/>
      <c r="L159" s="261"/>
    </row>
    <row r="160" spans="1:12" x14ac:dyDescent="0.55000000000000004">
      <c r="A160" s="261"/>
      <c r="B160" s="261">
        <v>21.229156494140625</v>
      </c>
      <c r="C160" s="261"/>
      <c r="D160" s="261"/>
      <c r="E160" s="261">
        <v>16.003875732421875</v>
      </c>
      <c r="F160" s="261"/>
      <c r="G160" s="261"/>
      <c r="H160" s="261"/>
      <c r="I160" s="261"/>
      <c r="J160" s="261"/>
      <c r="K160" s="261"/>
      <c r="L160" s="261"/>
    </row>
    <row r="161" spans="1:12" x14ac:dyDescent="0.55000000000000004">
      <c r="A161" s="261"/>
      <c r="B161" s="261"/>
      <c r="C161" s="261"/>
      <c r="D161" s="261"/>
      <c r="E161" s="261"/>
      <c r="F161" s="261"/>
      <c r="G161" s="261"/>
      <c r="H161" s="261"/>
      <c r="I161" s="261"/>
      <c r="J161" s="261"/>
      <c r="K161" s="261"/>
      <c r="L161" s="261"/>
    </row>
    <row r="162" spans="1:12" x14ac:dyDescent="0.55000000000000004">
      <c r="A162" s="261"/>
      <c r="B162" s="261"/>
      <c r="C162" s="261"/>
      <c r="D162" s="261"/>
      <c r="E162" s="261"/>
      <c r="F162" s="261"/>
      <c r="G162" s="261"/>
      <c r="H162" s="261"/>
      <c r="I162" s="261"/>
      <c r="J162" s="261"/>
      <c r="K162" s="261"/>
      <c r="L162" s="261"/>
    </row>
    <row r="163" spans="1:12" x14ac:dyDescent="0.55000000000000004">
      <c r="A163" s="261"/>
      <c r="B163" s="261"/>
      <c r="C163" s="261"/>
      <c r="D163" s="261"/>
      <c r="E163" s="261"/>
      <c r="F163" s="261"/>
      <c r="G163" s="261"/>
      <c r="H163" s="261"/>
      <c r="I163" s="261"/>
      <c r="J163" s="261"/>
      <c r="K163" s="261"/>
      <c r="L163" s="261"/>
    </row>
    <row r="164" spans="1:12" x14ac:dyDescent="0.55000000000000004">
      <c r="A164" s="261"/>
      <c r="B164" s="261"/>
      <c r="C164" s="261"/>
      <c r="D164" s="261"/>
      <c r="E164" s="261"/>
      <c r="F164" s="261"/>
      <c r="G164" s="261"/>
      <c r="H164" s="261"/>
      <c r="I164" s="261"/>
      <c r="K164" s="261"/>
      <c r="L164" s="261"/>
    </row>
    <row r="165" spans="1:12" x14ac:dyDescent="0.55000000000000004">
      <c r="A165" s="261"/>
      <c r="B165" s="261"/>
      <c r="C165" s="261"/>
      <c r="D165" s="261"/>
      <c r="E165" s="261"/>
      <c r="F165" s="261"/>
      <c r="G165" s="261"/>
      <c r="H165" s="261"/>
      <c r="I165" s="261"/>
      <c r="K165" s="261"/>
      <c r="L165" s="26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28"/>
  <sheetViews>
    <sheetView topLeftCell="N1" workbookViewId="0">
      <selection activeCell="Y2" sqref="Y2:Y28"/>
    </sheetView>
  </sheetViews>
  <sheetFormatPr defaultRowHeight="14.4" x14ac:dyDescent="0.55000000000000004"/>
  <cols>
    <col min="1" max="1" width="7.47265625" style="279" bestFit="1" customWidth="1"/>
    <col min="2" max="4" width="11.68359375" bestFit="1" customWidth="1"/>
    <col min="5" max="6" width="14.26171875" bestFit="1" customWidth="1"/>
    <col min="7" max="10" width="14.62890625" bestFit="1" customWidth="1"/>
    <col min="11" max="11" width="15.68359375" bestFit="1" customWidth="1"/>
    <col min="14" max="14" width="13.3671875" bestFit="1" customWidth="1"/>
    <col min="15" max="15" width="7.47265625" bestFit="1" customWidth="1"/>
    <col min="16" max="18" width="11.68359375" bestFit="1" customWidth="1"/>
    <col min="19" max="20" width="14.26171875" bestFit="1" customWidth="1"/>
    <col min="21" max="24" width="14.62890625" bestFit="1" customWidth="1"/>
    <col min="25" max="25" width="15.68359375" bestFit="1" customWidth="1"/>
  </cols>
  <sheetData>
    <row r="1" spans="1:25" x14ac:dyDescent="0.55000000000000004">
      <c r="A1" s="270" t="s">
        <v>47</v>
      </c>
      <c r="B1" s="1" t="s">
        <v>46</v>
      </c>
      <c r="C1" s="1" t="s">
        <v>81</v>
      </c>
      <c r="D1" s="1" t="s">
        <v>82</v>
      </c>
      <c r="E1" s="272" t="s">
        <v>74</v>
      </c>
      <c r="F1" s="272" t="s">
        <v>75</v>
      </c>
      <c r="G1" s="272" t="s">
        <v>76</v>
      </c>
      <c r="H1" s="272" t="s">
        <v>77</v>
      </c>
      <c r="I1" s="272" t="s">
        <v>79</v>
      </c>
      <c r="J1" s="272" t="s">
        <v>78</v>
      </c>
      <c r="K1" s="272" t="s">
        <v>80</v>
      </c>
      <c r="N1" s="272" t="s">
        <v>83</v>
      </c>
      <c r="O1" s="1" t="str">
        <f>A1</f>
        <v>Kinase</v>
      </c>
      <c r="P1" s="1" t="str">
        <f t="shared" ref="P1:W1" si="0">B1</f>
        <v>MV4-11</v>
      </c>
      <c r="Q1" s="1" t="str">
        <f t="shared" si="0"/>
        <v>MOLM13</v>
      </c>
      <c r="R1" s="1" t="str">
        <f t="shared" si="0"/>
        <v>MOLM14</v>
      </c>
      <c r="S1" s="1" t="str">
        <f t="shared" si="0"/>
        <v>MV4-11 A419 R2</v>
      </c>
      <c r="T1" s="1" t="str">
        <f t="shared" si="0"/>
        <v>MV4-11 A419 R3</v>
      </c>
      <c r="U1" s="1" t="str">
        <f t="shared" si="0"/>
        <v>Molm13 A419 R3</v>
      </c>
      <c r="V1" s="1" t="str">
        <f t="shared" si="0"/>
        <v>Molm14 A419 R1</v>
      </c>
      <c r="W1" s="1" t="str">
        <f t="shared" si="0"/>
        <v>Molm14 A419 R2</v>
      </c>
      <c r="X1" s="1" t="str">
        <f>J1</f>
        <v>Molm14 A419 R3</v>
      </c>
      <c r="Y1" s="1" t="str">
        <f>K1</f>
        <v>Molm14 AC220 R3</v>
      </c>
    </row>
    <row r="2" spans="1:25" x14ac:dyDescent="0.55000000000000004">
      <c r="A2" s="276" t="s">
        <v>11</v>
      </c>
      <c r="B2">
        <v>0.12421736263215473</v>
      </c>
      <c r="C2">
        <v>0.10519072533422927</v>
      </c>
      <c r="D2">
        <v>0.38018251426488586</v>
      </c>
      <c r="E2">
        <v>0.20090943350244914</v>
      </c>
      <c r="F2">
        <v>0.18070731371602342</v>
      </c>
      <c r="G2">
        <v>0.10394184430971447</v>
      </c>
      <c r="H2">
        <v>0.21848020427758483</v>
      </c>
      <c r="I2">
        <v>0.72544426887687818</v>
      </c>
      <c r="J2">
        <v>9.1784927747604619E-2</v>
      </c>
      <c r="K2">
        <v>0.60450750919612961</v>
      </c>
      <c r="O2" s="279" t="str">
        <f t="shared" ref="O2:O28" si="1">A2</f>
        <v>ABL1</v>
      </c>
      <c r="P2">
        <f>2^-B2</f>
        <v>0.91750163715941391</v>
      </c>
      <c r="Q2" s="279">
        <f t="shared" ref="Q2:Y17" si="2">2^-C2</f>
        <v>0.92968202984790327</v>
      </c>
      <c r="R2" s="279">
        <f t="shared" si="2"/>
        <v>0.76834038233119339</v>
      </c>
      <c r="S2" s="279">
        <f t="shared" si="2"/>
        <v>0.87000196616167036</v>
      </c>
      <c r="T2" s="279">
        <f t="shared" si="2"/>
        <v>0.88227033734787408</v>
      </c>
      <c r="U2" s="279">
        <f t="shared" si="2"/>
        <v>0.93048716530595221</v>
      </c>
      <c r="V2" s="279">
        <f t="shared" si="2"/>
        <v>0.8594703619909505</v>
      </c>
      <c r="W2" s="279">
        <f t="shared" si="2"/>
        <v>0.60481076825228108</v>
      </c>
      <c r="X2" s="279">
        <f t="shared" si="2"/>
        <v>0.93836107387028411</v>
      </c>
      <c r="Y2" s="279">
        <f t="shared" si="2"/>
        <v>0.65769585850785328</v>
      </c>
    </row>
    <row r="3" spans="1:25" x14ac:dyDescent="0.55000000000000004">
      <c r="A3" s="276" t="s">
        <v>12</v>
      </c>
      <c r="B3">
        <v>0.17069379611352015</v>
      </c>
      <c r="C3">
        <v>9.7021254724923775E-2</v>
      </c>
      <c r="D3">
        <v>0.21148563956985361</v>
      </c>
      <c r="E3">
        <v>0.23389793206463033</v>
      </c>
      <c r="F3">
        <v>0.41980069308763734</v>
      </c>
      <c r="G3">
        <v>0.21965153902612147</v>
      </c>
      <c r="H3">
        <v>0.42768282608443564</v>
      </c>
      <c r="I3">
        <v>0.25110916571293146</v>
      </c>
      <c r="J3">
        <v>0.25250423450531984</v>
      </c>
      <c r="K3">
        <v>0.32731466903052103</v>
      </c>
      <c r="O3" s="279" t="str">
        <f t="shared" si="1"/>
        <v>ABL2</v>
      </c>
      <c r="P3" s="279">
        <f>2^-B3</f>
        <v>0.888415336978436</v>
      </c>
      <c r="Q3" s="279">
        <f t="shared" si="2"/>
        <v>0.9349614231880945</v>
      </c>
      <c r="R3" s="279">
        <f t="shared" si="2"/>
        <v>0.86364741773015985</v>
      </c>
      <c r="S3" s="279">
        <f t="shared" si="2"/>
        <v>0.85033431747486921</v>
      </c>
      <c r="T3" s="279">
        <f t="shared" si="2"/>
        <v>0.74752788743279408</v>
      </c>
      <c r="U3" s="279">
        <f t="shared" si="2"/>
        <v>0.85877283486452693</v>
      </c>
      <c r="V3" s="279">
        <f t="shared" si="2"/>
        <v>0.74345492148025816</v>
      </c>
      <c r="W3" s="279">
        <f t="shared" si="2"/>
        <v>0.84025016985675927</v>
      </c>
      <c r="X3" s="279">
        <f t="shared" si="2"/>
        <v>0.83943805074340028</v>
      </c>
      <c r="Y3" s="279">
        <f t="shared" si="2"/>
        <v>0.79701861829487397</v>
      </c>
    </row>
    <row r="4" spans="1:25" x14ac:dyDescent="0.55000000000000004">
      <c r="A4" s="276" t="s">
        <v>14</v>
      </c>
      <c r="B4">
        <v>0.51914217642187632</v>
      </c>
      <c r="C4">
        <v>0.82405110685146155</v>
      </c>
      <c r="D4">
        <v>2.8203738259676698</v>
      </c>
      <c r="E4">
        <v>1.0692391358739644</v>
      </c>
      <c r="F4">
        <v>2.2022941445736501</v>
      </c>
      <c r="G4" t="e">
        <v>#DIV/0!</v>
      </c>
      <c r="H4">
        <v>0</v>
      </c>
      <c r="I4">
        <v>0</v>
      </c>
      <c r="J4">
        <v>0</v>
      </c>
      <c r="K4">
        <v>2.6894748399518749</v>
      </c>
      <c r="O4" s="279" t="str">
        <f t="shared" si="1"/>
        <v>BLK</v>
      </c>
      <c r="P4" s="279">
        <f t="shared" ref="P4:P28" si="3">2^-B4</f>
        <v>0.69778661236991357</v>
      </c>
      <c r="Q4" s="279">
        <f t="shared" si="2"/>
        <v>0.56485359723484641</v>
      </c>
      <c r="R4" s="279">
        <f t="shared" si="2"/>
        <v>0.14157379681407806</v>
      </c>
      <c r="S4" s="279">
        <f t="shared" si="2"/>
        <v>0.47657027154481835</v>
      </c>
      <c r="T4" s="279">
        <f t="shared" si="2"/>
        <v>0.21729183285580958</v>
      </c>
      <c r="U4" s="279" t="e">
        <f t="shared" si="2"/>
        <v>#DIV/0!</v>
      </c>
      <c r="V4" s="279">
        <f t="shared" si="2"/>
        <v>1</v>
      </c>
      <c r="W4" s="279">
        <f t="shared" si="2"/>
        <v>1</v>
      </c>
      <c r="X4" s="279">
        <f t="shared" si="2"/>
        <v>1</v>
      </c>
      <c r="Y4" s="279">
        <f t="shared" si="2"/>
        <v>0.15501988150728688</v>
      </c>
    </row>
    <row r="5" spans="1:25" x14ac:dyDescent="0.55000000000000004">
      <c r="A5" s="276" t="s">
        <v>13</v>
      </c>
      <c r="B5">
        <v>0.5156092626865435</v>
      </c>
      <c r="C5">
        <v>1.2466836292875445</v>
      </c>
      <c r="D5">
        <v>0.70541237637417631</v>
      </c>
      <c r="E5">
        <v>0.68464418743235889</v>
      </c>
      <c r="F5">
        <v>0.60773193530708713</v>
      </c>
      <c r="G5">
        <v>0.67640352570704132</v>
      </c>
      <c r="H5">
        <v>1.5501316401001479</v>
      </c>
      <c r="I5">
        <v>0.54798721502726333</v>
      </c>
      <c r="J5">
        <v>1.2722500029119561</v>
      </c>
      <c r="K5">
        <v>0.86853943584951321</v>
      </c>
      <c r="O5" s="279" t="str">
        <f t="shared" si="1"/>
        <v>DDR1</v>
      </c>
      <c r="P5" s="279">
        <f t="shared" si="3"/>
        <v>0.69949746653788247</v>
      </c>
      <c r="Q5" s="279">
        <f t="shared" si="2"/>
        <v>0.42141581751262397</v>
      </c>
      <c r="R5" s="279">
        <f t="shared" si="2"/>
        <v>0.61326716880430709</v>
      </c>
      <c r="S5" s="279">
        <f t="shared" si="2"/>
        <v>0.62215925116242499</v>
      </c>
      <c r="T5" s="279">
        <f t="shared" si="2"/>
        <v>0.65622754848472187</v>
      </c>
      <c r="U5" s="279">
        <f t="shared" si="2"/>
        <v>0.62572318837935381</v>
      </c>
      <c r="V5" s="279">
        <f t="shared" si="2"/>
        <v>0.34147890419511889</v>
      </c>
      <c r="W5" s="279">
        <f t="shared" si="2"/>
        <v>0.68397371320901756</v>
      </c>
      <c r="X5" s="279">
        <f t="shared" si="2"/>
        <v>0.41401358052853909</v>
      </c>
      <c r="Y5" s="279">
        <f t="shared" si="2"/>
        <v>0.54770105488668619</v>
      </c>
    </row>
    <row r="6" spans="1:25" x14ac:dyDescent="0.55000000000000004">
      <c r="A6" s="275" t="s">
        <v>3</v>
      </c>
      <c r="B6">
        <v>0.49010993897826416</v>
      </c>
      <c r="C6">
        <v>0.17004708141314179</v>
      </c>
      <c r="D6">
        <v>0.32601782102876964</v>
      </c>
      <c r="E6">
        <v>0.32103311725591238</v>
      </c>
      <c r="F6">
        <v>0.11318585716629032</v>
      </c>
      <c r="G6">
        <v>0.14362069685889239</v>
      </c>
      <c r="H6">
        <v>0.25748095315950209</v>
      </c>
      <c r="I6">
        <v>0.36356841156144026</v>
      </c>
      <c r="J6">
        <v>0.17529658422420794</v>
      </c>
      <c r="K6">
        <v>0.49697435923080829</v>
      </c>
      <c r="O6" s="279" t="str">
        <f t="shared" si="1"/>
        <v>Fer</v>
      </c>
      <c r="P6" s="279">
        <f t="shared" si="3"/>
        <v>0.71197084078162409</v>
      </c>
      <c r="Q6" s="279">
        <f t="shared" si="2"/>
        <v>0.88881367483781004</v>
      </c>
      <c r="R6" s="279">
        <f t="shared" si="2"/>
        <v>0.79773538564535962</v>
      </c>
      <c r="S6" s="279">
        <f t="shared" si="2"/>
        <v>0.80049643494361455</v>
      </c>
      <c r="T6" s="279">
        <f t="shared" si="2"/>
        <v>0.92454416477200163</v>
      </c>
      <c r="U6" s="279">
        <f t="shared" si="2"/>
        <v>0.90524443204035765</v>
      </c>
      <c r="V6" s="279">
        <f t="shared" si="2"/>
        <v>0.83654731530460469</v>
      </c>
      <c r="W6" s="279">
        <f t="shared" si="2"/>
        <v>0.77723974862884238</v>
      </c>
      <c r="X6" s="279">
        <f t="shared" si="2"/>
        <v>0.88558544481505042</v>
      </c>
      <c r="Y6" s="279">
        <f t="shared" si="2"/>
        <v>0.70859129181254921</v>
      </c>
    </row>
    <row r="7" spans="1:25" x14ac:dyDescent="0.55000000000000004">
      <c r="A7" s="275" t="s">
        <v>1</v>
      </c>
      <c r="B7">
        <v>0.47710753080529111</v>
      </c>
      <c r="C7">
        <v>0.21257316134784371</v>
      </c>
      <c r="D7">
        <v>0.27529087433814747</v>
      </c>
      <c r="E7">
        <v>0.57030784121638189</v>
      </c>
      <c r="F7">
        <v>0.70873647552778685</v>
      </c>
      <c r="G7">
        <v>0.50557946423394362</v>
      </c>
      <c r="H7">
        <v>0.98820045064813877</v>
      </c>
      <c r="I7">
        <v>0.25506443299269699</v>
      </c>
      <c r="J7">
        <v>0.53935227310789025</v>
      </c>
      <c r="K7">
        <v>0.82123530424051194</v>
      </c>
      <c r="O7" s="279" t="str">
        <f t="shared" si="1"/>
        <v>Fes</v>
      </c>
      <c r="P7" s="279">
        <f t="shared" si="3"/>
        <v>0.71841653933350758</v>
      </c>
      <c r="Q7" s="279">
        <f t="shared" si="2"/>
        <v>0.86299663469295851</v>
      </c>
      <c r="R7" s="279">
        <f t="shared" si="2"/>
        <v>0.82628370708933907</v>
      </c>
      <c r="S7" s="279">
        <f t="shared" si="2"/>
        <v>0.67347306790750017</v>
      </c>
      <c r="T7" s="279">
        <f t="shared" si="2"/>
        <v>0.61185577269638491</v>
      </c>
      <c r="U7" s="279">
        <f t="shared" si="2"/>
        <v>0.70437740474410959</v>
      </c>
      <c r="V7" s="279">
        <f t="shared" si="2"/>
        <v>0.5041061811602241</v>
      </c>
      <c r="W7" s="279">
        <f t="shared" si="2"/>
        <v>0.83794970970169613</v>
      </c>
      <c r="X7" s="279">
        <f t="shared" si="2"/>
        <v>0.68807976695118378</v>
      </c>
      <c r="Y7" s="279">
        <f t="shared" si="2"/>
        <v>0.56595713565187333</v>
      </c>
    </row>
    <row r="8" spans="1:25" x14ac:dyDescent="0.55000000000000004">
      <c r="A8" s="276" t="s">
        <v>10</v>
      </c>
      <c r="B8">
        <v>0.9080063095220916</v>
      </c>
      <c r="C8">
        <v>0.24364097746139324</v>
      </c>
      <c r="D8">
        <v>0.36192184747214728</v>
      </c>
      <c r="E8">
        <v>0.13524188919741528</v>
      </c>
      <c r="F8">
        <v>9.5993009397697948E-2</v>
      </c>
      <c r="G8">
        <v>7.1980688552253633E-2</v>
      </c>
      <c r="H8">
        <v>0.18965022339173196</v>
      </c>
      <c r="I8">
        <v>0.21386581624402881</v>
      </c>
      <c r="J8">
        <v>0.19909024516679807</v>
      </c>
      <c r="K8">
        <v>0.17903141452932456</v>
      </c>
      <c r="O8" s="279" t="str">
        <f t="shared" si="1"/>
        <v>FGR</v>
      </c>
      <c r="P8" s="279">
        <f t="shared" si="3"/>
        <v>0.53292103733738205</v>
      </c>
      <c r="Q8" s="279">
        <f t="shared" si="2"/>
        <v>0.84461104734401515</v>
      </c>
      <c r="R8" s="279">
        <f t="shared" si="2"/>
        <v>0.77812732750818137</v>
      </c>
      <c r="S8" s="279">
        <f t="shared" si="2"/>
        <v>0.910517159102052</v>
      </c>
      <c r="T8" s="279">
        <f t="shared" si="2"/>
        <v>0.93562803142127082</v>
      </c>
      <c r="U8" s="279">
        <f t="shared" si="2"/>
        <v>0.9513310104548256</v>
      </c>
      <c r="V8" s="279">
        <f t="shared" si="2"/>
        <v>0.87681827721963113</v>
      </c>
      <c r="W8" s="279">
        <f t="shared" si="2"/>
        <v>0.86222373593518686</v>
      </c>
      <c r="X8" s="279">
        <f t="shared" si="2"/>
        <v>0.87109970037905338</v>
      </c>
      <c r="Y8" s="279">
        <f t="shared" si="2"/>
        <v>0.88329581760064591</v>
      </c>
    </row>
    <row r="9" spans="1:25" x14ac:dyDescent="0.55000000000000004">
      <c r="A9" s="275" t="s">
        <v>2</v>
      </c>
      <c r="B9">
        <v>0.79545875933329901</v>
      </c>
      <c r="C9">
        <v>0.48843236621054226</v>
      </c>
      <c r="D9">
        <v>0.51063867025489695</v>
      </c>
      <c r="E9">
        <v>0.51220091595414918</v>
      </c>
      <c r="F9">
        <v>0.30011617683511987</v>
      </c>
      <c r="G9">
        <v>0.64823041695019645</v>
      </c>
      <c r="H9">
        <v>0.34271578314711015</v>
      </c>
      <c r="I9">
        <v>0.36243862838934965</v>
      </c>
      <c r="J9">
        <v>0.32159099275048653</v>
      </c>
      <c r="K9">
        <v>0.67108322180930768</v>
      </c>
      <c r="O9" s="279" t="str">
        <f t="shared" si="1"/>
        <v>Flt3</v>
      </c>
      <c r="P9" s="279">
        <f t="shared" si="3"/>
        <v>0.57615993247289021</v>
      </c>
      <c r="Q9" s="279">
        <f t="shared" si="2"/>
        <v>0.71279920543692077</v>
      </c>
      <c r="R9" s="279">
        <f t="shared" si="2"/>
        <v>0.70191163807135315</v>
      </c>
      <c r="S9" s="279">
        <f t="shared" si="2"/>
        <v>0.70115197306386323</v>
      </c>
      <c r="T9" s="279">
        <f t="shared" si="2"/>
        <v>0.81218699021657148</v>
      </c>
      <c r="U9" s="279">
        <f t="shared" si="2"/>
        <v>0.63806246949466427</v>
      </c>
      <c r="V9" s="279">
        <f t="shared" si="2"/>
        <v>0.78855550743124203</v>
      </c>
      <c r="W9" s="279">
        <f t="shared" si="2"/>
        <v>0.7778486481405904</v>
      </c>
      <c r="X9" s="279">
        <f t="shared" si="2"/>
        <v>0.80018695095734926</v>
      </c>
      <c r="Y9" s="279">
        <f t="shared" si="2"/>
        <v>0.62803496135364956</v>
      </c>
    </row>
    <row r="10" spans="1:25" x14ac:dyDescent="0.55000000000000004">
      <c r="A10" s="276" t="s">
        <v>9</v>
      </c>
      <c r="B10">
        <v>0.2126170800576386</v>
      </c>
      <c r="C10">
        <v>0.20104593684219638</v>
      </c>
      <c r="D10">
        <v>0.27987346761939758</v>
      </c>
      <c r="E10">
        <v>0.35316633318952823</v>
      </c>
      <c r="F10">
        <v>0.97761243981814538</v>
      </c>
      <c r="G10">
        <v>0.19695767926011343</v>
      </c>
      <c r="H10">
        <v>0.33944739350046421</v>
      </c>
      <c r="I10">
        <v>0.13627535095337234</v>
      </c>
      <c r="J10">
        <v>0.20442846446808308</v>
      </c>
      <c r="K10">
        <v>0.42443891511154724</v>
      </c>
      <c r="O10" s="279" t="str">
        <f t="shared" si="1"/>
        <v>FYN</v>
      </c>
      <c r="P10" s="279">
        <f t="shared" si="3"/>
        <v>0.86297036363720481</v>
      </c>
      <c r="Q10" s="279">
        <f t="shared" si="2"/>
        <v>0.86991965316237818</v>
      </c>
      <c r="R10" s="279">
        <f t="shared" si="2"/>
        <v>0.82366325394904549</v>
      </c>
      <c r="S10" s="279">
        <f t="shared" si="2"/>
        <v>0.78286403201181587</v>
      </c>
      <c r="T10" s="279">
        <f t="shared" si="2"/>
        <v>0.5078194508244509</v>
      </c>
      <c r="U10" s="279">
        <f t="shared" si="2"/>
        <v>0.87238829647123051</v>
      </c>
      <c r="V10" s="279">
        <f t="shared" si="2"/>
        <v>0.79034398538466899</v>
      </c>
      <c r="W10" s="279">
        <f t="shared" si="2"/>
        <v>0.90986515179428284</v>
      </c>
      <c r="X10" s="279">
        <f t="shared" si="2"/>
        <v>0.86788243783904218</v>
      </c>
      <c r="Y10" s="279">
        <f t="shared" si="2"/>
        <v>0.745128466413431</v>
      </c>
    </row>
    <row r="11" spans="1:25" x14ac:dyDescent="0.55000000000000004">
      <c r="A11" s="275" t="s">
        <v>5</v>
      </c>
      <c r="B11">
        <v>0.39568225057269257</v>
      </c>
      <c r="C11">
        <v>3.9300492552638136E-2</v>
      </c>
      <c r="D11">
        <v>0.385403843497576</v>
      </c>
      <c r="E11">
        <v>9.6862648358209041E-2</v>
      </c>
      <c r="F11">
        <v>0.29299767923740755</v>
      </c>
      <c r="G11">
        <v>0.24649779680774517</v>
      </c>
      <c r="H11">
        <v>0.211696978085927</v>
      </c>
      <c r="I11">
        <v>0.38310051639135856</v>
      </c>
      <c r="J11">
        <v>0.43951216814646299</v>
      </c>
      <c r="K11">
        <v>0.32472461820645876</v>
      </c>
      <c r="O11" s="279" t="str">
        <f t="shared" si="1"/>
        <v>HCK</v>
      </c>
      <c r="P11" s="279">
        <f t="shared" si="3"/>
        <v>0.76012982617040459</v>
      </c>
      <c r="Q11" s="279">
        <f t="shared" si="2"/>
        <v>0.97312666481043575</v>
      </c>
      <c r="R11" s="279">
        <f t="shared" si="2"/>
        <v>0.76556466940579582</v>
      </c>
      <c r="S11" s="279">
        <f t="shared" si="2"/>
        <v>0.93506421621213076</v>
      </c>
      <c r="T11" s="279">
        <f t="shared" si="2"/>
        <v>0.81620435912070277</v>
      </c>
      <c r="U11" s="279">
        <f t="shared" si="2"/>
        <v>0.84294020653633706</v>
      </c>
      <c r="V11" s="279">
        <f t="shared" si="2"/>
        <v>0.86352091241167506</v>
      </c>
      <c r="W11" s="279">
        <f t="shared" si="2"/>
        <v>0.76678790382764661</v>
      </c>
      <c r="X11" s="279">
        <f t="shared" si="2"/>
        <v>0.73738390495292061</v>
      </c>
      <c r="Y11" s="279">
        <f t="shared" si="2"/>
        <v>0.79845078018747373</v>
      </c>
    </row>
    <row r="12" spans="1:25" x14ac:dyDescent="0.55000000000000004">
      <c r="A12" s="276" t="s">
        <v>17</v>
      </c>
      <c r="B12">
        <v>0.32776655045750103</v>
      </c>
      <c r="C12">
        <v>0.52733019093813394</v>
      </c>
      <c r="D12">
        <v>0.141290084915772</v>
      </c>
      <c r="E12">
        <v>0.40848069397886488</v>
      </c>
      <c r="F12">
        <v>0.1843079142220336</v>
      </c>
      <c r="G12">
        <v>0.40667109238721022</v>
      </c>
      <c r="H12">
        <v>0.31711990822837421</v>
      </c>
      <c r="I12">
        <v>0.29258170091132868</v>
      </c>
      <c r="J12">
        <v>0.14424716932215967</v>
      </c>
      <c r="K12">
        <v>0.55397221740268987</v>
      </c>
      <c r="O12" s="279" t="str">
        <f t="shared" si="1"/>
        <v>KIT</v>
      </c>
      <c r="P12" s="279">
        <f t="shared" si="3"/>
        <v>0.79676901494707264</v>
      </c>
      <c r="Q12" s="279">
        <f t="shared" si="2"/>
        <v>0.69383754209907211</v>
      </c>
      <c r="R12" s="279">
        <f t="shared" si="2"/>
        <v>0.90670799742819452</v>
      </c>
      <c r="S12" s="279">
        <f t="shared" si="2"/>
        <v>0.75341638088685192</v>
      </c>
      <c r="T12" s="279">
        <f t="shared" si="2"/>
        <v>0.88007116003953467</v>
      </c>
      <c r="U12" s="279">
        <f t="shared" si="2"/>
        <v>0.75436199923358049</v>
      </c>
      <c r="V12" s="279">
        <f t="shared" si="2"/>
        <v>0.80267067273270698</v>
      </c>
      <c r="W12" s="279">
        <f t="shared" si="2"/>
        <v>0.81643973268629999</v>
      </c>
      <c r="X12" s="279">
        <f t="shared" si="2"/>
        <v>0.90485142618635006</v>
      </c>
      <c r="Y12" s="279">
        <f t="shared" si="2"/>
        <v>0.68114213424022962</v>
      </c>
    </row>
    <row r="13" spans="1:25" x14ac:dyDescent="0.55000000000000004">
      <c r="A13" s="275" t="s">
        <v>7</v>
      </c>
      <c r="B13">
        <v>0.37591416350380796</v>
      </c>
      <c r="C13">
        <v>5.7823506643081064</v>
      </c>
      <c r="D13">
        <v>3.6640866597493491</v>
      </c>
      <c r="E13">
        <v>0</v>
      </c>
      <c r="F13">
        <v>0</v>
      </c>
      <c r="G13">
        <v>0.89284423365138854</v>
      </c>
      <c r="H13">
        <v>0</v>
      </c>
      <c r="I13">
        <v>0</v>
      </c>
      <c r="J13">
        <v>0</v>
      </c>
      <c r="K13">
        <v>0</v>
      </c>
      <c r="O13" s="279" t="str">
        <f t="shared" si="1"/>
        <v>LCK</v>
      </c>
      <c r="P13" s="279">
        <f t="shared" si="3"/>
        <v>0.77061695664223917</v>
      </c>
      <c r="Q13" s="279">
        <f t="shared" si="2"/>
        <v>1.8169333838233343E-2</v>
      </c>
      <c r="R13" s="279">
        <f t="shared" si="2"/>
        <v>7.8886013342720371E-2</v>
      </c>
      <c r="S13" s="279">
        <f t="shared" si="2"/>
        <v>1</v>
      </c>
      <c r="T13" s="279">
        <f t="shared" si="2"/>
        <v>1</v>
      </c>
      <c r="U13" s="279">
        <f t="shared" si="2"/>
        <v>0.53855133180924242</v>
      </c>
      <c r="V13" s="279">
        <f t="shared" si="2"/>
        <v>1</v>
      </c>
      <c r="W13" s="279">
        <f t="shared" si="2"/>
        <v>1</v>
      </c>
      <c r="X13" s="279">
        <f t="shared" si="2"/>
        <v>1</v>
      </c>
      <c r="Y13" s="279">
        <f t="shared" si="2"/>
        <v>1</v>
      </c>
    </row>
    <row r="14" spans="1:25" x14ac:dyDescent="0.55000000000000004">
      <c r="A14" s="275" t="s">
        <v>6</v>
      </c>
      <c r="B14">
        <v>2.1859452357157361</v>
      </c>
      <c r="C14">
        <v>8.5678156491738156E-2</v>
      </c>
      <c r="D14">
        <v>0.39985532621313336</v>
      </c>
      <c r="E14">
        <v>0.316799008700069</v>
      </c>
      <c r="F14">
        <v>0.31498930673327014</v>
      </c>
      <c r="G14">
        <v>0.38969390974062562</v>
      </c>
      <c r="H14">
        <v>0.38034157964134491</v>
      </c>
      <c r="I14">
        <v>0.1696039474120121</v>
      </c>
      <c r="J14">
        <v>0.26860193507676439</v>
      </c>
      <c r="K14">
        <v>0.32107177578928819</v>
      </c>
      <c r="O14" s="279" t="str">
        <f t="shared" si="1"/>
        <v>LYN</v>
      </c>
      <c r="P14" s="279">
        <f t="shared" si="3"/>
        <v>0.21976823240781326</v>
      </c>
      <c r="Q14" s="279">
        <f t="shared" si="2"/>
        <v>0.9423414726302024</v>
      </c>
      <c r="R14" s="279">
        <f t="shared" si="2"/>
        <v>0.75793428526691786</v>
      </c>
      <c r="S14" s="279">
        <f t="shared" si="2"/>
        <v>0.80284923111237227</v>
      </c>
      <c r="T14" s="279">
        <f t="shared" si="2"/>
        <v>0.80385694891495318</v>
      </c>
      <c r="U14" s="279">
        <f t="shared" si="2"/>
        <v>0.76329153150797224</v>
      </c>
      <c r="V14" s="279">
        <f t="shared" si="2"/>
        <v>0.76825567308119791</v>
      </c>
      <c r="W14" s="279">
        <f t="shared" si="2"/>
        <v>0.88908672218600893</v>
      </c>
      <c r="X14" s="279">
        <f t="shared" si="2"/>
        <v>0.83012359968810168</v>
      </c>
      <c r="Y14" s="279">
        <f t="shared" si="2"/>
        <v>0.80047498508577297</v>
      </c>
    </row>
    <row r="15" spans="1:25" x14ac:dyDescent="0.55000000000000004">
      <c r="A15" s="276" t="s">
        <v>19</v>
      </c>
      <c r="B15">
        <v>0.29562321731730817</v>
      </c>
      <c r="C15">
        <v>9.4287711101801147E-2</v>
      </c>
      <c r="D15">
        <v>0.37126763683532032</v>
      </c>
      <c r="E15">
        <v>0.25104733170934851</v>
      </c>
      <c r="F15">
        <v>0.17260009570448459</v>
      </c>
      <c r="G15">
        <v>9.3642321336496206E-2</v>
      </c>
      <c r="H15">
        <v>0.33886972182036429</v>
      </c>
      <c r="I15">
        <v>0.15509239633989857</v>
      </c>
      <c r="J15">
        <v>0.19147952068273086</v>
      </c>
      <c r="K15">
        <v>0.17798446015048011</v>
      </c>
      <c r="O15" s="279" t="str">
        <f t="shared" si="1"/>
        <v>MAP4K2</v>
      </c>
      <c r="P15" s="279">
        <f t="shared" si="3"/>
        <v>0.81472031241389287</v>
      </c>
      <c r="Q15" s="279">
        <f t="shared" si="2"/>
        <v>0.93673461887551435</v>
      </c>
      <c r="R15" s="279">
        <f t="shared" si="2"/>
        <v>0.77310290450361863</v>
      </c>
      <c r="S15" s="279">
        <f t="shared" si="2"/>
        <v>0.84028618380563702</v>
      </c>
      <c r="T15" s="279">
        <f t="shared" si="2"/>
        <v>0.88724220798608922</v>
      </c>
      <c r="U15" s="279">
        <f t="shared" si="2"/>
        <v>0.93715376094199843</v>
      </c>
      <c r="V15" s="279">
        <f t="shared" si="2"/>
        <v>0.79066051156862105</v>
      </c>
      <c r="W15" s="279">
        <f t="shared" si="2"/>
        <v>0.89807485450037117</v>
      </c>
      <c r="X15" s="279">
        <f t="shared" si="2"/>
        <v>0.87570720052342821</v>
      </c>
      <c r="Y15" s="279">
        <f t="shared" si="2"/>
        <v>0.88393705225450414</v>
      </c>
    </row>
    <row r="16" spans="1:25" x14ac:dyDescent="0.55000000000000004">
      <c r="A16" s="276" t="s">
        <v>18</v>
      </c>
      <c r="B16">
        <v>1.0343798159774142</v>
      </c>
      <c r="C16">
        <v>9.3018173697497167E-2</v>
      </c>
      <c r="D16">
        <v>0.15672637656892655</v>
      </c>
      <c r="E16">
        <v>0.34586895242451987</v>
      </c>
      <c r="F16">
        <v>0.85820128901011972</v>
      </c>
      <c r="G16">
        <v>0.16563480007967729</v>
      </c>
      <c r="H16">
        <v>0.27649773993496202</v>
      </c>
      <c r="I16">
        <v>0.26525369638416885</v>
      </c>
      <c r="J16">
        <v>0.11216150029459637</v>
      </c>
      <c r="K16">
        <v>0.47993519001308543</v>
      </c>
      <c r="O16" s="279" t="str">
        <f t="shared" si="1"/>
        <v>MAPK14</v>
      </c>
      <c r="P16" s="279">
        <f t="shared" si="3"/>
        <v>0.48822571317051788</v>
      </c>
      <c r="Q16" s="279">
        <f t="shared" si="2"/>
        <v>0.93755928590416171</v>
      </c>
      <c r="R16" s="279">
        <f t="shared" si="2"/>
        <v>0.89705828077729255</v>
      </c>
      <c r="S16" s="279">
        <f t="shared" si="2"/>
        <v>0.78683391436875616</v>
      </c>
      <c r="T16" s="279">
        <f t="shared" si="2"/>
        <v>0.55163989824765303</v>
      </c>
      <c r="U16" s="279">
        <f t="shared" si="2"/>
        <v>0.89153614838433304</v>
      </c>
      <c r="V16" s="279">
        <f t="shared" si="2"/>
        <v>0.82559278047967</v>
      </c>
      <c r="W16" s="279">
        <f t="shared" si="2"/>
        <v>0.83205240631786759</v>
      </c>
      <c r="X16" s="279">
        <f t="shared" si="2"/>
        <v>0.92520085204323699</v>
      </c>
      <c r="Y16" s="279">
        <f t="shared" si="2"/>
        <v>0.71700983341659041</v>
      </c>
    </row>
    <row r="17" spans="1:25" x14ac:dyDescent="0.55000000000000004">
      <c r="A17" s="276" t="s">
        <v>15</v>
      </c>
      <c r="B17">
        <v>0.18236950536322002</v>
      </c>
      <c r="C17">
        <v>0.5562124239920303</v>
      </c>
      <c r="D17">
        <v>0.31352744203101879</v>
      </c>
      <c r="E17">
        <v>1.0343798159774142</v>
      </c>
      <c r="F17">
        <v>0.14345786255909698</v>
      </c>
      <c r="G17">
        <v>0.32876941984680619</v>
      </c>
      <c r="H17">
        <v>0.21169708397545084</v>
      </c>
      <c r="I17">
        <v>0.53023983746554326</v>
      </c>
      <c r="J17">
        <v>0.32269027014885593</v>
      </c>
      <c r="K17">
        <v>0.71779761099703754</v>
      </c>
      <c r="O17" s="279" t="str">
        <f t="shared" si="1"/>
        <v>MAPK9</v>
      </c>
      <c r="P17" s="279">
        <f t="shared" si="3"/>
        <v>0.88125442070744631</v>
      </c>
      <c r="Q17" s="279">
        <f t="shared" si="2"/>
        <v>0.68008528233146015</v>
      </c>
      <c r="R17" s="279">
        <f t="shared" si="2"/>
        <v>0.80467189985008547</v>
      </c>
      <c r="S17" s="279">
        <f t="shared" si="2"/>
        <v>0.48822571317051788</v>
      </c>
      <c r="T17" s="279">
        <f t="shared" si="2"/>
        <v>0.90534661105811609</v>
      </c>
      <c r="U17" s="279">
        <f t="shared" si="2"/>
        <v>0.79621534451010112</v>
      </c>
      <c r="V17" s="279">
        <f t="shared" si="2"/>
        <v>0.86352084903181148</v>
      </c>
      <c r="W17" s="279">
        <f t="shared" si="2"/>
        <v>0.69243961148158295</v>
      </c>
      <c r="X17" s="279">
        <f t="shared" si="2"/>
        <v>0.79957747191366646</v>
      </c>
      <c r="Y17" s="279">
        <f t="shared" si="2"/>
        <v>0.60802493260955015</v>
      </c>
    </row>
    <row r="18" spans="1:25" x14ac:dyDescent="0.55000000000000004">
      <c r="A18" s="276" t="s">
        <v>21</v>
      </c>
      <c r="B18">
        <v>0.72386930640314195</v>
      </c>
      <c r="C18">
        <v>0.15793846727292424</v>
      </c>
      <c r="D18">
        <v>0.60494153904452508</v>
      </c>
      <c r="E18">
        <v>0.43494184155748306</v>
      </c>
      <c r="F18">
        <v>1.1163993306289191</v>
      </c>
      <c r="G18">
        <v>0.39257496218552412</v>
      </c>
      <c r="H18">
        <v>0.48811665970919327</v>
      </c>
      <c r="I18">
        <v>0.57920899267835768</v>
      </c>
      <c r="J18">
        <v>0.29454910166230619</v>
      </c>
      <c r="K18">
        <v>0.2489602407875347</v>
      </c>
      <c r="O18" s="279" t="str">
        <f t="shared" si="1"/>
        <v>PDGFRB</v>
      </c>
      <c r="P18" s="279">
        <f t="shared" si="3"/>
        <v>0.60547138908243003</v>
      </c>
      <c r="Q18" s="279">
        <f t="shared" ref="Q18:Q28" si="4">2^-C18</f>
        <v>0.89630492726740585</v>
      </c>
      <c r="R18" s="279">
        <f t="shared" ref="R18:R28" si="5">2^-D18</f>
        <v>0.6574980227281495</v>
      </c>
      <c r="S18" s="279">
        <f t="shared" ref="S18:S28" si="6">2^-E18</f>
        <v>0.73972357402672373</v>
      </c>
      <c r="T18" s="279">
        <f t="shared" ref="T18:T28" si="7">2^-F18</f>
        <v>0.46124355879156298</v>
      </c>
      <c r="U18" s="279">
        <f t="shared" ref="U18:U28" si="8">2^-G18</f>
        <v>0.76176876435715424</v>
      </c>
      <c r="V18" s="279">
        <f t="shared" ref="V18:V28" si="9">2^-H18</f>
        <v>0.71295520511883059</v>
      </c>
      <c r="W18" s="279">
        <f t="shared" ref="W18:W28" si="10">2^-I18</f>
        <v>0.66933066042873157</v>
      </c>
      <c r="X18" s="279">
        <f t="shared" ref="X18:X28" si="11">2^-J18</f>
        <v>0.81532711403469449</v>
      </c>
      <c r="Y18" s="279">
        <f t="shared" ref="Y18:Y28" si="12">2^-K18</f>
        <v>0.84150267292622394</v>
      </c>
    </row>
    <row r="19" spans="1:25" x14ac:dyDescent="0.55000000000000004">
      <c r="A19" s="276" t="s">
        <v>20</v>
      </c>
      <c r="B19">
        <v>0.3274685175606572</v>
      </c>
      <c r="C19">
        <v>0.33680270060524042</v>
      </c>
      <c r="D19">
        <v>0.29124178337326939</v>
      </c>
      <c r="E19">
        <v>0.19882805860736263</v>
      </c>
      <c r="F19">
        <v>0.51687709295292006</v>
      </c>
      <c r="G19">
        <v>1.0371129396105077</v>
      </c>
      <c r="H19">
        <v>0.27061512237337493</v>
      </c>
      <c r="I19">
        <v>0.34638657001986223</v>
      </c>
      <c r="J19">
        <v>0.38212048443686158</v>
      </c>
      <c r="K19">
        <v>0.37149996889667336</v>
      </c>
      <c r="O19" s="279" t="str">
        <f t="shared" si="1"/>
        <v>RET</v>
      </c>
      <c r="P19" s="279">
        <f t="shared" si="3"/>
        <v>0.7969336290202268</v>
      </c>
      <c r="Q19" s="279">
        <f t="shared" si="4"/>
        <v>0.79179414226991407</v>
      </c>
      <c r="R19" s="279">
        <f t="shared" si="5"/>
        <v>0.81719836154198744</v>
      </c>
      <c r="S19" s="279">
        <f t="shared" si="6"/>
        <v>0.87125802308850242</v>
      </c>
      <c r="T19" s="279">
        <f t="shared" si="7"/>
        <v>0.6988830231023917</v>
      </c>
      <c r="U19" s="279">
        <f t="shared" si="8"/>
        <v>0.48730166613973996</v>
      </c>
      <c r="V19" s="279">
        <f t="shared" si="9"/>
        <v>0.82896602392969443</v>
      </c>
      <c r="W19" s="279">
        <f t="shared" si="10"/>
        <v>0.78655166066091253</v>
      </c>
      <c r="X19" s="279">
        <f t="shared" si="11"/>
        <v>0.76730896470746923</v>
      </c>
      <c r="Y19" s="279">
        <f t="shared" si="12"/>
        <v>0.7729784137939596</v>
      </c>
    </row>
    <row r="20" spans="1:25" x14ac:dyDescent="0.55000000000000004">
      <c r="A20" s="276" t="s">
        <v>23</v>
      </c>
      <c r="B20">
        <v>0.19834769426083171</v>
      </c>
      <c r="C20">
        <v>0.15882251249990792</v>
      </c>
      <c r="D20">
        <v>0.21766596346309125</v>
      </c>
      <c r="E20">
        <v>0.21720486401986014</v>
      </c>
      <c r="F20">
        <v>0.20790699939998658</v>
      </c>
      <c r="G20">
        <v>0.16221285882738018</v>
      </c>
      <c r="H20">
        <v>0.30060459862818284</v>
      </c>
      <c r="I20">
        <v>0.29368265411739802</v>
      </c>
      <c r="J20">
        <v>0.13417660783205809</v>
      </c>
      <c r="K20">
        <v>0.26841363984792022</v>
      </c>
      <c r="O20" s="279" t="str">
        <f t="shared" si="1"/>
        <v>SLK</v>
      </c>
      <c r="P20" s="279">
        <f t="shared" si="3"/>
        <v>0.87154816824245629</v>
      </c>
      <c r="Q20" s="279">
        <f t="shared" si="4"/>
        <v>0.89575586364197091</v>
      </c>
      <c r="R20" s="279">
        <f t="shared" si="5"/>
        <v>0.85995557428390601</v>
      </c>
      <c r="S20" s="279">
        <f t="shared" si="6"/>
        <v>0.86023046842206874</v>
      </c>
      <c r="T20" s="279">
        <f t="shared" si="7"/>
        <v>0.86579237538446863</v>
      </c>
      <c r="U20" s="279">
        <f t="shared" si="8"/>
        <v>0.89365330079082661</v>
      </c>
      <c r="V20" s="279">
        <f t="shared" si="9"/>
        <v>0.8119120723211819</v>
      </c>
      <c r="W20" s="279">
        <f t="shared" si="10"/>
        <v>0.81581692673487705</v>
      </c>
      <c r="X20" s="279">
        <f t="shared" si="11"/>
        <v>0.91118973031747397</v>
      </c>
      <c r="Y20" s="279">
        <f t="shared" si="12"/>
        <v>0.83023195142535555</v>
      </c>
    </row>
    <row r="21" spans="1:25" x14ac:dyDescent="0.55000000000000004">
      <c r="A21" s="275" t="s">
        <v>4</v>
      </c>
      <c r="B21">
        <v>1.2971488098763928</v>
      </c>
      <c r="C21">
        <v>0.14232968935116183</v>
      </c>
      <c r="D21">
        <v>0.44770068310996231</v>
      </c>
      <c r="E21">
        <v>0.25148573436714661</v>
      </c>
      <c r="F21">
        <v>0.13056255779435372</v>
      </c>
      <c r="G21">
        <v>0.24684161798673412</v>
      </c>
      <c r="H21">
        <v>0.20790699359644785</v>
      </c>
      <c r="I21">
        <v>0.19921629203616739</v>
      </c>
      <c r="J21">
        <v>0.11403370207144885</v>
      </c>
      <c r="K21">
        <v>0.19723831554685142</v>
      </c>
      <c r="O21" s="279" t="str">
        <f t="shared" si="1"/>
        <v>SRC</v>
      </c>
      <c r="P21" s="279">
        <f t="shared" si="3"/>
        <v>0.40692961674171679</v>
      </c>
      <c r="Q21" s="279">
        <f t="shared" si="4"/>
        <v>0.90605486001108848</v>
      </c>
      <c r="R21" s="279">
        <f t="shared" si="5"/>
        <v>0.73321048247707532</v>
      </c>
      <c r="S21" s="279">
        <f t="shared" si="6"/>
        <v>0.84003087847793378</v>
      </c>
      <c r="T21" s="279">
        <f t="shared" si="7"/>
        <v>0.91347518450868825</v>
      </c>
      <c r="U21" s="279">
        <f t="shared" si="8"/>
        <v>0.84273934207412182</v>
      </c>
      <c r="V21" s="279">
        <f t="shared" si="9"/>
        <v>0.86579237886729732</v>
      </c>
      <c r="W21" s="279">
        <f t="shared" si="10"/>
        <v>0.8710235965659564</v>
      </c>
      <c r="X21" s="279">
        <f t="shared" si="11"/>
        <v>0.92400098707352063</v>
      </c>
      <c r="Y21" s="279">
        <f t="shared" si="12"/>
        <v>0.87221861404016809</v>
      </c>
    </row>
    <row r="22" spans="1:25" x14ac:dyDescent="0.55000000000000004">
      <c r="A22" s="276" t="s">
        <v>16</v>
      </c>
      <c r="B22">
        <v>0.74759436004811597</v>
      </c>
      <c r="C22">
        <v>0.14093100364190167</v>
      </c>
      <c r="D22">
        <v>0.28149511216643253</v>
      </c>
      <c r="E22">
        <v>0.15914732769413151</v>
      </c>
      <c r="F22">
        <v>0.13133677183993339</v>
      </c>
      <c r="G22">
        <v>0.19989263134411631</v>
      </c>
      <c r="H22">
        <v>7.2038973928149064E-2</v>
      </c>
      <c r="I22">
        <v>0.41443377265708969</v>
      </c>
      <c r="J22">
        <v>0.2951122373021447</v>
      </c>
      <c r="K22">
        <v>0.49572422088056117</v>
      </c>
      <c r="O22" s="279" t="str">
        <f t="shared" si="1"/>
        <v>STK10</v>
      </c>
      <c r="P22" s="279">
        <f t="shared" si="3"/>
        <v>0.59559586375248086</v>
      </c>
      <c r="Q22" s="279">
        <f t="shared" si="4"/>
        <v>0.90693370166569276</v>
      </c>
      <c r="R22" s="279">
        <f t="shared" si="5"/>
        <v>0.82273794500649666</v>
      </c>
      <c r="S22" s="279">
        <f t="shared" si="6"/>
        <v>0.89555421162575666</v>
      </c>
      <c r="T22" s="279">
        <f t="shared" si="7"/>
        <v>0.91298510478440464</v>
      </c>
      <c r="U22" s="279">
        <f t="shared" si="8"/>
        <v>0.87061535406577151</v>
      </c>
      <c r="V22" s="279">
        <f t="shared" si="9"/>
        <v>0.95129257713113913</v>
      </c>
      <c r="W22" s="279">
        <f t="shared" si="10"/>
        <v>0.75031391923280355</v>
      </c>
      <c r="X22" s="279">
        <f t="shared" si="11"/>
        <v>0.81500892471170749</v>
      </c>
      <c r="Y22" s="279">
        <f t="shared" si="12"/>
        <v>0.70920557344275315</v>
      </c>
    </row>
    <row r="23" spans="1:25" x14ac:dyDescent="0.55000000000000004">
      <c r="A23" s="276" t="s">
        <v>22</v>
      </c>
      <c r="B23">
        <v>0.18800061686897415</v>
      </c>
      <c r="C23">
        <v>0.10943456966797591</v>
      </c>
      <c r="D23">
        <v>0.36153856553011499</v>
      </c>
      <c r="E23">
        <v>0.31176023413345544</v>
      </c>
      <c r="F23">
        <v>0.30040636801019344</v>
      </c>
      <c r="G23">
        <v>0.17732423516604343</v>
      </c>
      <c r="H23">
        <v>0.17266456003777567</v>
      </c>
      <c r="I23">
        <v>0.18490014505166846</v>
      </c>
      <c r="J23">
        <v>0.18165577503170649</v>
      </c>
      <c r="K23">
        <v>0.18256280694421234</v>
      </c>
      <c r="O23" s="279" t="str">
        <f t="shared" si="1"/>
        <v>SYK</v>
      </c>
      <c r="P23" s="279">
        <f t="shared" si="3"/>
        <v>0.87782142226968607</v>
      </c>
      <c r="Q23" s="279">
        <f t="shared" si="4"/>
        <v>0.92695128742542299</v>
      </c>
      <c r="R23" s="279">
        <f t="shared" si="5"/>
        <v>0.77833408067874454</v>
      </c>
      <c r="S23" s="279">
        <f t="shared" si="6"/>
        <v>0.8056581746999113</v>
      </c>
      <c r="T23" s="279">
        <f t="shared" si="7"/>
        <v>0.81202363913538278</v>
      </c>
      <c r="U23" s="279">
        <f t="shared" si="8"/>
        <v>0.88434166367072098</v>
      </c>
      <c r="V23" s="279">
        <f t="shared" si="9"/>
        <v>0.8872025639879032</v>
      </c>
      <c r="W23" s="279">
        <f t="shared" si="10"/>
        <v>0.87970996221538056</v>
      </c>
      <c r="X23" s="279">
        <f t="shared" si="11"/>
        <v>0.88169050290203466</v>
      </c>
      <c r="Y23" s="279">
        <f t="shared" si="12"/>
        <v>0.88113635246966349</v>
      </c>
    </row>
    <row r="24" spans="1:25" x14ac:dyDescent="0.55000000000000004">
      <c r="A24" s="276" t="s">
        <v>25</v>
      </c>
      <c r="B24">
        <v>0.83699355247446316</v>
      </c>
      <c r="C24">
        <v>0.59436530647871433</v>
      </c>
      <c r="D24">
        <v>0.85203069737542736</v>
      </c>
      <c r="E24">
        <v>0.98801761832208856</v>
      </c>
      <c r="F24">
        <v>3.2201279258238702</v>
      </c>
      <c r="G24">
        <v>2.3294372498908418</v>
      </c>
      <c r="H24">
        <v>0.5007429259099988</v>
      </c>
      <c r="I24">
        <v>0.31286241641722179</v>
      </c>
      <c r="J24">
        <v>0.34300760064951552</v>
      </c>
      <c r="K24">
        <v>1.1259055264286051</v>
      </c>
      <c r="O24" s="279" t="str">
        <f t="shared" si="1"/>
        <v>TAK1</v>
      </c>
      <c r="P24" s="279">
        <f t="shared" si="3"/>
        <v>0.55980894615481613</v>
      </c>
      <c r="Q24" s="279">
        <f t="shared" si="4"/>
        <v>0.66233577648022324</v>
      </c>
      <c r="R24" s="279">
        <f t="shared" si="5"/>
        <v>0.55400438581295808</v>
      </c>
      <c r="S24" s="279">
        <f t="shared" si="6"/>
        <v>0.50417007043928497</v>
      </c>
      <c r="T24" s="279">
        <f t="shared" si="7"/>
        <v>0.10731116369912228</v>
      </c>
      <c r="U24" s="279">
        <f t="shared" si="8"/>
        <v>0.19896171453202388</v>
      </c>
      <c r="V24" s="279">
        <f t="shared" si="9"/>
        <v>0.70674274533936099</v>
      </c>
      <c r="W24" s="279">
        <f t="shared" si="10"/>
        <v>0.80504290741871443</v>
      </c>
      <c r="X24" s="279">
        <f t="shared" si="11"/>
        <v>0.78839602048435475</v>
      </c>
      <c r="Y24" s="279">
        <f t="shared" si="12"/>
        <v>0.45821432710332244</v>
      </c>
    </row>
    <row r="25" spans="1:25" x14ac:dyDescent="0.55000000000000004">
      <c r="A25" s="276" t="s">
        <v>24</v>
      </c>
      <c r="B25">
        <v>0.36141704909639893</v>
      </c>
      <c r="C25">
        <v>0.14671099186606038</v>
      </c>
      <c r="D25">
        <v>0.40146958242218039</v>
      </c>
      <c r="E25">
        <v>0.36141704909639893</v>
      </c>
      <c r="F25">
        <v>7.1524207809969154E-2</v>
      </c>
      <c r="G25">
        <v>0.13216869401740697</v>
      </c>
      <c r="H25">
        <v>0.33912141257333889</v>
      </c>
      <c r="I25">
        <v>0.26691573798313234</v>
      </c>
      <c r="J25">
        <v>0.17961096723389297</v>
      </c>
      <c r="K25">
        <v>0.34367649273382728</v>
      </c>
      <c r="O25" s="279" t="str">
        <f t="shared" si="1"/>
        <v>TAOK2</v>
      </c>
      <c r="P25" s="279">
        <f t="shared" si="3"/>
        <v>0.77839964156469033</v>
      </c>
      <c r="Q25" s="279">
        <f t="shared" si="4"/>
        <v>0.90330744724891177</v>
      </c>
      <c r="R25" s="279">
        <f t="shared" si="5"/>
        <v>0.75708669388483019</v>
      </c>
      <c r="S25" s="279">
        <f t="shared" si="6"/>
        <v>0.77839964156469033</v>
      </c>
      <c r="T25" s="279">
        <f t="shared" si="7"/>
        <v>0.95163206714606552</v>
      </c>
      <c r="U25" s="279">
        <f t="shared" si="8"/>
        <v>0.91245878869763675</v>
      </c>
      <c r="V25" s="279">
        <f t="shared" si="9"/>
        <v>0.79052258596684077</v>
      </c>
      <c r="W25" s="279">
        <f t="shared" si="10"/>
        <v>0.83109440105862098</v>
      </c>
      <c r="X25" s="279">
        <f t="shared" si="11"/>
        <v>0.88294105539731238</v>
      </c>
      <c r="Y25" s="279">
        <f t="shared" si="12"/>
        <v>0.78803057275599131</v>
      </c>
    </row>
    <row r="26" spans="1:25" x14ac:dyDescent="0.55000000000000004">
      <c r="A26" s="276" t="s">
        <v>27</v>
      </c>
      <c r="B26">
        <v>0.34601860468520274</v>
      </c>
      <c r="C26">
        <v>0.44564250447113041</v>
      </c>
      <c r="D26">
        <v>0.12907481670415252</v>
      </c>
      <c r="E26">
        <v>0.26250684392394297</v>
      </c>
      <c r="F26">
        <v>0.98936352596607535</v>
      </c>
      <c r="G26">
        <v>0.11310638550705056</v>
      </c>
      <c r="H26">
        <v>0.36469194505286706</v>
      </c>
      <c r="I26">
        <v>0.37414875138143705</v>
      </c>
      <c r="J26">
        <v>0.1995338768409427</v>
      </c>
      <c r="K26">
        <v>0.71622171322907524</v>
      </c>
      <c r="O26" s="279" t="str">
        <f t="shared" si="1"/>
        <v>TAOK3</v>
      </c>
      <c r="P26" s="279">
        <f t="shared" si="3"/>
        <v>0.78675229949957048</v>
      </c>
      <c r="Q26" s="279">
        <f t="shared" si="4"/>
        <v>0.73425724223097721</v>
      </c>
      <c r="R26" s="279">
        <f t="shared" si="5"/>
        <v>0.91441766749585651</v>
      </c>
      <c r="S26" s="279">
        <f t="shared" si="6"/>
        <v>0.83363812076562727</v>
      </c>
      <c r="T26" s="279">
        <f t="shared" si="7"/>
        <v>0.50369994341348934</v>
      </c>
      <c r="U26" s="279">
        <f t="shared" si="8"/>
        <v>0.92459509520461347</v>
      </c>
      <c r="V26" s="279">
        <f t="shared" si="9"/>
        <v>0.77663469009752939</v>
      </c>
      <c r="W26" s="279">
        <f t="shared" si="10"/>
        <v>0.7715605304446197</v>
      </c>
      <c r="X26" s="279">
        <f t="shared" si="11"/>
        <v>0.87083187662082373</v>
      </c>
      <c r="Y26" s="279">
        <f t="shared" si="12"/>
        <v>0.60868945880832637</v>
      </c>
    </row>
    <row r="27" spans="1:25" x14ac:dyDescent="0.55000000000000004">
      <c r="A27" s="276" t="s">
        <v>26</v>
      </c>
      <c r="B27">
        <v>1.2055080271286387</v>
      </c>
      <c r="C27">
        <v>0.93919285797685248</v>
      </c>
      <c r="D27">
        <v>0.93462170676969547</v>
      </c>
      <c r="E27">
        <v>0.84298182198727245</v>
      </c>
      <c r="F27">
        <v>1.2992606786898095</v>
      </c>
      <c r="G27" t="e">
        <v>#DIV/0!</v>
      </c>
      <c r="H27">
        <v>0.60337929112259425</v>
      </c>
      <c r="I27">
        <v>0.84602631296895525</v>
      </c>
      <c r="J27">
        <v>1.1511796153303739</v>
      </c>
      <c r="K27">
        <v>0.52790300964044579</v>
      </c>
      <c r="O27" s="279" t="str">
        <f t="shared" si="1"/>
        <v>TEK</v>
      </c>
      <c r="P27" s="279">
        <f t="shared" si="3"/>
        <v>0.43361662398336953</v>
      </c>
      <c r="Q27" s="279">
        <f t="shared" si="4"/>
        <v>0.52152457524053542</v>
      </c>
      <c r="R27" s="279">
        <f t="shared" si="5"/>
        <v>0.52317963635442277</v>
      </c>
      <c r="S27" s="279">
        <f t="shared" si="6"/>
        <v>0.55749013371661515</v>
      </c>
      <c r="T27" s="279">
        <f t="shared" si="7"/>
        <v>0.40633437432927055</v>
      </c>
      <c r="U27" s="279" t="e">
        <f t="shared" si="8"/>
        <v>#DIV/0!</v>
      </c>
      <c r="V27" s="279">
        <f t="shared" si="9"/>
        <v>0.65821039175877949</v>
      </c>
      <c r="W27" s="279">
        <f t="shared" si="10"/>
        <v>0.55631491370555575</v>
      </c>
      <c r="X27" s="279">
        <f t="shared" si="11"/>
        <v>0.45025692950966689</v>
      </c>
      <c r="Y27" s="279">
        <f t="shared" si="12"/>
        <v>0.69356211020409242</v>
      </c>
    </row>
    <row r="28" spans="1:25" x14ac:dyDescent="0.55000000000000004">
      <c r="A28" s="275" t="s">
        <v>8</v>
      </c>
      <c r="B28">
        <v>0.29660248971444048</v>
      </c>
      <c r="C28">
        <v>0.49328773521111541</v>
      </c>
      <c r="D28">
        <v>0.22800772992000573</v>
      </c>
      <c r="E28">
        <v>0.54939628856486777</v>
      </c>
      <c r="F28">
        <v>0.38780697036352635</v>
      </c>
      <c r="G28">
        <v>0.16698600184698004</v>
      </c>
      <c r="H28">
        <v>0.59225202307626246</v>
      </c>
      <c r="I28">
        <v>0.24092492055662665</v>
      </c>
      <c r="J28">
        <v>0.41726690685182766</v>
      </c>
      <c r="K28">
        <v>0.61092045537033324</v>
      </c>
      <c r="O28" s="279" t="str">
        <f t="shared" si="1"/>
        <v>YES</v>
      </c>
      <c r="P28" s="279">
        <f t="shared" si="3"/>
        <v>0.81416748428636776</v>
      </c>
      <c r="Q28" s="279">
        <f t="shared" si="4"/>
        <v>0.71040432239775664</v>
      </c>
      <c r="R28" s="279">
        <f t="shared" si="5"/>
        <v>0.85381313967187356</v>
      </c>
      <c r="S28" s="279">
        <f t="shared" si="6"/>
        <v>0.68330600539058606</v>
      </c>
      <c r="T28" s="279">
        <f t="shared" si="7"/>
        <v>0.76429051404443937</v>
      </c>
      <c r="U28" s="279">
        <f t="shared" si="8"/>
        <v>0.89070154284613612</v>
      </c>
      <c r="V28" s="279">
        <f t="shared" si="9"/>
        <v>0.6633066877389785</v>
      </c>
      <c r="W28" s="279">
        <f t="shared" si="10"/>
        <v>0.84620263277406793</v>
      </c>
      <c r="X28" s="279">
        <f t="shared" si="11"/>
        <v>0.74884191434957037</v>
      </c>
      <c r="Y28" s="279">
        <f t="shared" si="12"/>
        <v>0.65477881252005354</v>
      </c>
    </row>
  </sheetData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01FA5-83BA-4AB0-9008-35D6E8DAEE1F}">
  <dimension ref="A1:K232"/>
  <sheetViews>
    <sheetView workbookViewId="0">
      <selection activeCell="B3" sqref="B3"/>
    </sheetView>
  </sheetViews>
  <sheetFormatPr defaultRowHeight="14.4" x14ac:dyDescent="0.55000000000000004"/>
  <cols>
    <col min="1" max="1" width="15.68359375" style="279" customWidth="1"/>
    <col min="2" max="11" width="15.68359375" style="289" customWidth="1"/>
  </cols>
  <sheetData>
    <row r="1" spans="1:11" x14ac:dyDescent="0.55000000000000004">
      <c r="A1" s="297" t="s">
        <v>47</v>
      </c>
      <c r="B1" s="298" t="s">
        <v>68</v>
      </c>
      <c r="C1" s="298" t="s">
        <v>69</v>
      </c>
      <c r="D1" s="299" t="s">
        <v>46</v>
      </c>
      <c r="E1" s="299" t="s">
        <v>74</v>
      </c>
      <c r="F1" s="299" t="s">
        <v>75</v>
      </c>
      <c r="G1" s="299" t="s">
        <v>76</v>
      </c>
      <c r="H1" s="299" t="s">
        <v>77</v>
      </c>
      <c r="I1" s="299" t="s">
        <v>79</v>
      </c>
      <c r="J1" s="299" t="s">
        <v>78</v>
      </c>
      <c r="K1" s="299" t="s">
        <v>80</v>
      </c>
    </row>
    <row r="2" spans="1:11" x14ac:dyDescent="0.55000000000000004">
      <c r="A2" s="276" t="s">
        <v>11</v>
      </c>
      <c r="B2" s="293">
        <v>8.5256356317255886</v>
      </c>
      <c r="C2" s="293">
        <v>8.4101173852945941</v>
      </c>
      <c r="D2" s="293">
        <v>8.3578379634394082</v>
      </c>
      <c r="E2" s="294">
        <v>9.4769773273524827</v>
      </c>
      <c r="F2" s="294">
        <v>28.036974217763451</v>
      </c>
      <c r="G2" s="295">
        <v>17.11489133746478</v>
      </c>
      <c r="H2" s="294">
        <v>10.809143103657032</v>
      </c>
      <c r="I2" s="294">
        <v>8.8871622400405972</v>
      </c>
      <c r="J2" s="294">
        <v>13.44042729334325</v>
      </c>
      <c r="K2" s="294">
        <v>14.954399805299431</v>
      </c>
    </row>
    <row r="3" spans="1:11" x14ac:dyDescent="0.55000000000000004">
      <c r="A3" s="276" t="s">
        <v>12</v>
      </c>
      <c r="B3" s="294">
        <v>2.2787976561564496</v>
      </c>
      <c r="C3" s="296">
        <v>2.8609412048550156</v>
      </c>
      <c r="D3" s="293">
        <v>1.745668919445889</v>
      </c>
      <c r="E3" s="294">
        <v>2.3416725048896341</v>
      </c>
      <c r="F3" s="294">
        <v>2.9134984845569147</v>
      </c>
      <c r="G3" s="295">
        <v>2.7539861949963824</v>
      </c>
      <c r="H3" s="294">
        <v>3.039670385059948</v>
      </c>
      <c r="I3" s="294">
        <v>2.2845087343675745</v>
      </c>
      <c r="J3" s="294">
        <v>3.000588263475136</v>
      </c>
      <c r="K3" s="294">
        <v>2.0142769108513301</v>
      </c>
    </row>
    <row r="4" spans="1:11" x14ac:dyDescent="0.55000000000000004">
      <c r="A4" s="276" t="s">
        <v>14</v>
      </c>
      <c r="B4" s="294">
        <v>6.4449651959747723E-5</v>
      </c>
      <c r="C4" s="293">
        <v>1.1827843407343882E-6</v>
      </c>
      <c r="D4" s="293">
        <v>3.5753163010120593E-4</v>
      </c>
      <c r="E4" s="294">
        <v>2.2462881389827402E-4</v>
      </c>
      <c r="F4" s="294">
        <v>1.0754703600344939E-5</v>
      </c>
      <c r="G4" s="295">
        <v>2.6565508110429223E-4</v>
      </c>
      <c r="H4" s="294">
        <v>3.5297963374042776E-6</v>
      </c>
      <c r="I4" s="294">
        <v>4.3164630394312545E-6</v>
      </c>
      <c r="J4" s="294">
        <v>3.5727647553986159E-6</v>
      </c>
      <c r="K4" s="294">
        <v>8.223681529981546E-6</v>
      </c>
    </row>
    <row r="5" spans="1:11" x14ac:dyDescent="0.55000000000000004">
      <c r="A5" s="276" t="s">
        <v>13</v>
      </c>
      <c r="B5" s="294">
        <v>1.6686856907503795E-3</v>
      </c>
      <c r="C5" s="294">
        <v>1.776832305406187E-3</v>
      </c>
      <c r="D5" s="293">
        <v>8.759957784998172E-4</v>
      </c>
      <c r="E5" s="294">
        <v>2.8406178501096699E-3</v>
      </c>
      <c r="F5" s="294">
        <v>2.0054002757025941E-3</v>
      </c>
      <c r="G5" s="295">
        <v>2.798826444876439E-3</v>
      </c>
      <c r="H5" s="294">
        <v>1.1017926382538366E-3</v>
      </c>
      <c r="I5" s="294">
        <v>1.4232155032454727E-3</v>
      </c>
      <c r="J5" s="294">
        <v>1.5902712559401852E-3</v>
      </c>
      <c r="K5" s="294">
        <v>1.3380603603868287E-3</v>
      </c>
    </row>
    <row r="6" spans="1:11" x14ac:dyDescent="0.55000000000000004">
      <c r="A6" s="275" t="s">
        <v>3</v>
      </c>
      <c r="B6" s="294">
        <v>0.48720585986384457</v>
      </c>
      <c r="C6" s="294">
        <v>1.5390962165731659</v>
      </c>
      <c r="D6" s="293">
        <v>1.2070927681298693</v>
      </c>
      <c r="E6" s="294">
        <v>1.1338353031551729</v>
      </c>
      <c r="F6" s="294">
        <v>2.9643698890622456</v>
      </c>
      <c r="G6" s="295">
        <v>0.37781309980279643</v>
      </c>
      <c r="H6" s="294">
        <v>1.3187744936111971</v>
      </c>
      <c r="I6" s="294">
        <v>1.5177438324590793</v>
      </c>
      <c r="J6" s="294">
        <v>1.6522113102852554</v>
      </c>
      <c r="K6" s="294">
        <v>1.2469426862099378</v>
      </c>
    </row>
    <row r="7" spans="1:11" x14ac:dyDescent="0.55000000000000004">
      <c r="A7" s="275" t="s">
        <v>1</v>
      </c>
      <c r="B7" s="294">
        <v>9.0294645236598949</v>
      </c>
      <c r="C7" s="294">
        <v>11.943867769759219</v>
      </c>
      <c r="D7" s="293">
        <v>10.928104238578317</v>
      </c>
      <c r="E7" s="294">
        <v>5.7626601061058595</v>
      </c>
      <c r="F7" s="294">
        <v>7.8647880941877766</v>
      </c>
      <c r="G7" s="295">
        <v>1.6956948865440415</v>
      </c>
      <c r="H7" s="294">
        <v>8.5420173516283793</v>
      </c>
      <c r="I7" s="294">
        <v>6.5775016480738726</v>
      </c>
      <c r="J7" s="294">
        <v>5.5952538036801878</v>
      </c>
      <c r="K7" s="294">
        <v>3.9260648157807427</v>
      </c>
    </row>
    <row r="8" spans="1:11" x14ac:dyDescent="0.55000000000000004">
      <c r="A8" s="276" t="s">
        <v>10</v>
      </c>
      <c r="B8" s="294">
        <v>1.8284359100877579</v>
      </c>
      <c r="C8" s="294">
        <v>1.4349820890144211</v>
      </c>
      <c r="D8" s="293">
        <v>4.6721754024687403</v>
      </c>
      <c r="E8" s="294">
        <v>1.7535823938044259</v>
      </c>
      <c r="F8" s="294">
        <v>30.032837016321661</v>
      </c>
      <c r="G8" s="295">
        <v>1.9596238876458421</v>
      </c>
      <c r="H8" s="294">
        <v>3.0654928927563447</v>
      </c>
      <c r="I8" s="294">
        <v>3.0667108428527579</v>
      </c>
      <c r="J8" s="294">
        <v>2.5681375211734863</v>
      </c>
      <c r="K8" s="294">
        <v>23.791408809358071</v>
      </c>
    </row>
    <row r="9" spans="1:11" x14ac:dyDescent="0.55000000000000004">
      <c r="A9" s="275" t="s">
        <v>2</v>
      </c>
      <c r="B9" s="294">
        <v>27.727924136119253</v>
      </c>
      <c r="C9" s="294">
        <v>22.324445457772612</v>
      </c>
      <c r="D9" s="293">
        <v>42.372229759288949</v>
      </c>
      <c r="E9" s="294">
        <v>15.784081847779143</v>
      </c>
      <c r="F9" s="294">
        <v>52.974782829974068</v>
      </c>
      <c r="G9" s="295">
        <v>18.091365823270134</v>
      </c>
      <c r="H9" s="294">
        <v>28.5182836075181</v>
      </c>
      <c r="I9" s="294">
        <v>25.150746499285837</v>
      </c>
      <c r="J9" s="294">
        <v>24.278390569524138</v>
      </c>
      <c r="K9" s="294">
        <v>12.7394700042725</v>
      </c>
    </row>
    <row r="10" spans="1:11" x14ac:dyDescent="0.55000000000000004">
      <c r="A10" s="276" t="s">
        <v>9</v>
      </c>
      <c r="B10" s="294">
        <v>17.826523097634624</v>
      </c>
      <c r="C10" s="294">
        <v>40.486309131829039</v>
      </c>
      <c r="D10" s="293">
        <v>5.7784680288592387</v>
      </c>
      <c r="E10" s="294">
        <v>5.2026843817874227</v>
      </c>
      <c r="F10" s="294">
        <v>9.0905726792148422E-3</v>
      </c>
      <c r="G10" s="295">
        <v>3.9322784917118434</v>
      </c>
      <c r="H10" s="294">
        <v>6.9517673657066537</v>
      </c>
      <c r="I10" s="294">
        <v>4.6930770720584087</v>
      </c>
      <c r="J10" s="294">
        <v>7.2511597232594394</v>
      </c>
      <c r="K10" s="294">
        <v>7.3968022892230909</v>
      </c>
    </row>
    <row r="11" spans="1:11" x14ac:dyDescent="0.55000000000000004">
      <c r="A11" s="275" t="s">
        <v>5</v>
      </c>
      <c r="B11" s="294">
        <v>15.290919942803789</v>
      </c>
      <c r="C11" s="294">
        <v>35.934020952561383</v>
      </c>
      <c r="D11" s="293">
        <v>48.433088513029432</v>
      </c>
      <c r="E11" s="294">
        <v>13.077214445026209</v>
      </c>
      <c r="F11" s="294">
        <v>48.636150913439018</v>
      </c>
      <c r="G11" s="295">
        <v>9.3299210905314229</v>
      </c>
      <c r="H11" s="294">
        <v>20.088610498254642</v>
      </c>
      <c r="I11" s="294">
        <v>21.905277950935783</v>
      </c>
      <c r="J11" s="294">
        <v>20.911951825835146</v>
      </c>
      <c r="K11" s="294">
        <v>20.415390340214174</v>
      </c>
    </row>
    <row r="12" spans="1:11" x14ac:dyDescent="0.55000000000000004">
      <c r="A12" s="276" t="s">
        <v>17</v>
      </c>
      <c r="B12" s="294">
        <v>6.4404543464332345E-2</v>
      </c>
      <c r="C12" s="294">
        <v>0.14633519762507305</v>
      </c>
      <c r="D12" s="293">
        <v>0.6426464427434595</v>
      </c>
      <c r="E12" s="294">
        <v>0.90755529718219807</v>
      </c>
      <c r="F12" s="294">
        <v>3.1657424932750851</v>
      </c>
      <c r="G12" s="295">
        <v>0.23924565426026287</v>
      </c>
      <c r="H12" s="294">
        <v>1.8158371169187475</v>
      </c>
      <c r="I12" s="294">
        <v>2.50837584835205</v>
      </c>
      <c r="J12" s="294">
        <v>2.7283862051755032</v>
      </c>
      <c r="K12" s="294">
        <v>1.4230509197764587</v>
      </c>
    </row>
    <row r="13" spans="1:11" x14ac:dyDescent="0.55000000000000004">
      <c r="A13" s="275" t="s">
        <v>7</v>
      </c>
      <c r="B13" s="294">
        <v>1.5845846611365009E-5</v>
      </c>
      <c r="C13" s="294">
        <v>1.032574265026034E-6</v>
      </c>
      <c r="D13" s="293">
        <v>5.6568954237197781E-4</v>
      </c>
      <c r="E13" s="294">
        <v>2.8755078800504849E-6</v>
      </c>
      <c r="F13" s="294">
        <v>5.7669680910117157E-6</v>
      </c>
      <c r="G13" s="295">
        <v>8.0318395795035723E-4</v>
      </c>
      <c r="H13" s="294">
        <v>3.5297963374042776E-6</v>
      </c>
      <c r="I13" s="294">
        <v>4.3164630394312545E-6</v>
      </c>
      <c r="J13" s="294">
        <v>3.5727647553986159E-6</v>
      </c>
      <c r="K13" s="294">
        <v>3.8418758261634729E-6</v>
      </c>
    </row>
    <row r="14" spans="1:11" x14ac:dyDescent="0.55000000000000004">
      <c r="A14" s="275" t="s">
        <v>6</v>
      </c>
      <c r="B14" s="294">
        <v>26.01769103531381</v>
      </c>
      <c r="C14" s="294">
        <v>25.561987148631523</v>
      </c>
      <c r="D14" s="293">
        <v>15.641749994401986</v>
      </c>
      <c r="E14" s="294">
        <v>26.069349909130342</v>
      </c>
      <c r="F14" s="294">
        <v>25.473019825190026</v>
      </c>
      <c r="G14" s="295">
        <v>47.675340316241972</v>
      </c>
      <c r="H14" s="294">
        <v>22.454409539673335</v>
      </c>
      <c r="I14" s="294">
        <v>29.028672776585807</v>
      </c>
      <c r="J14" s="294">
        <v>28.385674823029525</v>
      </c>
      <c r="K14" s="294">
        <v>21.356193223072637</v>
      </c>
    </row>
    <row r="15" spans="1:11" x14ac:dyDescent="0.55000000000000004">
      <c r="A15" s="276" t="s">
        <v>19</v>
      </c>
      <c r="B15" s="294">
        <v>4.2726823951909756</v>
      </c>
      <c r="C15" s="294">
        <v>10.540230693721581</v>
      </c>
      <c r="D15" s="293">
        <v>4.3629336866203774</v>
      </c>
      <c r="E15" s="294">
        <v>12.753631923310747</v>
      </c>
      <c r="F15" s="294">
        <v>18.102496601418512</v>
      </c>
      <c r="G15" s="295">
        <v>5.1989401901749783</v>
      </c>
      <c r="H15" s="294">
        <v>16.357089183526266</v>
      </c>
      <c r="I15" s="294">
        <v>14.995785165429002</v>
      </c>
      <c r="J15" s="294">
        <v>15.494053945910446</v>
      </c>
      <c r="K15" s="294">
        <v>20.616914463149563</v>
      </c>
    </row>
    <row r="16" spans="1:11" x14ac:dyDescent="0.55000000000000004">
      <c r="A16" s="276" t="s">
        <v>18</v>
      </c>
      <c r="B16" s="294">
        <v>32.901145397587229</v>
      </c>
      <c r="C16" s="294">
        <v>30.161302686673746</v>
      </c>
      <c r="D16" s="293">
        <v>10.094006476294688</v>
      </c>
      <c r="E16" s="294">
        <v>28.496492144029261</v>
      </c>
      <c r="F16" s="294">
        <v>24.656763164603316</v>
      </c>
      <c r="G16" s="295">
        <v>47.967959891273544</v>
      </c>
      <c r="H16" s="294">
        <v>39.303659800844557</v>
      </c>
      <c r="I16" s="294">
        <v>30.188393560958719</v>
      </c>
      <c r="J16" s="294">
        <v>34.257468199835216</v>
      </c>
      <c r="K16" s="294">
        <v>28.749808866649975</v>
      </c>
    </row>
    <row r="17" spans="1:11" x14ac:dyDescent="0.55000000000000004">
      <c r="A17" s="276" t="s">
        <v>15</v>
      </c>
      <c r="B17" s="294">
        <v>2.2889638183051892</v>
      </c>
      <c r="C17" s="294">
        <v>2.1605300814741701</v>
      </c>
      <c r="D17" s="293">
        <v>2.9497935689542745</v>
      </c>
      <c r="E17" s="294">
        <v>6.5239388250486128</v>
      </c>
      <c r="F17" s="294">
        <v>2.0610299290215233</v>
      </c>
      <c r="G17" s="295">
        <v>0.5416811858697882</v>
      </c>
      <c r="H17" s="294">
        <v>0.48890312251320556</v>
      </c>
      <c r="I17" s="294">
        <v>0.56907920774707144</v>
      </c>
      <c r="J17" s="294">
        <v>0.42742077094302644</v>
      </c>
      <c r="K17" s="294">
        <v>0.49099627602724877</v>
      </c>
    </row>
    <row r="18" spans="1:11" x14ac:dyDescent="0.55000000000000004">
      <c r="A18" s="276" t="s">
        <v>21</v>
      </c>
      <c r="B18" s="294">
        <v>3.8025774956322082E-2</v>
      </c>
      <c r="C18" s="294">
        <v>3.4454181924981092E-2</v>
      </c>
      <c r="D18" s="293">
        <v>4.1476112646584651E-3</v>
      </c>
      <c r="E18" s="294">
        <v>6.4892504748388147E-2</v>
      </c>
      <c r="F18" s="294">
        <v>3.8563472792083231E-3</v>
      </c>
      <c r="G18" s="295">
        <v>2.0555730048980987E-2</v>
      </c>
      <c r="H18" s="294">
        <v>7.5984898431734768E-2</v>
      </c>
      <c r="I18" s="294">
        <v>8.0374317894681885E-2</v>
      </c>
      <c r="J18" s="294">
        <v>6.3910815647324412E-2</v>
      </c>
      <c r="K18" s="294">
        <v>9.6278680142711473E-2</v>
      </c>
    </row>
    <row r="19" spans="1:11" x14ac:dyDescent="0.55000000000000004">
      <c r="A19" s="276" t="s">
        <v>20</v>
      </c>
      <c r="B19" s="294">
        <v>3.7456974402940761</v>
      </c>
      <c r="C19" s="294">
        <v>4.4022471743511105</v>
      </c>
      <c r="D19" s="293">
        <v>5.6113536110879748E-2</v>
      </c>
      <c r="E19" s="294">
        <v>5.0081170527060763</v>
      </c>
      <c r="F19" s="294">
        <v>0.20107473276069801</v>
      </c>
      <c r="G19" s="295">
        <v>4.1426162527999422</v>
      </c>
      <c r="H19" s="294">
        <v>5.9933193989565385</v>
      </c>
      <c r="I19" s="294">
        <v>6.4646938428523608</v>
      </c>
      <c r="J19" s="294">
        <v>5.6100000641635228</v>
      </c>
      <c r="K19" s="294">
        <v>4.8815610236982989</v>
      </c>
    </row>
    <row r="20" spans="1:11" x14ac:dyDescent="0.55000000000000004">
      <c r="A20" s="276" t="s">
        <v>23</v>
      </c>
      <c r="B20" s="294">
        <v>9.2285961317482936</v>
      </c>
      <c r="C20" s="294">
        <v>8.6542907152760993</v>
      </c>
      <c r="D20" s="293">
        <v>4.639030606002545</v>
      </c>
      <c r="E20" s="294">
        <v>7.6250190046973367</v>
      </c>
      <c r="F20" s="294">
        <v>16.688485595008284</v>
      </c>
      <c r="G20" s="295">
        <v>10.426136219679247</v>
      </c>
      <c r="H20" s="294">
        <v>9.6838306913673904</v>
      </c>
      <c r="I20" s="294">
        <v>9.7513234628804355</v>
      </c>
      <c r="J20" s="294">
        <v>11.304004565252619</v>
      </c>
      <c r="K20" s="294">
        <v>9.0212437555367124</v>
      </c>
    </row>
    <row r="21" spans="1:11" x14ac:dyDescent="0.55000000000000004">
      <c r="A21" s="275" t="s">
        <v>4</v>
      </c>
      <c r="B21" s="294">
        <v>0.4711499672436788</v>
      </c>
      <c r="C21" s="294">
        <v>0.75173386142975185</v>
      </c>
      <c r="D21" s="293">
        <v>2.8875160067424512</v>
      </c>
      <c r="E21" s="294">
        <v>0.67785863343864217</v>
      </c>
      <c r="F21" s="294">
        <v>6.104284698204947</v>
      </c>
      <c r="G21" s="295">
        <v>0.87087253130673115</v>
      </c>
      <c r="H21" s="294">
        <v>1.3106816141136746</v>
      </c>
      <c r="I21" s="294">
        <v>1.1764137734664748</v>
      </c>
      <c r="J21" s="294">
        <v>1.045857788275433</v>
      </c>
      <c r="K21" s="294">
        <v>2.1573887516335759</v>
      </c>
    </row>
    <row r="22" spans="1:11" x14ac:dyDescent="0.55000000000000004">
      <c r="A22" s="276" t="s">
        <v>16</v>
      </c>
      <c r="B22" s="294">
        <v>22.205993559202224</v>
      </c>
      <c r="C22" s="294">
        <v>28.639311218958813</v>
      </c>
      <c r="D22" s="293">
        <v>17.186041211871167</v>
      </c>
      <c r="E22" s="294">
        <v>12.196131016999393</v>
      </c>
      <c r="F22" s="294">
        <v>20.70088856888696</v>
      </c>
      <c r="G22" s="295">
        <v>17.707427040659386</v>
      </c>
      <c r="H22" s="294">
        <v>17.355721608591676</v>
      </c>
      <c r="I22" s="294">
        <v>16.021166247186976</v>
      </c>
      <c r="J22" s="294">
        <v>15.956155857045431</v>
      </c>
      <c r="K22" s="294">
        <v>15.182588028890367</v>
      </c>
    </row>
    <row r="23" spans="1:11" x14ac:dyDescent="0.55000000000000004">
      <c r="A23" s="276" t="s">
        <v>22</v>
      </c>
      <c r="B23" s="294">
        <v>30.351016315403012</v>
      </c>
      <c r="C23" s="294">
        <v>25.805095573828837</v>
      </c>
      <c r="D23" s="293">
        <v>31.292455511425732</v>
      </c>
      <c r="E23" s="294">
        <v>38.005797108914656</v>
      </c>
      <c r="F23" s="294">
        <v>69.088596465862764</v>
      </c>
      <c r="G23" s="295">
        <v>43.761690537908414</v>
      </c>
      <c r="H23" s="294">
        <v>34.30059138505186</v>
      </c>
      <c r="I23" s="294">
        <v>48.223205524498873</v>
      </c>
      <c r="J23" s="294">
        <v>57.432306930485368</v>
      </c>
      <c r="K23" s="294">
        <v>58.70236319359266</v>
      </c>
    </row>
    <row r="24" spans="1:11" x14ac:dyDescent="0.55000000000000004">
      <c r="A24" s="276" t="s">
        <v>25</v>
      </c>
      <c r="B24" s="294">
        <v>2.4093847902507459</v>
      </c>
      <c r="C24" s="294">
        <v>3.1865557258887658</v>
      </c>
      <c r="D24" s="293">
        <v>0.97765418134789794</v>
      </c>
      <c r="E24" s="294">
        <v>3.4221189014684255</v>
      </c>
      <c r="F24" s="294">
        <v>2.9988738105525616</v>
      </c>
      <c r="G24" s="295">
        <v>1.3501332812768319</v>
      </c>
      <c r="H24" s="294">
        <v>8.958445253617386</v>
      </c>
      <c r="I24" s="294">
        <v>7.6898234944448216</v>
      </c>
      <c r="J24" s="294">
        <v>6.3244586474876137</v>
      </c>
      <c r="K24" s="294">
        <v>1.8510224218763576</v>
      </c>
    </row>
    <row r="25" spans="1:11" x14ac:dyDescent="0.55000000000000004">
      <c r="A25" s="276" t="s">
        <v>24</v>
      </c>
      <c r="B25" s="294">
        <v>6.9528495997888315</v>
      </c>
      <c r="C25" s="294">
        <v>10.066583684631212</v>
      </c>
      <c r="D25" s="293">
        <v>5.7310627348339045</v>
      </c>
      <c r="E25" s="294">
        <v>12.675159061326088</v>
      </c>
      <c r="F25" s="294">
        <v>19.740925573864697</v>
      </c>
      <c r="G25" s="295">
        <v>9.5742507114794364</v>
      </c>
      <c r="H25" s="294">
        <v>10.4257902781267</v>
      </c>
      <c r="I25" s="294">
        <v>9.0891609240595681</v>
      </c>
      <c r="J25" s="294">
        <v>9.2662044347626686</v>
      </c>
      <c r="K25" s="294">
        <v>7.4432188322950879</v>
      </c>
    </row>
    <row r="26" spans="1:11" x14ac:dyDescent="0.55000000000000004">
      <c r="A26" s="276" t="s">
        <v>27</v>
      </c>
      <c r="B26" s="294">
        <v>31.282856359621086</v>
      </c>
      <c r="C26" s="294">
        <v>28.41562648463929</v>
      </c>
      <c r="D26" s="293">
        <v>17.570622711870431</v>
      </c>
      <c r="E26" s="294">
        <v>10.851465631995374</v>
      </c>
      <c r="F26" s="294">
        <v>22.484199513978997</v>
      </c>
      <c r="G26" s="295">
        <v>12.184408324378946</v>
      </c>
      <c r="H26" s="294">
        <v>13.708321951169788</v>
      </c>
      <c r="I26" s="294">
        <v>10.728751784513401</v>
      </c>
      <c r="J26" s="294">
        <v>11.148692348996192</v>
      </c>
      <c r="K26" s="294">
        <v>11.449649121924496</v>
      </c>
    </row>
    <row r="27" spans="1:11" x14ac:dyDescent="0.55000000000000004">
      <c r="A27" s="276" t="s">
        <v>26</v>
      </c>
      <c r="B27" s="294">
        <v>2.6338695164504957E-3</v>
      </c>
      <c r="C27" s="294">
        <v>7.4726995931369061E-3</v>
      </c>
      <c r="D27" s="293">
        <v>1.3956971225936531E-3</v>
      </c>
      <c r="E27" s="294">
        <v>4.6666272182615317E-4</v>
      </c>
      <c r="F27" s="294">
        <v>7.3860860515133407E-4</v>
      </c>
      <c r="G27" s="295">
        <v>9.1859283007629153E-4</v>
      </c>
      <c r="H27" s="294">
        <v>1.4715853479460607E-3</v>
      </c>
      <c r="I27" s="294">
        <v>1.5859775419785819E-3</v>
      </c>
      <c r="J27" s="294">
        <v>1.3979019235275929E-3</v>
      </c>
      <c r="K27" s="294">
        <v>1.9272700072853898E-3</v>
      </c>
    </row>
    <row r="28" spans="1:11" x14ac:dyDescent="0.55000000000000004">
      <c r="A28" s="275" t="s">
        <v>8</v>
      </c>
      <c r="B28" s="294">
        <v>2.0212953200519239</v>
      </c>
      <c r="C28" s="294">
        <v>1.7516263089264705</v>
      </c>
      <c r="D28" s="293">
        <v>1.7594862996374405</v>
      </c>
      <c r="E28" s="294">
        <v>0.20804174086430033</v>
      </c>
      <c r="F28" s="294">
        <v>0.72838088043639659</v>
      </c>
      <c r="G28" s="295">
        <v>0.31920682450646787</v>
      </c>
      <c r="H28" s="294">
        <v>0.19402073422358906</v>
      </c>
      <c r="I28" s="294">
        <v>0.22840231347758394</v>
      </c>
      <c r="J28" s="294">
        <v>0.22420292229617519</v>
      </c>
      <c r="K28" s="294">
        <v>0.15987330741247729</v>
      </c>
    </row>
    <row r="29" spans="1:11" x14ac:dyDescent="0.55000000000000004">
      <c r="G29" s="291"/>
    </row>
    <row r="30" spans="1:11" x14ac:dyDescent="0.55000000000000004">
      <c r="G30" s="291"/>
    </row>
    <row r="31" spans="1:11" x14ac:dyDescent="0.55000000000000004">
      <c r="G31" s="291"/>
    </row>
    <row r="32" spans="1:11" x14ac:dyDescent="0.55000000000000004">
      <c r="G32" s="292"/>
    </row>
    <row r="34" spans="1:7" x14ac:dyDescent="0.55000000000000004">
      <c r="A34" s="274"/>
      <c r="D34" s="290"/>
      <c r="G34" s="291"/>
    </row>
    <row r="35" spans="1:7" x14ac:dyDescent="0.55000000000000004">
      <c r="A35" s="274"/>
      <c r="D35" s="290"/>
      <c r="G35" s="291"/>
    </row>
    <row r="36" spans="1:7" x14ac:dyDescent="0.55000000000000004">
      <c r="A36" s="274"/>
      <c r="G36" s="291"/>
    </row>
    <row r="37" spans="1:7" x14ac:dyDescent="0.55000000000000004">
      <c r="A37" s="274"/>
      <c r="G37" s="291"/>
    </row>
    <row r="38" spans="1:7" x14ac:dyDescent="0.55000000000000004">
      <c r="A38" s="274"/>
      <c r="G38" s="291"/>
    </row>
    <row r="39" spans="1:7" x14ac:dyDescent="0.55000000000000004">
      <c r="A39" s="274"/>
      <c r="D39" s="290"/>
      <c r="G39" s="291"/>
    </row>
    <row r="40" spans="1:7" x14ac:dyDescent="0.55000000000000004">
      <c r="A40" s="274"/>
      <c r="D40" s="290"/>
      <c r="G40" s="291"/>
    </row>
    <row r="41" spans="1:7" x14ac:dyDescent="0.55000000000000004">
      <c r="A41" s="274"/>
      <c r="G41" s="292"/>
    </row>
    <row r="42" spans="1:7" x14ac:dyDescent="0.55000000000000004">
      <c r="A42" s="274"/>
    </row>
    <row r="43" spans="1:7" x14ac:dyDescent="0.55000000000000004">
      <c r="A43" s="274"/>
      <c r="D43" s="288"/>
      <c r="G43" s="291"/>
    </row>
    <row r="44" spans="1:7" x14ac:dyDescent="0.55000000000000004">
      <c r="A44" s="274"/>
      <c r="G44" s="291"/>
    </row>
    <row r="45" spans="1:7" x14ac:dyDescent="0.55000000000000004">
      <c r="A45" s="274"/>
      <c r="D45" s="288"/>
      <c r="G45" s="291"/>
    </row>
    <row r="46" spans="1:7" x14ac:dyDescent="0.55000000000000004">
      <c r="A46" s="274"/>
      <c r="G46" s="291"/>
    </row>
    <row r="47" spans="1:7" x14ac:dyDescent="0.55000000000000004">
      <c r="A47" s="274"/>
      <c r="G47" s="291"/>
    </row>
    <row r="48" spans="1:7" x14ac:dyDescent="0.55000000000000004">
      <c r="A48" s="274"/>
      <c r="G48" s="291"/>
    </row>
    <row r="49" spans="1:7" x14ac:dyDescent="0.55000000000000004">
      <c r="A49" s="274"/>
      <c r="D49" s="290"/>
      <c r="G49" s="291"/>
    </row>
    <row r="50" spans="1:7" x14ac:dyDescent="0.55000000000000004">
      <c r="A50" s="274"/>
      <c r="D50" s="290"/>
      <c r="G50" s="292"/>
    </row>
    <row r="51" spans="1:7" x14ac:dyDescent="0.55000000000000004">
      <c r="A51" s="274"/>
    </row>
    <row r="52" spans="1:7" x14ac:dyDescent="0.55000000000000004">
      <c r="A52" s="274"/>
      <c r="D52" s="290"/>
      <c r="G52" s="291"/>
    </row>
    <row r="53" spans="1:7" x14ac:dyDescent="0.55000000000000004">
      <c r="A53" s="274"/>
      <c r="G53" s="291"/>
    </row>
    <row r="54" spans="1:7" x14ac:dyDescent="0.55000000000000004">
      <c r="A54" s="274"/>
      <c r="G54" s="291"/>
    </row>
    <row r="55" spans="1:7" x14ac:dyDescent="0.55000000000000004">
      <c r="A55" s="274"/>
      <c r="G55" s="291"/>
    </row>
    <row r="56" spans="1:7" x14ac:dyDescent="0.55000000000000004">
      <c r="A56" s="274"/>
      <c r="G56" s="291"/>
    </row>
    <row r="57" spans="1:7" x14ac:dyDescent="0.55000000000000004">
      <c r="A57" s="274"/>
      <c r="G57" s="291"/>
    </row>
    <row r="58" spans="1:7" x14ac:dyDescent="0.55000000000000004">
      <c r="A58" s="274"/>
      <c r="G58" s="291"/>
    </row>
    <row r="59" spans="1:7" x14ac:dyDescent="0.55000000000000004">
      <c r="A59" s="274"/>
      <c r="D59" s="290"/>
      <c r="G59" s="292"/>
    </row>
    <row r="60" spans="1:7" x14ac:dyDescent="0.55000000000000004">
      <c r="A60" s="274"/>
    </row>
    <row r="61" spans="1:7" x14ac:dyDescent="0.55000000000000004">
      <c r="A61" s="274"/>
      <c r="G61" s="292"/>
    </row>
    <row r="62" spans="1:7" x14ac:dyDescent="0.55000000000000004">
      <c r="A62" s="274"/>
    </row>
    <row r="63" spans="1:7" x14ac:dyDescent="0.55000000000000004">
      <c r="G63" s="291"/>
    </row>
    <row r="64" spans="1:7" x14ac:dyDescent="0.55000000000000004">
      <c r="D64" s="288"/>
      <c r="G64" s="291"/>
    </row>
    <row r="65" spans="4:7" x14ac:dyDescent="0.55000000000000004">
      <c r="D65" s="290"/>
      <c r="G65" s="291"/>
    </row>
    <row r="66" spans="4:7" x14ac:dyDescent="0.55000000000000004">
      <c r="G66" s="291"/>
    </row>
    <row r="67" spans="4:7" x14ac:dyDescent="0.55000000000000004">
      <c r="D67" s="290"/>
      <c r="G67" s="291"/>
    </row>
    <row r="68" spans="4:7" x14ac:dyDescent="0.55000000000000004">
      <c r="D68" s="290"/>
      <c r="G68" s="291"/>
    </row>
    <row r="69" spans="4:7" x14ac:dyDescent="0.55000000000000004">
      <c r="G69" s="291"/>
    </row>
    <row r="70" spans="4:7" x14ac:dyDescent="0.55000000000000004">
      <c r="G70" s="292"/>
    </row>
    <row r="72" spans="4:7" x14ac:dyDescent="0.55000000000000004">
      <c r="G72" s="291"/>
    </row>
    <row r="73" spans="4:7" x14ac:dyDescent="0.55000000000000004">
      <c r="G73" s="291"/>
    </row>
    <row r="74" spans="4:7" x14ac:dyDescent="0.55000000000000004">
      <c r="D74" s="288"/>
      <c r="G74" s="291"/>
    </row>
    <row r="75" spans="4:7" x14ac:dyDescent="0.55000000000000004">
      <c r="G75" s="291"/>
    </row>
    <row r="76" spans="4:7" x14ac:dyDescent="0.55000000000000004">
      <c r="G76" s="291"/>
    </row>
    <row r="77" spans="4:7" x14ac:dyDescent="0.55000000000000004">
      <c r="D77" s="290"/>
      <c r="G77" s="291"/>
    </row>
    <row r="78" spans="4:7" x14ac:dyDescent="0.55000000000000004">
      <c r="G78" s="291"/>
    </row>
    <row r="79" spans="4:7" x14ac:dyDescent="0.55000000000000004">
      <c r="G79" s="292"/>
    </row>
    <row r="80" spans="4:7" x14ac:dyDescent="0.55000000000000004">
      <c r="D80" s="290"/>
    </row>
    <row r="82" spans="4:4" x14ac:dyDescent="0.55000000000000004">
      <c r="D82" s="290"/>
    </row>
    <row r="83" spans="4:4" x14ac:dyDescent="0.55000000000000004">
      <c r="D83" s="290"/>
    </row>
    <row r="84" spans="4:4" x14ac:dyDescent="0.55000000000000004">
      <c r="D84" s="290"/>
    </row>
    <row r="229" spans="7:7" x14ac:dyDescent="0.55000000000000004">
      <c r="G229" s="291"/>
    </row>
    <row r="230" spans="7:7" x14ac:dyDescent="0.55000000000000004">
      <c r="G230" s="291"/>
    </row>
    <row r="231" spans="7:7" x14ac:dyDescent="0.55000000000000004">
      <c r="G231" s="291"/>
    </row>
    <row r="232" spans="7:7" x14ac:dyDescent="0.55000000000000004">
      <c r="G232" s="29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83"/>
  <sheetViews>
    <sheetView zoomScale="80" zoomScaleNormal="80" workbookViewId="0">
      <selection activeCell="G169" sqref="G169:H195"/>
    </sheetView>
  </sheetViews>
  <sheetFormatPr defaultRowHeight="14.4" x14ac:dyDescent="0.55000000000000004"/>
  <cols>
    <col min="1" max="1" width="9.15625" style="3"/>
    <col min="3" max="3" width="11" style="261" bestFit="1" customWidth="1"/>
    <col min="4" max="4" width="11" style="261" customWidth="1"/>
    <col min="6" max="6" width="15.26171875" style="261" bestFit="1" customWidth="1"/>
    <col min="7" max="7" width="15.26171875" style="261" customWidth="1"/>
    <col min="9" max="9" width="12.26171875" style="261" bestFit="1" customWidth="1"/>
    <col min="12" max="12" width="9.15625" style="261"/>
    <col min="14" max="14" width="11.578125" bestFit="1" customWidth="1"/>
    <col min="15" max="15" width="12" bestFit="1" customWidth="1"/>
  </cols>
  <sheetData>
    <row r="1" spans="1:15" s="261" customFormat="1" ht="16.8" x14ac:dyDescent="0.55000000000000004">
      <c r="A1" s="267" t="s">
        <v>0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  <c r="L1" s="262"/>
      <c r="N1" s="262"/>
      <c r="O1" s="262"/>
    </row>
    <row r="2" spans="1:15" x14ac:dyDescent="0.55000000000000004">
      <c r="A2" s="265" t="s">
        <v>1</v>
      </c>
      <c r="B2" s="266">
        <v>22.253705978393555</v>
      </c>
      <c r="C2" s="266">
        <f>AVERAGE(B2:B7)</f>
        <v>22.574414062500001</v>
      </c>
      <c r="D2" s="266">
        <f>STDEV(B2:B7)</f>
        <v>0.86680526694458704</v>
      </c>
      <c r="E2" s="266">
        <v>16.032903671264648</v>
      </c>
      <c r="F2" s="266">
        <f>AVERAGE(E2:E7)</f>
        <v>16.392275492350262</v>
      </c>
      <c r="G2" s="266">
        <f>STDEV(E2:E7)</f>
        <v>0.21447671060609294</v>
      </c>
      <c r="H2" s="266">
        <f>C2-F2</f>
        <v>6.1821385701497391</v>
      </c>
      <c r="I2" s="266">
        <f>AVERAGE(H2:H158)</f>
        <v>7.3293612138724606</v>
      </c>
      <c r="J2" s="266">
        <f>H2-$I$2</f>
        <v>-1.1472226437227215</v>
      </c>
      <c r="K2" s="266">
        <f>2^-(J2)</f>
        <v>2.2148709522638979</v>
      </c>
      <c r="M2" s="232"/>
    </row>
    <row r="3" spans="1:15" s="261" customFormat="1" x14ac:dyDescent="0.55000000000000004">
      <c r="A3" s="265"/>
      <c r="B3" s="266">
        <v>23.584060668945313</v>
      </c>
      <c r="C3" s="266"/>
      <c r="D3" s="266"/>
      <c r="E3" s="266">
        <v>16.598108291625977</v>
      </c>
      <c r="F3" s="266"/>
      <c r="G3" s="266"/>
      <c r="H3" s="266"/>
      <c r="I3" s="266"/>
      <c r="J3" s="266"/>
      <c r="K3" s="266"/>
      <c r="M3" s="232"/>
    </row>
    <row r="4" spans="1:15" s="261" customFormat="1" x14ac:dyDescent="0.55000000000000004">
      <c r="A4" s="265"/>
      <c r="B4" s="266">
        <v>23.414880752563477</v>
      </c>
      <c r="C4" s="266"/>
      <c r="D4" s="266"/>
      <c r="E4" s="266">
        <v>16.605419158935547</v>
      </c>
      <c r="F4" s="266"/>
      <c r="G4" s="266"/>
      <c r="H4" s="266"/>
      <c r="I4" s="266"/>
      <c r="J4" s="266"/>
      <c r="K4" s="266"/>
      <c r="M4" s="232"/>
    </row>
    <row r="5" spans="1:15" s="261" customFormat="1" x14ac:dyDescent="0.55000000000000004">
      <c r="A5" s="265"/>
      <c r="B5" s="266">
        <v>21.869882583618164</v>
      </c>
      <c r="C5" s="266"/>
      <c r="D5" s="266"/>
      <c r="E5" s="266">
        <v>16.322723388671875</v>
      </c>
      <c r="F5" s="266"/>
      <c r="G5" s="266"/>
      <c r="H5" s="266"/>
      <c r="I5" s="266"/>
      <c r="J5" s="266"/>
      <c r="K5" s="266"/>
      <c r="M5" s="232"/>
    </row>
    <row r="6" spans="1:15" s="261" customFormat="1" x14ac:dyDescent="0.55000000000000004">
      <c r="A6" s="265"/>
      <c r="B6" s="266"/>
      <c r="C6" s="266"/>
      <c r="D6" s="266"/>
      <c r="E6" s="266">
        <v>16.333339691162109</v>
      </c>
      <c r="F6" s="266"/>
      <c r="G6" s="266"/>
      <c r="H6" s="266"/>
      <c r="I6" s="266"/>
      <c r="J6" s="266"/>
      <c r="K6" s="266"/>
      <c r="M6" s="232"/>
    </row>
    <row r="7" spans="1:15" s="261" customFormat="1" x14ac:dyDescent="0.55000000000000004">
      <c r="A7" s="265"/>
      <c r="B7" s="266">
        <v>21.749540328979492</v>
      </c>
      <c r="C7" s="266"/>
      <c r="D7" s="266"/>
      <c r="E7" s="266">
        <v>16.461158752441406</v>
      </c>
      <c r="F7" s="266"/>
      <c r="G7" s="266"/>
      <c r="H7" s="266"/>
      <c r="I7" s="266"/>
      <c r="J7" s="266"/>
      <c r="K7" s="266"/>
      <c r="M7" s="264"/>
      <c r="N7" s="263"/>
    </row>
    <row r="8" spans="1:15" x14ac:dyDescent="0.55000000000000004">
      <c r="A8" s="265" t="s">
        <v>2</v>
      </c>
      <c r="B8" s="266">
        <v>20.009578704833984</v>
      </c>
      <c r="C8" s="266">
        <f>AVERAGE(B8:B13)</f>
        <v>20.474767684936523</v>
      </c>
      <c r="D8" s="266">
        <f>STDEV(B8:B13)</f>
        <v>0.57036986609810103</v>
      </c>
      <c r="E8" s="266">
        <v>16.032903671264648</v>
      </c>
      <c r="F8" s="266">
        <f>AVERAGE(E8:E13)</f>
        <v>16.392275492350262</v>
      </c>
      <c r="G8" s="266">
        <f>STDEV(E8:E13)</f>
        <v>0.21447671060609294</v>
      </c>
      <c r="H8" s="266">
        <f>C8-F8</f>
        <v>4.0824921925862618</v>
      </c>
      <c r="I8" s="266"/>
      <c r="J8" s="266">
        <f>H8-$I$2</f>
        <v>-3.2468690212861988</v>
      </c>
      <c r="K8" s="266">
        <f>2^-(J8)</f>
        <v>9.4930324931924588</v>
      </c>
      <c r="M8" s="264"/>
      <c r="N8" s="263"/>
      <c r="O8" s="261"/>
    </row>
    <row r="9" spans="1:15" s="261" customFormat="1" x14ac:dyDescent="0.55000000000000004">
      <c r="A9" s="265"/>
      <c r="B9" s="266">
        <v>21.120868682861328</v>
      </c>
      <c r="C9" s="266"/>
      <c r="D9" s="266"/>
      <c r="E9" s="266">
        <v>16.598108291625977</v>
      </c>
      <c r="F9" s="266"/>
      <c r="G9" s="266"/>
      <c r="H9" s="266"/>
      <c r="I9" s="266"/>
      <c r="J9" s="266"/>
      <c r="K9" s="266"/>
      <c r="M9" s="264"/>
      <c r="N9" s="263"/>
    </row>
    <row r="10" spans="1:15" s="261" customFormat="1" x14ac:dyDescent="0.55000000000000004">
      <c r="A10" s="265"/>
      <c r="B10" s="266">
        <v>21.287683486938477</v>
      </c>
      <c r="C10" s="266"/>
      <c r="D10" s="266"/>
      <c r="E10" s="266">
        <v>16.605419158935547</v>
      </c>
      <c r="F10" s="266"/>
      <c r="G10" s="266"/>
      <c r="H10" s="266"/>
      <c r="I10" s="266"/>
      <c r="J10" s="266"/>
      <c r="K10" s="266"/>
      <c r="M10" s="232"/>
    </row>
    <row r="11" spans="1:15" s="261" customFormat="1" x14ac:dyDescent="0.55000000000000004">
      <c r="A11" s="265"/>
      <c r="B11" s="266">
        <v>20.121332168579102</v>
      </c>
      <c r="C11" s="266"/>
      <c r="D11" s="266"/>
      <c r="E11" s="266">
        <v>16.322723388671875</v>
      </c>
      <c r="F11" s="266"/>
      <c r="G11" s="266"/>
      <c r="H11" s="266"/>
      <c r="I11" s="266"/>
      <c r="J11" s="266"/>
      <c r="K11" s="266"/>
      <c r="M11" s="232"/>
    </row>
    <row r="12" spans="1:15" s="261" customFormat="1" x14ac:dyDescent="0.55000000000000004">
      <c r="A12" s="265"/>
      <c r="B12" s="266">
        <v>20.185890197753906</v>
      </c>
      <c r="C12" s="266"/>
      <c r="D12" s="266"/>
      <c r="E12" s="266">
        <v>16.333339691162109</v>
      </c>
      <c r="F12" s="266"/>
      <c r="G12" s="266"/>
      <c r="H12" s="266"/>
      <c r="I12" s="266"/>
      <c r="J12" s="266"/>
      <c r="K12" s="266"/>
    </row>
    <row r="13" spans="1:15" s="261" customFormat="1" x14ac:dyDescent="0.55000000000000004">
      <c r="A13" s="265"/>
      <c r="B13" s="266">
        <v>20.123252868652344</v>
      </c>
      <c r="C13" s="266"/>
      <c r="D13" s="266"/>
      <c r="E13" s="266">
        <v>16.461158752441406</v>
      </c>
      <c r="F13" s="266"/>
      <c r="G13" s="266"/>
      <c r="H13" s="266"/>
      <c r="I13" s="266"/>
      <c r="J13" s="266"/>
      <c r="K13" s="266"/>
    </row>
    <row r="14" spans="1:15" x14ac:dyDescent="0.55000000000000004">
      <c r="A14" s="265" t="s">
        <v>3</v>
      </c>
      <c r="B14" s="266">
        <v>24.153358459472656</v>
      </c>
      <c r="C14" s="266">
        <f>AVERAGE(B14:B19)</f>
        <v>24.68290074666341</v>
      </c>
      <c r="D14" s="266">
        <f>STDEV(B14:B19)</f>
        <v>0.31163483329386144</v>
      </c>
      <c r="E14" s="266">
        <v>16.032903671264648</v>
      </c>
      <c r="F14" s="266">
        <f>AVERAGE(E14:E19)</f>
        <v>16.392275492350262</v>
      </c>
      <c r="G14" s="266">
        <f>STDEV(E14:E19)</f>
        <v>0.21447671060609294</v>
      </c>
      <c r="H14" s="266">
        <f>C14-F14</f>
        <v>8.2906252543131487</v>
      </c>
      <c r="I14" s="266"/>
      <c r="J14" s="266">
        <f>H14-$I$2</f>
        <v>0.96126404044068803</v>
      </c>
      <c r="K14" s="266">
        <f>2^-(J14)</f>
        <v>0.51360671135841718</v>
      </c>
      <c r="M14" s="261"/>
      <c r="N14" s="261"/>
      <c r="O14" s="261"/>
    </row>
    <row r="15" spans="1:15" s="261" customFormat="1" x14ac:dyDescent="0.55000000000000004">
      <c r="A15" s="265"/>
      <c r="B15" s="266">
        <v>24.925361633300781</v>
      </c>
      <c r="C15" s="266"/>
      <c r="D15" s="266"/>
      <c r="E15" s="266">
        <v>16.598108291625977</v>
      </c>
      <c r="F15" s="266"/>
      <c r="G15" s="266"/>
      <c r="H15" s="266"/>
      <c r="I15" s="266"/>
      <c r="J15" s="266"/>
      <c r="K15" s="266"/>
    </row>
    <row r="16" spans="1:15" s="261" customFormat="1" x14ac:dyDescent="0.55000000000000004">
      <c r="A16" s="265"/>
      <c r="B16" s="266">
        <v>25.059749603271484</v>
      </c>
      <c r="C16" s="266"/>
      <c r="D16" s="266"/>
      <c r="E16" s="266">
        <v>16.605419158935547</v>
      </c>
      <c r="F16" s="266"/>
      <c r="G16" s="266"/>
      <c r="H16" s="266"/>
      <c r="I16" s="266"/>
      <c r="J16" s="266"/>
      <c r="K16" s="266"/>
    </row>
    <row r="17" spans="1:15" s="261" customFormat="1" x14ac:dyDescent="0.55000000000000004">
      <c r="A17" s="265"/>
      <c r="B17" s="266">
        <v>24.652332305908203</v>
      </c>
      <c r="C17" s="266"/>
      <c r="D17" s="266"/>
      <c r="E17" s="266">
        <v>16.322723388671875</v>
      </c>
      <c r="F17" s="266"/>
      <c r="G17" s="266"/>
      <c r="H17" s="266"/>
      <c r="I17" s="266"/>
      <c r="J17" s="266"/>
      <c r="K17" s="266"/>
    </row>
    <row r="18" spans="1:15" s="261" customFormat="1" x14ac:dyDescent="0.55000000000000004">
      <c r="A18" s="265"/>
      <c r="B18" s="266">
        <v>24.62434196472168</v>
      </c>
      <c r="C18" s="266"/>
      <c r="D18" s="266"/>
      <c r="E18" s="266">
        <v>16.333339691162109</v>
      </c>
      <c r="F18" s="266"/>
      <c r="G18" s="266"/>
      <c r="H18" s="266"/>
      <c r="I18" s="266"/>
      <c r="J18" s="266"/>
      <c r="K18" s="266"/>
    </row>
    <row r="19" spans="1:15" s="261" customFormat="1" x14ac:dyDescent="0.55000000000000004">
      <c r="A19" s="265"/>
      <c r="B19" s="266">
        <v>24.682260513305664</v>
      </c>
      <c r="C19" s="266"/>
      <c r="D19" s="266"/>
      <c r="E19" s="266">
        <v>16.461158752441406</v>
      </c>
      <c r="F19" s="266"/>
      <c r="G19" s="266"/>
      <c r="H19" s="266"/>
      <c r="I19" s="266"/>
      <c r="J19" s="266"/>
      <c r="K19" s="266"/>
    </row>
    <row r="20" spans="1:15" x14ac:dyDescent="0.55000000000000004">
      <c r="A20" s="265" t="s">
        <v>4</v>
      </c>
      <c r="B20" s="266">
        <v>24.365888595581055</v>
      </c>
      <c r="C20" s="266">
        <f>AVERAGE(B20:B25)</f>
        <v>24.318712870279949</v>
      </c>
      <c r="D20" s="266">
        <f>STDEV(B20:B25)</f>
        <v>0.71516329107227583</v>
      </c>
      <c r="E20" s="266">
        <v>16.032903671264648</v>
      </c>
      <c r="F20" s="266">
        <f>AVERAGE(E20:E25)</f>
        <v>16.392275492350262</v>
      </c>
      <c r="G20" s="266">
        <f>STDEV(E20:E25)</f>
        <v>0.21447671060609294</v>
      </c>
      <c r="H20" s="266">
        <f>C20-F20</f>
        <v>7.9264373779296875</v>
      </c>
      <c r="I20" s="266"/>
      <c r="J20" s="266">
        <f>H20-$I$2</f>
        <v>0.59707616405722685</v>
      </c>
      <c r="K20" s="266">
        <f>2^-(J20)</f>
        <v>0.66109240066400066</v>
      </c>
      <c r="M20" s="261"/>
      <c r="N20" s="261"/>
      <c r="O20" s="261"/>
    </row>
    <row r="21" spans="1:15" s="261" customFormat="1" x14ac:dyDescent="0.55000000000000004">
      <c r="A21" s="265"/>
      <c r="B21" s="266">
        <v>25.132984161376953</v>
      </c>
      <c r="C21" s="266"/>
      <c r="D21" s="266"/>
      <c r="E21" s="266">
        <v>16.598108291625977</v>
      </c>
      <c r="F21" s="266"/>
      <c r="G21" s="266"/>
      <c r="H21" s="266"/>
      <c r="I21" s="266"/>
      <c r="J21" s="266"/>
      <c r="K21" s="266"/>
    </row>
    <row r="22" spans="1:15" s="261" customFormat="1" x14ac:dyDescent="0.55000000000000004">
      <c r="A22" s="265"/>
      <c r="B22" s="266">
        <v>25.230840682983398</v>
      </c>
      <c r="C22" s="266"/>
      <c r="D22" s="266"/>
      <c r="E22" s="266">
        <v>16.605419158935547</v>
      </c>
      <c r="F22" s="266"/>
      <c r="G22" s="266"/>
      <c r="H22" s="266"/>
      <c r="I22" s="266"/>
      <c r="J22" s="266"/>
      <c r="K22" s="266"/>
    </row>
    <row r="23" spans="1:15" s="261" customFormat="1" x14ac:dyDescent="0.55000000000000004">
      <c r="A23" s="265"/>
      <c r="B23" s="266">
        <v>23.648218154907227</v>
      </c>
      <c r="C23" s="266"/>
      <c r="D23" s="266"/>
      <c r="E23" s="266">
        <v>16.322723388671875</v>
      </c>
      <c r="F23" s="266"/>
      <c r="G23" s="266"/>
      <c r="H23" s="266"/>
      <c r="I23" s="266"/>
      <c r="J23" s="266"/>
      <c r="K23" s="266"/>
    </row>
    <row r="24" spans="1:15" s="261" customFormat="1" x14ac:dyDescent="0.55000000000000004">
      <c r="A24" s="265"/>
      <c r="B24" s="266">
        <v>23.734798431396484</v>
      </c>
      <c r="C24" s="266"/>
      <c r="D24" s="266"/>
      <c r="E24" s="266">
        <v>16.333339691162109</v>
      </c>
      <c r="F24" s="266"/>
      <c r="G24" s="266"/>
      <c r="H24" s="266"/>
      <c r="I24" s="266"/>
      <c r="J24" s="266"/>
      <c r="K24" s="266"/>
    </row>
    <row r="25" spans="1:15" s="261" customFormat="1" x14ac:dyDescent="0.55000000000000004">
      <c r="A25" s="265"/>
      <c r="B25" s="266">
        <v>23.79954719543457</v>
      </c>
      <c r="C25" s="266"/>
      <c r="D25" s="266"/>
      <c r="E25" s="266">
        <v>16.461158752441406</v>
      </c>
      <c r="F25" s="266"/>
      <c r="G25" s="266"/>
      <c r="H25" s="266"/>
      <c r="I25" s="266"/>
      <c r="J25" s="266"/>
      <c r="K25" s="266"/>
      <c r="N25" s="2"/>
    </row>
    <row r="26" spans="1:15" x14ac:dyDescent="0.55000000000000004">
      <c r="A26" s="265" t="s">
        <v>5</v>
      </c>
      <c r="B26" s="266">
        <v>19.622283935546875</v>
      </c>
      <c r="C26" s="266">
        <f>AVERAGE(B26:B31)</f>
        <v>19.628108660380047</v>
      </c>
      <c r="D26" s="266">
        <f>STDEV(B26:B31)</f>
        <v>0.50206537744522095</v>
      </c>
      <c r="E26" s="266">
        <v>16.032903671264648</v>
      </c>
      <c r="F26" s="266">
        <f>AVERAGE(E26:E31)</f>
        <v>16.392275492350262</v>
      </c>
      <c r="G26" s="266">
        <f>STDEV(E26:E31)</f>
        <v>0.21447671060609294</v>
      </c>
      <c r="H26" s="266">
        <f>C26-F26</f>
        <v>3.2358331680297852</v>
      </c>
      <c r="I26" s="266"/>
      <c r="J26" s="266">
        <f>H26-$I$2</f>
        <v>-4.0935280458426755</v>
      </c>
      <c r="K26" s="266">
        <f>2^-(J26)</f>
        <v>17.071619793030667</v>
      </c>
      <c r="M26" s="261"/>
      <c r="N26" s="261"/>
      <c r="O26" s="261"/>
    </row>
    <row r="27" spans="1:15" s="261" customFormat="1" x14ac:dyDescent="0.55000000000000004">
      <c r="A27" s="265"/>
      <c r="B27" s="266">
        <v>20.246177673339844</v>
      </c>
      <c r="C27" s="266"/>
      <c r="D27" s="266"/>
      <c r="E27" s="266">
        <v>16.598108291625977</v>
      </c>
      <c r="F27" s="266"/>
      <c r="G27" s="266"/>
      <c r="H27" s="266"/>
      <c r="I27" s="266"/>
      <c r="J27" s="266"/>
      <c r="K27" s="266"/>
    </row>
    <row r="28" spans="1:15" s="261" customFormat="1" x14ac:dyDescent="0.55000000000000004">
      <c r="A28" s="265"/>
      <c r="B28" s="266">
        <v>20.219850540161133</v>
      </c>
      <c r="C28" s="266"/>
      <c r="D28" s="266"/>
      <c r="E28" s="266">
        <v>16.605419158935547</v>
      </c>
      <c r="F28" s="266"/>
      <c r="G28" s="266"/>
      <c r="H28" s="266"/>
      <c r="I28" s="266"/>
      <c r="J28" s="266"/>
      <c r="K28" s="266"/>
    </row>
    <row r="29" spans="1:15" s="261" customFormat="1" x14ac:dyDescent="0.55000000000000004">
      <c r="A29" s="265"/>
      <c r="B29" s="266">
        <v>19.399394989013672</v>
      </c>
      <c r="C29" s="266"/>
      <c r="D29" s="266"/>
      <c r="E29" s="266">
        <v>16.322723388671875</v>
      </c>
      <c r="F29" s="266"/>
      <c r="G29" s="266"/>
      <c r="H29" s="266"/>
      <c r="I29" s="266"/>
      <c r="J29" s="266"/>
      <c r="K29" s="266"/>
      <c r="M29"/>
      <c r="N29"/>
    </row>
    <row r="30" spans="1:15" s="261" customFormat="1" x14ac:dyDescent="0.55000000000000004">
      <c r="A30" s="265"/>
      <c r="B30" s="266">
        <v>19.151838302612305</v>
      </c>
      <c r="C30" s="266"/>
      <c r="D30" s="266"/>
      <c r="E30" s="266">
        <v>16.333339691162109</v>
      </c>
      <c r="F30" s="266"/>
      <c r="G30" s="266"/>
      <c r="H30" s="266"/>
      <c r="I30" s="266"/>
      <c r="J30" s="266"/>
      <c r="K30" s="266"/>
      <c r="M30"/>
      <c r="N30"/>
    </row>
    <row r="31" spans="1:15" s="261" customFormat="1" x14ac:dyDescent="0.55000000000000004">
      <c r="A31" s="265"/>
      <c r="B31" s="266">
        <v>19.129106521606445</v>
      </c>
      <c r="C31" s="266"/>
      <c r="D31" s="266"/>
      <c r="E31" s="266">
        <v>16.461158752441406</v>
      </c>
      <c r="F31" s="266"/>
      <c r="G31" s="266"/>
      <c r="H31" s="266"/>
      <c r="I31" s="266"/>
      <c r="J31" s="266"/>
      <c r="K31" s="266"/>
      <c r="M31"/>
      <c r="N31"/>
    </row>
    <row r="32" spans="1:15" x14ac:dyDescent="0.55000000000000004">
      <c r="A32" s="265" t="s">
        <v>6</v>
      </c>
      <c r="B32" s="266">
        <v>20.558305740356445</v>
      </c>
      <c r="C32" s="266">
        <f>AVERAGE(B32:B37)</f>
        <v>20.53608735402425</v>
      </c>
      <c r="D32" s="266">
        <f>STDEV(B32:B37)</f>
        <v>0.57146130368036197</v>
      </c>
      <c r="E32" s="266">
        <v>16.032903671264648</v>
      </c>
      <c r="F32" s="266">
        <f>AVERAGE(E32:E37)</f>
        <v>16.392275492350262</v>
      </c>
      <c r="G32" s="266">
        <f>STDEV(E32:E37)</f>
        <v>0.21447671060609294</v>
      </c>
      <c r="H32" s="266">
        <f>C32-F32</f>
        <v>4.1438118616739885</v>
      </c>
      <c r="I32" s="266"/>
      <c r="J32" s="266">
        <f>H32-$I$2</f>
        <v>-3.1855493521984721</v>
      </c>
      <c r="K32" s="266">
        <f>2^-(J32)</f>
        <v>9.0979994801686672</v>
      </c>
      <c r="L32" s="263"/>
      <c r="O32" s="261"/>
    </row>
    <row r="33" spans="1:15" s="261" customFormat="1" x14ac:dyDescent="0.55000000000000004">
      <c r="A33" s="265"/>
      <c r="B33" s="266">
        <v>21.16859245300293</v>
      </c>
      <c r="C33" s="266"/>
      <c r="D33" s="266"/>
      <c r="E33" s="266">
        <v>16.598108291625977</v>
      </c>
      <c r="F33" s="266"/>
      <c r="G33" s="266"/>
      <c r="H33" s="266"/>
      <c r="I33" s="266"/>
      <c r="J33" s="266"/>
      <c r="K33" s="266"/>
      <c r="L33" s="263"/>
      <c r="M33"/>
      <c r="N33"/>
    </row>
    <row r="34" spans="1:15" s="261" customFormat="1" x14ac:dyDescent="0.55000000000000004">
      <c r="A34" s="265"/>
      <c r="B34" s="266">
        <v>21.290908813476563</v>
      </c>
      <c r="C34" s="266"/>
      <c r="D34" s="266"/>
      <c r="E34" s="266">
        <v>16.605419158935547</v>
      </c>
      <c r="F34" s="266"/>
      <c r="G34" s="266"/>
      <c r="H34" s="266"/>
      <c r="I34" s="266"/>
      <c r="J34" s="266"/>
      <c r="K34" s="266"/>
      <c r="L34" s="263"/>
      <c r="M34"/>
      <c r="N34"/>
    </row>
    <row r="35" spans="1:15" s="261" customFormat="1" x14ac:dyDescent="0.55000000000000004">
      <c r="A35" s="265"/>
      <c r="B35" s="266">
        <v>20.079095840454102</v>
      </c>
      <c r="C35" s="266"/>
      <c r="D35" s="266"/>
      <c r="E35" s="266">
        <v>16.322723388671875</v>
      </c>
      <c r="F35" s="266"/>
      <c r="G35" s="266"/>
      <c r="H35" s="266"/>
      <c r="I35" s="266"/>
      <c r="J35" s="266"/>
      <c r="K35" s="266"/>
      <c r="L35" s="263"/>
      <c r="M35"/>
      <c r="N35"/>
    </row>
    <row r="36" spans="1:15" s="261" customFormat="1" x14ac:dyDescent="0.55000000000000004">
      <c r="A36" s="265"/>
      <c r="B36" s="266">
        <v>20.061817169189453</v>
      </c>
      <c r="C36" s="266"/>
      <c r="D36" s="266"/>
      <c r="E36" s="266">
        <v>16.333339691162109</v>
      </c>
      <c r="F36" s="266"/>
      <c r="G36" s="266"/>
      <c r="H36" s="266"/>
      <c r="I36" s="266"/>
      <c r="J36" s="266"/>
      <c r="K36" s="266"/>
      <c r="L36" s="263"/>
      <c r="M36"/>
      <c r="N36"/>
    </row>
    <row r="37" spans="1:15" s="261" customFormat="1" x14ac:dyDescent="0.55000000000000004">
      <c r="A37" s="265"/>
      <c r="B37" s="266">
        <v>20.057804107666016</v>
      </c>
      <c r="C37" s="266"/>
      <c r="D37" s="266"/>
      <c r="E37" s="266">
        <v>16.461158752441406</v>
      </c>
      <c r="F37" s="266"/>
      <c r="G37" s="266"/>
      <c r="H37" s="266"/>
      <c r="I37" s="266"/>
      <c r="J37" s="266"/>
      <c r="K37" s="266"/>
      <c r="L37" s="263"/>
      <c r="M37"/>
      <c r="N37"/>
    </row>
    <row r="38" spans="1:15" x14ac:dyDescent="0.55000000000000004">
      <c r="A38" s="265" t="s">
        <v>7</v>
      </c>
      <c r="B38" s="266">
        <v>24.855503082275391</v>
      </c>
      <c r="C38" s="266">
        <f>AVERAGE(B38:B43)</f>
        <v>25.29179573059082</v>
      </c>
      <c r="D38" s="266">
        <f>STDEV(B38:B43)</f>
        <v>0.25886868112994149</v>
      </c>
      <c r="E38" s="266">
        <v>16.032903671264648</v>
      </c>
      <c r="F38" s="266">
        <f>AVERAGE(E38:E43)</f>
        <v>16.392275492350262</v>
      </c>
      <c r="G38" s="266">
        <f>STDEV(E38:E43)</f>
        <v>0.21447671060609294</v>
      </c>
      <c r="H38" s="266">
        <f>C38-F38</f>
        <v>8.8995202382405587</v>
      </c>
      <c r="I38" s="266"/>
      <c r="J38" s="266">
        <f>H38-$I$2</f>
        <v>1.5701590243680981</v>
      </c>
      <c r="K38" s="266">
        <f>2^-(J38)</f>
        <v>0.33677127078511998</v>
      </c>
      <c r="L38" s="263"/>
      <c r="O38" s="261"/>
    </row>
    <row r="39" spans="1:15" s="261" customFormat="1" x14ac:dyDescent="0.55000000000000004">
      <c r="A39" s="265"/>
      <c r="B39" s="266">
        <v>25.609153747558594</v>
      </c>
      <c r="C39" s="266"/>
      <c r="D39" s="266"/>
      <c r="E39" s="266">
        <v>16.598108291625977</v>
      </c>
      <c r="F39" s="266"/>
      <c r="G39" s="266"/>
      <c r="H39" s="266"/>
      <c r="I39" s="266"/>
      <c r="J39" s="266"/>
      <c r="K39" s="266"/>
      <c r="L39" s="263"/>
      <c r="M39"/>
      <c r="N39"/>
    </row>
    <row r="40" spans="1:15" s="261" customFormat="1" x14ac:dyDescent="0.55000000000000004">
      <c r="A40" s="265"/>
      <c r="B40" s="266">
        <v>25.485252380371094</v>
      </c>
      <c r="C40" s="266"/>
      <c r="D40" s="266"/>
      <c r="E40" s="266">
        <v>16.605419158935547</v>
      </c>
      <c r="F40" s="266"/>
      <c r="G40" s="266"/>
      <c r="H40" s="266"/>
      <c r="I40" s="266"/>
      <c r="J40" s="266"/>
      <c r="K40" s="266"/>
      <c r="L40" s="263"/>
      <c r="M40"/>
      <c r="N40"/>
    </row>
    <row r="41" spans="1:15" s="261" customFormat="1" x14ac:dyDescent="0.55000000000000004">
      <c r="A41" s="265"/>
      <c r="B41" s="266">
        <v>25.309774398803711</v>
      </c>
      <c r="C41" s="266"/>
      <c r="D41" s="266"/>
      <c r="E41" s="266">
        <v>16.322723388671875</v>
      </c>
      <c r="F41" s="266"/>
      <c r="G41" s="266"/>
      <c r="H41" s="266"/>
      <c r="I41" s="266"/>
      <c r="J41" s="266"/>
      <c r="K41" s="266"/>
      <c r="L41" s="263"/>
      <c r="M41"/>
      <c r="N41"/>
    </row>
    <row r="42" spans="1:15" s="261" customFormat="1" x14ac:dyDescent="0.55000000000000004">
      <c r="A42" s="265"/>
      <c r="B42" s="266">
        <v>25.276935577392578</v>
      </c>
      <c r="C42" s="266"/>
      <c r="D42" s="266"/>
      <c r="E42" s="266">
        <v>16.333339691162109</v>
      </c>
      <c r="F42" s="266"/>
      <c r="G42" s="266"/>
      <c r="H42" s="266"/>
      <c r="I42" s="266"/>
      <c r="J42" s="266"/>
      <c r="K42" s="266"/>
      <c r="L42" s="263"/>
      <c r="M42"/>
      <c r="N42"/>
    </row>
    <row r="43" spans="1:15" s="261" customFormat="1" x14ac:dyDescent="0.55000000000000004">
      <c r="A43" s="265"/>
      <c r="B43" s="266">
        <v>25.214155197143555</v>
      </c>
      <c r="C43" s="266"/>
      <c r="D43" s="266"/>
      <c r="E43" s="266">
        <v>16.461158752441406</v>
      </c>
      <c r="F43" s="266"/>
      <c r="G43" s="266"/>
      <c r="H43" s="266"/>
      <c r="I43" s="266"/>
      <c r="J43" s="266"/>
      <c r="K43" s="266"/>
      <c r="L43" s="263"/>
      <c r="M43"/>
      <c r="N43"/>
    </row>
    <row r="44" spans="1:15" x14ac:dyDescent="0.55000000000000004">
      <c r="A44" s="265" t="s">
        <v>8</v>
      </c>
      <c r="B44" s="266">
        <v>25.089096069335938</v>
      </c>
      <c r="C44" s="266">
        <f>AVERAGE(B44:B49)</f>
        <v>26.49050744374593</v>
      </c>
      <c r="D44" s="266">
        <f>STDEV(B44:B49)</f>
        <v>1.2406934982155695</v>
      </c>
      <c r="E44" s="266">
        <v>16.032903671264648</v>
      </c>
      <c r="F44" s="266">
        <f>AVERAGE(E44:E49)</f>
        <v>16.392275492350262</v>
      </c>
      <c r="G44" s="266">
        <f>STDEV(E44:E49)</f>
        <v>0.21447671060609294</v>
      </c>
      <c r="H44" s="266">
        <f>C44-F44</f>
        <v>10.098231951395668</v>
      </c>
      <c r="I44" s="266"/>
      <c r="J44" s="266">
        <f>H44-$I$2</f>
        <v>2.7688707375232076</v>
      </c>
      <c r="K44" s="266">
        <f>2^-(J44)</f>
        <v>0.14671916742869398</v>
      </c>
      <c r="L44" s="263"/>
      <c r="O44" s="261"/>
    </row>
    <row r="45" spans="1:15" s="261" customFormat="1" x14ac:dyDescent="0.55000000000000004">
      <c r="A45" s="232"/>
      <c r="B45" s="261">
        <v>25.477010726928711</v>
      </c>
      <c r="E45" s="261">
        <v>16.598108291625977</v>
      </c>
      <c r="M45"/>
      <c r="N45"/>
    </row>
    <row r="46" spans="1:15" s="261" customFormat="1" x14ac:dyDescent="0.55000000000000004">
      <c r="A46" s="232"/>
      <c r="B46" s="261">
        <v>25.617748260498047</v>
      </c>
      <c r="E46" s="261">
        <v>16.605419158935547</v>
      </c>
      <c r="M46"/>
      <c r="N46"/>
    </row>
    <row r="47" spans="1:15" s="261" customFormat="1" x14ac:dyDescent="0.55000000000000004">
      <c r="A47" s="232"/>
      <c r="B47" s="261">
        <v>27.573400497436523</v>
      </c>
      <c r="E47" s="261">
        <v>16.322723388671875</v>
      </c>
      <c r="M47"/>
      <c r="N47"/>
    </row>
    <row r="48" spans="1:15" s="261" customFormat="1" x14ac:dyDescent="0.55000000000000004">
      <c r="A48" s="232"/>
      <c r="B48" s="261">
        <v>27.180225372314453</v>
      </c>
      <c r="E48" s="261">
        <v>16.333339691162109</v>
      </c>
      <c r="M48"/>
      <c r="N48"/>
    </row>
    <row r="49" spans="1:15" s="261" customFormat="1" x14ac:dyDescent="0.55000000000000004">
      <c r="A49" s="232"/>
      <c r="B49" s="261">
        <v>28.005563735961914</v>
      </c>
      <c r="E49" s="261">
        <v>16.461158752441406</v>
      </c>
      <c r="M49"/>
      <c r="N49"/>
    </row>
    <row r="50" spans="1:15" x14ac:dyDescent="0.55000000000000004">
      <c r="A50" s="4" t="s">
        <v>9</v>
      </c>
      <c r="B50" s="10">
        <v>21.922199249267578</v>
      </c>
      <c r="C50" s="266">
        <f>AVERAGE(B50:B55)</f>
        <v>22.011442184448242</v>
      </c>
      <c r="D50" s="266">
        <f>STDEV(B50:B55)</f>
        <v>0.42702458734849469</v>
      </c>
      <c r="E50" s="266">
        <v>16.032903671264648</v>
      </c>
      <c r="F50" s="266">
        <f>AVERAGE(E50:E55)</f>
        <v>16.392275492350262</v>
      </c>
      <c r="G50" s="266">
        <f>STDEV(E50:E55)</f>
        <v>0.21447671060609294</v>
      </c>
      <c r="H50" s="261">
        <f>C50-F50</f>
        <v>5.6191666920979806</v>
      </c>
      <c r="J50" s="261">
        <f>H50-$I$2</f>
        <v>-1.7101945217744801</v>
      </c>
      <c r="K50" s="261">
        <f>2^-(J50)</f>
        <v>3.2720493821706151</v>
      </c>
      <c r="O50" s="261"/>
    </row>
    <row r="51" spans="1:15" s="261" customFormat="1" x14ac:dyDescent="0.55000000000000004">
      <c r="A51" s="232"/>
      <c r="B51" s="261">
        <v>22.765144348144531</v>
      </c>
      <c r="E51" s="261">
        <v>16.598108291625977</v>
      </c>
    </row>
    <row r="52" spans="1:15" s="261" customFormat="1" x14ac:dyDescent="0.55000000000000004">
      <c r="A52" s="232"/>
      <c r="E52" s="261">
        <v>16.605419158935547</v>
      </c>
    </row>
    <row r="53" spans="1:15" s="261" customFormat="1" x14ac:dyDescent="0.55000000000000004">
      <c r="A53" s="232"/>
      <c r="B53" s="261">
        <v>21.853750228881836</v>
      </c>
      <c r="E53" s="261">
        <v>16.322723388671875</v>
      </c>
    </row>
    <row r="54" spans="1:15" s="261" customFormat="1" x14ac:dyDescent="0.55000000000000004">
      <c r="A54" s="232"/>
      <c r="B54" s="261">
        <v>21.76496696472168</v>
      </c>
      <c r="E54" s="261">
        <v>16.333339691162109</v>
      </c>
    </row>
    <row r="55" spans="1:15" s="261" customFormat="1" x14ac:dyDescent="0.55000000000000004">
      <c r="A55" s="232"/>
      <c r="B55" s="261">
        <v>21.751150131225586</v>
      </c>
      <c r="E55" s="261">
        <v>16.461158752441406</v>
      </c>
    </row>
    <row r="56" spans="1:15" x14ac:dyDescent="0.55000000000000004">
      <c r="A56" s="4" t="s">
        <v>10</v>
      </c>
      <c r="B56" s="9">
        <v>19.368034362792969</v>
      </c>
      <c r="C56" s="266">
        <f>AVERAGE(B56:B61)</f>
        <v>19.308770497639973</v>
      </c>
      <c r="D56" s="266">
        <f>STDEV(B56:B61)</f>
        <v>0.7473204713294348</v>
      </c>
      <c r="E56" s="266">
        <v>16.032903671264648</v>
      </c>
      <c r="F56" s="266">
        <f>AVERAGE(E56:E61)</f>
        <v>16.392275492350262</v>
      </c>
      <c r="G56" s="266">
        <f>STDEV(E56:E61)</f>
        <v>0.21447671060609294</v>
      </c>
      <c r="H56" s="261">
        <f>C56-F56</f>
        <v>2.9164950052897112</v>
      </c>
      <c r="J56" s="261">
        <f>H56-$I$2</f>
        <v>-4.4128662085827495</v>
      </c>
      <c r="K56" s="261">
        <f>2^-(J56)</f>
        <v>21.301250303072546</v>
      </c>
      <c r="O56" s="261"/>
    </row>
    <row r="57" spans="1:15" s="261" customFormat="1" x14ac:dyDescent="0.55000000000000004">
      <c r="A57" s="232"/>
      <c r="B57" s="261">
        <v>20.390419006347656</v>
      </c>
      <c r="C57" s="266"/>
      <c r="D57" s="266"/>
      <c r="E57" s="261">
        <v>16.598108291625977</v>
      </c>
      <c r="F57" s="266"/>
      <c r="G57" s="266"/>
    </row>
    <row r="58" spans="1:15" s="261" customFormat="1" x14ac:dyDescent="0.55000000000000004">
      <c r="A58" s="232"/>
      <c r="B58" s="261">
        <v>20.00773811340332</v>
      </c>
      <c r="C58" s="266"/>
      <c r="D58" s="266"/>
      <c r="E58" s="261">
        <v>16.605419158935547</v>
      </c>
      <c r="F58" s="266"/>
      <c r="G58" s="266"/>
    </row>
    <row r="59" spans="1:15" s="261" customFormat="1" x14ac:dyDescent="0.55000000000000004">
      <c r="A59" s="232"/>
      <c r="B59" s="261">
        <v>18.725166320800781</v>
      </c>
      <c r="C59" s="266"/>
      <c r="D59" s="266"/>
      <c r="E59" s="261">
        <v>16.322723388671875</v>
      </c>
      <c r="F59" s="266"/>
      <c r="G59" s="266"/>
    </row>
    <row r="60" spans="1:15" s="261" customFormat="1" x14ac:dyDescent="0.55000000000000004">
      <c r="A60" s="232"/>
      <c r="B60" s="261">
        <v>18.661928176879883</v>
      </c>
      <c r="C60" s="266"/>
      <c r="D60" s="266"/>
      <c r="E60" s="261">
        <v>16.333339691162109</v>
      </c>
      <c r="F60" s="266"/>
      <c r="G60" s="266"/>
    </row>
    <row r="61" spans="1:15" s="261" customFormat="1" x14ac:dyDescent="0.55000000000000004">
      <c r="A61" s="232"/>
      <c r="B61" s="261">
        <v>18.699337005615234</v>
      </c>
      <c r="C61" s="266"/>
      <c r="D61" s="266"/>
      <c r="E61" s="261">
        <v>16.461158752441406</v>
      </c>
      <c r="F61" s="266"/>
      <c r="G61" s="266"/>
    </row>
    <row r="62" spans="1:15" x14ac:dyDescent="0.55000000000000004">
      <c r="A62" s="3" t="s">
        <v>11</v>
      </c>
      <c r="B62" s="5">
        <v>22.587320327758789</v>
      </c>
      <c r="C62" s="266">
        <f>AVERAGE(B62:B67)</f>
        <v>22.629669825236004</v>
      </c>
      <c r="D62" s="266">
        <f>STDEV(B62:B67)</f>
        <v>0.46718053914832353</v>
      </c>
      <c r="E62" s="266">
        <v>16.032903671264648</v>
      </c>
      <c r="F62" s="266">
        <f>AVERAGE(E62:E67)</f>
        <v>16.392275492350262</v>
      </c>
      <c r="G62" s="266">
        <f>STDEV(E62:E67)</f>
        <v>0.21447671060609294</v>
      </c>
      <c r="H62" s="261">
        <f>C62-F62</f>
        <v>6.2373943328857422</v>
      </c>
      <c r="J62" s="261">
        <f>H62-$I$2</f>
        <v>-1.0919668809867185</v>
      </c>
      <c r="K62" s="261">
        <f>2^-(J62)</f>
        <v>2.1316445367946888</v>
      </c>
      <c r="O62" s="261"/>
    </row>
    <row r="63" spans="1:15" s="261" customFormat="1" x14ac:dyDescent="0.55000000000000004">
      <c r="B63" s="261">
        <v>23.197887420654297</v>
      </c>
      <c r="C63" s="266"/>
      <c r="D63" s="266"/>
      <c r="E63" s="261">
        <v>16.598108291625977</v>
      </c>
      <c r="F63" s="266"/>
      <c r="G63" s="266"/>
    </row>
    <row r="64" spans="1:15" s="261" customFormat="1" x14ac:dyDescent="0.55000000000000004">
      <c r="B64" s="261">
        <v>23.221134185791016</v>
      </c>
      <c r="C64" s="266"/>
      <c r="D64" s="266"/>
      <c r="E64" s="261">
        <v>16.605419158935547</v>
      </c>
      <c r="F64" s="266"/>
      <c r="G64" s="266"/>
    </row>
    <row r="65" spans="1:15" s="261" customFormat="1" x14ac:dyDescent="0.55000000000000004">
      <c r="B65" s="261">
        <v>22.277750015258789</v>
      </c>
      <c r="C65" s="266"/>
      <c r="D65" s="266"/>
      <c r="E65" s="261">
        <v>16.322723388671875</v>
      </c>
      <c r="F65" s="266"/>
      <c r="G65" s="266"/>
    </row>
    <row r="66" spans="1:15" s="261" customFormat="1" x14ac:dyDescent="0.55000000000000004">
      <c r="B66" s="261">
        <v>22.249935150146484</v>
      </c>
      <c r="C66" s="266"/>
      <c r="D66" s="266"/>
      <c r="E66" s="261">
        <v>16.333339691162109</v>
      </c>
      <c r="F66" s="266"/>
      <c r="G66" s="266"/>
    </row>
    <row r="67" spans="1:15" s="261" customFormat="1" x14ac:dyDescent="0.55000000000000004">
      <c r="B67" s="261">
        <v>22.243991851806641</v>
      </c>
      <c r="C67" s="266"/>
      <c r="D67" s="266"/>
      <c r="E67" s="261">
        <v>16.461158752441406</v>
      </c>
      <c r="F67" s="266"/>
      <c r="G67" s="266"/>
    </row>
    <row r="68" spans="1:15" x14ac:dyDescent="0.55000000000000004">
      <c r="A68" s="3" t="s">
        <v>12</v>
      </c>
      <c r="B68" s="6">
        <v>23.951171875</v>
      </c>
      <c r="C68" s="266">
        <f>AVERAGE(B68:B73)</f>
        <v>24.243358929951984</v>
      </c>
      <c r="D68" s="266">
        <f>STDEV(B68:B73)</f>
        <v>0.56850658910500929</v>
      </c>
      <c r="E68" s="266">
        <v>16.032903671264648</v>
      </c>
      <c r="F68" s="266">
        <f>AVERAGE(E68:E73)</f>
        <v>16.392275492350262</v>
      </c>
      <c r="G68" s="266">
        <f>STDEV(E68:E73)</f>
        <v>0.21447671060609294</v>
      </c>
      <c r="H68" s="261">
        <f>C68-F68</f>
        <v>7.8510834376017229</v>
      </c>
      <c r="J68" s="261">
        <f>H68-$I$2</f>
        <v>0.52172222372926225</v>
      </c>
      <c r="K68" s="261">
        <f>2^-(J68)</f>
        <v>0.6965398390928248</v>
      </c>
      <c r="O68" s="261"/>
    </row>
    <row r="69" spans="1:15" s="261" customFormat="1" x14ac:dyDescent="0.55000000000000004">
      <c r="B69" s="261">
        <v>24.988454818725586</v>
      </c>
      <c r="C69" s="266"/>
      <c r="D69" s="266"/>
      <c r="E69" s="261">
        <v>16.598108291625977</v>
      </c>
      <c r="F69" s="266"/>
      <c r="G69" s="266"/>
    </row>
    <row r="70" spans="1:15" s="261" customFormat="1" x14ac:dyDescent="0.55000000000000004">
      <c r="B70" s="261">
        <v>24.959125518798828</v>
      </c>
      <c r="C70" s="266"/>
      <c r="D70" s="266"/>
      <c r="E70" s="261">
        <v>16.605419158935547</v>
      </c>
      <c r="F70" s="266"/>
      <c r="G70" s="266"/>
    </row>
    <row r="71" spans="1:15" s="261" customFormat="1" x14ac:dyDescent="0.55000000000000004">
      <c r="B71" s="261">
        <v>23.827924728393555</v>
      </c>
      <c r="C71" s="266"/>
      <c r="D71" s="266"/>
      <c r="E71" s="261">
        <v>16.322723388671875</v>
      </c>
      <c r="F71" s="266"/>
      <c r="G71" s="266"/>
    </row>
    <row r="72" spans="1:15" s="261" customFormat="1" x14ac:dyDescent="0.55000000000000004">
      <c r="B72" s="261">
        <v>23.808155059814453</v>
      </c>
      <c r="C72" s="266"/>
      <c r="D72" s="266"/>
      <c r="E72" s="261">
        <v>16.333339691162109</v>
      </c>
      <c r="F72" s="266"/>
      <c r="G72" s="266"/>
    </row>
    <row r="73" spans="1:15" s="261" customFormat="1" x14ac:dyDescent="0.55000000000000004">
      <c r="B73" s="261">
        <v>23.925321578979492</v>
      </c>
      <c r="C73" s="266"/>
      <c r="D73" s="266"/>
      <c r="E73" s="261">
        <v>16.461158752441406</v>
      </c>
      <c r="F73" s="266"/>
      <c r="G73" s="266"/>
    </row>
    <row r="74" spans="1:15" x14ac:dyDescent="0.55000000000000004">
      <c r="A74" s="3" t="s">
        <v>13</v>
      </c>
      <c r="B74" s="8">
        <v>31.543876647949219</v>
      </c>
      <c r="C74" s="266">
        <f>AVERAGE(B74:B79)</f>
        <v>32.233425776163735</v>
      </c>
      <c r="D74" s="266">
        <f>STDEV(B74:B79)</f>
        <v>0.38285213742708779</v>
      </c>
      <c r="E74" s="266">
        <v>16.032903671264648</v>
      </c>
      <c r="F74" s="266">
        <f>AVERAGE(E74:E79)</f>
        <v>16.392275492350262</v>
      </c>
      <c r="G74" s="266">
        <f>STDEV(E74:E79)</f>
        <v>0.21447671060609294</v>
      </c>
      <c r="H74" s="261">
        <f>C74-F74</f>
        <v>15.841150283813473</v>
      </c>
      <c r="J74" s="261">
        <f>H74-$I$2</f>
        <v>8.5117890699410133</v>
      </c>
      <c r="K74" s="261">
        <f>2^-(J74)</f>
        <v>2.7396568727410678E-3</v>
      </c>
      <c r="O74" s="261"/>
    </row>
    <row r="75" spans="1:15" s="261" customFormat="1" x14ac:dyDescent="0.55000000000000004">
      <c r="B75" s="261">
        <v>32.542903900146484</v>
      </c>
      <c r="C75" s="266"/>
      <c r="D75" s="266"/>
      <c r="E75" s="261">
        <v>16.598108291625977</v>
      </c>
      <c r="F75" s="266"/>
      <c r="G75" s="266"/>
    </row>
    <row r="76" spans="1:15" s="261" customFormat="1" x14ac:dyDescent="0.55000000000000004">
      <c r="B76" s="261">
        <v>32.543483734130859</v>
      </c>
      <c r="C76" s="266"/>
      <c r="D76" s="266"/>
      <c r="E76" s="261">
        <v>16.605419158935547</v>
      </c>
      <c r="F76" s="266"/>
      <c r="G76" s="266"/>
    </row>
    <row r="77" spans="1:15" s="261" customFormat="1" x14ac:dyDescent="0.55000000000000004">
      <c r="B77" s="261">
        <v>32.393199920654297</v>
      </c>
      <c r="C77" s="266"/>
      <c r="D77" s="266"/>
      <c r="E77" s="261">
        <v>16.322723388671875</v>
      </c>
      <c r="F77" s="266"/>
      <c r="G77" s="266"/>
    </row>
    <row r="78" spans="1:15" s="261" customFormat="1" x14ac:dyDescent="0.55000000000000004">
      <c r="B78" s="261">
        <v>32.054508209228516</v>
      </c>
      <c r="C78" s="266"/>
      <c r="D78" s="266"/>
      <c r="E78" s="261">
        <v>16.333339691162109</v>
      </c>
      <c r="F78" s="266"/>
      <c r="G78" s="266"/>
    </row>
    <row r="79" spans="1:15" s="261" customFormat="1" x14ac:dyDescent="0.55000000000000004">
      <c r="B79" s="261">
        <v>32.322582244873047</v>
      </c>
      <c r="C79" s="266"/>
      <c r="D79" s="266"/>
      <c r="E79" s="261">
        <v>16.461158752441406</v>
      </c>
      <c r="F79" s="266"/>
      <c r="G79" s="266"/>
    </row>
    <row r="80" spans="1:15" x14ac:dyDescent="0.55000000000000004">
      <c r="A80" s="3" t="s">
        <v>14</v>
      </c>
      <c r="B80" s="7">
        <v>27.067598342895508</v>
      </c>
      <c r="C80" s="266">
        <f>AVERAGE(B80:B85)</f>
        <v>27.281368255615234</v>
      </c>
      <c r="D80" s="266">
        <f>STDEV(B80:B85)</f>
        <v>0.33390569836174705</v>
      </c>
      <c r="E80" s="266">
        <v>16.032903671264648</v>
      </c>
      <c r="F80" s="266">
        <f>AVERAGE(E80:E85)</f>
        <v>16.392275492350262</v>
      </c>
      <c r="G80" s="266">
        <f>STDEV(E80:E85)</f>
        <v>0.21447671060609294</v>
      </c>
      <c r="H80" s="261">
        <f>C80-F80</f>
        <v>10.889092763264973</v>
      </c>
      <c r="J80" s="261">
        <f>H80-$I$2</f>
        <v>3.5597315493925121</v>
      </c>
      <c r="K80" s="261">
        <f>2^-(J80)</f>
        <v>8.4803548884092694E-2</v>
      </c>
      <c r="O80" s="261"/>
    </row>
    <row r="81" spans="1:24" s="261" customFormat="1" x14ac:dyDescent="0.55000000000000004">
      <c r="B81" s="261">
        <v>27.662609100341797</v>
      </c>
      <c r="C81" s="266"/>
      <c r="D81" s="266"/>
      <c r="E81" s="261">
        <v>16.598108291625977</v>
      </c>
      <c r="F81" s="266"/>
      <c r="G81" s="266"/>
    </row>
    <row r="82" spans="1:24" s="261" customFormat="1" x14ac:dyDescent="0.55000000000000004">
      <c r="B82" s="261">
        <v>27.743194580078125</v>
      </c>
      <c r="C82" s="266"/>
      <c r="D82" s="266"/>
      <c r="E82" s="261">
        <v>16.605419158935547</v>
      </c>
      <c r="F82" s="266"/>
      <c r="G82" s="266"/>
    </row>
    <row r="83" spans="1:24" s="261" customFormat="1" x14ac:dyDescent="0.55000000000000004">
      <c r="B83" s="261">
        <v>27.189105987548828</v>
      </c>
      <c r="C83" s="266"/>
      <c r="D83" s="266"/>
      <c r="E83" s="261">
        <v>16.322723388671875</v>
      </c>
      <c r="F83" s="266"/>
      <c r="G83" s="266"/>
    </row>
    <row r="84" spans="1:24" s="261" customFormat="1" x14ac:dyDescent="0.55000000000000004">
      <c r="B84" s="261">
        <v>26.998294830322266</v>
      </c>
      <c r="C84" s="266"/>
      <c r="D84" s="266"/>
      <c r="E84" s="261">
        <v>16.333339691162109</v>
      </c>
      <c r="F84" s="266"/>
      <c r="G84" s="266"/>
    </row>
    <row r="85" spans="1:24" s="261" customFormat="1" x14ac:dyDescent="0.55000000000000004">
      <c r="B85" s="261">
        <v>27.027406692504883</v>
      </c>
      <c r="C85" s="266"/>
      <c r="D85" s="266"/>
      <c r="E85" s="261">
        <v>16.461158752441406</v>
      </c>
      <c r="F85" s="266"/>
      <c r="G85" s="266"/>
    </row>
    <row r="86" spans="1:24" x14ac:dyDescent="0.55000000000000004">
      <c r="A86" s="3" t="s">
        <v>15</v>
      </c>
      <c r="B86" s="11">
        <v>23.251440048217773</v>
      </c>
      <c r="C86" s="266">
        <f>AVERAGE(B86:B91)</f>
        <v>24.485685030619305</v>
      </c>
      <c r="D86" s="266">
        <f>STDEV(B86:B91)</f>
        <v>0.96319223019120237</v>
      </c>
      <c r="E86" s="266">
        <v>16.032903671264648</v>
      </c>
      <c r="F86" s="266">
        <f>AVERAGE(E86:E91)</f>
        <v>16.392275492350262</v>
      </c>
      <c r="G86" s="266">
        <f>STDEV(E86:E91)</f>
        <v>0.21447671060609294</v>
      </c>
      <c r="H86" s="261">
        <f>C86-F86</f>
        <v>8.093409538269043</v>
      </c>
      <c r="J86" s="261">
        <f>H86-$I$2</f>
        <v>0.76404832439658232</v>
      </c>
      <c r="K86" s="261">
        <f>2^-(J86)</f>
        <v>0.58884167067410587</v>
      </c>
      <c r="O86" s="261"/>
    </row>
    <row r="87" spans="1:24" s="261" customFormat="1" x14ac:dyDescent="0.55000000000000004">
      <c r="B87" s="261">
        <v>25.749179840087891</v>
      </c>
      <c r="C87" s="266"/>
      <c r="D87" s="266"/>
      <c r="E87" s="261">
        <v>16.598108291625977</v>
      </c>
      <c r="F87" s="266"/>
      <c r="G87" s="266"/>
    </row>
    <row r="88" spans="1:24" s="261" customFormat="1" x14ac:dyDescent="0.55000000000000004">
      <c r="B88" s="261">
        <v>25.545280456542969</v>
      </c>
      <c r="C88" s="266"/>
      <c r="D88" s="266"/>
      <c r="E88" s="261">
        <v>16.605419158935547</v>
      </c>
      <c r="F88" s="266"/>
      <c r="G88" s="266"/>
    </row>
    <row r="89" spans="1:24" s="261" customFormat="1" x14ac:dyDescent="0.55000000000000004">
      <c r="B89" s="261">
        <v>24.097639083862305</v>
      </c>
      <c r="C89" s="266"/>
      <c r="D89" s="266"/>
      <c r="E89" s="261">
        <v>16.322723388671875</v>
      </c>
      <c r="F89" s="266"/>
      <c r="G89" s="266"/>
    </row>
    <row r="90" spans="1:24" s="261" customFormat="1" x14ac:dyDescent="0.55000000000000004">
      <c r="B90" s="261">
        <v>24.131126403808594</v>
      </c>
      <c r="C90" s="266"/>
      <c r="D90" s="266"/>
      <c r="E90" s="261">
        <v>16.333339691162109</v>
      </c>
      <c r="F90" s="266"/>
      <c r="G90" s="266"/>
    </row>
    <row r="91" spans="1:24" s="261" customFormat="1" x14ac:dyDescent="0.55000000000000004">
      <c r="B91" s="261">
        <v>24.139444351196289</v>
      </c>
      <c r="C91" s="266"/>
      <c r="D91" s="266"/>
      <c r="E91" s="261">
        <v>16.461158752441406</v>
      </c>
      <c r="F91" s="266"/>
      <c r="G91" s="266"/>
    </row>
    <row r="92" spans="1:24" x14ac:dyDescent="0.55000000000000004">
      <c r="A92" s="3" t="s">
        <v>16</v>
      </c>
      <c r="B92" s="13">
        <v>20.747869491577148</v>
      </c>
      <c r="C92" s="266">
        <f>AVERAGE(B92:B97)</f>
        <v>20.795396486918133</v>
      </c>
      <c r="D92" s="266">
        <f>STDEV(B92:B97)</f>
        <v>0.66229419948338863</v>
      </c>
      <c r="E92" s="266">
        <v>16.032903671264648</v>
      </c>
      <c r="F92" s="266">
        <f>AVERAGE(E92:E97)</f>
        <v>16.392275492350262</v>
      </c>
      <c r="G92" s="266">
        <f>STDEV(E92:E97)</f>
        <v>0.21447671060609294</v>
      </c>
      <c r="H92" s="261">
        <f>C92-F92</f>
        <v>4.4031209945678711</v>
      </c>
      <c r="J92" s="261">
        <f>H92-$I$2</f>
        <v>-2.9262402193045896</v>
      </c>
      <c r="K92" s="261">
        <f>2^-(J92)</f>
        <v>7.6012686246048826</v>
      </c>
      <c r="O92" s="261"/>
      <c r="X92" s="261"/>
    </row>
    <row r="93" spans="1:24" s="261" customFormat="1" x14ac:dyDescent="0.55000000000000004">
      <c r="B93" s="261">
        <v>21.634397506713867</v>
      </c>
      <c r="C93" s="266"/>
      <c r="D93" s="266"/>
      <c r="E93" s="261">
        <v>16.598108291625977</v>
      </c>
      <c r="F93" s="266"/>
      <c r="G93" s="266"/>
    </row>
    <row r="94" spans="1:24" s="261" customFormat="1" x14ac:dyDescent="0.55000000000000004">
      <c r="B94" s="261">
        <v>21.593185424804688</v>
      </c>
      <c r="C94" s="266"/>
      <c r="D94" s="266"/>
      <c r="E94" s="261">
        <v>16.605419158935547</v>
      </c>
      <c r="F94" s="266"/>
      <c r="G94" s="266"/>
    </row>
    <row r="95" spans="1:24" s="261" customFormat="1" x14ac:dyDescent="0.55000000000000004">
      <c r="B95" s="261">
        <v>20.300220489501953</v>
      </c>
      <c r="C95" s="266"/>
      <c r="D95" s="266"/>
      <c r="E95" s="261">
        <v>16.322723388671875</v>
      </c>
      <c r="F95" s="266"/>
      <c r="G95" s="266"/>
    </row>
    <row r="96" spans="1:24" s="261" customFormat="1" x14ac:dyDescent="0.55000000000000004">
      <c r="B96" s="261">
        <v>20.190013885498047</v>
      </c>
      <c r="C96" s="266"/>
      <c r="D96" s="266"/>
      <c r="E96" s="261">
        <v>16.333339691162109</v>
      </c>
      <c r="F96" s="266"/>
      <c r="G96" s="266"/>
    </row>
    <row r="97" spans="1:15" s="261" customFormat="1" x14ac:dyDescent="0.55000000000000004">
      <c r="B97" s="261">
        <v>20.306692123413086</v>
      </c>
      <c r="C97" s="266"/>
      <c r="D97" s="266"/>
      <c r="E97" s="261">
        <v>16.461158752441406</v>
      </c>
      <c r="F97" s="266"/>
      <c r="G97" s="266"/>
    </row>
    <row r="98" spans="1:15" x14ac:dyDescent="0.55000000000000004">
      <c r="A98" s="3" t="s">
        <v>17</v>
      </c>
      <c r="B98" s="12">
        <v>21.792520523071289</v>
      </c>
      <c r="C98" s="266">
        <f>AVERAGE(B98:B103)</f>
        <v>22.280823707580566</v>
      </c>
      <c r="D98" s="266">
        <f>STDEV(B98:B103)</f>
        <v>0.46254414237292707</v>
      </c>
      <c r="E98" s="266">
        <v>16.032903671264648</v>
      </c>
      <c r="F98" s="266">
        <f>AVERAGE(E98:E103)</f>
        <v>16.392275492350262</v>
      </c>
      <c r="G98" s="266">
        <f>STDEV(E98:E103)</f>
        <v>0.21447671060609294</v>
      </c>
      <c r="H98" s="261">
        <f>C98-F98</f>
        <v>5.8885482152303048</v>
      </c>
      <c r="J98" s="261">
        <f>H98-$I$2</f>
        <v>-1.4408129986421558</v>
      </c>
      <c r="K98" s="261">
        <f>2^-(J98)</f>
        <v>2.7147380540622583</v>
      </c>
      <c r="O98" s="261"/>
    </row>
    <row r="99" spans="1:15" s="261" customFormat="1" x14ac:dyDescent="0.55000000000000004">
      <c r="B99" s="261">
        <v>22.984729766845703</v>
      </c>
      <c r="C99" s="266"/>
      <c r="D99" s="266"/>
      <c r="E99" s="261">
        <v>16.598108291625977</v>
      </c>
      <c r="F99" s="266"/>
      <c r="G99" s="266"/>
    </row>
    <row r="100" spans="1:15" s="261" customFormat="1" x14ac:dyDescent="0.55000000000000004">
      <c r="B100" s="261">
        <v>22.696985244750977</v>
      </c>
      <c r="C100" s="266"/>
      <c r="D100" s="266"/>
      <c r="E100" s="261">
        <v>16.605419158935547</v>
      </c>
      <c r="F100" s="266"/>
      <c r="G100" s="266"/>
    </row>
    <row r="101" spans="1:15" s="261" customFormat="1" x14ac:dyDescent="0.55000000000000004">
      <c r="B101" s="261">
        <v>22.204961776733398</v>
      </c>
      <c r="C101" s="266"/>
      <c r="D101" s="266"/>
      <c r="E101" s="261">
        <v>16.322723388671875</v>
      </c>
      <c r="F101" s="266"/>
      <c r="G101" s="266"/>
    </row>
    <row r="102" spans="1:15" s="261" customFormat="1" x14ac:dyDescent="0.55000000000000004">
      <c r="B102" s="261">
        <v>21.968576431274414</v>
      </c>
      <c r="C102" s="266"/>
      <c r="D102" s="266"/>
      <c r="E102" s="261">
        <v>16.333339691162109</v>
      </c>
      <c r="F102" s="266"/>
      <c r="G102" s="266"/>
    </row>
    <row r="103" spans="1:15" s="261" customFormat="1" x14ac:dyDescent="0.55000000000000004">
      <c r="B103" s="261">
        <v>22.037168502807617</v>
      </c>
      <c r="C103" s="266"/>
      <c r="D103" s="266"/>
      <c r="E103" s="261">
        <v>16.461158752441406</v>
      </c>
      <c r="F103" s="266"/>
      <c r="G103" s="266"/>
    </row>
    <row r="104" spans="1:15" x14ac:dyDescent="0.55000000000000004">
      <c r="A104" s="3" t="s">
        <v>18</v>
      </c>
      <c r="B104" s="15">
        <v>22.492303848266602</v>
      </c>
      <c r="C104" s="266">
        <f>AVERAGE(B104:B109)</f>
        <v>21.173364003499348</v>
      </c>
      <c r="D104" s="266">
        <f>STDEV(B104:B109)</f>
        <v>0.85259485746011709</v>
      </c>
      <c r="E104" s="266">
        <v>16.032903671264648</v>
      </c>
      <c r="F104" s="266">
        <f>AVERAGE(E104:E109)</f>
        <v>16.392275492350262</v>
      </c>
      <c r="G104" s="266">
        <f>STDEV(E104:E109)</f>
        <v>0.21447671060609294</v>
      </c>
      <c r="H104" s="261">
        <f>C104-F104</f>
        <v>4.7810885111490862</v>
      </c>
      <c r="J104" s="261">
        <f>H104-$I$2</f>
        <v>-2.5482727027233745</v>
      </c>
      <c r="K104" s="261">
        <f>2^-(J104)</f>
        <v>5.8493353487490944</v>
      </c>
      <c r="O104" s="261"/>
    </row>
    <row r="105" spans="1:15" s="261" customFormat="1" x14ac:dyDescent="0.55000000000000004">
      <c r="B105" s="261">
        <v>21.51850700378418</v>
      </c>
      <c r="C105" s="266"/>
      <c r="D105" s="266"/>
      <c r="E105" s="261">
        <v>16.598108291625977</v>
      </c>
      <c r="F105" s="266"/>
      <c r="G105" s="266"/>
    </row>
    <row r="106" spans="1:15" s="261" customFormat="1" x14ac:dyDescent="0.55000000000000004">
      <c r="B106" s="261">
        <v>21.658378601074219</v>
      </c>
      <c r="C106" s="266"/>
      <c r="D106" s="266"/>
      <c r="E106" s="261">
        <v>16.605419158935547</v>
      </c>
      <c r="F106" s="266"/>
      <c r="G106" s="266"/>
    </row>
    <row r="107" spans="1:15" s="261" customFormat="1" x14ac:dyDescent="0.55000000000000004">
      <c r="B107" s="261">
        <v>20.45561408996582</v>
      </c>
      <c r="C107" s="266"/>
      <c r="D107" s="266"/>
      <c r="E107" s="261">
        <v>16.322723388671875</v>
      </c>
      <c r="F107" s="266"/>
      <c r="G107" s="266"/>
    </row>
    <row r="108" spans="1:15" s="261" customFormat="1" x14ac:dyDescent="0.55000000000000004">
      <c r="B108" s="261">
        <v>20.434431076049805</v>
      </c>
      <c r="C108" s="266"/>
      <c r="D108" s="266"/>
      <c r="E108" s="261">
        <v>16.333339691162109</v>
      </c>
      <c r="F108" s="266"/>
      <c r="G108" s="266"/>
    </row>
    <row r="109" spans="1:15" s="261" customFormat="1" x14ac:dyDescent="0.55000000000000004">
      <c r="B109" s="261">
        <v>20.480949401855469</v>
      </c>
      <c r="C109" s="266"/>
      <c r="D109" s="266"/>
      <c r="E109" s="261">
        <v>16.461158752441406</v>
      </c>
      <c r="F109" s="266"/>
      <c r="G109" s="266"/>
    </row>
    <row r="110" spans="1:15" x14ac:dyDescent="0.55000000000000004">
      <c r="A110" s="3" t="s">
        <v>19</v>
      </c>
      <c r="B110" s="14">
        <v>23.537542343139648</v>
      </c>
      <c r="C110" s="266">
        <f>AVERAGE(B110:B115)</f>
        <v>22.184115409851074</v>
      </c>
      <c r="D110" s="266">
        <f>STDEV(B110:B115)</f>
        <v>0.80586273890154225</v>
      </c>
      <c r="E110" s="266">
        <v>16.032903671264648</v>
      </c>
      <c r="F110" s="266">
        <f>AVERAGE(E110:E115)</f>
        <v>16.392275492350262</v>
      </c>
      <c r="G110" s="266">
        <f>STDEV(E110:E115)</f>
        <v>0.21447671060609294</v>
      </c>
      <c r="H110" s="261">
        <f>C110-F110</f>
        <v>5.7918399175008126</v>
      </c>
      <c r="J110" s="261">
        <f>H110-$I$2</f>
        <v>-1.537521296371648</v>
      </c>
      <c r="K110" s="261">
        <f>2^-(J110)</f>
        <v>2.902953165083892</v>
      </c>
      <c r="O110" s="261"/>
    </row>
    <row r="111" spans="1:15" s="261" customFormat="1" x14ac:dyDescent="0.55000000000000004">
      <c r="B111" s="261">
        <v>22.530014038085938</v>
      </c>
      <c r="C111" s="266"/>
      <c r="D111" s="266"/>
      <c r="E111" s="261">
        <v>16.598108291625977</v>
      </c>
      <c r="F111" s="266"/>
      <c r="G111" s="266"/>
    </row>
    <row r="112" spans="1:15" s="261" customFormat="1" x14ac:dyDescent="0.55000000000000004">
      <c r="B112" s="261">
        <v>22.415214538574219</v>
      </c>
      <c r="C112" s="266"/>
      <c r="D112" s="266"/>
      <c r="E112" s="261">
        <v>16.605419158935547</v>
      </c>
      <c r="F112" s="266"/>
      <c r="G112" s="266"/>
    </row>
    <row r="113" spans="1:15" s="261" customFormat="1" x14ac:dyDescent="0.55000000000000004">
      <c r="B113" s="261">
        <v>21.54670524597168</v>
      </c>
      <c r="C113" s="266"/>
      <c r="D113" s="266"/>
      <c r="E113" s="261">
        <v>16.322723388671875</v>
      </c>
      <c r="F113" s="266"/>
      <c r="G113" s="266"/>
    </row>
    <row r="114" spans="1:15" s="261" customFormat="1" x14ac:dyDescent="0.55000000000000004">
      <c r="B114" s="261">
        <v>21.534318923950195</v>
      </c>
      <c r="C114" s="266"/>
      <c r="D114" s="266"/>
      <c r="E114" s="261">
        <v>16.333339691162109</v>
      </c>
      <c r="F114" s="266"/>
      <c r="G114" s="266"/>
    </row>
    <row r="115" spans="1:15" s="261" customFormat="1" x14ac:dyDescent="0.55000000000000004">
      <c r="B115" s="261">
        <v>21.540897369384766</v>
      </c>
      <c r="C115" s="266"/>
      <c r="D115" s="266"/>
      <c r="E115" s="261">
        <v>16.461158752441406</v>
      </c>
      <c r="F115" s="266"/>
      <c r="G115" s="266"/>
    </row>
    <row r="116" spans="1:15" x14ac:dyDescent="0.55000000000000004">
      <c r="A116" s="3" t="s">
        <v>20</v>
      </c>
      <c r="B116" s="17">
        <v>28.926116943359375</v>
      </c>
      <c r="C116" s="266">
        <f>AVERAGE(B116:B121)</f>
        <v>28.388277371724445</v>
      </c>
      <c r="D116" s="266">
        <f>STDEV(B116:B121)</f>
        <v>0.40720425168878699</v>
      </c>
      <c r="E116" s="266">
        <v>16.032903671264648</v>
      </c>
      <c r="F116" s="266">
        <f>AVERAGE(E116:E121)</f>
        <v>16.392275492350262</v>
      </c>
      <c r="G116" s="266">
        <f>STDEV(E116:E121)</f>
        <v>0.21447671060609294</v>
      </c>
      <c r="H116" s="261">
        <f>C116-F116</f>
        <v>11.996001879374184</v>
      </c>
      <c r="J116" s="261">
        <f>H116-$I$2</f>
        <v>4.6666406655017232</v>
      </c>
      <c r="K116" s="261">
        <f>2^-(J116)</f>
        <v>3.9373242412364465E-2</v>
      </c>
      <c r="O116" s="261"/>
    </row>
    <row r="117" spans="1:15" s="261" customFormat="1" x14ac:dyDescent="0.55000000000000004">
      <c r="B117" s="261">
        <v>28.574741363525391</v>
      </c>
      <c r="C117" s="266"/>
      <c r="D117" s="266"/>
      <c r="E117" s="261">
        <v>16.598108291625977</v>
      </c>
      <c r="F117" s="266"/>
      <c r="G117" s="266"/>
    </row>
    <row r="118" spans="1:15" s="261" customFormat="1" x14ac:dyDescent="0.55000000000000004">
      <c r="B118" s="261">
        <v>28.664634704589844</v>
      </c>
      <c r="C118" s="266"/>
      <c r="D118" s="266"/>
      <c r="E118" s="261">
        <v>16.605419158935547</v>
      </c>
      <c r="F118" s="266"/>
      <c r="G118" s="266"/>
    </row>
    <row r="119" spans="1:15" s="261" customFormat="1" x14ac:dyDescent="0.55000000000000004">
      <c r="B119" s="261">
        <v>27.911943435668945</v>
      </c>
      <c r="C119" s="266"/>
      <c r="D119" s="266"/>
      <c r="E119" s="261">
        <v>16.322723388671875</v>
      </c>
      <c r="F119" s="266"/>
      <c r="G119" s="266"/>
    </row>
    <row r="120" spans="1:15" s="261" customFormat="1" x14ac:dyDescent="0.55000000000000004">
      <c r="B120" s="261">
        <v>27.946796417236328</v>
      </c>
      <c r="C120" s="266"/>
      <c r="D120" s="266"/>
      <c r="E120" s="261">
        <v>16.333339691162109</v>
      </c>
      <c r="F120" s="266"/>
      <c r="G120" s="266"/>
    </row>
    <row r="121" spans="1:15" s="261" customFormat="1" x14ac:dyDescent="0.55000000000000004">
      <c r="B121" s="261">
        <v>28.305431365966797</v>
      </c>
      <c r="C121" s="266"/>
      <c r="D121" s="266"/>
      <c r="E121" s="261">
        <v>16.461158752441406</v>
      </c>
      <c r="F121" s="266"/>
      <c r="G121" s="266"/>
    </row>
    <row r="122" spans="1:15" x14ac:dyDescent="0.55000000000000004">
      <c r="A122" s="3" t="s">
        <v>21</v>
      </c>
      <c r="B122" s="16">
        <v>28.221513748168945</v>
      </c>
      <c r="C122" s="266">
        <f>AVERAGE(B122:B127)</f>
        <v>27.150158246358234</v>
      </c>
      <c r="D122" s="266">
        <f>STDEV(B122:B127)</f>
        <v>0.76341974687089609</v>
      </c>
      <c r="E122" s="266">
        <v>16.032903671264648</v>
      </c>
      <c r="F122" s="266">
        <f>AVERAGE(E122:E127)</f>
        <v>16.392275492350262</v>
      </c>
      <c r="G122" s="266">
        <f>STDEV(E122:E127)</f>
        <v>0.21447671060609294</v>
      </c>
      <c r="H122" s="261">
        <f>C122-F122</f>
        <v>10.757882754007973</v>
      </c>
      <c r="J122" s="261">
        <f>H122-$I$2</f>
        <v>3.4285215401355122</v>
      </c>
      <c r="K122" s="261">
        <f>2^-(J122)</f>
        <v>9.2877854734411389E-2</v>
      </c>
      <c r="O122" s="261"/>
    </row>
    <row r="123" spans="1:15" s="261" customFormat="1" x14ac:dyDescent="0.55000000000000004">
      <c r="B123" s="261">
        <v>27.563169479370117</v>
      </c>
      <c r="C123" s="266"/>
      <c r="D123" s="266"/>
      <c r="E123" s="261">
        <v>16.598108291625977</v>
      </c>
      <c r="F123" s="266"/>
      <c r="G123" s="266"/>
    </row>
    <row r="124" spans="1:15" s="261" customFormat="1" x14ac:dyDescent="0.55000000000000004">
      <c r="B124" s="261">
        <v>27.654890060424805</v>
      </c>
      <c r="C124" s="266"/>
      <c r="D124" s="266"/>
      <c r="E124" s="261">
        <v>16.605419158935547</v>
      </c>
      <c r="F124" s="266"/>
      <c r="G124" s="266"/>
    </row>
    <row r="125" spans="1:15" s="261" customFormat="1" x14ac:dyDescent="0.55000000000000004">
      <c r="B125" s="261">
        <v>26.608392715454102</v>
      </c>
      <c r="C125" s="266"/>
      <c r="D125" s="266"/>
      <c r="E125" s="261">
        <v>16.322723388671875</v>
      </c>
      <c r="F125" s="266"/>
      <c r="G125" s="266"/>
    </row>
    <row r="126" spans="1:15" s="261" customFormat="1" x14ac:dyDescent="0.55000000000000004">
      <c r="B126" s="261">
        <v>26.423564910888672</v>
      </c>
      <c r="C126" s="266"/>
      <c r="D126" s="266"/>
      <c r="E126" s="261">
        <v>16.333339691162109</v>
      </c>
      <c r="F126" s="266"/>
      <c r="G126" s="266"/>
    </row>
    <row r="127" spans="1:15" s="261" customFormat="1" x14ac:dyDescent="0.55000000000000004">
      <c r="B127" s="261">
        <v>26.429418563842773</v>
      </c>
      <c r="C127" s="266"/>
      <c r="D127" s="266"/>
      <c r="E127" s="261">
        <v>16.461158752441406</v>
      </c>
      <c r="F127" s="266"/>
      <c r="G127" s="266"/>
    </row>
    <row r="128" spans="1:15" x14ac:dyDescent="0.55000000000000004">
      <c r="A128" s="3" t="s">
        <v>22</v>
      </c>
      <c r="B128" s="19">
        <v>21.421785354614258</v>
      </c>
      <c r="C128" s="266">
        <f>AVERAGE(B128:B133)</f>
        <v>20.48729419708252</v>
      </c>
      <c r="D128" s="266">
        <f>STDEV(B128:B133)</f>
        <v>0.61652548643279659</v>
      </c>
      <c r="E128" s="266">
        <v>16.032903671264648</v>
      </c>
      <c r="F128" s="266">
        <f>AVERAGE(E128:E133)</f>
        <v>16.392275492350262</v>
      </c>
      <c r="G128" s="266">
        <f>STDEV(E128:E133)</f>
        <v>0.21447671060609294</v>
      </c>
      <c r="H128" s="261">
        <f>C128-F128</f>
        <v>4.0950187047322579</v>
      </c>
      <c r="J128" s="261">
        <f>H128-$I$2</f>
        <v>-3.2343425091402027</v>
      </c>
      <c r="K128" s="261">
        <f>2^-(J128)</f>
        <v>9.4109639869863599</v>
      </c>
      <c r="O128" s="261"/>
    </row>
    <row r="129" spans="1:15" s="261" customFormat="1" x14ac:dyDescent="0.55000000000000004">
      <c r="B129" s="261">
        <v>20.795917510986328</v>
      </c>
      <c r="C129" s="266"/>
      <c r="D129" s="266"/>
      <c r="E129" s="261">
        <v>16.598108291625977</v>
      </c>
      <c r="F129" s="266"/>
      <c r="G129" s="266"/>
    </row>
    <row r="130" spans="1:15" s="261" customFormat="1" x14ac:dyDescent="0.55000000000000004">
      <c r="B130" s="261">
        <v>20.816047668457031</v>
      </c>
      <c r="C130" s="266"/>
      <c r="D130" s="266"/>
      <c r="E130" s="261">
        <v>16.605419158935547</v>
      </c>
      <c r="F130" s="266"/>
      <c r="G130" s="266"/>
    </row>
    <row r="131" spans="1:15" s="261" customFormat="1" x14ac:dyDescent="0.55000000000000004">
      <c r="B131" s="261">
        <v>19.970294952392578</v>
      </c>
      <c r="C131" s="266"/>
      <c r="D131" s="266"/>
      <c r="E131" s="261">
        <v>16.322723388671875</v>
      </c>
      <c r="F131" s="266"/>
      <c r="G131" s="266"/>
    </row>
    <row r="132" spans="1:15" s="261" customFormat="1" x14ac:dyDescent="0.55000000000000004">
      <c r="B132" s="261">
        <v>19.948562622070313</v>
      </c>
      <c r="C132" s="266"/>
      <c r="D132" s="266"/>
      <c r="E132" s="261">
        <v>16.333339691162109</v>
      </c>
      <c r="F132" s="266"/>
      <c r="G132" s="266"/>
    </row>
    <row r="133" spans="1:15" s="261" customFormat="1" x14ac:dyDescent="0.55000000000000004">
      <c r="B133" s="261">
        <v>19.971157073974609</v>
      </c>
      <c r="C133" s="266"/>
      <c r="D133" s="266"/>
      <c r="E133" s="261">
        <v>16.461158752441406</v>
      </c>
      <c r="F133" s="266"/>
      <c r="G133" s="266"/>
    </row>
    <row r="134" spans="1:15" x14ac:dyDescent="0.55000000000000004">
      <c r="A134" s="3" t="s">
        <v>23</v>
      </c>
      <c r="B134" s="18">
        <v>23.783851623535156</v>
      </c>
      <c r="C134" s="266">
        <f>AVERAGE(B134:B139)</f>
        <v>22.725349744160969</v>
      </c>
      <c r="D134" s="266">
        <f>STDEV(B134:B139)</f>
        <v>0.60229420539076417</v>
      </c>
      <c r="E134" s="266">
        <v>16.032903671264648</v>
      </c>
      <c r="F134" s="266">
        <f>AVERAGE(E134:E139)</f>
        <v>16.392275492350262</v>
      </c>
      <c r="G134" s="266">
        <f>STDEV(E134:E139)</f>
        <v>0.21447671060609294</v>
      </c>
      <c r="H134" s="261">
        <f>C134-F134</f>
        <v>6.3330742518107073</v>
      </c>
      <c r="J134" s="261">
        <f>H134-$I$2</f>
        <v>-0.99628696206175338</v>
      </c>
      <c r="K134" s="261">
        <f>2^-(J134)</f>
        <v>1.9948592546025841</v>
      </c>
      <c r="O134" s="261"/>
    </row>
    <row r="135" spans="1:15" s="261" customFormat="1" x14ac:dyDescent="0.55000000000000004">
      <c r="B135" s="261">
        <v>22.860752105712891</v>
      </c>
      <c r="C135" s="266"/>
      <c r="D135" s="266"/>
      <c r="E135" s="261">
        <v>16.598108291625977</v>
      </c>
      <c r="F135" s="266"/>
      <c r="G135" s="266"/>
    </row>
    <row r="136" spans="1:15" s="261" customFormat="1" x14ac:dyDescent="0.55000000000000004">
      <c r="B136" s="261">
        <v>22.915189743041992</v>
      </c>
      <c r="C136" s="266"/>
      <c r="D136" s="266"/>
      <c r="E136" s="261">
        <v>16.605419158935547</v>
      </c>
      <c r="F136" s="266"/>
      <c r="G136" s="266"/>
    </row>
    <row r="137" spans="1:15" s="261" customFormat="1" x14ac:dyDescent="0.55000000000000004">
      <c r="B137" s="261">
        <v>22.268896102905273</v>
      </c>
      <c r="C137" s="266"/>
      <c r="D137" s="266"/>
      <c r="E137" s="261">
        <v>16.322723388671875</v>
      </c>
      <c r="F137" s="266"/>
      <c r="G137" s="266"/>
    </row>
    <row r="138" spans="1:15" s="261" customFormat="1" x14ac:dyDescent="0.55000000000000004">
      <c r="B138" s="261">
        <v>22.280525207519531</v>
      </c>
      <c r="C138" s="266"/>
      <c r="D138" s="266"/>
      <c r="E138" s="261">
        <v>16.333339691162109</v>
      </c>
      <c r="F138" s="266"/>
      <c r="G138" s="266"/>
    </row>
    <row r="139" spans="1:15" s="261" customFormat="1" x14ac:dyDescent="0.55000000000000004">
      <c r="B139" s="261">
        <v>22.242883682250977</v>
      </c>
      <c r="C139" s="266"/>
      <c r="D139" s="266"/>
      <c r="E139" s="261">
        <v>16.461158752441406</v>
      </c>
      <c r="F139" s="266"/>
      <c r="G139" s="266"/>
    </row>
    <row r="140" spans="1:15" x14ac:dyDescent="0.55000000000000004">
      <c r="A140" s="3" t="s">
        <v>24</v>
      </c>
      <c r="B140" s="21">
        <v>23.358598709106445</v>
      </c>
      <c r="C140" s="266">
        <f>AVERAGE(B140:B145)</f>
        <v>22.753104209899902</v>
      </c>
      <c r="D140" s="266">
        <f>STDEV(B140:B145)</f>
        <v>0.59447033912301361</v>
      </c>
      <c r="E140" s="266">
        <v>16.032903671264648</v>
      </c>
      <c r="F140" s="266">
        <f>AVERAGE(E140:E145)</f>
        <v>16.392275492350262</v>
      </c>
      <c r="G140" s="266">
        <f>STDEV(E140:E145)</f>
        <v>0.21447671060609294</v>
      </c>
      <c r="H140" s="261">
        <f>C140-F140</f>
        <v>6.3608287175496407</v>
      </c>
      <c r="J140" s="261">
        <f>H140-$I$2</f>
        <v>-0.9685324963228199</v>
      </c>
      <c r="K140" s="261">
        <f>2^-(J140)</f>
        <v>1.956849083335392</v>
      </c>
      <c r="O140" s="261"/>
    </row>
    <row r="141" spans="1:15" s="261" customFormat="1" x14ac:dyDescent="0.55000000000000004">
      <c r="B141" s="261">
        <v>23.202396392822266</v>
      </c>
      <c r="C141" s="266"/>
      <c r="D141" s="266"/>
      <c r="E141" s="261">
        <v>16.598108291625977</v>
      </c>
      <c r="F141" s="266"/>
      <c r="G141" s="266"/>
    </row>
    <row r="142" spans="1:15" s="261" customFormat="1" x14ac:dyDescent="0.55000000000000004">
      <c r="B142" s="261">
        <v>23.317157745361328</v>
      </c>
      <c r="C142" s="266"/>
      <c r="D142" s="266"/>
      <c r="E142" s="261">
        <v>16.605419158935547</v>
      </c>
      <c r="F142" s="266"/>
      <c r="G142" s="266"/>
    </row>
    <row r="143" spans="1:15" s="261" customFormat="1" x14ac:dyDescent="0.55000000000000004">
      <c r="B143" s="261">
        <v>22.157634735107422</v>
      </c>
      <c r="C143" s="266"/>
      <c r="D143" s="266"/>
      <c r="E143" s="261">
        <v>16.322723388671875</v>
      </c>
      <c r="F143" s="266"/>
      <c r="G143" s="266"/>
    </row>
    <row r="144" spans="1:15" s="261" customFormat="1" x14ac:dyDescent="0.55000000000000004">
      <c r="B144" s="261">
        <v>22.208986282348633</v>
      </c>
      <c r="C144" s="266"/>
      <c r="D144" s="266"/>
      <c r="E144" s="261">
        <v>16.333339691162109</v>
      </c>
      <c r="F144" s="266"/>
      <c r="G144" s="266"/>
    </row>
    <row r="145" spans="1:15" s="261" customFormat="1" x14ac:dyDescent="0.55000000000000004">
      <c r="B145" s="261">
        <v>22.27385139465332</v>
      </c>
      <c r="C145" s="266"/>
      <c r="D145" s="266"/>
      <c r="E145" s="261">
        <v>16.461158752441406</v>
      </c>
      <c r="F145" s="266"/>
      <c r="G145" s="266"/>
    </row>
    <row r="146" spans="1:15" x14ac:dyDescent="0.55000000000000004">
      <c r="A146" s="3" t="s">
        <v>25</v>
      </c>
      <c r="B146" s="20">
        <v>27.930877685546875</v>
      </c>
      <c r="C146" s="266">
        <f>AVERAGE(B146:B151)</f>
        <v>26.026846249898274</v>
      </c>
      <c r="D146" s="266">
        <f>STDEV(B146:B151)</f>
        <v>1.0053610713834129</v>
      </c>
      <c r="E146" s="266">
        <v>16.032903671264648</v>
      </c>
      <c r="F146" s="266">
        <f>AVERAGE(E146:E151)</f>
        <v>16.392275492350262</v>
      </c>
      <c r="G146" s="266">
        <f>STDEV(E146:E151)</f>
        <v>0.21447671060609294</v>
      </c>
      <c r="H146" s="261">
        <f>C146-F146</f>
        <v>9.634570757548012</v>
      </c>
      <c r="J146" s="261">
        <f>H146-$I$2</f>
        <v>2.3052095436755513</v>
      </c>
      <c r="K146" s="261">
        <f>2^-(J146)</f>
        <v>0.20233116449190491</v>
      </c>
      <c r="O146" s="261"/>
    </row>
    <row r="147" spans="1:15" s="261" customFormat="1" x14ac:dyDescent="0.55000000000000004">
      <c r="B147" s="261">
        <v>25.899765014648438</v>
      </c>
      <c r="C147" s="266"/>
      <c r="D147" s="266"/>
      <c r="E147" s="261">
        <v>16.598108291625977</v>
      </c>
      <c r="F147" s="266"/>
      <c r="G147" s="266"/>
    </row>
    <row r="148" spans="1:15" s="261" customFormat="1" x14ac:dyDescent="0.55000000000000004">
      <c r="B148" s="261">
        <v>26.265695571899414</v>
      </c>
      <c r="C148" s="266"/>
      <c r="D148" s="266"/>
      <c r="E148" s="261">
        <v>16.605419158935547</v>
      </c>
      <c r="F148" s="266"/>
      <c r="G148" s="266"/>
    </row>
    <row r="149" spans="1:15" s="261" customFormat="1" x14ac:dyDescent="0.55000000000000004">
      <c r="B149" s="261">
        <v>25.377086639404297</v>
      </c>
      <c r="C149" s="266"/>
      <c r="D149" s="266"/>
      <c r="E149" s="261">
        <v>16.322723388671875</v>
      </c>
      <c r="F149" s="266"/>
      <c r="G149" s="266"/>
    </row>
    <row r="150" spans="1:15" s="261" customFormat="1" x14ac:dyDescent="0.55000000000000004">
      <c r="B150" s="261">
        <v>25.34381103515625</v>
      </c>
      <c r="C150" s="266"/>
      <c r="D150" s="266"/>
      <c r="E150" s="261">
        <v>16.333339691162109</v>
      </c>
      <c r="F150" s="266"/>
      <c r="G150" s="266"/>
    </row>
    <row r="151" spans="1:15" s="261" customFormat="1" x14ac:dyDescent="0.55000000000000004">
      <c r="B151" s="261">
        <v>25.343841552734375</v>
      </c>
      <c r="C151" s="266"/>
      <c r="D151" s="266"/>
      <c r="E151" s="261">
        <v>16.461158752441406</v>
      </c>
      <c r="F151" s="266"/>
      <c r="G151" s="266"/>
    </row>
    <row r="152" spans="1:15" x14ac:dyDescent="0.55000000000000004">
      <c r="A152" s="3" t="s">
        <v>26</v>
      </c>
      <c r="B152" s="23">
        <v>29.648935317993164</v>
      </c>
      <c r="C152" s="266">
        <f>AVERAGE(B152:B157)</f>
        <v>28.895656585693359</v>
      </c>
      <c r="D152" s="266">
        <f>STDEV(B152:B157)</f>
        <v>0.50383127495199009</v>
      </c>
      <c r="E152" s="266">
        <v>16.032903671264648</v>
      </c>
      <c r="F152" s="266">
        <f>AVERAGE(E152:E157)</f>
        <v>16.392275492350262</v>
      </c>
      <c r="G152" s="266">
        <f>STDEV(E152:E157)</f>
        <v>0.21447671060609294</v>
      </c>
      <c r="H152" s="261">
        <f>C152-F152</f>
        <v>12.503381093343098</v>
      </c>
      <c r="J152" s="261">
        <f>H152-$I$2</f>
        <v>5.1740198794706371</v>
      </c>
      <c r="K152" s="261">
        <f>2^-(J152)</f>
        <v>2.7699046420996763E-2</v>
      </c>
      <c r="O152" s="261"/>
    </row>
    <row r="153" spans="1:15" s="261" customFormat="1" x14ac:dyDescent="0.55000000000000004">
      <c r="B153" s="261">
        <v>29.019527435302734</v>
      </c>
      <c r="C153" s="266"/>
      <c r="D153" s="266"/>
      <c r="E153" s="261">
        <v>16.598108291625977</v>
      </c>
      <c r="F153" s="266"/>
      <c r="G153" s="266"/>
    </row>
    <row r="154" spans="1:15" s="261" customFormat="1" x14ac:dyDescent="0.55000000000000004">
      <c r="B154" s="261">
        <v>29.262565612792969</v>
      </c>
      <c r="C154" s="266"/>
      <c r="D154" s="266"/>
      <c r="E154" s="261">
        <v>16.605419158935547</v>
      </c>
      <c r="F154" s="266"/>
      <c r="G154" s="266"/>
    </row>
    <row r="155" spans="1:15" s="261" customFormat="1" x14ac:dyDescent="0.55000000000000004">
      <c r="B155" s="261">
        <v>28.633735656738281</v>
      </c>
      <c r="C155" s="266"/>
      <c r="D155" s="266"/>
      <c r="E155" s="261">
        <v>16.322723388671875</v>
      </c>
      <c r="F155" s="266"/>
      <c r="G155" s="266"/>
    </row>
    <row r="156" spans="1:15" s="261" customFormat="1" x14ac:dyDescent="0.55000000000000004">
      <c r="B156" s="261">
        <v>28.382966995239258</v>
      </c>
      <c r="C156" s="266"/>
      <c r="D156" s="266"/>
      <c r="E156" s="261">
        <v>16.333339691162109</v>
      </c>
      <c r="F156" s="266"/>
      <c r="G156" s="266"/>
    </row>
    <row r="157" spans="1:15" s="261" customFormat="1" x14ac:dyDescent="0.55000000000000004">
      <c r="B157" s="261">
        <v>28.42620849609375</v>
      </c>
      <c r="C157" s="266"/>
      <c r="D157" s="266"/>
      <c r="E157" s="261">
        <v>16.461158752441406</v>
      </c>
      <c r="F157" s="266"/>
      <c r="G157" s="266"/>
    </row>
    <row r="158" spans="1:15" x14ac:dyDescent="0.55000000000000004">
      <c r="A158" s="3" t="s">
        <v>27</v>
      </c>
      <c r="B158" s="22">
        <v>22.294139862060547</v>
      </c>
      <c r="C158" s="266">
        <f>AVERAGE(B158:B163)</f>
        <v>21.43278980255127</v>
      </c>
      <c r="D158" s="266">
        <f>STDEV(B158:B163)</f>
        <v>0.49267156515552518</v>
      </c>
      <c r="E158" s="266">
        <v>16.032903671264648</v>
      </c>
      <c r="F158" s="266">
        <f>AVERAGE(E158:E163)</f>
        <v>16.392275492350262</v>
      </c>
      <c r="G158" s="266">
        <f>STDEV(E158:E163)</f>
        <v>0.21447671060609294</v>
      </c>
      <c r="H158" s="261">
        <f>C158-F158</f>
        <v>5.0405143102010079</v>
      </c>
      <c r="J158" s="261">
        <f>H158-$I$2</f>
        <v>-2.2888469036714527</v>
      </c>
      <c r="K158" s="261">
        <f>2^-(J158)</f>
        <v>4.8866538158391384</v>
      </c>
      <c r="O158" s="261"/>
    </row>
    <row r="159" spans="1:15" s="261" customFormat="1" x14ac:dyDescent="0.55000000000000004">
      <c r="B159" s="261">
        <v>21.634475708007813</v>
      </c>
      <c r="E159" s="261">
        <v>16.598108291625977</v>
      </c>
    </row>
    <row r="160" spans="1:15" s="261" customFormat="1" x14ac:dyDescent="0.55000000000000004">
      <c r="B160" s="261">
        <v>21.485136032104492</v>
      </c>
      <c r="E160" s="261">
        <v>16.605419158935547</v>
      </c>
    </row>
    <row r="161" spans="2:12" s="261" customFormat="1" x14ac:dyDescent="0.55000000000000004">
      <c r="B161" s="261">
        <v>21.154291152954102</v>
      </c>
      <c r="E161" s="261">
        <v>16.322723388671875</v>
      </c>
    </row>
    <row r="162" spans="2:12" s="261" customFormat="1" x14ac:dyDescent="0.55000000000000004">
      <c r="B162" s="261">
        <v>21.030727386474609</v>
      </c>
      <c r="E162" s="261">
        <v>16.333339691162109</v>
      </c>
    </row>
    <row r="163" spans="2:12" s="261" customFormat="1" x14ac:dyDescent="0.55000000000000004">
      <c r="B163" s="261">
        <v>20.997968673706055</v>
      </c>
      <c r="E163" s="261">
        <v>16.461158752441406</v>
      </c>
    </row>
    <row r="165" spans="2:12" x14ac:dyDescent="0.55000000000000004">
      <c r="L165" s="262"/>
    </row>
    <row r="169" spans="2:12" x14ac:dyDescent="0.55000000000000004">
      <c r="F169" s="278"/>
      <c r="G169" s="281"/>
      <c r="H169" s="282"/>
    </row>
    <row r="170" spans="2:12" x14ac:dyDescent="0.55000000000000004">
      <c r="F170" s="278"/>
      <c r="G170" s="281"/>
      <c r="H170" s="282"/>
    </row>
    <row r="171" spans="2:12" x14ac:dyDescent="0.55000000000000004">
      <c r="F171" s="278"/>
      <c r="G171" s="281"/>
      <c r="H171" s="282"/>
    </row>
    <row r="172" spans="2:12" x14ac:dyDescent="0.55000000000000004">
      <c r="F172" s="278"/>
      <c r="G172" s="281"/>
      <c r="H172" s="282"/>
    </row>
    <row r="173" spans="2:12" x14ac:dyDescent="0.55000000000000004">
      <c r="F173" s="278"/>
      <c r="G173" s="281"/>
      <c r="H173" s="282"/>
    </row>
    <row r="174" spans="2:12" x14ac:dyDescent="0.55000000000000004">
      <c r="F174" s="278"/>
      <c r="G174" s="281"/>
      <c r="H174" s="282"/>
    </row>
    <row r="175" spans="2:12" x14ac:dyDescent="0.55000000000000004">
      <c r="F175" s="278"/>
      <c r="G175" s="281"/>
      <c r="H175" s="282"/>
    </row>
    <row r="176" spans="2:12" x14ac:dyDescent="0.55000000000000004">
      <c r="F176" s="278"/>
      <c r="G176" s="281"/>
      <c r="H176" s="282"/>
    </row>
    <row r="177" spans="6:8" x14ac:dyDescent="0.55000000000000004">
      <c r="F177" s="278"/>
      <c r="G177" s="280"/>
      <c r="H177" s="279"/>
    </row>
    <row r="178" spans="6:8" x14ac:dyDescent="0.55000000000000004">
      <c r="F178" s="278"/>
      <c r="G178" s="280"/>
      <c r="H178" s="279"/>
    </row>
    <row r="179" spans="6:8" x14ac:dyDescent="0.55000000000000004">
      <c r="F179" s="278"/>
      <c r="G179" s="279"/>
      <c r="H179" s="279"/>
    </row>
    <row r="180" spans="6:8" x14ac:dyDescent="0.55000000000000004">
      <c r="F180" s="278"/>
      <c r="G180" s="279"/>
      <c r="H180" s="279"/>
    </row>
    <row r="181" spans="6:8" x14ac:dyDescent="0.55000000000000004">
      <c r="F181" s="278"/>
      <c r="G181" s="279"/>
      <c r="H181" s="279"/>
    </row>
    <row r="182" spans="6:8" x14ac:dyDescent="0.55000000000000004">
      <c r="F182" s="278"/>
      <c r="G182" s="279"/>
      <c r="H182" s="279"/>
    </row>
    <row r="183" spans="6:8" x14ac:dyDescent="0.55000000000000004">
      <c r="F183" s="278"/>
      <c r="G183" s="279"/>
      <c r="H183" s="279"/>
    </row>
    <row r="184" spans="6:8" x14ac:dyDescent="0.55000000000000004">
      <c r="F184" s="278"/>
      <c r="G184" s="279"/>
      <c r="H184" s="279"/>
    </row>
    <row r="185" spans="6:8" x14ac:dyDescent="0.55000000000000004">
      <c r="F185" s="278"/>
      <c r="G185" s="279"/>
      <c r="H185" s="279"/>
    </row>
    <row r="186" spans="6:8" x14ac:dyDescent="0.55000000000000004">
      <c r="F186" s="278"/>
      <c r="G186" s="279"/>
      <c r="H186" s="279"/>
    </row>
    <row r="187" spans="6:8" x14ac:dyDescent="0.55000000000000004">
      <c r="F187" s="278"/>
      <c r="G187" s="279"/>
      <c r="H187" s="279"/>
    </row>
    <row r="188" spans="6:8" x14ac:dyDescent="0.55000000000000004">
      <c r="F188" s="278"/>
      <c r="G188" s="279"/>
      <c r="H188" s="279"/>
    </row>
    <row r="189" spans="6:8" x14ac:dyDescent="0.55000000000000004">
      <c r="F189" s="278"/>
      <c r="G189" s="279"/>
      <c r="H189" s="279"/>
    </row>
    <row r="190" spans="6:8" x14ac:dyDescent="0.55000000000000004">
      <c r="F190" s="278"/>
      <c r="G190" s="279"/>
      <c r="H190" s="279"/>
    </row>
    <row r="191" spans="6:8" x14ac:dyDescent="0.55000000000000004">
      <c r="F191" s="278"/>
      <c r="G191" s="279"/>
      <c r="H191" s="279"/>
    </row>
    <row r="192" spans="6:8" x14ac:dyDescent="0.55000000000000004">
      <c r="F192" s="278"/>
      <c r="G192" s="279"/>
      <c r="H192" s="279"/>
    </row>
    <row r="193" spans="6:12" x14ac:dyDescent="0.55000000000000004">
      <c r="F193" s="278"/>
      <c r="G193" s="279"/>
      <c r="H193" s="279"/>
    </row>
    <row r="194" spans="6:12" x14ac:dyDescent="0.55000000000000004">
      <c r="F194" s="278"/>
      <c r="G194" s="279"/>
      <c r="H194" s="279"/>
      <c r="L194" s="262"/>
    </row>
    <row r="195" spans="6:12" x14ac:dyDescent="0.55000000000000004">
      <c r="F195" s="278"/>
      <c r="G195" s="279"/>
      <c r="H195" s="279"/>
    </row>
    <row r="198" spans="6:12" x14ac:dyDescent="0.55000000000000004">
      <c r="H198" s="261"/>
    </row>
    <row r="199" spans="6:12" x14ac:dyDescent="0.55000000000000004">
      <c r="H199" s="261"/>
    </row>
    <row r="200" spans="6:12" x14ac:dyDescent="0.55000000000000004">
      <c r="H200" s="261"/>
    </row>
    <row r="201" spans="6:12" x14ac:dyDescent="0.55000000000000004">
      <c r="H201" s="261"/>
    </row>
    <row r="202" spans="6:12" x14ac:dyDescent="0.55000000000000004">
      <c r="H202" s="261"/>
    </row>
    <row r="203" spans="6:12" x14ac:dyDescent="0.55000000000000004">
      <c r="H203" s="261"/>
    </row>
    <row r="204" spans="6:12" x14ac:dyDescent="0.55000000000000004">
      <c r="H204" s="261"/>
    </row>
    <row r="205" spans="6:12" x14ac:dyDescent="0.55000000000000004">
      <c r="H205" s="261"/>
    </row>
    <row r="206" spans="6:12" x14ac:dyDescent="0.55000000000000004">
      <c r="H206" s="261"/>
    </row>
    <row r="207" spans="6:12" x14ac:dyDescent="0.55000000000000004">
      <c r="H207" s="261"/>
    </row>
    <row r="208" spans="6:12" x14ac:dyDescent="0.55000000000000004">
      <c r="H208" s="261"/>
    </row>
    <row r="209" spans="8:12" x14ac:dyDescent="0.55000000000000004">
      <c r="H209" s="261"/>
    </row>
    <row r="210" spans="8:12" x14ac:dyDescent="0.55000000000000004">
      <c r="H210" s="261"/>
    </row>
    <row r="211" spans="8:12" x14ac:dyDescent="0.55000000000000004">
      <c r="H211" s="261"/>
    </row>
    <row r="212" spans="8:12" x14ac:dyDescent="0.55000000000000004">
      <c r="H212" s="261"/>
    </row>
    <row r="213" spans="8:12" x14ac:dyDescent="0.55000000000000004">
      <c r="H213" s="261"/>
    </row>
    <row r="214" spans="8:12" x14ac:dyDescent="0.55000000000000004">
      <c r="H214" s="261"/>
    </row>
    <row r="215" spans="8:12" x14ac:dyDescent="0.55000000000000004">
      <c r="H215" s="261"/>
    </row>
    <row r="216" spans="8:12" x14ac:dyDescent="0.55000000000000004">
      <c r="H216" s="261"/>
    </row>
    <row r="217" spans="8:12" x14ac:dyDescent="0.55000000000000004">
      <c r="H217" s="261"/>
    </row>
    <row r="218" spans="8:12" x14ac:dyDescent="0.55000000000000004">
      <c r="H218" s="261"/>
    </row>
    <row r="219" spans="8:12" x14ac:dyDescent="0.55000000000000004">
      <c r="H219" s="261"/>
    </row>
    <row r="220" spans="8:12" x14ac:dyDescent="0.55000000000000004">
      <c r="H220" s="261"/>
    </row>
    <row r="221" spans="8:12" x14ac:dyDescent="0.55000000000000004">
      <c r="H221" s="261"/>
    </row>
    <row r="222" spans="8:12" x14ac:dyDescent="0.55000000000000004">
      <c r="H222" s="261"/>
    </row>
    <row r="223" spans="8:12" x14ac:dyDescent="0.55000000000000004">
      <c r="H223" s="261"/>
      <c r="L223" s="262"/>
    </row>
    <row r="224" spans="8:12" x14ac:dyDescent="0.55000000000000004">
      <c r="H224" s="261"/>
    </row>
    <row r="226" spans="7:8" x14ac:dyDescent="0.55000000000000004">
      <c r="G226" s="233"/>
      <c r="H226" s="54"/>
    </row>
    <row r="227" spans="7:8" x14ac:dyDescent="0.55000000000000004">
      <c r="H227" s="261"/>
    </row>
    <row r="228" spans="7:8" x14ac:dyDescent="0.55000000000000004">
      <c r="H228" s="261"/>
    </row>
    <row r="229" spans="7:8" x14ac:dyDescent="0.55000000000000004">
      <c r="H229" s="261"/>
    </row>
    <row r="230" spans="7:8" x14ac:dyDescent="0.55000000000000004">
      <c r="H230" s="261"/>
    </row>
    <row r="231" spans="7:8" x14ac:dyDescent="0.55000000000000004">
      <c r="H231" s="261"/>
    </row>
    <row r="232" spans="7:8" x14ac:dyDescent="0.55000000000000004">
      <c r="H232" s="261"/>
    </row>
    <row r="233" spans="7:8" x14ac:dyDescent="0.55000000000000004">
      <c r="H233" s="261"/>
    </row>
    <row r="234" spans="7:8" x14ac:dyDescent="0.55000000000000004">
      <c r="H234" s="261"/>
    </row>
    <row r="235" spans="7:8" x14ac:dyDescent="0.55000000000000004">
      <c r="H235" s="261"/>
    </row>
    <row r="236" spans="7:8" x14ac:dyDescent="0.55000000000000004">
      <c r="H236" s="261"/>
    </row>
    <row r="237" spans="7:8" x14ac:dyDescent="0.55000000000000004">
      <c r="H237" s="261"/>
    </row>
    <row r="238" spans="7:8" x14ac:dyDescent="0.55000000000000004">
      <c r="H238" s="261"/>
    </row>
    <row r="239" spans="7:8" x14ac:dyDescent="0.55000000000000004">
      <c r="H239" s="261"/>
    </row>
    <row r="240" spans="7:8" x14ac:dyDescent="0.55000000000000004">
      <c r="H240" s="261"/>
    </row>
    <row r="241" spans="8:12" x14ac:dyDescent="0.55000000000000004">
      <c r="H241" s="261"/>
    </row>
    <row r="242" spans="8:12" x14ac:dyDescent="0.55000000000000004">
      <c r="H242" s="261"/>
    </row>
    <row r="243" spans="8:12" x14ac:dyDescent="0.55000000000000004">
      <c r="H243" s="261"/>
    </row>
    <row r="244" spans="8:12" x14ac:dyDescent="0.55000000000000004">
      <c r="H244" s="261"/>
    </row>
    <row r="245" spans="8:12" x14ac:dyDescent="0.55000000000000004">
      <c r="H245" s="261"/>
    </row>
    <row r="246" spans="8:12" x14ac:dyDescent="0.55000000000000004">
      <c r="H246" s="261"/>
    </row>
    <row r="247" spans="8:12" x14ac:dyDescent="0.55000000000000004">
      <c r="H247" s="261"/>
    </row>
    <row r="248" spans="8:12" x14ac:dyDescent="0.55000000000000004">
      <c r="H248" s="261"/>
    </row>
    <row r="249" spans="8:12" x14ac:dyDescent="0.55000000000000004">
      <c r="H249" s="261"/>
    </row>
    <row r="250" spans="8:12" x14ac:dyDescent="0.55000000000000004">
      <c r="H250" s="261"/>
    </row>
    <row r="251" spans="8:12" x14ac:dyDescent="0.55000000000000004">
      <c r="H251" s="261"/>
    </row>
    <row r="252" spans="8:12" x14ac:dyDescent="0.55000000000000004">
      <c r="H252" s="261"/>
      <c r="L252" s="262"/>
    </row>
    <row r="253" spans="8:12" x14ac:dyDescent="0.55000000000000004">
      <c r="H253" s="261"/>
    </row>
    <row r="281" spans="12:12" x14ac:dyDescent="0.55000000000000004">
      <c r="L281" s="262"/>
    </row>
    <row r="310" spans="12:12" x14ac:dyDescent="0.55000000000000004">
      <c r="L310" s="262"/>
    </row>
    <row r="328" spans="1:11" x14ac:dyDescent="0.55000000000000004">
      <c r="A328" s="24"/>
      <c r="B328" s="25"/>
      <c r="E328" s="25"/>
      <c r="J328" s="261"/>
      <c r="K328" s="261"/>
    </row>
    <row r="329" spans="1:11" x14ac:dyDescent="0.55000000000000004">
      <c r="A329" s="24"/>
      <c r="B329" s="26"/>
      <c r="E329" s="26"/>
      <c r="J329" s="261"/>
      <c r="K329" s="261"/>
    </row>
    <row r="330" spans="1:11" x14ac:dyDescent="0.55000000000000004">
      <c r="A330" s="24"/>
      <c r="B330" s="27"/>
      <c r="E330" s="27"/>
      <c r="J330" s="261"/>
      <c r="K330" s="261"/>
    </row>
    <row r="331" spans="1:11" x14ac:dyDescent="0.55000000000000004">
      <c r="A331" s="24"/>
      <c r="B331" s="28"/>
      <c r="E331" s="28"/>
      <c r="J331" s="261"/>
      <c r="K331" s="261"/>
    </row>
    <row r="332" spans="1:11" x14ac:dyDescent="0.55000000000000004">
      <c r="A332" s="24"/>
      <c r="B332" s="29"/>
      <c r="E332" s="29"/>
      <c r="J332" s="261"/>
      <c r="K332" s="261"/>
    </row>
    <row r="333" spans="1:11" x14ac:dyDescent="0.55000000000000004">
      <c r="A333" s="24"/>
      <c r="B333" s="30"/>
      <c r="E333" s="30"/>
      <c r="J333" s="261"/>
      <c r="K333" s="261"/>
    </row>
    <row r="334" spans="1:11" x14ac:dyDescent="0.55000000000000004">
      <c r="A334" s="24"/>
      <c r="B334" s="40"/>
      <c r="E334" s="40"/>
      <c r="J334" s="261"/>
      <c r="K334" s="261"/>
    </row>
    <row r="335" spans="1:11" x14ac:dyDescent="0.55000000000000004">
      <c r="A335" s="24"/>
      <c r="B335" s="31"/>
      <c r="E335" s="31"/>
      <c r="J335" s="261"/>
      <c r="K335" s="261"/>
    </row>
    <row r="336" spans="1:11" x14ac:dyDescent="0.55000000000000004">
      <c r="A336" s="24"/>
      <c r="B336" s="37"/>
      <c r="E336" s="37"/>
      <c r="J336" s="261"/>
      <c r="K336" s="261"/>
    </row>
    <row r="337" spans="1:12" x14ac:dyDescent="0.55000000000000004">
      <c r="A337" s="24"/>
      <c r="B337" s="36"/>
      <c r="E337" s="36"/>
      <c r="J337" s="261"/>
      <c r="K337" s="261"/>
    </row>
    <row r="338" spans="1:12" x14ac:dyDescent="0.55000000000000004">
      <c r="A338" s="23"/>
      <c r="B338" s="32"/>
      <c r="E338" s="32"/>
      <c r="J338" s="261"/>
      <c r="K338" s="261"/>
    </row>
    <row r="339" spans="1:12" x14ac:dyDescent="0.55000000000000004">
      <c r="A339" s="23"/>
      <c r="B339" s="33"/>
      <c r="E339" s="33"/>
      <c r="J339" s="261"/>
      <c r="K339" s="261"/>
      <c r="L339" s="262"/>
    </row>
    <row r="340" spans="1:12" x14ac:dyDescent="0.55000000000000004">
      <c r="A340" s="23"/>
      <c r="B340" s="35"/>
      <c r="E340" s="35"/>
      <c r="J340" s="261"/>
      <c r="K340" s="261"/>
    </row>
    <row r="341" spans="1:12" x14ac:dyDescent="0.55000000000000004">
      <c r="A341" s="23"/>
      <c r="B341" s="34"/>
      <c r="E341" s="34"/>
      <c r="J341" s="261"/>
      <c r="K341" s="261"/>
    </row>
    <row r="342" spans="1:12" x14ac:dyDescent="0.55000000000000004">
      <c r="A342" s="23"/>
      <c r="B342" s="38"/>
      <c r="E342" s="38"/>
      <c r="J342" s="261"/>
      <c r="K342" s="261"/>
    </row>
    <row r="343" spans="1:12" x14ac:dyDescent="0.55000000000000004">
      <c r="A343" s="23"/>
      <c r="B343" s="41"/>
      <c r="E343" s="41"/>
      <c r="J343" s="261"/>
      <c r="K343" s="261"/>
    </row>
    <row r="344" spans="1:12" x14ac:dyDescent="0.55000000000000004">
      <c r="A344" s="23"/>
      <c r="B344" s="39"/>
      <c r="E344" s="39"/>
      <c r="J344" s="261"/>
      <c r="K344" s="261"/>
    </row>
    <row r="345" spans="1:12" x14ac:dyDescent="0.55000000000000004">
      <c r="A345" s="23"/>
      <c r="B345" s="43"/>
      <c r="E345" s="43"/>
      <c r="J345" s="261"/>
      <c r="K345" s="261"/>
    </row>
    <row r="346" spans="1:12" x14ac:dyDescent="0.55000000000000004">
      <c r="A346" s="23"/>
      <c r="B346" s="42"/>
      <c r="E346" s="42"/>
      <c r="J346" s="261"/>
      <c r="K346" s="261"/>
    </row>
    <row r="347" spans="1:12" x14ac:dyDescent="0.55000000000000004">
      <c r="A347" s="23"/>
      <c r="B347" s="45"/>
      <c r="E347" s="45"/>
      <c r="J347" s="261"/>
      <c r="K347" s="261"/>
    </row>
    <row r="348" spans="1:12" x14ac:dyDescent="0.55000000000000004">
      <c r="A348" s="23"/>
      <c r="B348" s="44"/>
      <c r="E348" s="44"/>
      <c r="J348" s="261"/>
      <c r="K348" s="261"/>
    </row>
    <row r="349" spans="1:12" x14ac:dyDescent="0.55000000000000004">
      <c r="A349" s="23"/>
      <c r="B349" s="47"/>
      <c r="E349" s="47"/>
      <c r="J349" s="261"/>
      <c r="K349" s="261"/>
    </row>
    <row r="350" spans="1:12" x14ac:dyDescent="0.55000000000000004">
      <c r="A350" s="23"/>
      <c r="B350" s="46"/>
      <c r="E350" s="46"/>
      <c r="J350" s="261"/>
      <c r="K350" s="261"/>
    </row>
    <row r="351" spans="1:12" x14ac:dyDescent="0.55000000000000004">
      <c r="A351" s="23"/>
      <c r="B351" s="49"/>
      <c r="E351" s="49"/>
      <c r="J351" s="261"/>
      <c r="K351" s="261"/>
    </row>
    <row r="352" spans="1:12" x14ac:dyDescent="0.55000000000000004">
      <c r="A352" s="23"/>
      <c r="B352" s="48"/>
      <c r="E352" s="48"/>
      <c r="J352" s="261"/>
      <c r="K352" s="261"/>
    </row>
    <row r="353" spans="1:12" x14ac:dyDescent="0.55000000000000004">
      <c r="A353" s="23"/>
      <c r="B353" s="51"/>
      <c r="E353" s="51"/>
      <c r="J353" s="261"/>
      <c r="K353" s="261"/>
    </row>
    <row r="354" spans="1:12" x14ac:dyDescent="0.55000000000000004">
      <c r="A354" s="23"/>
      <c r="B354" s="50"/>
      <c r="E354" s="50"/>
      <c r="J354" s="261"/>
      <c r="K354" s="261"/>
    </row>
    <row r="355" spans="1:12" x14ac:dyDescent="0.55000000000000004">
      <c r="J355" s="261"/>
    </row>
    <row r="356" spans="1:12" x14ac:dyDescent="0.55000000000000004">
      <c r="A356" s="1"/>
      <c r="B356" s="53"/>
      <c r="C356" s="233"/>
      <c r="D356" s="233"/>
      <c r="E356" s="53"/>
      <c r="F356" s="233"/>
      <c r="I356" s="262"/>
      <c r="J356" s="54"/>
      <c r="K356" s="54"/>
    </row>
    <row r="357" spans="1:12" x14ac:dyDescent="0.55000000000000004">
      <c r="A357" s="52"/>
      <c r="B357" s="55"/>
      <c r="E357" s="55"/>
      <c r="J357" s="261"/>
      <c r="K357" s="261"/>
    </row>
    <row r="358" spans="1:12" x14ac:dyDescent="0.55000000000000004">
      <c r="A358" s="52"/>
      <c r="B358" s="57"/>
      <c r="E358" s="57"/>
      <c r="J358" s="261"/>
      <c r="K358" s="261"/>
    </row>
    <row r="359" spans="1:12" x14ac:dyDescent="0.55000000000000004">
      <c r="A359" s="52"/>
      <c r="B359" s="56"/>
      <c r="E359" s="56"/>
      <c r="J359" s="261"/>
      <c r="K359" s="261"/>
    </row>
    <row r="360" spans="1:12" x14ac:dyDescent="0.55000000000000004">
      <c r="A360" s="52"/>
      <c r="B360" s="58"/>
      <c r="E360" s="58"/>
      <c r="J360" s="261"/>
      <c r="K360" s="261"/>
    </row>
    <row r="361" spans="1:12" x14ac:dyDescent="0.55000000000000004">
      <c r="A361" s="52"/>
      <c r="B361" s="59"/>
      <c r="E361" s="59"/>
      <c r="J361" s="261"/>
      <c r="K361" s="261"/>
    </row>
    <row r="362" spans="1:12" x14ac:dyDescent="0.55000000000000004">
      <c r="A362" s="52"/>
      <c r="B362" s="60"/>
      <c r="E362" s="60"/>
      <c r="J362" s="261"/>
      <c r="K362" s="261"/>
    </row>
    <row r="363" spans="1:12" x14ac:dyDescent="0.55000000000000004">
      <c r="A363" s="52"/>
      <c r="B363" s="70"/>
      <c r="E363" s="70"/>
      <c r="J363" s="261"/>
      <c r="K363" s="261"/>
    </row>
    <row r="364" spans="1:12" x14ac:dyDescent="0.55000000000000004">
      <c r="A364" s="52"/>
      <c r="B364" s="61"/>
      <c r="E364" s="61"/>
      <c r="J364" s="261"/>
      <c r="K364" s="261"/>
    </row>
    <row r="365" spans="1:12" x14ac:dyDescent="0.55000000000000004">
      <c r="A365" s="52"/>
      <c r="B365" s="67"/>
      <c r="E365" s="67"/>
      <c r="J365" s="261"/>
      <c r="K365" s="261"/>
    </row>
    <row r="366" spans="1:12" x14ac:dyDescent="0.55000000000000004">
      <c r="A366" s="52"/>
      <c r="B366" s="66"/>
      <c r="E366" s="66"/>
      <c r="J366" s="261"/>
      <c r="K366" s="261"/>
    </row>
    <row r="367" spans="1:12" x14ac:dyDescent="0.55000000000000004">
      <c r="A367" s="51"/>
      <c r="B367" s="62"/>
      <c r="E367" s="62"/>
      <c r="J367" s="261"/>
      <c r="K367" s="261"/>
    </row>
    <row r="368" spans="1:12" x14ac:dyDescent="0.55000000000000004">
      <c r="A368" s="51"/>
      <c r="B368" s="63"/>
      <c r="E368" s="63"/>
      <c r="J368" s="261"/>
      <c r="K368" s="261"/>
      <c r="L368" s="262"/>
    </row>
    <row r="369" spans="1:11" x14ac:dyDescent="0.55000000000000004">
      <c r="A369" s="51"/>
      <c r="B369" s="65"/>
      <c r="E369" s="65"/>
      <c r="J369" s="261"/>
      <c r="K369" s="261"/>
    </row>
    <row r="370" spans="1:11" x14ac:dyDescent="0.55000000000000004">
      <c r="A370" s="51"/>
      <c r="B370" s="64"/>
      <c r="E370" s="64"/>
      <c r="J370" s="261"/>
      <c r="K370" s="261"/>
    </row>
    <row r="371" spans="1:11" x14ac:dyDescent="0.55000000000000004">
      <c r="A371" s="51"/>
      <c r="B371" s="68"/>
      <c r="E371" s="68"/>
      <c r="J371" s="261"/>
      <c r="K371" s="261"/>
    </row>
    <row r="372" spans="1:11" x14ac:dyDescent="0.55000000000000004">
      <c r="A372" s="51"/>
      <c r="B372" s="71"/>
      <c r="E372" s="71"/>
      <c r="J372" s="261"/>
      <c r="K372" s="261"/>
    </row>
    <row r="373" spans="1:11" x14ac:dyDescent="0.55000000000000004">
      <c r="A373" s="51"/>
      <c r="B373" s="69"/>
      <c r="E373" s="69"/>
      <c r="J373" s="261"/>
      <c r="K373" s="261"/>
    </row>
    <row r="374" spans="1:11" x14ac:dyDescent="0.55000000000000004">
      <c r="A374" s="51"/>
      <c r="B374" s="73"/>
      <c r="E374" s="73"/>
      <c r="J374" s="261"/>
      <c r="K374" s="261"/>
    </row>
    <row r="375" spans="1:11" x14ac:dyDescent="0.55000000000000004">
      <c r="A375" s="51"/>
      <c r="B375" s="72"/>
      <c r="E375" s="72"/>
      <c r="J375" s="261"/>
      <c r="K375" s="261"/>
    </row>
    <row r="376" spans="1:11" x14ac:dyDescent="0.55000000000000004">
      <c r="A376" s="51"/>
      <c r="B376" s="75"/>
      <c r="E376" s="75"/>
      <c r="J376" s="261"/>
      <c r="K376" s="261"/>
    </row>
    <row r="377" spans="1:11" x14ac:dyDescent="0.55000000000000004">
      <c r="A377" s="51"/>
      <c r="B377" s="74"/>
      <c r="E377" s="74"/>
      <c r="J377" s="261"/>
      <c r="K377" s="261"/>
    </row>
    <row r="378" spans="1:11" x14ac:dyDescent="0.55000000000000004">
      <c r="A378" s="51"/>
      <c r="B378" s="77"/>
      <c r="E378" s="77"/>
      <c r="J378" s="261"/>
      <c r="K378" s="261"/>
    </row>
    <row r="379" spans="1:11" x14ac:dyDescent="0.55000000000000004">
      <c r="A379" s="51"/>
      <c r="B379" s="76"/>
      <c r="E379" s="76"/>
      <c r="J379" s="261"/>
      <c r="K379" s="261"/>
    </row>
    <row r="380" spans="1:11" x14ac:dyDescent="0.55000000000000004">
      <c r="A380" s="51"/>
      <c r="B380" s="79"/>
      <c r="E380" s="79"/>
      <c r="J380" s="261"/>
      <c r="K380" s="261"/>
    </row>
    <row r="381" spans="1:11" x14ac:dyDescent="0.55000000000000004">
      <c r="A381" s="51"/>
      <c r="B381" s="78"/>
      <c r="E381" s="78"/>
      <c r="J381" s="261"/>
      <c r="K381" s="261"/>
    </row>
    <row r="382" spans="1:11" x14ac:dyDescent="0.55000000000000004">
      <c r="A382" s="51"/>
      <c r="B382" s="81"/>
      <c r="E382" s="81"/>
      <c r="J382" s="261"/>
      <c r="K382" s="261"/>
    </row>
    <row r="383" spans="1:11" x14ac:dyDescent="0.55000000000000004">
      <c r="A383" s="51"/>
      <c r="B383" s="80"/>
      <c r="E383" s="80"/>
      <c r="J383" s="261"/>
      <c r="K383" s="261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65"/>
  <sheetViews>
    <sheetView topLeftCell="H153" workbookViewId="0">
      <selection activeCell="H164" sqref="H164:H190"/>
    </sheetView>
  </sheetViews>
  <sheetFormatPr defaultRowHeight="14.4" x14ac:dyDescent="0.55000000000000004"/>
  <cols>
    <col min="3" max="4" width="12" bestFit="1" customWidth="1"/>
    <col min="6" max="6" width="15.26171875" bestFit="1" customWidth="1"/>
    <col min="7" max="7" width="15.15625" bestFit="1" customWidth="1"/>
    <col min="9" max="9" width="12.26171875" bestFit="1" customWidth="1"/>
  </cols>
  <sheetData>
    <row r="1" spans="1:12" ht="16.8" x14ac:dyDescent="0.55000000000000004">
      <c r="A1" s="271" t="s">
        <v>54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  <c r="L1" s="261"/>
    </row>
    <row r="2" spans="1:12" x14ac:dyDescent="0.55000000000000004">
      <c r="A2" s="265" t="s">
        <v>1</v>
      </c>
      <c r="B2" s="261">
        <v>21.335205078125</v>
      </c>
      <c r="C2" s="266">
        <f>AVERAGE(B2:B7)</f>
        <v>21.254945755004883</v>
      </c>
      <c r="D2" s="266">
        <f>STDEV(B2:B7)</f>
        <v>9.6112122525541396E-2</v>
      </c>
      <c r="E2" s="261">
        <v>15.589853286743164</v>
      </c>
      <c r="F2" s="266">
        <f>AVERAGE(E2:E7)</f>
        <v>15.707908948262533</v>
      </c>
      <c r="G2" s="266">
        <f>STDEV(E2:E7)</f>
        <v>0.13280612711602299</v>
      </c>
      <c r="H2" s="266">
        <f>C2-F2</f>
        <v>5.5470368067423497</v>
      </c>
      <c r="I2" s="266">
        <f>AVERAGE(H2:H158)</f>
        <v>8.1439458470285668</v>
      </c>
      <c r="J2" s="266">
        <f>H2-$I$2</f>
        <v>-2.5969090402862172</v>
      </c>
      <c r="K2" s="266">
        <f>2^-(J2)</f>
        <v>6.0498905407739656</v>
      </c>
      <c r="L2" s="261"/>
    </row>
    <row r="3" spans="1:12" x14ac:dyDescent="0.55000000000000004">
      <c r="A3" s="265"/>
      <c r="B3" s="261">
        <v>21.281196594238281</v>
      </c>
      <c r="C3" s="266"/>
      <c r="D3" s="266"/>
      <c r="E3" s="261">
        <v>15.851698875427246</v>
      </c>
      <c r="F3" s="266"/>
      <c r="G3" s="266"/>
      <c r="H3" s="266"/>
      <c r="I3" s="266"/>
      <c r="J3" s="266"/>
      <c r="K3" s="266"/>
      <c r="L3" s="261"/>
    </row>
    <row r="4" spans="1:12" x14ac:dyDescent="0.55000000000000004">
      <c r="A4" s="265"/>
      <c r="B4" s="261">
        <v>21.148435592651367</v>
      </c>
      <c r="C4" s="266"/>
      <c r="D4" s="266"/>
      <c r="E4" s="261">
        <v>15.682174682617188</v>
      </c>
      <c r="F4" s="266"/>
      <c r="G4" s="266"/>
      <c r="H4" s="266"/>
      <c r="I4" s="266"/>
      <c r="J4" s="266"/>
      <c r="K4" s="266"/>
      <c r="L4" s="261"/>
    </row>
    <row r="5" spans="1:12" x14ac:dyDescent="0.55000000000000004">
      <c r="A5" s="265"/>
      <c r="B5" s="261"/>
      <c r="C5" s="266"/>
      <c r="D5" s="266"/>
      <c r="E5" s="261"/>
      <c r="F5" s="266"/>
      <c r="G5" s="266"/>
      <c r="H5" s="266"/>
      <c r="I5" s="266"/>
      <c r="J5" s="266"/>
      <c r="K5" s="266"/>
      <c r="L5" s="261"/>
    </row>
    <row r="6" spans="1:12" x14ac:dyDescent="0.55000000000000004">
      <c r="A6" s="265"/>
      <c r="B6" s="261"/>
      <c r="C6" s="266"/>
      <c r="D6" s="266"/>
      <c r="E6" s="261"/>
      <c r="F6" s="266"/>
      <c r="G6" s="266"/>
      <c r="H6" s="266"/>
      <c r="I6" s="266"/>
      <c r="J6" s="266"/>
      <c r="K6" s="266"/>
      <c r="L6" s="261"/>
    </row>
    <row r="7" spans="1:12" x14ac:dyDescent="0.55000000000000004">
      <c r="A7" s="265"/>
      <c r="B7" s="261"/>
      <c r="C7" s="266"/>
      <c r="D7" s="266"/>
      <c r="E7" s="261"/>
      <c r="F7" s="266"/>
      <c r="G7" s="266"/>
      <c r="H7" s="266"/>
      <c r="I7" s="266"/>
      <c r="J7" s="266"/>
      <c r="K7" s="266"/>
      <c r="L7" s="261"/>
    </row>
    <row r="8" spans="1:12" x14ac:dyDescent="0.55000000000000004">
      <c r="A8" s="265" t="s">
        <v>2</v>
      </c>
      <c r="B8" s="261">
        <v>21.390420913696289</v>
      </c>
      <c r="C8" s="266">
        <f>AVERAGE(B8:B13)</f>
        <v>21.401524225870769</v>
      </c>
      <c r="D8" s="266">
        <f>STDEV(B8:B13)</f>
        <v>6.5758874568398504E-2</v>
      </c>
      <c r="E8" s="261">
        <v>15.589853286743164</v>
      </c>
      <c r="F8" s="266">
        <f>AVERAGE(E8:E13)</f>
        <v>15.707908948262533</v>
      </c>
      <c r="G8" s="266">
        <f>STDEV(E8:E13)</f>
        <v>0.13280612711602299</v>
      </c>
      <c r="H8" s="266">
        <f>C8-F8</f>
        <v>5.6936152776082363</v>
      </c>
      <c r="I8" s="266"/>
      <c r="J8" s="266">
        <f>H8-$I$2</f>
        <v>-2.4503305694203306</v>
      </c>
      <c r="K8" s="266">
        <f>2^-(J8)</f>
        <v>5.465413191506844</v>
      </c>
      <c r="L8" s="261"/>
    </row>
    <row r="9" spans="1:12" x14ac:dyDescent="0.55000000000000004">
      <c r="A9" s="265"/>
      <c r="B9" s="261">
        <v>21.342023849487305</v>
      </c>
      <c r="C9" s="266"/>
      <c r="D9" s="266"/>
      <c r="E9" s="261">
        <v>15.851698875427246</v>
      </c>
      <c r="F9" s="266"/>
      <c r="G9" s="266"/>
      <c r="H9" s="266"/>
      <c r="I9" s="266"/>
      <c r="J9" s="266"/>
      <c r="K9" s="266"/>
      <c r="L9" s="261"/>
    </row>
    <row r="10" spans="1:12" x14ac:dyDescent="0.55000000000000004">
      <c r="A10" s="265"/>
      <c r="B10" s="261">
        <v>21.472127914428711</v>
      </c>
      <c r="C10" s="266"/>
      <c r="D10" s="266"/>
      <c r="E10" s="261">
        <v>15.682174682617188</v>
      </c>
      <c r="F10" s="266"/>
      <c r="G10" s="266"/>
      <c r="H10" s="266"/>
      <c r="I10" s="266"/>
      <c r="J10" s="266"/>
      <c r="K10" s="266"/>
      <c r="L10" s="261"/>
    </row>
    <row r="11" spans="1:12" x14ac:dyDescent="0.55000000000000004">
      <c r="A11" s="265"/>
      <c r="B11" s="261"/>
      <c r="C11" s="266"/>
      <c r="D11" s="266"/>
      <c r="E11" s="261"/>
      <c r="F11" s="266"/>
      <c r="G11" s="266"/>
      <c r="H11" s="266"/>
      <c r="I11" s="266"/>
      <c r="J11" s="266"/>
      <c r="K11" s="266"/>
      <c r="L11" s="261"/>
    </row>
    <row r="12" spans="1:12" x14ac:dyDescent="0.55000000000000004">
      <c r="A12" s="265"/>
      <c r="B12" s="261"/>
      <c r="C12" s="266"/>
      <c r="D12" s="266"/>
      <c r="E12" s="261"/>
      <c r="F12" s="266"/>
      <c r="G12" s="266"/>
      <c r="H12" s="266"/>
      <c r="I12" s="266"/>
      <c r="J12" s="266"/>
      <c r="K12" s="266"/>
      <c r="L12" s="261"/>
    </row>
    <row r="13" spans="1:12" x14ac:dyDescent="0.55000000000000004">
      <c r="A13" s="265"/>
      <c r="B13" s="261"/>
      <c r="C13" s="266"/>
      <c r="D13" s="266"/>
      <c r="E13" s="261"/>
      <c r="F13" s="266"/>
      <c r="G13" s="266"/>
      <c r="H13" s="266"/>
      <c r="I13" s="266"/>
      <c r="J13" s="266"/>
      <c r="K13" s="266"/>
      <c r="L13" s="261"/>
    </row>
    <row r="14" spans="1:12" x14ac:dyDescent="0.55000000000000004">
      <c r="A14" s="265" t="s">
        <v>3</v>
      </c>
      <c r="B14" s="261">
        <v>25.81867790222168</v>
      </c>
      <c r="C14" s="266">
        <f>AVERAGE(B14:B19)</f>
        <v>25.850639343261719</v>
      </c>
      <c r="D14" s="266">
        <f>STDEV(B14:B19)</f>
        <v>5.1284758223898594E-2</v>
      </c>
      <c r="E14" s="261">
        <v>15.589853286743164</v>
      </c>
      <c r="F14" s="266">
        <f>AVERAGE(E14:E19)</f>
        <v>15.707908948262533</v>
      </c>
      <c r="G14" s="266">
        <f>STDEV(E14:E19)</f>
        <v>0.13280612711602299</v>
      </c>
      <c r="H14" s="266">
        <f>C14-F14</f>
        <v>10.142730394999186</v>
      </c>
      <c r="I14" s="266"/>
      <c r="J14" s="266">
        <f>H14-$I$2</f>
        <v>1.9987845479706188</v>
      </c>
      <c r="K14" s="266">
        <f>2^-(J14)</f>
        <v>0.25021071053481331</v>
      </c>
      <c r="L14" s="261"/>
    </row>
    <row r="15" spans="1:12" x14ac:dyDescent="0.55000000000000004">
      <c r="A15" s="265"/>
      <c r="B15" s="261">
        <v>25.823446273803711</v>
      </c>
      <c r="C15" s="266"/>
      <c r="D15" s="266"/>
      <c r="E15" s="261">
        <v>15.851698875427246</v>
      </c>
      <c r="F15" s="266"/>
      <c r="G15" s="266"/>
      <c r="H15" s="266"/>
      <c r="I15" s="266"/>
      <c r="J15" s="266"/>
      <c r="K15" s="266"/>
      <c r="L15" s="261"/>
    </row>
    <row r="16" spans="1:12" x14ac:dyDescent="0.55000000000000004">
      <c r="A16" s="265"/>
      <c r="B16" s="261">
        <v>25.909793853759766</v>
      </c>
      <c r="C16" s="266"/>
      <c r="D16" s="266"/>
      <c r="E16" s="261">
        <v>15.682174682617188</v>
      </c>
      <c r="F16" s="266"/>
      <c r="G16" s="266"/>
      <c r="H16" s="266"/>
      <c r="I16" s="266"/>
      <c r="J16" s="266"/>
      <c r="K16" s="266"/>
      <c r="L16" s="261"/>
    </row>
    <row r="17" spans="1:12" x14ac:dyDescent="0.55000000000000004">
      <c r="A17" s="265"/>
      <c r="B17" s="261"/>
      <c r="C17" s="266"/>
      <c r="D17" s="266"/>
      <c r="E17" s="261"/>
      <c r="F17" s="266"/>
      <c r="G17" s="266"/>
      <c r="H17" s="266"/>
      <c r="I17" s="266"/>
      <c r="J17" s="266"/>
      <c r="K17" s="266"/>
      <c r="L17" s="261"/>
    </row>
    <row r="18" spans="1:12" x14ac:dyDescent="0.55000000000000004">
      <c r="A18" s="265"/>
      <c r="B18" s="261"/>
      <c r="C18" s="266"/>
      <c r="D18" s="266"/>
      <c r="E18" s="261"/>
      <c r="F18" s="266"/>
      <c r="G18" s="266"/>
      <c r="H18" s="266"/>
      <c r="I18" s="266"/>
      <c r="J18" s="266"/>
      <c r="K18" s="266"/>
      <c r="L18" s="261"/>
    </row>
    <row r="19" spans="1:12" x14ac:dyDescent="0.55000000000000004">
      <c r="A19" s="265"/>
      <c r="B19" s="261"/>
      <c r="C19" s="266"/>
      <c r="D19" s="266"/>
      <c r="E19" s="261"/>
      <c r="F19" s="266"/>
      <c r="G19" s="266"/>
      <c r="H19" s="266"/>
      <c r="I19" s="266"/>
      <c r="J19" s="266"/>
      <c r="K19" s="266"/>
      <c r="L19" s="261"/>
    </row>
    <row r="20" spans="1:12" x14ac:dyDescent="0.55000000000000004">
      <c r="A20" s="265" t="s">
        <v>4</v>
      </c>
      <c r="B20" s="261">
        <v>25.283931732177734</v>
      </c>
      <c r="C20" s="266">
        <f>AVERAGE(B20:B25)</f>
        <v>25.333370208740234</v>
      </c>
      <c r="D20" s="266">
        <f>STDEV(B20:B25)</f>
        <v>0.10768040386346445</v>
      </c>
      <c r="E20" s="261">
        <v>15.589853286743164</v>
      </c>
      <c r="F20" s="266">
        <f>AVERAGE(E20:E25)</f>
        <v>15.707908948262533</v>
      </c>
      <c r="G20" s="266">
        <f>STDEV(E20:E25)</f>
        <v>0.13280612711602299</v>
      </c>
      <c r="H20" s="266">
        <f>C20-F20</f>
        <v>9.6254612604777012</v>
      </c>
      <c r="I20" s="266"/>
      <c r="J20" s="266">
        <f>H20-$I$2</f>
        <v>1.4815154134491344</v>
      </c>
      <c r="K20" s="266">
        <f>2^-(J20)</f>
        <v>0.35811245142128517</v>
      </c>
      <c r="L20" s="261"/>
    </row>
    <row r="21" spans="1:12" x14ac:dyDescent="0.55000000000000004">
      <c r="A21" s="265"/>
      <c r="B21" s="261">
        <v>25.259286880493164</v>
      </c>
      <c r="C21" s="266"/>
      <c r="D21" s="266"/>
      <c r="E21" s="261">
        <v>15.851698875427246</v>
      </c>
      <c r="F21" s="266"/>
      <c r="G21" s="266"/>
      <c r="H21" s="266"/>
      <c r="I21" s="266"/>
      <c r="J21" s="266"/>
      <c r="K21" s="266"/>
      <c r="L21" s="261"/>
    </row>
    <row r="22" spans="1:12" x14ac:dyDescent="0.55000000000000004">
      <c r="A22" s="265"/>
      <c r="B22" s="261">
        <v>25.456892013549805</v>
      </c>
      <c r="C22" s="266"/>
      <c r="D22" s="266"/>
      <c r="E22" s="261">
        <v>15.682174682617188</v>
      </c>
      <c r="F22" s="266"/>
      <c r="G22" s="266"/>
      <c r="H22" s="266"/>
      <c r="I22" s="266"/>
      <c r="J22" s="266"/>
      <c r="K22" s="266"/>
      <c r="L22" s="261"/>
    </row>
    <row r="23" spans="1:12" x14ac:dyDescent="0.55000000000000004">
      <c r="A23" s="265"/>
      <c r="B23" s="261"/>
      <c r="C23" s="266"/>
      <c r="D23" s="266"/>
      <c r="E23" s="261"/>
      <c r="F23" s="266"/>
      <c r="G23" s="266"/>
      <c r="H23" s="266"/>
      <c r="I23" s="266"/>
      <c r="J23" s="266"/>
      <c r="K23" s="266"/>
      <c r="L23" s="261"/>
    </row>
    <row r="24" spans="1:12" x14ac:dyDescent="0.55000000000000004">
      <c r="A24" s="265"/>
      <c r="B24" s="261"/>
      <c r="C24" s="266"/>
      <c r="D24" s="266"/>
      <c r="E24" s="261"/>
      <c r="F24" s="266"/>
      <c r="G24" s="266"/>
      <c r="H24" s="266"/>
      <c r="I24" s="266"/>
      <c r="J24" s="266"/>
      <c r="K24" s="266"/>
      <c r="L24" s="261"/>
    </row>
    <row r="25" spans="1:12" x14ac:dyDescent="0.55000000000000004">
      <c r="A25" s="265"/>
      <c r="B25" s="261"/>
      <c r="C25" s="266"/>
      <c r="D25" s="266"/>
      <c r="E25" s="261"/>
      <c r="F25" s="266"/>
      <c r="G25" s="266"/>
      <c r="H25" s="266"/>
      <c r="I25" s="266"/>
      <c r="J25" s="266"/>
      <c r="K25" s="266"/>
      <c r="L25" s="261"/>
    </row>
    <row r="26" spans="1:12" x14ac:dyDescent="0.55000000000000004">
      <c r="A26" s="265" t="s">
        <v>5</v>
      </c>
      <c r="B26" s="261">
        <v>21.800163269042969</v>
      </c>
      <c r="C26" s="266">
        <f>AVERAGE(B26:B31)</f>
        <v>21.738656361897785</v>
      </c>
      <c r="D26" s="266">
        <f>STDEV(B26:B31)</f>
        <v>5.5932194746548758E-2</v>
      </c>
      <c r="E26" s="261">
        <v>15.589853286743164</v>
      </c>
      <c r="F26" s="266">
        <f>AVERAGE(E26:E31)</f>
        <v>15.707908948262533</v>
      </c>
      <c r="G26" s="266">
        <f>STDEV(E26:E31)</f>
        <v>0.13280612711602299</v>
      </c>
      <c r="H26" s="266">
        <f>C26-F26</f>
        <v>6.0307474136352521</v>
      </c>
      <c r="I26" s="266"/>
      <c r="J26" s="266">
        <f>H26-$I$2</f>
        <v>-2.1131984333933147</v>
      </c>
      <c r="K26" s="266">
        <f>2^-(J26)</f>
        <v>4.326494094355815</v>
      </c>
      <c r="L26" s="261"/>
    </row>
    <row r="27" spans="1:12" x14ac:dyDescent="0.55000000000000004">
      <c r="A27" s="265"/>
      <c r="B27" s="261">
        <v>21.690841674804688</v>
      </c>
      <c r="C27" s="266"/>
      <c r="D27" s="266"/>
      <c r="E27" s="261">
        <v>15.851698875427246</v>
      </c>
      <c r="F27" s="266"/>
      <c r="G27" s="266"/>
      <c r="H27" s="266"/>
      <c r="I27" s="266"/>
      <c r="J27" s="266"/>
      <c r="K27" s="266"/>
      <c r="L27" s="261"/>
    </row>
    <row r="28" spans="1:12" x14ac:dyDescent="0.55000000000000004">
      <c r="A28" s="265"/>
      <c r="B28" s="261">
        <v>21.724964141845703</v>
      </c>
      <c r="C28" s="266"/>
      <c r="D28" s="266"/>
      <c r="E28" s="261">
        <v>15.682174682617188</v>
      </c>
      <c r="F28" s="266"/>
      <c r="G28" s="266"/>
      <c r="H28" s="266"/>
      <c r="I28" s="266"/>
      <c r="J28" s="266"/>
      <c r="K28" s="266"/>
      <c r="L28" s="261"/>
    </row>
    <row r="29" spans="1:12" x14ac:dyDescent="0.55000000000000004">
      <c r="A29" s="265"/>
      <c r="B29" s="261"/>
      <c r="C29" s="266"/>
      <c r="D29" s="266"/>
      <c r="E29" s="261"/>
      <c r="F29" s="266"/>
      <c r="G29" s="266"/>
      <c r="H29" s="266"/>
      <c r="I29" s="266"/>
      <c r="J29" s="266"/>
      <c r="K29" s="266"/>
      <c r="L29" s="261"/>
    </row>
    <row r="30" spans="1:12" x14ac:dyDescent="0.55000000000000004">
      <c r="A30" s="265"/>
      <c r="B30" s="261"/>
      <c r="C30" s="266"/>
      <c r="D30" s="266"/>
      <c r="E30" s="261"/>
      <c r="F30" s="266"/>
      <c r="G30" s="266"/>
      <c r="H30" s="266"/>
      <c r="I30" s="266"/>
      <c r="J30" s="266"/>
      <c r="K30" s="266"/>
      <c r="L30" s="261"/>
    </row>
    <row r="31" spans="1:12" x14ac:dyDescent="0.55000000000000004">
      <c r="A31" s="265"/>
      <c r="B31" s="261"/>
      <c r="C31" s="266"/>
      <c r="D31" s="266"/>
      <c r="E31" s="261"/>
      <c r="F31" s="266"/>
      <c r="G31" s="266"/>
      <c r="H31" s="266"/>
      <c r="I31" s="266"/>
      <c r="J31" s="266"/>
      <c r="K31" s="266"/>
      <c r="L31" s="261"/>
    </row>
    <row r="32" spans="1:12" x14ac:dyDescent="0.55000000000000004">
      <c r="A32" s="265" t="s">
        <v>6</v>
      </c>
      <c r="B32" s="261">
        <v>21.438356399536133</v>
      </c>
      <c r="C32" s="266">
        <f>AVERAGE(B32:B37)</f>
        <v>21.396520614624023</v>
      </c>
      <c r="D32" s="266">
        <f>STDEV(B32:B37)</f>
        <v>4.6372736687013014E-2</v>
      </c>
      <c r="E32" s="261">
        <v>15.589853286743164</v>
      </c>
      <c r="F32" s="266">
        <f>AVERAGE(E32:E37)</f>
        <v>15.707908948262533</v>
      </c>
      <c r="G32" s="266">
        <f>STDEV(E32:E37)</f>
        <v>0.13280612711602299</v>
      </c>
      <c r="H32" s="266">
        <f>C32-F32</f>
        <v>5.6886116663614903</v>
      </c>
      <c r="I32" s="266"/>
      <c r="J32" s="266">
        <f>H32-$I$2</f>
        <v>-2.4553341806670765</v>
      </c>
      <c r="K32" s="266">
        <f>2^-(J32)</f>
        <v>5.4844014597362394</v>
      </c>
      <c r="L32" s="261"/>
    </row>
    <row r="33" spans="1:12" x14ac:dyDescent="0.55000000000000004">
      <c r="A33" s="265"/>
      <c r="B33" s="261">
        <v>21.346658706665039</v>
      </c>
      <c r="C33" s="266"/>
      <c r="D33" s="266"/>
      <c r="E33" s="261">
        <v>15.851698875427246</v>
      </c>
      <c r="F33" s="266"/>
      <c r="G33" s="266"/>
      <c r="H33" s="266"/>
      <c r="I33" s="266"/>
      <c r="J33" s="266"/>
      <c r="K33" s="266"/>
      <c r="L33" s="261"/>
    </row>
    <row r="34" spans="1:12" x14ac:dyDescent="0.55000000000000004">
      <c r="A34" s="265"/>
      <c r="B34" s="261">
        <v>21.404546737670898</v>
      </c>
      <c r="C34" s="266"/>
      <c r="D34" s="266"/>
      <c r="E34" s="261">
        <v>15.682174682617188</v>
      </c>
      <c r="F34" s="266"/>
      <c r="G34" s="266"/>
      <c r="H34" s="266"/>
      <c r="I34" s="266"/>
      <c r="J34" s="266"/>
      <c r="K34" s="266"/>
      <c r="L34" s="261"/>
    </row>
    <row r="35" spans="1:12" x14ac:dyDescent="0.55000000000000004">
      <c r="A35" s="265"/>
      <c r="B35" s="261"/>
      <c r="C35" s="266"/>
      <c r="D35" s="266"/>
      <c r="E35" s="261"/>
      <c r="F35" s="266"/>
      <c r="G35" s="266"/>
      <c r="H35" s="266"/>
      <c r="I35" s="266"/>
      <c r="J35" s="266"/>
      <c r="K35" s="266"/>
      <c r="L35" s="261"/>
    </row>
    <row r="36" spans="1:12" x14ac:dyDescent="0.55000000000000004">
      <c r="A36" s="265"/>
      <c r="B36" s="261"/>
      <c r="C36" s="266"/>
      <c r="D36" s="266"/>
      <c r="E36" s="261"/>
      <c r="F36" s="266"/>
      <c r="G36" s="266"/>
      <c r="H36" s="266"/>
      <c r="I36" s="266"/>
      <c r="J36" s="266"/>
      <c r="K36" s="266"/>
      <c r="L36" s="261"/>
    </row>
    <row r="37" spans="1:12" x14ac:dyDescent="0.55000000000000004">
      <c r="A37" s="265"/>
      <c r="B37" s="261"/>
      <c r="C37" s="266"/>
      <c r="D37" s="266"/>
      <c r="E37" s="261"/>
      <c r="F37" s="266"/>
      <c r="G37" s="266"/>
      <c r="H37" s="266"/>
      <c r="I37" s="266"/>
      <c r="J37" s="266"/>
      <c r="K37" s="266"/>
      <c r="L37" s="261"/>
    </row>
    <row r="38" spans="1:12" x14ac:dyDescent="0.55000000000000004">
      <c r="A38" s="265" t="s">
        <v>7</v>
      </c>
      <c r="B38" s="261">
        <v>24.839744567871094</v>
      </c>
      <c r="C38" s="266">
        <f>AVERAGE(B38:B43)</f>
        <v>24.814128875732422</v>
      </c>
      <c r="D38" s="266">
        <f>STDEV(B38:B43)</f>
        <v>2.6304584874675071E-2</v>
      </c>
      <c r="E38" s="261">
        <v>15.589853286743164</v>
      </c>
      <c r="F38" s="266">
        <f>AVERAGE(E38:E43)</f>
        <v>15.707908948262533</v>
      </c>
      <c r="G38" s="266">
        <f>STDEV(E38:E43)</f>
        <v>0.13280612711602299</v>
      </c>
      <c r="H38" s="266">
        <f>C38-F38</f>
        <v>9.1062199274698887</v>
      </c>
      <c r="I38" s="266"/>
      <c r="J38" s="266">
        <f>H38-$I$2</f>
        <v>0.9622740804413219</v>
      </c>
      <c r="K38" s="266">
        <f>2^-(J38)</f>
        <v>0.51324725786617953</v>
      </c>
      <c r="L38" s="261"/>
    </row>
    <row r="39" spans="1:12" x14ac:dyDescent="0.55000000000000004">
      <c r="A39" s="265"/>
      <c r="B39" s="261">
        <v>24.787185668945313</v>
      </c>
      <c r="C39" s="266"/>
      <c r="D39" s="266"/>
      <c r="E39" s="261">
        <v>15.851698875427246</v>
      </c>
      <c r="F39" s="266"/>
      <c r="G39" s="266"/>
      <c r="H39" s="266"/>
      <c r="I39" s="266"/>
      <c r="J39" s="266"/>
      <c r="K39" s="266"/>
      <c r="L39" s="261"/>
    </row>
    <row r="40" spans="1:12" x14ac:dyDescent="0.55000000000000004">
      <c r="A40" s="265"/>
      <c r="B40" s="261">
        <v>24.815456390380859</v>
      </c>
      <c r="C40" s="266"/>
      <c r="D40" s="266"/>
      <c r="E40" s="261">
        <v>15.682174682617188</v>
      </c>
      <c r="F40" s="266"/>
      <c r="G40" s="266"/>
      <c r="H40" s="266"/>
      <c r="I40" s="266"/>
      <c r="J40" s="266"/>
      <c r="K40" s="266"/>
      <c r="L40" s="261"/>
    </row>
    <row r="41" spans="1:12" x14ac:dyDescent="0.55000000000000004">
      <c r="A41" s="265"/>
      <c r="B41" s="261"/>
      <c r="C41" s="266"/>
      <c r="D41" s="266"/>
      <c r="E41" s="261"/>
      <c r="F41" s="266"/>
      <c r="G41" s="266"/>
      <c r="H41" s="266"/>
      <c r="I41" s="266"/>
      <c r="J41" s="266"/>
      <c r="K41" s="266"/>
      <c r="L41" s="261"/>
    </row>
    <row r="42" spans="1:12" x14ac:dyDescent="0.55000000000000004">
      <c r="A42" s="265"/>
      <c r="B42" s="261"/>
      <c r="C42" s="266"/>
      <c r="D42" s="266"/>
      <c r="E42" s="261"/>
      <c r="F42" s="266"/>
      <c r="G42" s="266"/>
      <c r="H42" s="266"/>
      <c r="I42" s="266"/>
      <c r="J42" s="266"/>
      <c r="K42" s="266"/>
      <c r="L42" s="261"/>
    </row>
    <row r="43" spans="1:12" x14ac:dyDescent="0.55000000000000004">
      <c r="A43" s="265"/>
      <c r="B43" s="261"/>
      <c r="C43" s="266"/>
      <c r="D43" s="266"/>
      <c r="E43" s="261"/>
      <c r="F43" s="266"/>
      <c r="G43" s="266"/>
      <c r="H43" s="266"/>
      <c r="I43" s="266"/>
      <c r="J43" s="266"/>
      <c r="K43" s="266"/>
      <c r="L43" s="261"/>
    </row>
    <row r="44" spans="1:12" x14ac:dyDescent="0.55000000000000004">
      <c r="A44" s="265" t="s">
        <v>8</v>
      </c>
      <c r="B44" s="261">
        <v>26.849849700927734</v>
      </c>
      <c r="C44" s="266">
        <f>AVERAGE(B44:B49)</f>
        <v>26.83856709798177</v>
      </c>
      <c r="D44" s="266">
        <f>STDEV(B44:B49)</f>
        <v>0.34291267445589352</v>
      </c>
      <c r="E44" s="261">
        <v>15.589853286743164</v>
      </c>
      <c r="F44" s="266">
        <f>AVERAGE(E44:E49)</f>
        <v>15.707908948262533</v>
      </c>
      <c r="G44" s="266">
        <f>STDEV(E44:E49)</f>
        <v>0.13280612711602299</v>
      </c>
      <c r="H44" s="266">
        <f>C44-F44</f>
        <v>11.130658149719237</v>
      </c>
      <c r="I44" s="266"/>
      <c r="J44" s="266">
        <f>H44-$I$2</f>
        <v>2.9867123026906697</v>
      </c>
      <c r="K44" s="266">
        <f>2^-(J44)</f>
        <v>0.12615660944176876</v>
      </c>
      <c r="L44" s="261"/>
    </row>
    <row r="45" spans="1:12" x14ac:dyDescent="0.55000000000000004">
      <c r="A45" s="232"/>
      <c r="B45" s="261">
        <v>26.490152359008789</v>
      </c>
      <c r="C45" s="261"/>
      <c r="D45" s="261"/>
      <c r="E45" s="261">
        <v>15.851698875427246</v>
      </c>
      <c r="F45" s="261"/>
      <c r="G45" s="261"/>
      <c r="H45" s="261"/>
      <c r="I45" s="261"/>
      <c r="J45" s="261"/>
      <c r="K45" s="261"/>
      <c r="L45" s="261"/>
    </row>
    <row r="46" spans="1:12" x14ac:dyDescent="0.55000000000000004">
      <c r="A46" s="232"/>
      <c r="B46" s="261">
        <v>27.175699234008789</v>
      </c>
      <c r="C46" s="261"/>
      <c r="D46" s="261"/>
      <c r="E46" s="261">
        <v>15.682174682617188</v>
      </c>
      <c r="F46" s="261"/>
      <c r="G46" s="261"/>
      <c r="H46" s="261"/>
      <c r="I46" s="261"/>
      <c r="J46" s="261"/>
      <c r="K46" s="261"/>
      <c r="L46" s="261"/>
    </row>
    <row r="47" spans="1:12" x14ac:dyDescent="0.55000000000000004">
      <c r="A47" s="232"/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</row>
    <row r="48" spans="1:12" x14ac:dyDescent="0.55000000000000004">
      <c r="A48" s="232"/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</row>
    <row r="49" spans="1:12" x14ac:dyDescent="0.55000000000000004">
      <c r="A49" s="232"/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</row>
    <row r="50" spans="1:12" x14ac:dyDescent="0.55000000000000004">
      <c r="A50" s="232" t="s">
        <v>9</v>
      </c>
      <c r="B50" s="261">
        <v>23.90928840637207</v>
      </c>
      <c r="C50" s="266">
        <f>AVERAGE(B50:B55)</f>
        <v>23.779874165852863</v>
      </c>
      <c r="D50" s="266">
        <f>STDEV(B50:B55)</f>
        <v>0.12346160958831166</v>
      </c>
      <c r="E50" s="261">
        <v>15.589853286743164</v>
      </c>
      <c r="F50" s="266">
        <f>AVERAGE(E50:E55)</f>
        <v>15.707908948262533</v>
      </c>
      <c r="G50" s="266">
        <f>STDEV(E50:E55)</f>
        <v>0.13280612711602299</v>
      </c>
      <c r="H50" s="261">
        <f>C50-F50</f>
        <v>8.0719652175903303</v>
      </c>
      <c r="I50" s="261"/>
      <c r="J50" s="266">
        <f>H50-$I$2</f>
        <v>-7.1980629438236576E-2</v>
      </c>
      <c r="K50" s="261">
        <f>2^-(J50)</f>
        <v>1.0511587954514303</v>
      </c>
      <c r="L50" s="261"/>
    </row>
    <row r="51" spans="1:12" x14ac:dyDescent="0.55000000000000004">
      <c r="A51" s="232"/>
      <c r="B51" s="261">
        <v>23.766952514648438</v>
      </c>
      <c r="C51" s="261"/>
      <c r="D51" s="261"/>
      <c r="E51" s="261">
        <v>15.851698875427246</v>
      </c>
      <c r="F51" s="261"/>
      <c r="G51" s="261"/>
      <c r="H51" s="261"/>
      <c r="I51" s="261"/>
      <c r="J51" s="261"/>
      <c r="K51" s="261"/>
      <c r="L51" s="261"/>
    </row>
    <row r="52" spans="1:12" x14ac:dyDescent="0.55000000000000004">
      <c r="A52" s="232"/>
      <c r="B52" s="261">
        <v>23.663381576538086</v>
      </c>
      <c r="C52" s="261"/>
      <c r="D52" s="261"/>
      <c r="E52" s="261">
        <v>15.682174682617188</v>
      </c>
      <c r="F52" s="261"/>
      <c r="G52" s="261"/>
      <c r="H52" s="261"/>
      <c r="I52" s="261"/>
      <c r="J52" s="261"/>
      <c r="K52" s="261"/>
      <c r="L52" s="261"/>
    </row>
    <row r="53" spans="1:12" x14ac:dyDescent="0.55000000000000004">
      <c r="A53" s="232"/>
      <c r="B53" s="261"/>
      <c r="C53" s="261"/>
      <c r="D53" s="261"/>
      <c r="E53" s="261"/>
      <c r="F53" s="261"/>
      <c r="G53" s="261"/>
      <c r="H53" s="261"/>
      <c r="I53" s="261"/>
      <c r="J53" s="261"/>
      <c r="K53" s="261"/>
      <c r="L53" s="261"/>
    </row>
    <row r="54" spans="1:12" x14ac:dyDescent="0.55000000000000004">
      <c r="A54" s="232"/>
      <c r="B54" s="261"/>
      <c r="C54" s="261"/>
      <c r="D54" s="261"/>
      <c r="E54" s="261"/>
      <c r="F54" s="261"/>
      <c r="G54" s="261"/>
      <c r="H54" s="261"/>
      <c r="I54" s="261"/>
      <c r="J54" s="261"/>
      <c r="K54" s="261"/>
      <c r="L54" s="261"/>
    </row>
    <row r="55" spans="1:12" x14ac:dyDescent="0.55000000000000004">
      <c r="A55" s="232"/>
      <c r="B55" s="261"/>
      <c r="C55" s="261"/>
      <c r="D55" s="261"/>
      <c r="E55" s="261"/>
      <c r="F55" s="261"/>
      <c r="G55" s="261"/>
      <c r="H55" s="261"/>
      <c r="I55" s="261"/>
      <c r="J55" s="261"/>
      <c r="K55" s="261"/>
      <c r="L55" s="261"/>
    </row>
    <row r="56" spans="1:12" x14ac:dyDescent="0.55000000000000004">
      <c r="A56" s="232" t="s">
        <v>10</v>
      </c>
      <c r="B56" s="261">
        <v>20.487236022949219</v>
      </c>
      <c r="C56" s="266">
        <f>AVERAGE(B56:B61)</f>
        <v>20.463318506876629</v>
      </c>
      <c r="D56" s="266">
        <f>STDEV(B56:B61)</f>
        <v>2.2236304437878177E-2</v>
      </c>
      <c r="E56" s="261">
        <v>15.589853286743164</v>
      </c>
      <c r="F56" s="266">
        <f>AVERAGE(E56:E61)</f>
        <v>15.707908948262533</v>
      </c>
      <c r="G56" s="266">
        <f>STDEV(E56:E61)</f>
        <v>0.13280612711602299</v>
      </c>
      <c r="H56" s="261">
        <f>C56-F56</f>
        <v>4.7554095586140956</v>
      </c>
      <c r="I56" s="261"/>
      <c r="J56" s="266">
        <f>H56-$I$2</f>
        <v>-3.3885362884144712</v>
      </c>
      <c r="K56" s="261">
        <f>2^-(J56)</f>
        <v>10.472516763349397</v>
      </c>
      <c r="L56" s="261"/>
    </row>
    <row r="57" spans="1:12" x14ac:dyDescent="0.55000000000000004">
      <c r="A57" s="232"/>
      <c r="B57" s="261">
        <v>20.443271636962891</v>
      </c>
      <c r="C57" s="266"/>
      <c r="D57" s="266"/>
      <c r="E57" s="261">
        <v>15.851698875427246</v>
      </c>
      <c r="F57" s="266"/>
      <c r="G57" s="266"/>
      <c r="H57" s="261"/>
      <c r="I57" s="261"/>
      <c r="J57" s="261"/>
      <c r="K57" s="261"/>
      <c r="L57" s="261"/>
    </row>
    <row r="58" spans="1:12" x14ac:dyDescent="0.55000000000000004">
      <c r="A58" s="232"/>
      <c r="B58" s="261">
        <v>20.459447860717773</v>
      </c>
      <c r="C58" s="266"/>
      <c r="D58" s="266"/>
      <c r="E58" s="261">
        <v>15.682174682617188</v>
      </c>
      <c r="F58" s="266"/>
      <c r="G58" s="266"/>
      <c r="H58" s="261"/>
      <c r="I58" s="261"/>
      <c r="J58" s="261"/>
      <c r="K58" s="261"/>
      <c r="L58" s="261"/>
    </row>
    <row r="59" spans="1:12" x14ac:dyDescent="0.55000000000000004">
      <c r="A59" s="232"/>
      <c r="B59" s="261"/>
      <c r="C59" s="266"/>
      <c r="D59" s="266"/>
      <c r="E59" s="261"/>
      <c r="F59" s="266"/>
      <c r="G59" s="266"/>
      <c r="H59" s="261"/>
      <c r="I59" s="261"/>
      <c r="J59" s="261"/>
      <c r="K59" s="261"/>
      <c r="L59" s="261"/>
    </row>
    <row r="60" spans="1:12" x14ac:dyDescent="0.55000000000000004">
      <c r="A60" s="232"/>
      <c r="B60" s="261"/>
      <c r="C60" s="266"/>
      <c r="D60" s="266"/>
      <c r="E60" s="261"/>
      <c r="F60" s="266"/>
      <c r="G60" s="266"/>
      <c r="H60" s="261"/>
      <c r="I60" s="261"/>
      <c r="J60" s="261"/>
      <c r="K60" s="261"/>
      <c r="L60" s="261"/>
    </row>
    <row r="61" spans="1:12" x14ac:dyDescent="0.55000000000000004">
      <c r="A61" s="232"/>
      <c r="B61" s="261"/>
      <c r="C61" s="266"/>
      <c r="D61" s="266"/>
      <c r="E61" s="261"/>
      <c r="F61" s="266"/>
      <c r="G61" s="266"/>
      <c r="H61" s="261"/>
      <c r="I61" s="261"/>
      <c r="J61" s="261"/>
      <c r="K61" s="261"/>
      <c r="L61" s="261"/>
    </row>
    <row r="62" spans="1:12" x14ac:dyDescent="0.55000000000000004">
      <c r="A62" s="261" t="s">
        <v>11</v>
      </c>
      <c r="B62" s="261">
        <v>22.58323860168457</v>
      </c>
      <c r="C62" s="266">
        <f>AVERAGE(B62:B67)</f>
        <v>22.598352432250977</v>
      </c>
      <c r="D62" s="266">
        <f>STDEV(B62:B67)</f>
        <v>2.0273422159693771E-2</v>
      </c>
      <c r="E62" s="261">
        <v>15.589853286743164</v>
      </c>
      <c r="F62" s="266">
        <f>AVERAGE(E62:E67)</f>
        <v>15.707908948262533</v>
      </c>
      <c r="G62" s="266">
        <f>STDEV(E62:E67)</f>
        <v>0.13280612711602299</v>
      </c>
      <c r="H62" s="261">
        <f>C62-F62</f>
        <v>6.8904434839884434</v>
      </c>
      <c r="I62" s="261"/>
      <c r="J62" s="266">
        <f>H62-$I$2</f>
        <v>-1.2535023630401234</v>
      </c>
      <c r="K62" s="261">
        <f>2^-(J62)</f>
        <v>2.3841952088708145</v>
      </c>
      <c r="L62" s="261"/>
    </row>
    <row r="63" spans="1:12" x14ac:dyDescent="0.55000000000000004">
      <c r="A63" s="261"/>
      <c r="B63" s="261">
        <v>22.621391296386719</v>
      </c>
      <c r="C63" s="266"/>
      <c r="D63" s="266"/>
      <c r="E63" s="261">
        <v>15.851698875427246</v>
      </c>
      <c r="F63" s="266"/>
      <c r="G63" s="266"/>
      <c r="H63" s="261"/>
      <c r="I63" s="261"/>
      <c r="J63" s="261"/>
      <c r="K63" s="261"/>
      <c r="L63" s="261"/>
    </row>
    <row r="64" spans="1:12" x14ac:dyDescent="0.55000000000000004">
      <c r="A64" s="261"/>
      <c r="B64" s="261">
        <v>22.590427398681641</v>
      </c>
      <c r="C64" s="266"/>
      <c r="D64" s="266"/>
      <c r="E64" s="261">
        <v>15.682174682617188</v>
      </c>
      <c r="F64" s="266"/>
      <c r="G64" s="266"/>
      <c r="H64" s="261"/>
      <c r="I64" s="261"/>
      <c r="J64" s="261"/>
      <c r="K64" s="261"/>
      <c r="L64" s="261"/>
    </row>
    <row r="65" spans="1:12" x14ac:dyDescent="0.55000000000000004">
      <c r="A65" s="261"/>
      <c r="B65" s="261"/>
      <c r="C65" s="266"/>
      <c r="D65" s="266"/>
      <c r="E65" s="261"/>
      <c r="F65" s="266"/>
      <c r="G65" s="266"/>
      <c r="H65" s="261"/>
      <c r="I65" s="261"/>
      <c r="J65" s="261"/>
      <c r="K65" s="261"/>
      <c r="L65" s="261"/>
    </row>
    <row r="66" spans="1:12" x14ac:dyDescent="0.55000000000000004">
      <c r="A66" s="261"/>
      <c r="B66" s="261"/>
      <c r="C66" s="266"/>
      <c r="D66" s="266"/>
      <c r="E66" s="261"/>
      <c r="F66" s="266"/>
      <c r="G66" s="266"/>
      <c r="H66" s="261"/>
      <c r="I66" s="261"/>
      <c r="J66" s="261"/>
      <c r="K66" s="261"/>
      <c r="L66" s="261"/>
    </row>
    <row r="67" spans="1:12" x14ac:dyDescent="0.55000000000000004">
      <c r="A67" s="261"/>
      <c r="B67" s="261"/>
      <c r="C67" s="266"/>
      <c r="D67" s="266"/>
      <c r="E67" s="261"/>
      <c r="F67" s="266"/>
      <c r="G67" s="266"/>
      <c r="H67" s="261"/>
      <c r="I67" s="261"/>
      <c r="J67" s="261"/>
      <c r="K67" s="261"/>
      <c r="L67" s="261"/>
    </row>
    <row r="68" spans="1:12" x14ac:dyDescent="0.55000000000000004">
      <c r="A68" s="261" t="s">
        <v>12</v>
      </c>
      <c r="B68" s="261">
        <v>23.87837028503418</v>
      </c>
      <c r="C68" s="266">
        <f>AVERAGE(B68:B73)</f>
        <v>23.906477610270183</v>
      </c>
      <c r="D68" s="266">
        <f>STDEV(B68:B73)</f>
        <v>2.5644213372593077E-2</v>
      </c>
      <c r="E68" s="261">
        <v>15.589853286743164</v>
      </c>
      <c r="F68" s="266">
        <f>AVERAGE(E68:E73)</f>
        <v>15.707908948262533</v>
      </c>
      <c r="G68" s="266">
        <f>STDEV(E68:E73)</f>
        <v>0.13280612711602299</v>
      </c>
      <c r="H68" s="261">
        <f>C68-F68</f>
        <v>8.1985686620076503</v>
      </c>
      <c r="I68" s="261"/>
      <c r="J68" s="266">
        <f>H68-$I$2</f>
        <v>5.46228149790835E-2</v>
      </c>
      <c r="K68" s="261">
        <f>2^-(J68)</f>
        <v>0.96284614125082735</v>
      </c>
      <c r="L68" s="261"/>
    </row>
    <row r="69" spans="1:12" x14ac:dyDescent="0.55000000000000004">
      <c r="A69" s="261"/>
      <c r="B69" s="261">
        <v>23.91246223449707</v>
      </c>
      <c r="C69" s="266"/>
      <c r="D69" s="266"/>
      <c r="E69" s="261">
        <v>15.851698875427246</v>
      </c>
      <c r="F69" s="266"/>
      <c r="G69" s="266"/>
      <c r="H69" s="261"/>
      <c r="I69" s="261"/>
      <c r="J69" s="261"/>
      <c r="K69" s="261"/>
      <c r="L69" s="261"/>
    </row>
    <row r="70" spans="1:12" x14ac:dyDescent="0.55000000000000004">
      <c r="A70" s="261"/>
      <c r="B70" s="261">
        <v>23.928600311279297</v>
      </c>
      <c r="C70" s="266"/>
      <c r="D70" s="266"/>
      <c r="E70" s="261">
        <v>15.682174682617188</v>
      </c>
      <c r="F70" s="266"/>
      <c r="G70" s="266"/>
      <c r="H70" s="261"/>
      <c r="I70" s="261"/>
      <c r="J70" s="261"/>
      <c r="K70" s="261"/>
      <c r="L70" s="261"/>
    </row>
    <row r="71" spans="1:12" x14ac:dyDescent="0.55000000000000004">
      <c r="A71" s="261"/>
      <c r="B71" s="261"/>
      <c r="C71" s="266"/>
      <c r="D71" s="266"/>
      <c r="E71" s="261"/>
      <c r="F71" s="266"/>
      <c r="G71" s="266"/>
      <c r="H71" s="261"/>
      <c r="I71" s="261"/>
      <c r="J71" s="261"/>
      <c r="K71" s="261"/>
      <c r="L71" s="261"/>
    </row>
    <row r="72" spans="1:12" x14ac:dyDescent="0.55000000000000004">
      <c r="A72" s="261"/>
      <c r="B72" s="261"/>
      <c r="C72" s="266"/>
      <c r="D72" s="266"/>
      <c r="E72" s="261"/>
      <c r="F72" s="266"/>
      <c r="G72" s="266"/>
      <c r="H72" s="261"/>
      <c r="I72" s="261"/>
      <c r="J72" s="261"/>
      <c r="K72" s="261"/>
      <c r="L72" s="261"/>
    </row>
    <row r="73" spans="1:12" x14ac:dyDescent="0.55000000000000004">
      <c r="A73" s="261"/>
      <c r="B73" s="261"/>
      <c r="C73" s="266"/>
      <c r="D73" s="266"/>
      <c r="E73" s="261"/>
      <c r="F73" s="266"/>
      <c r="G73" s="266"/>
      <c r="H73" s="261"/>
      <c r="I73" s="261"/>
      <c r="J73" s="261"/>
      <c r="K73" s="261"/>
      <c r="L73" s="261"/>
    </row>
    <row r="74" spans="1:12" x14ac:dyDescent="0.55000000000000004">
      <c r="A74" s="261" t="s">
        <v>13</v>
      </c>
      <c r="B74" s="261">
        <v>27.939821243286133</v>
      </c>
      <c r="C74" s="266">
        <f>AVERAGE(B74:B79)</f>
        <v>27.877359390258789</v>
      </c>
      <c r="D74" s="266">
        <f>STDEV(B74:B79)</f>
        <v>5.5776839974359962E-2</v>
      </c>
      <c r="E74" s="261">
        <v>15.589853286743164</v>
      </c>
      <c r="F74" s="266">
        <f>AVERAGE(E74:E79)</f>
        <v>15.707908948262533</v>
      </c>
      <c r="G74" s="266">
        <f>STDEV(E74:E79)</f>
        <v>0.13280612711602299</v>
      </c>
      <c r="H74" s="261">
        <f>C74-F74</f>
        <v>12.169450441996256</v>
      </c>
      <c r="I74" s="261"/>
      <c r="J74" s="266">
        <f>H74-$I$2</f>
        <v>4.0255045949676891</v>
      </c>
      <c r="K74" s="261">
        <f>2^-(J74)</f>
        <v>6.1404806794803347E-2</v>
      </c>
      <c r="L74" s="261"/>
    </row>
    <row r="75" spans="1:12" x14ac:dyDescent="0.55000000000000004">
      <c r="A75" s="261"/>
      <c r="B75" s="261">
        <v>27.85972785949707</v>
      </c>
      <c r="C75" s="266"/>
      <c r="D75" s="266"/>
      <c r="E75" s="261">
        <v>15.851698875427246</v>
      </c>
      <c r="F75" s="266"/>
      <c r="G75" s="266"/>
      <c r="H75" s="261"/>
      <c r="I75" s="261"/>
      <c r="J75" s="261"/>
      <c r="K75" s="261"/>
      <c r="L75" s="261"/>
    </row>
    <row r="76" spans="1:12" x14ac:dyDescent="0.55000000000000004">
      <c r="A76" s="261"/>
      <c r="B76" s="261">
        <v>27.832529067993164</v>
      </c>
      <c r="C76" s="266"/>
      <c r="D76" s="266"/>
      <c r="E76" s="261">
        <v>15.682174682617188</v>
      </c>
      <c r="F76" s="266"/>
      <c r="G76" s="266"/>
      <c r="H76" s="261"/>
      <c r="I76" s="261"/>
      <c r="J76" s="261"/>
      <c r="K76" s="261"/>
      <c r="L76" s="261"/>
    </row>
    <row r="77" spans="1:12" x14ac:dyDescent="0.55000000000000004">
      <c r="A77" s="261"/>
      <c r="B77" s="261"/>
      <c r="C77" s="266"/>
      <c r="D77" s="266"/>
      <c r="E77" s="261"/>
      <c r="F77" s="266"/>
      <c r="G77" s="266"/>
      <c r="H77" s="261"/>
      <c r="I77" s="261"/>
      <c r="J77" s="261"/>
      <c r="K77" s="261"/>
      <c r="L77" s="261"/>
    </row>
    <row r="78" spans="1:12" x14ac:dyDescent="0.55000000000000004">
      <c r="A78" s="261"/>
      <c r="B78" s="261"/>
      <c r="C78" s="266"/>
      <c r="D78" s="266"/>
      <c r="E78" s="261"/>
      <c r="F78" s="266"/>
      <c r="G78" s="266"/>
      <c r="H78" s="261"/>
      <c r="I78" s="261"/>
      <c r="J78" s="261"/>
      <c r="K78" s="261"/>
      <c r="L78" s="261"/>
    </row>
    <row r="79" spans="1:12" x14ac:dyDescent="0.55000000000000004">
      <c r="A79" s="261"/>
      <c r="B79" s="261"/>
      <c r="C79" s="266"/>
      <c r="D79" s="266"/>
      <c r="E79" s="261"/>
      <c r="F79" s="266"/>
      <c r="G79" s="266"/>
      <c r="H79" s="261"/>
      <c r="I79" s="261"/>
      <c r="J79" s="261"/>
      <c r="K79" s="261"/>
      <c r="L79" s="261"/>
    </row>
    <row r="80" spans="1:12" x14ac:dyDescent="0.55000000000000004">
      <c r="A80" s="261" t="s">
        <v>14</v>
      </c>
      <c r="B80" s="261">
        <v>29.176998138427734</v>
      </c>
      <c r="C80" s="266">
        <f>AVERAGE(B80:B85)</f>
        <v>29.286610921223957</v>
      </c>
      <c r="D80" s="266">
        <f>STDEV(B80:B85)</f>
        <v>0.18568986046958583</v>
      </c>
      <c r="E80" s="261">
        <v>15.589853286743164</v>
      </c>
      <c r="F80" s="266">
        <f>AVERAGE(E80:E85)</f>
        <v>15.707908948262533</v>
      </c>
      <c r="G80" s="266">
        <f>STDEV(E80:E85)</f>
        <v>0.13280612711602299</v>
      </c>
      <c r="H80" s="261">
        <f>C80-F80</f>
        <v>13.578701972961424</v>
      </c>
      <c r="I80" s="261"/>
      <c r="J80" s="266">
        <f>H80-$I$2</f>
        <v>5.4347561259328572</v>
      </c>
      <c r="K80" s="261">
        <f>2^-(J80)</f>
        <v>2.3119337608928099E-2</v>
      </c>
      <c r="L80" s="261"/>
    </row>
    <row r="81" spans="1:12" x14ac:dyDescent="0.55000000000000004">
      <c r="A81" s="261"/>
      <c r="B81" s="261">
        <v>29.181825637817383</v>
      </c>
      <c r="C81" s="266"/>
      <c r="D81" s="266"/>
      <c r="E81" s="261">
        <v>15.851698875427246</v>
      </c>
      <c r="F81" s="266"/>
      <c r="G81" s="266"/>
      <c r="H81" s="261"/>
      <c r="I81" s="261"/>
      <c r="J81" s="261"/>
      <c r="K81" s="261"/>
      <c r="L81" s="261"/>
    </row>
    <row r="82" spans="1:12" x14ac:dyDescent="0.55000000000000004">
      <c r="A82" s="261"/>
      <c r="B82" s="261">
        <v>29.501008987426758</v>
      </c>
      <c r="C82" s="266"/>
      <c r="D82" s="266"/>
      <c r="E82" s="261">
        <v>15.682174682617188</v>
      </c>
      <c r="F82" s="266"/>
      <c r="G82" s="266"/>
      <c r="H82" s="261"/>
      <c r="I82" s="261"/>
      <c r="J82" s="261"/>
      <c r="K82" s="261"/>
      <c r="L82" s="261"/>
    </row>
    <row r="83" spans="1:12" x14ac:dyDescent="0.55000000000000004">
      <c r="A83" s="261"/>
      <c r="B83" s="261"/>
      <c r="C83" s="266"/>
      <c r="D83" s="266"/>
      <c r="E83" s="261"/>
      <c r="F83" s="266"/>
      <c r="G83" s="266"/>
      <c r="H83" s="261"/>
      <c r="I83" s="261"/>
      <c r="J83" s="261"/>
      <c r="K83" s="261"/>
      <c r="L83" s="261"/>
    </row>
    <row r="84" spans="1:12" x14ac:dyDescent="0.55000000000000004">
      <c r="A84" s="261"/>
      <c r="B84" s="261"/>
      <c r="C84" s="266"/>
      <c r="D84" s="266"/>
      <c r="E84" s="261"/>
      <c r="F84" s="266"/>
      <c r="G84" s="266"/>
      <c r="H84" s="261"/>
      <c r="I84" s="261"/>
      <c r="J84" s="261"/>
      <c r="K84" s="261"/>
      <c r="L84" s="261"/>
    </row>
    <row r="85" spans="1:12" x14ac:dyDescent="0.55000000000000004">
      <c r="A85" s="261"/>
      <c r="B85" s="261"/>
      <c r="C85" s="266"/>
      <c r="D85" s="266"/>
      <c r="E85" s="261"/>
      <c r="F85" s="266"/>
      <c r="G85" s="266"/>
      <c r="H85" s="261"/>
      <c r="I85" s="261"/>
      <c r="J85" s="261"/>
      <c r="K85" s="261"/>
      <c r="L85" s="261"/>
    </row>
    <row r="86" spans="1:12" x14ac:dyDescent="0.55000000000000004">
      <c r="A86" s="261" t="s">
        <v>15</v>
      </c>
      <c r="B86" s="261">
        <v>23.991456985473633</v>
      </c>
      <c r="C86" s="266">
        <f>AVERAGE(B86:B91)</f>
        <v>24.078100204467773</v>
      </c>
      <c r="D86" s="266">
        <f>STDEV(B86:B91)</f>
        <v>8.4875006405518469E-2</v>
      </c>
      <c r="E86" s="261">
        <v>15.589853286743164</v>
      </c>
      <c r="F86" s="266">
        <f>AVERAGE(E86:E91)</f>
        <v>15.707908948262533</v>
      </c>
      <c r="G86" s="266">
        <f>STDEV(E86:E91)</f>
        <v>0.13280612711602299</v>
      </c>
      <c r="H86" s="261">
        <f>C86-F86</f>
        <v>8.3701912562052403</v>
      </c>
      <c r="I86" s="261"/>
      <c r="J86" s="266">
        <f>H86-$I$2</f>
        <v>0.22624540917667346</v>
      </c>
      <c r="K86" s="261">
        <f>2^-(J86)</f>
        <v>0.85485675039034803</v>
      </c>
      <c r="L86" s="261"/>
    </row>
    <row r="87" spans="1:12" x14ac:dyDescent="0.55000000000000004">
      <c r="A87" s="261"/>
      <c r="B87" s="261">
        <v>24.081754684448242</v>
      </c>
      <c r="C87" s="266"/>
      <c r="D87" s="266"/>
      <c r="E87" s="261">
        <v>15.851698875427246</v>
      </c>
      <c r="F87" s="266"/>
      <c r="G87" s="266"/>
      <c r="H87" s="261"/>
      <c r="I87" s="261"/>
      <c r="J87" s="261"/>
      <c r="K87" s="261"/>
      <c r="L87" s="261"/>
    </row>
    <row r="88" spans="1:12" x14ac:dyDescent="0.55000000000000004">
      <c r="A88" s="261"/>
      <c r="B88" s="261">
        <v>24.161088943481445</v>
      </c>
      <c r="C88" s="266"/>
      <c r="D88" s="266"/>
      <c r="E88" s="261">
        <v>15.682174682617188</v>
      </c>
      <c r="F88" s="266"/>
      <c r="G88" s="266"/>
      <c r="H88" s="261"/>
      <c r="I88" s="261"/>
      <c r="J88" s="261"/>
      <c r="K88" s="261"/>
      <c r="L88" s="261"/>
    </row>
    <row r="89" spans="1:12" x14ac:dyDescent="0.55000000000000004">
      <c r="A89" s="261"/>
      <c r="B89" s="261"/>
      <c r="C89" s="266"/>
      <c r="D89" s="266"/>
      <c r="E89" s="261"/>
      <c r="F89" s="266"/>
      <c r="G89" s="266"/>
      <c r="H89" s="261"/>
      <c r="I89" s="261"/>
      <c r="J89" s="261"/>
      <c r="K89" s="261"/>
      <c r="L89" s="261"/>
    </row>
    <row r="90" spans="1:12" x14ac:dyDescent="0.55000000000000004">
      <c r="A90" s="261"/>
      <c r="B90" s="261"/>
      <c r="C90" s="266"/>
      <c r="D90" s="266"/>
      <c r="E90" s="261"/>
      <c r="F90" s="266"/>
      <c r="G90" s="266"/>
      <c r="H90" s="261"/>
      <c r="I90" s="261"/>
      <c r="J90" s="261"/>
      <c r="K90" s="261"/>
      <c r="L90" s="261"/>
    </row>
    <row r="91" spans="1:12" x14ac:dyDescent="0.55000000000000004">
      <c r="A91" s="261"/>
      <c r="B91" s="261"/>
      <c r="C91" s="266"/>
      <c r="D91" s="266"/>
      <c r="E91" s="261"/>
      <c r="F91" s="266"/>
      <c r="G91" s="266"/>
      <c r="H91" s="261"/>
      <c r="I91" s="261"/>
      <c r="J91" s="261"/>
      <c r="K91" s="261"/>
      <c r="L91" s="261"/>
    </row>
    <row r="92" spans="1:12" x14ac:dyDescent="0.55000000000000004">
      <c r="A92" s="261" t="s">
        <v>16</v>
      </c>
      <c r="B92" s="261">
        <v>21.547300338745117</v>
      </c>
      <c r="C92" s="266">
        <f>AVERAGE(B92:B97)</f>
        <v>21.529502232869465</v>
      </c>
      <c r="D92" s="266">
        <f>STDEV(B92:B97)</f>
        <v>4.0003546927690786E-2</v>
      </c>
      <c r="E92" s="261">
        <v>15.589853286743164</v>
      </c>
      <c r="F92" s="266">
        <f>AVERAGE(E92:E97)</f>
        <v>15.707908948262533</v>
      </c>
      <c r="G92" s="266">
        <f>STDEV(E92:E97)</f>
        <v>0.13280612711602299</v>
      </c>
      <c r="H92" s="261">
        <f>C92-F92</f>
        <v>5.8215932846069318</v>
      </c>
      <c r="I92" s="261"/>
      <c r="J92" s="266">
        <f>H92-$I$2</f>
        <v>-2.322352562421635</v>
      </c>
      <c r="K92" s="261">
        <f>2^-(J92)</f>
        <v>5.0014713088056046</v>
      </c>
      <c r="L92" s="261"/>
    </row>
    <row r="93" spans="1:12" x14ac:dyDescent="0.55000000000000004">
      <c r="A93" s="261"/>
      <c r="B93" s="261">
        <v>21.483688354492188</v>
      </c>
      <c r="C93" s="266"/>
      <c r="D93" s="266"/>
      <c r="E93" s="261">
        <v>15.851698875427246</v>
      </c>
      <c r="F93" s="266"/>
      <c r="G93" s="266"/>
      <c r="H93" s="261"/>
      <c r="I93" s="261"/>
      <c r="J93" s="261"/>
      <c r="K93" s="261"/>
      <c r="L93" s="261"/>
    </row>
    <row r="94" spans="1:12" x14ac:dyDescent="0.55000000000000004">
      <c r="A94" s="261"/>
      <c r="B94" s="261">
        <v>21.557518005371094</v>
      </c>
      <c r="C94" s="266"/>
      <c r="D94" s="266"/>
      <c r="E94" s="261">
        <v>15.682174682617188</v>
      </c>
      <c r="F94" s="266"/>
      <c r="G94" s="266"/>
      <c r="H94" s="261"/>
      <c r="I94" s="261"/>
      <c r="J94" s="261"/>
      <c r="K94" s="261"/>
      <c r="L94" s="261"/>
    </row>
    <row r="95" spans="1:12" x14ac:dyDescent="0.55000000000000004">
      <c r="A95" s="261"/>
      <c r="B95" s="261"/>
      <c r="C95" s="266"/>
      <c r="D95" s="266"/>
      <c r="E95" s="261"/>
      <c r="F95" s="266"/>
      <c r="G95" s="266"/>
      <c r="H95" s="261"/>
      <c r="I95" s="261"/>
      <c r="J95" s="261"/>
      <c r="K95" s="261"/>
      <c r="L95" s="261"/>
    </row>
    <row r="96" spans="1:12" x14ac:dyDescent="0.55000000000000004">
      <c r="A96" s="261"/>
      <c r="B96" s="261"/>
      <c r="C96" s="266"/>
      <c r="D96" s="266"/>
      <c r="E96" s="261"/>
      <c r="F96" s="266"/>
      <c r="G96" s="266"/>
      <c r="H96" s="261"/>
      <c r="I96" s="261"/>
      <c r="J96" s="261"/>
      <c r="K96" s="261"/>
      <c r="L96" s="261"/>
    </row>
    <row r="97" spans="1:12" x14ac:dyDescent="0.55000000000000004">
      <c r="A97" s="261"/>
      <c r="B97" s="261"/>
      <c r="C97" s="266"/>
      <c r="D97" s="266"/>
      <c r="E97" s="261"/>
      <c r="F97" s="266"/>
      <c r="G97" s="266"/>
      <c r="H97" s="261"/>
      <c r="I97" s="261"/>
      <c r="J97" s="261"/>
      <c r="K97" s="261"/>
      <c r="L97" s="261"/>
    </row>
    <row r="98" spans="1:12" x14ac:dyDescent="0.55000000000000004">
      <c r="A98" s="261" t="s">
        <v>17</v>
      </c>
      <c r="B98" s="261">
        <v>23.000089645385742</v>
      </c>
      <c r="C98" s="266">
        <f>AVERAGE(B98:B103)</f>
        <v>22.867332458496094</v>
      </c>
      <c r="D98" s="266">
        <f>STDEV(B98:B103)</f>
        <v>0.11565438258297976</v>
      </c>
      <c r="E98" s="261">
        <v>15.589853286743164</v>
      </c>
      <c r="F98" s="266">
        <f>AVERAGE(E98:E103)</f>
        <v>15.707908948262533</v>
      </c>
      <c r="G98" s="266">
        <f>STDEV(E98:E103)</f>
        <v>0.13280612711602299</v>
      </c>
      <c r="H98" s="261">
        <f>C98-F98</f>
        <v>7.1594235102335606</v>
      </c>
      <c r="I98" s="261"/>
      <c r="J98" s="266">
        <f>H98-$I$2</f>
        <v>-0.98452233679500623</v>
      </c>
      <c r="K98" s="261">
        <f>2^-(J98)</f>
        <v>1.978658088672133</v>
      </c>
      <c r="L98" s="261"/>
    </row>
    <row r="99" spans="1:12" x14ac:dyDescent="0.55000000000000004">
      <c r="A99" s="261"/>
      <c r="B99" s="261">
        <v>22.788400650024414</v>
      </c>
      <c r="C99" s="266"/>
      <c r="D99" s="266"/>
      <c r="E99" s="261">
        <v>15.851698875427246</v>
      </c>
      <c r="F99" s="266"/>
      <c r="G99" s="266"/>
      <c r="H99" s="261"/>
      <c r="I99" s="261"/>
      <c r="J99" s="261"/>
      <c r="K99" s="261"/>
      <c r="L99" s="261"/>
    </row>
    <row r="100" spans="1:12" x14ac:dyDescent="0.55000000000000004">
      <c r="A100" s="261"/>
      <c r="B100" s="261">
        <v>22.813507080078125</v>
      </c>
      <c r="C100" s="266"/>
      <c r="D100" s="266"/>
      <c r="E100" s="261">
        <v>15.682174682617188</v>
      </c>
      <c r="F100" s="266"/>
      <c r="G100" s="266"/>
      <c r="H100" s="261"/>
      <c r="I100" s="261"/>
      <c r="J100" s="261"/>
      <c r="K100" s="261"/>
      <c r="L100" s="261"/>
    </row>
    <row r="101" spans="1:12" x14ac:dyDescent="0.55000000000000004">
      <c r="A101" s="261"/>
      <c r="B101" s="261"/>
      <c r="C101" s="266"/>
      <c r="D101" s="266"/>
      <c r="E101" s="261"/>
      <c r="F101" s="266"/>
      <c r="G101" s="266"/>
      <c r="H101" s="261"/>
      <c r="I101" s="261"/>
      <c r="J101" s="261"/>
      <c r="K101" s="261"/>
      <c r="L101" s="261"/>
    </row>
    <row r="102" spans="1:12" x14ac:dyDescent="0.55000000000000004">
      <c r="A102" s="261"/>
      <c r="B102" s="261"/>
      <c r="C102" s="266"/>
      <c r="D102" s="266"/>
      <c r="E102" s="261"/>
      <c r="F102" s="266"/>
      <c r="G102" s="266"/>
      <c r="H102" s="261"/>
      <c r="I102" s="261"/>
      <c r="J102" s="261"/>
      <c r="K102" s="261"/>
      <c r="L102" s="261"/>
    </row>
    <row r="103" spans="1:12" x14ac:dyDescent="0.55000000000000004">
      <c r="A103" s="261"/>
      <c r="B103" s="261"/>
      <c r="C103" s="266"/>
      <c r="D103" s="266"/>
      <c r="E103" s="261"/>
      <c r="F103" s="266"/>
      <c r="G103" s="266"/>
      <c r="H103" s="261"/>
      <c r="I103" s="261"/>
      <c r="J103" s="261"/>
      <c r="K103" s="261"/>
      <c r="L103" s="261"/>
    </row>
    <row r="104" spans="1:12" x14ac:dyDescent="0.55000000000000004">
      <c r="A104" s="261" t="s">
        <v>18</v>
      </c>
      <c r="B104" s="261">
        <v>20.99281120300293</v>
      </c>
      <c r="C104" s="266">
        <f>AVERAGE(B104:B109)</f>
        <v>20.963815689086914</v>
      </c>
      <c r="D104" s="266">
        <f>STDEV(B104:B109)</f>
        <v>3.0317860118591014E-2</v>
      </c>
      <c r="E104" s="261">
        <v>15.589853286743164</v>
      </c>
      <c r="F104" s="266">
        <f>AVERAGE(E104:E109)</f>
        <v>15.707908948262533</v>
      </c>
      <c r="G104" s="266">
        <f>STDEV(E104:E109)</f>
        <v>0.13280612711602299</v>
      </c>
      <c r="H104" s="261">
        <f>C104-F104</f>
        <v>5.2559067408243809</v>
      </c>
      <c r="I104" s="261"/>
      <c r="J104" s="266">
        <f>H104-$I$2</f>
        <v>-2.8880391062041859</v>
      </c>
      <c r="K104" s="261">
        <f>2^-(J104)</f>
        <v>7.40263608006609</v>
      </c>
      <c r="L104" s="261"/>
    </row>
    <row r="105" spans="1:12" x14ac:dyDescent="0.55000000000000004">
      <c r="A105" s="261"/>
      <c r="B105" s="261">
        <v>20.932329177856445</v>
      </c>
      <c r="C105" s="266"/>
      <c r="D105" s="266"/>
      <c r="E105" s="261">
        <v>15.851698875427246</v>
      </c>
      <c r="F105" s="266"/>
      <c r="G105" s="266"/>
      <c r="H105" s="261"/>
      <c r="I105" s="261"/>
      <c r="J105" s="261"/>
      <c r="K105" s="261"/>
      <c r="L105" s="261"/>
    </row>
    <row r="106" spans="1:12" x14ac:dyDescent="0.55000000000000004">
      <c r="A106" s="261"/>
      <c r="B106" s="261">
        <v>20.966306686401367</v>
      </c>
      <c r="C106" s="266"/>
      <c r="D106" s="266"/>
      <c r="E106" s="261">
        <v>15.682174682617188</v>
      </c>
      <c r="F106" s="266"/>
      <c r="G106" s="266"/>
      <c r="H106" s="261"/>
      <c r="I106" s="261"/>
      <c r="J106" s="261"/>
      <c r="K106" s="261"/>
      <c r="L106" s="261"/>
    </row>
    <row r="107" spans="1:12" x14ac:dyDescent="0.55000000000000004">
      <c r="A107" s="261"/>
      <c r="B107" s="261"/>
      <c r="C107" s="266"/>
      <c r="D107" s="266"/>
      <c r="E107" s="261"/>
      <c r="F107" s="266"/>
      <c r="G107" s="266"/>
      <c r="H107" s="261"/>
      <c r="I107" s="261"/>
      <c r="J107" s="261"/>
      <c r="K107" s="261"/>
      <c r="L107" s="261"/>
    </row>
    <row r="108" spans="1:12" x14ac:dyDescent="0.55000000000000004">
      <c r="A108" s="261"/>
      <c r="B108" s="261"/>
      <c r="C108" s="266"/>
      <c r="D108" s="266"/>
      <c r="E108" s="261"/>
      <c r="F108" s="266"/>
      <c r="G108" s="266"/>
      <c r="H108" s="261"/>
      <c r="I108" s="261"/>
      <c r="J108" s="261"/>
      <c r="K108" s="261"/>
      <c r="L108" s="261"/>
    </row>
    <row r="109" spans="1:12" x14ac:dyDescent="0.55000000000000004">
      <c r="A109" s="261"/>
      <c r="B109" s="261"/>
      <c r="C109" s="266"/>
      <c r="D109" s="266"/>
      <c r="E109" s="261"/>
      <c r="F109" s="266"/>
      <c r="G109" s="266"/>
      <c r="H109" s="261"/>
      <c r="I109" s="261"/>
      <c r="J109" s="261"/>
      <c r="K109" s="261"/>
      <c r="L109" s="261"/>
    </row>
    <row r="110" spans="1:12" x14ac:dyDescent="0.55000000000000004">
      <c r="A110" s="261" t="s">
        <v>19</v>
      </c>
      <c r="B110" s="261">
        <v>21.247079849243164</v>
      </c>
      <c r="C110" s="266">
        <f>AVERAGE(B110:B115)</f>
        <v>21.24456787109375</v>
      </c>
      <c r="D110" s="266">
        <f>STDEV(B110:B115)</f>
        <v>3.0384792707071111E-2</v>
      </c>
      <c r="E110" s="261">
        <v>15.589853286743164</v>
      </c>
      <c r="F110" s="266">
        <f>AVERAGE(E110:E115)</f>
        <v>15.707908948262533</v>
      </c>
      <c r="G110" s="266">
        <f>STDEV(E110:E115)</f>
        <v>0.13280612711602299</v>
      </c>
      <c r="H110" s="261">
        <f>C110-F110</f>
        <v>5.5366589228312169</v>
      </c>
      <c r="I110" s="261"/>
      <c r="J110" s="266">
        <f>H110-$I$2</f>
        <v>-2.60728692419735</v>
      </c>
      <c r="K110" s="261">
        <f>2^-(J110)</f>
        <v>6.0935667311173889</v>
      </c>
      <c r="L110" s="261"/>
    </row>
    <row r="111" spans="1:12" x14ac:dyDescent="0.55000000000000004">
      <c r="A111" s="261"/>
      <c r="B111" s="261">
        <v>21.273618698120117</v>
      </c>
      <c r="C111" s="266"/>
      <c r="D111" s="266"/>
      <c r="E111" s="261">
        <v>15.851698875427246</v>
      </c>
      <c r="F111" s="266"/>
      <c r="G111" s="266"/>
      <c r="H111" s="261"/>
      <c r="I111" s="261"/>
      <c r="J111" s="261"/>
      <c r="K111" s="261"/>
      <c r="L111" s="261"/>
    </row>
    <row r="112" spans="1:12" x14ac:dyDescent="0.55000000000000004">
      <c r="A112" s="261"/>
      <c r="B112" s="261">
        <v>21.213005065917969</v>
      </c>
      <c r="C112" s="266"/>
      <c r="D112" s="266"/>
      <c r="E112" s="261">
        <v>15.682174682617188</v>
      </c>
      <c r="F112" s="266"/>
      <c r="G112" s="266"/>
      <c r="H112" s="261"/>
      <c r="I112" s="261"/>
      <c r="J112" s="261"/>
      <c r="K112" s="261"/>
      <c r="L112" s="261"/>
    </row>
    <row r="113" spans="1:12" x14ac:dyDescent="0.55000000000000004">
      <c r="A113" s="261"/>
      <c r="B113" s="261"/>
      <c r="C113" s="266"/>
      <c r="D113" s="266"/>
      <c r="E113" s="261"/>
      <c r="F113" s="266"/>
      <c r="G113" s="266"/>
      <c r="H113" s="261"/>
      <c r="I113" s="261"/>
      <c r="J113" s="261"/>
      <c r="K113" s="261"/>
      <c r="L113" s="261"/>
    </row>
    <row r="114" spans="1:12" x14ac:dyDescent="0.55000000000000004">
      <c r="A114" s="261"/>
      <c r="B114" s="261"/>
      <c r="C114" s="266"/>
      <c r="D114" s="266"/>
      <c r="E114" s="261"/>
      <c r="F114" s="266"/>
      <c r="G114" s="266"/>
      <c r="H114" s="261"/>
      <c r="I114" s="261"/>
      <c r="J114" s="261"/>
      <c r="K114" s="261"/>
      <c r="L114" s="261"/>
    </row>
    <row r="115" spans="1:12" x14ac:dyDescent="0.55000000000000004">
      <c r="A115" s="261"/>
      <c r="B115" s="261"/>
      <c r="C115" s="266"/>
      <c r="D115" s="266"/>
      <c r="E115" s="261"/>
      <c r="F115" s="266"/>
      <c r="G115" s="266"/>
      <c r="H115" s="261"/>
      <c r="I115" s="261"/>
      <c r="J115" s="261"/>
      <c r="K115" s="261"/>
      <c r="L115" s="261"/>
    </row>
    <row r="116" spans="1:12" x14ac:dyDescent="0.55000000000000004">
      <c r="A116" s="261" t="s">
        <v>20</v>
      </c>
      <c r="B116" s="261">
        <v>25.838714599609375</v>
      </c>
      <c r="C116" s="266">
        <f>AVERAGE(B116:B121)</f>
        <v>25.865614573160808</v>
      </c>
      <c r="D116" s="266">
        <f>STDEV(B116:B121)</f>
        <v>9.9035212282634122E-2</v>
      </c>
      <c r="E116" s="261">
        <v>15.589853286743164</v>
      </c>
      <c r="F116" s="266">
        <f>AVERAGE(E116:E121)</f>
        <v>15.707908948262533</v>
      </c>
      <c r="G116" s="266">
        <f>STDEV(E116:E121)</f>
        <v>0.13280612711602299</v>
      </c>
      <c r="H116" s="261">
        <f>C116-F116</f>
        <v>10.157705624898275</v>
      </c>
      <c r="I116" s="261"/>
      <c r="J116" s="266">
        <f>H116-$I$2</f>
        <v>2.0137597778697085</v>
      </c>
      <c r="K116" s="261">
        <f>2^-(J116)</f>
        <v>0.24762694673833616</v>
      </c>
      <c r="L116" s="261"/>
    </row>
    <row r="117" spans="1:12" x14ac:dyDescent="0.55000000000000004">
      <c r="A117" s="261"/>
      <c r="B117" s="261">
        <v>25.782808303833008</v>
      </c>
      <c r="C117" s="266"/>
      <c r="D117" s="266"/>
      <c r="E117" s="261">
        <v>15.851698875427246</v>
      </c>
      <c r="F117" s="266"/>
      <c r="G117" s="266"/>
      <c r="H117" s="261"/>
      <c r="I117" s="261"/>
      <c r="J117" s="261"/>
      <c r="K117" s="261"/>
      <c r="L117" s="261"/>
    </row>
    <row r="118" spans="1:12" x14ac:dyDescent="0.55000000000000004">
      <c r="A118" s="261"/>
      <c r="B118" s="261">
        <v>25.975320816040039</v>
      </c>
      <c r="C118" s="266"/>
      <c r="D118" s="266"/>
      <c r="E118" s="261">
        <v>15.682174682617188</v>
      </c>
      <c r="F118" s="266"/>
      <c r="G118" s="266"/>
      <c r="H118" s="261"/>
      <c r="I118" s="261"/>
      <c r="J118" s="261"/>
      <c r="K118" s="261"/>
      <c r="L118" s="261"/>
    </row>
    <row r="119" spans="1:12" x14ac:dyDescent="0.55000000000000004">
      <c r="A119" s="261"/>
      <c r="B119" s="261"/>
      <c r="C119" s="266"/>
      <c r="D119" s="266"/>
      <c r="E119" s="261"/>
      <c r="F119" s="266"/>
      <c r="G119" s="266"/>
      <c r="H119" s="261"/>
      <c r="I119" s="261"/>
      <c r="J119" s="261"/>
      <c r="K119" s="261"/>
      <c r="L119" s="261"/>
    </row>
    <row r="120" spans="1:12" x14ac:dyDescent="0.55000000000000004">
      <c r="A120" s="261"/>
      <c r="B120" s="261"/>
      <c r="C120" s="266"/>
      <c r="D120" s="266"/>
      <c r="E120" s="261"/>
      <c r="F120" s="266"/>
      <c r="G120" s="266"/>
      <c r="H120" s="261"/>
      <c r="I120" s="261"/>
      <c r="J120" s="261"/>
      <c r="K120" s="261"/>
      <c r="L120" s="261"/>
    </row>
    <row r="121" spans="1:12" x14ac:dyDescent="0.55000000000000004">
      <c r="A121" s="261"/>
      <c r="B121" s="261"/>
      <c r="C121" s="266"/>
      <c r="D121" s="266"/>
      <c r="E121" s="261"/>
      <c r="F121" s="266"/>
      <c r="G121" s="266"/>
      <c r="H121" s="261"/>
      <c r="I121" s="261"/>
      <c r="J121" s="261"/>
      <c r="K121" s="261"/>
      <c r="L121" s="261"/>
    </row>
    <row r="122" spans="1:12" x14ac:dyDescent="0.55000000000000004">
      <c r="A122" s="261" t="s">
        <v>21</v>
      </c>
      <c r="B122" s="261">
        <v>26.899164199829102</v>
      </c>
      <c r="C122" s="266">
        <f>AVERAGE(B122:B127)</f>
        <v>26.852429072062176</v>
      </c>
      <c r="D122" s="266">
        <f>STDEV(B122:B127)</f>
        <v>6.8497991792329391E-2</v>
      </c>
      <c r="E122" s="261">
        <v>15.589853286743164</v>
      </c>
      <c r="F122" s="266">
        <f>AVERAGE(E122:E127)</f>
        <v>15.707908948262533</v>
      </c>
      <c r="G122" s="266">
        <f>STDEV(E122:E127)</f>
        <v>0.13280612711602299</v>
      </c>
      <c r="H122" s="261">
        <f>C122-F122</f>
        <v>11.144520123799643</v>
      </c>
      <c r="I122" s="261"/>
      <c r="J122" s="266">
        <f>H122-$I$2</f>
        <v>3.0005742767710757</v>
      </c>
      <c r="K122" s="261">
        <f>2^-(J122)</f>
        <v>0.12495025261124647</v>
      </c>
      <c r="L122" s="261"/>
    </row>
    <row r="123" spans="1:12" x14ac:dyDescent="0.55000000000000004">
      <c r="A123" s="261"/>
      <c r="B123" s="261">
        <v>26.884323120117188</v>
      </c>
      <c r="C123" s="266"/>
      <c r="D123" s="266"/>
      <c r="E123" s="261">
        <v>15.851698875427246</v>
      </c>
      <c r="F123" s="266"/>
      <c r="G123" s="266"/>
      <c r="H123" s="261"/>
      <c r="I123" s="261"/>
      <c r="J123" s="261"/>
      <c r="K123" s="261"/>
      <c r="L123" s="261"/>
    </row>
    <row r="124" spans="1:12" x14ac:dyDescent="0.55000000000000004">
      <c r="A124" s="261"/>
      <c r="B124" s="261">
        <v>26.773799896240234</v>
      </c>
      <c r="C124" s="266"/>
      <c r="D124" s="266"/>
      <c r="E124" s="261">
        <v>15.682174682617188</v>
      </c>
      <c r="F124" s="266"/>
      <c r="G124" s="266"/>
      <c r="H124" s="261"/>
      <c r="I124" s="261"/>
      <c r="J124" s="261"/>
      <c r="K124" s="261"/>
      <c r="L124" s="261"/>
    </row>
    <row r="125" spans="1:12" x14ac:dyDescent="0.55000000000000004">
      <c r="A125" s="261"/>
      <c r="B125" s="261"/>
      <c r="C125" s="266"/>
      <c r="D125" s="266"/>
      <c r="E125" s="261"/>
      <c r="F125" s="266"/>
      <c r="G125" s="266"/>
      <c r="H125" s="261"/>
      <c r="I125" s="261"/>
      <c r="J125" s="261"/>
      <c r="K125" s="261"/>
      <c r="L125" s="261"/>
    </row>
    <row r="126" spans="1:12" x14ac:dyDescent="0.55000000000000004">
      <c r="A126" s="261"/>
      <c r="B126" s="261"/>
      <c r="C126" s="266"/>
      <c r="D126" s="266"/>
      <c r="E126" s="261"/>
      <c r="F126" s="266"/>
      <c r="G126" s="266"/>
      <c r="H126" s="261"/>
      <c r="I126" s="261"/>
      <c r="J126" s="261"/>
      <c r="K126" s="261"/>
      <c r="L126" s="261"/>
    </row>
    <row r="127" spans="1:12" x14ac:dyDescent="0.55000000000000004">
      <c r="A127" s="261"/>
      <c r="B127" s="261"/>
      <c r="C127" s="266"/>
      <c r="D127" s="266"/>
      <c r="E127" s="261"/>
      <c r="F127" s="266"/>
      <c r="G127" s="266"/>
      <c r="H127" s="261"/>
      <c r="I127" s="261"/>
      <c r="J127" s="261"/>
      <c r="K127" s="261"/>
      <c r="L127" s="261"/>
    </row>
    <row r="128" spans="1:12" x14ac:dyDescent="0.55000000000000004">
      <c r="A128" s="261" t="s">
        <v>22</v>
      </c>
      <c r="B128" s="261">
        <v>20.581682205200195</v>
      </c>
      <c r="C128" s="266">
        <f>AVERAGE(B128:B133)</f>
        <v>20.57099215189616</v>
      </c>
      <c r="D128" s="266">
        <f>STDEV(B128:B133)</f>
        <v>1.0143283854992295E-2</v>
      </c>
      <c r="E128" s="261">
        <v>15.589853286743164</v>
      </c>
      <c r="F128" s="266">
        <f>AVERAGE(E128:E133)</f>
        <v>15.707908948262533</v>
      </c>
      <c r="G128" s="266">
        <f>STDEV(E128:E133)</f>
        <v>0.13280612711602299</v>
      </c>
      <c r="H128" s="261">
        <f>C128-F128</f>
        <v>4.8630832036336269</v>
      </c>
      <c r="I128" s="261"/>
      <c r="J128" s="266">
        <f>H128-$I$2</f>
        <v>-3.2808626433949399</v>
      </c>
      <c r="K128" s="261">
        <f>2^-(J128)</f>
        <v>9.7193689261718905</v>
      </c>
      <c r="L128" s="261"/>
    </row>
    <row r="129" spans="1:12" x14ac:dyDescent="0.55000000000000004">
      <c r="A129" s="261"/>
      <c r="B129" s="261">
        <v>20.569791793823242</v>
      </c>
      <c r="C129" s="266"/>
      <c r="D129" s="266"/>
      <c r="E129" s="261">
        <v>15.851698875427246</v>
      </c>
      <c r="F129" s="266"/>
      <c r="G129" s="266"/>
      <c r="H129" s="261"/>
      <c r="I129" s="261"/>
      <c r="J129" s="261"/>
      <c r="K129" s="261"/>
      <c r="L129" s="261"/>
    </row>
    <row r="130" spans="1:12" x14ac:dyDescent="0.55000000000000004">
      <c r="A130" s="261"/>
      <c r="B130" s="261">
        <v>20.561502456665039</v>
      </c>
      <c r="C130" s="266"/>
      <c r="D130" s="266"/>
      <c r="E130" s="261">
        <v>15.682174682617188</v>
      </c>
      <c r="F130" s="266"/>
      <c r="G130" s="266"/>
      <c r="H130" s="261"/>
      <c r="I130" s="261"/>
      <c r="J130" s="261"/>
      <c r="K130" s="261"/>
      <c r="L130" s="261"/>
    </row>
    <row r="131" spans="1:12" x14ac:dyDescent="0.55000000000000004">
      <c r="A131" s="261"/>
      <c r="B131" s="261"/>
      <c r="C131" s="266"/>
      <c r="D131" s="266"/>
      <c r="E131" s="261"/>
      <c r="F131" s="266"/>
      <c r="G131" s="266"/>
      <c r="H131" s="261"/>
      <c r="I131" s="261"/>
      <c r="J131" s="261"/>
      <c r="K131" s="261"/>
      <c r="L131" s="261"/>
    </row>
    <row r="132" spans="1:12" x14ac:dyDescent="0.55000000000000004">
      <c r="A132" s="261"/>
      <c r="B132" s="261"/>
      <c r="C132" s="266"/>
      <c r="D132" s="266"/>
      <c r="E132" s="261"/>
      <c r="F132" s="266"/>
      <c r="G132" s="266"/>
      <c r="H132" s="261"/>
      <c r="I132" s="261"/>
      <c r="J132" s="261"/>
      <c r="K132" s="261"/>
      <c r="L132" s="261"/>
    </row>
    <row r="133" spans="1:12" x14ac:dyDescent="0.55000000000000004">
      <c r="A133" s="261"/>
      <c r="B133" s="261"/>
      <c r="C133" s="266"/>
      <c r="D133" s="266"/>
      <c r="E133" s="261"/>
      <c r="F133" s="266"/>
      <c r="G133" s="266"/>
      <c r="H133" s="261"/>
      <c r="I133" s="261"/>
      <c r="J133" s="261"/>
      <c r="K133" s="261"/>
      <c r="L133" s="261"/>
    </row>
    <row r="134" spans="1:12" x14ac:dyDescent="0.55000000000000004">
      <c r="A134" s="261" t="s">
        <v>23</v>
      </c>
      <c r="B134" s="261">
        <v>22.185512542724609</v>
      </c>
      <c r="C134" s="266">
        <f>AVERAGE(B134:B139)</f>
        <v>22.180206298828125</v>
      </c>
      <c r="D134" s="266">
        <f>STDEV(B134:B139)</f>
        <v>1.6691557813308253E-2</v>
      </c>
      <c r="E134" s="261">
        <v>15.589853286743164</v>
      </c>
      <c r="F134" s="266">
        <f>AVERAGE(E134:E139)</f>
        <v>15.707908948262533</v>
      </c>
      <c r="G134" s="266">
        <f>STDEV(E134:E139)</f>
        <v>0.13280612711602299</v>
      </c>
      <c r="H134" s="261">
        <f>C134-F134</f>
        <v>6.4722973505655919</v>
      </c>
      <c r="I134" s="261"/>
      <c r="J134" s="266">
        <f>H134-$I$2</f>
        <v>-1.671648496462975</v>
      </c>
      <c r="K134" s="261">
        <f>2^-(J134)</f>
        <v>3.1857840943985711</v>
      </c>
      <c r="L134" s="261"/>
    </row>
    <row r="135" spans="1:12" x14ac:dyDescent="0.55000000000000004">
      <c r="A135" s="261"/>
      <c r="B135" s="261">
        <v>22.161506652832031</v>
      </c>
      <c r="C135" s="266"/>
      <c r="D135" s="266"/>
      <c r="E135" s="261">
        <v>15.851698875427246</v>
      </c>
      <c r="F135" s="266"/>
      <c r="G135" s="266"/>
      <c r="H135" s="261"/>
      <c r="I135" s="261"/>
      <c r="J135" s="261"/>
      <c r="K135" s="261"/>
      <c r="L135" s="261"/>
    </row>
    <row r="136" spans="1:12" x14ac:dyDescent="0.55000000000000004">
      <c r="A136" s="261"/>
      <c r="B136" s="261">
        <v>22.193599700927734</v>
      </c>
      <c r="C136" s="266"/>
      <c r="D136" s="266"/>
      <c r="E136" s="261">
        <v>15.682174682617188</v>
      </c>
      <c r="F136" s="266"/>
      <c r="G136" s="266"/>
      <c r="H136" s="261"/>
      <c r="I136" s="261"/>
      <c r="J136" s="261"/>
      <c r="K136" s="261"/>
      <c r="L136" s="261"/>
    </row>
    <row r="137" spans="1:12" x14ac:dyDescent="0.55000000000000004">
      <c r="A137" s="261"/>
      <c r="B137" s="261"/>
      <c r="C137" s="266"/>
      <c r="D137" s="266"/>
      <c r="E137" s="261"/>
      <c r="F137" s="266"/>
      <c r="G137" s="266"/>
      <c r="H137" s="261"/>
      <c r="I137" s="261"/>
      <c r="J137" s="261"/>
      <c r="K137" s="261"/>
      <c r="L137" s="261"/>
    </row>
    <row r="138" spans="1:12" x14ac:dyDescent="0.55000000000000004">
      <c r="A138" s="261"/>
      <c r="B138" s="261"/>
      <c r="C138" s="266"/>
      <c r="D138" s="266"/>
      <c r="E138" s="261"/>
      <c r="F138" s="266"/>
      <c r="G138" s="266"/>
      <c r="H138" s="261"/>
      <c r="I138" s="261"/>
      <c r="J138" s="261"/>
      <c r="K138" s="261"/>
      <c r="L138" s="261"/>
    </row>
    <row r="139" spans="1:12" x14ac:dyDescent="0.55000000000000004">
      <c r="A139" s="261"/>
      <c r="B139" s="261"/>
      <c r="C139" s="266"/>
      <c r="D139" s="266"/>
      <c r="E139" s="261"/>
      <c r="F139" s="266"/>
      <c r="G139" s="266"/>
      <c r="H139" s="261"/>
      <c r="I139" s="261"/>
      <c r="J139" s="261"/>
      <c r="K139" s="261"/>
      <c r="L139" s="261"/>
    </row>
    <row r="140" spans="1:12" x14ac:dyDescent="0.55000000000000004">
      <c r="A140" s="261" t="s">
        <v>24</v>
      </c>
      <c r="B140" s="261">
        <v>22.429075241088867</v>
      </c>
      <c r="C140" s="266">
        <f>AVERAGE(B140:B145)</f>
        <v>22.376372655232746</v>
      </c>
      <c r="D140" s="266">
        <f>STDEV(B140:B145)</f>
        <v>5.0216413758243761E-2</v>
      </c>
      <c r="E140" s="261">
        <v>15.589853286743164</v>
      </c>
      <c r="F140" s="266">
        <f>AVERAGE(E140:E145)</f>
        <v>15.707908948262533</v>
      </c>
      <c r="G140" s="266">
        <f>STDEV(E140:E145)</f>
        <v>0.13280612711602299</v>
      </c>
      <c r="H140" s="261">
        <f>C140-F140</f>
        <v>6.6684637069702131</v>
      </c>
      <c r="I140" s="261"/>
      <c r="J140" s="266">
        <f>H140-$I$2</f>
        <v>-1.4754821400583538</v>
      </c>
      <c r="K140" s="261">
        <f>2^-(J140)</f>
        <v>2.7807655996563909</v>
      </c>
      <c r="L140" s="261"/>
    </row>
    <row r="141" spans="1:12" x14ac:dyDescent="0.55000000000000004">
      <c r="A141" s="261"/>
      <c r="B141" s="261">
        <v>22.329080581665039</v>
      </c>
      <c r="C141" s="266"/>
      <c r="D141" s="266"/>
      <c r="E141" s="261">
        <v>15.851698875427246</v>
      </c>
      <c r="F141" s="266"/>
      <c r="G141" s="266"/>
      <c r="H141" s="261"/>
      <c r="I141" s="261"/>
      <c r="J141" s="261"/>
      <c r="K141" s="261"/>
      <c r="L141" s="261"/>
    </row>
    <row r="142" spans="1:12" x14ac:dyDescent="0.55000000000000004">
      <c r="A142" s="261"/>
      <c r="B142" s="261">
        <v>22.370962142944336</v>
      </c>
      <c r="C142" s="266"/>
      <c r="D142" s="266"/>
      <c r="E142" s="261">
        <v>15.682174682617188</v>
      </c>
      <c r="F142" s="266"/>
      <c r="G142" s="266"/>
      <c r="H142" s="261"/>
      <c r="I142" s="261"/>
      <c r="J142" s="261"/>
      <c r="K142" s="261"/>
      <c r="L142" s="261"/>
    </row>
    <row r="143" spans="1:12" x14ac:dyDescent="0.55000000000000004">
      <c r="A143" s="261"/>
      <c r="B143" s="261"/>
      <c r="C143" s="266"/>
      <c r="D143" s="266"/>
      <c r="E143" s="261"/>
      <c r="F143" s="266"/>
      <c r="G143" s="266"/>
      <c r="H143" s="261"/>
      <c r="I143" s="261"/>
      <c r="J143" s="261"/>
      <c r="K143" s="261"/>
      <c r="L143" s="261"/>
    </row>
    <row r="144" spans="1:12" x14ac:dyDescent="0.55000000000000004">
      <c r="A144" s="261"/>
      <c r="B144" s="261"/>
      <c r="C144" s="266"/>
      <c r="D144" s="266"/>
      <c r="E144" s="261"/>
      <c r="F144" s="266"/>
      <c r="G144" s="266"/>
      <c r="H144" s="261"/>
      <c r="I144" s="261"/>
      <c r="J144" s="261"/>
      <c r="K144" s="261"/>
      <c r="L144" s="261"/>
    </row>
    <row r="145" spans="1:12" x14ac:dyDescent="0.55000000000000004">
      <c r="A145" s="261"/>
      <c r="B145" s="261"/>
      <c r="C145" s="266"/>
      <c r="D145" s="266"/>
      <c r="E145" s="261"/>
      <c r="F145" s="266"/>
      <c r="G145" s="266"/>
      <c r="H145" s="261"/>
      <c r="I145" s="261"/>
      <c r="J145" s="261"/>
      <c r="K145" s="261"/>
      <c r="L145" s="261"/>
    </row>
    <row r="146" spans="1:12" x14ac:dyDescent="0.55000000000000004">
      <c r="A146" s="261" t="s">
        <v>25</v>
      </c>
      <c r="B146" s="261">
        <v>26.041707992553711</v>
      </c>
      <c r="C146" s="266">
        <f>AVERAGE(B146:B151)</f>
        <v>25.741954167683918</v>
      </c>
      <c r="D146" s="266">
        <f>STDEV(B146:B151)</f>
        <v>0.28080419981788912</v>
      </c>
      <c r="E146" s="261">
        <v>15.589853286743164</v>
      </c>
      <c r="F146" s="266">
        <f>AVERAGE(E146:E151)</f>
        <v>15.707908948262533</v>
      </c>
      <c r="G146" s="266">
        <f>STDEV(E146:E151)</f>
        <v>0.13280612711602299</v>
      </c>
      <c r="H146" s="261">
        <f>C146-F146</f>
        <v>10.034045219421385</v>
      </c>
      <c r="I146" s="261"/>
      <c r="J146" s="266">
        <f>H146-$I$2</f>
        <v>1.8900993723928181</v>
      </c>
      <c r="K146" s="261">
        <f>2^-(J146)</f>
        <v>0.2697884755384834</v>
      </c>
      <c r="L146" s="261"/>
    </row>
    <row r="147" spans="1:12" x14ac:dyDescent="0.55000000000000004">
      <c r="A147" s="261"/>
      <c r="B147" s="261">
        <v>25.485017776489258</v>
      </c>
      <c r="C147" s="266"/>
      <c r="D147" s="266"/>
      <c r="E147" s="261">
        <v>15.851698875427246</v>
      </c>
      <c r="F147" s="266"/>
      <c r="G147" s="266"/>
      <c r="H147" s="261"/>
      <c r="I147" s="261"/>
      <c r="J147" s="261"/>
      <c r="K147" s="261"/>
      <c r="L147" s="261"/>
    </row>
    <row r="148" spans="1:12" x14ac:dyDescent="0.55000000000000004">
      <c r="A148" s="261"/>
      <c r="B148" s="261">
        <v>25.699136734008789</v>
      </c>
      <c r="C148" s="266"/>
      <c r="D148" s="266"/>
      <c r="E148" s="261">
        <v>15.682174682617188</v>
      </c>
      <c r="F148" s="266"/>
      <c r="G148" s="266"/>
      <c r="H148" s="261"/>
      <c r="I148" s="261"/>
      <c r="J148" s="261"/>
      <c r="K148" s="261"/>
      <c r="L148" s="261"/>
    </row>
    <row r="149" spans="1:12" x14ac:dyDescent="0.55000000000000004">
      <c r="A149" s="261"/>
      <c r="B149" s="261"/>
      <c r="C149" s="266"/>
      <c r="D149" s="266"/>
      <c r="E149" s="261"/>
      <c r="F149" s="266"/>
      <c r="G149" s="266"/>
      <c r="H149" s="261"/>
      <c r="I149" s="261"/>
      <c r="J149" s="261"/>
      <c r="K149" s="261"/>
      <c r="L149" s="261"/>
    </row>
    <row r="150" spans="1:12" x14ac:dyDescent="0.55000000000000004">
      <c r="A150" s="261"/>
      <c r="B150" s="261"/>
      <c r="C150" s="266"/>
      <c r="D150" s="266"/>
      <c r="E150" s="261"/>
      <c r="F150" s="266"/>
      <c r="G150" s="266"/>
      <c r="H150" s="261"/>
      <c r="I150" s="261"/>
      <c r="J150" s="261"/>
      <c r="K150" s="261"/>
      <c r="L150" s="261"/>
    </row>
    <row r="151" spans="1:12" x14ac:dyDescent="0.55000000000000004">
      <c r="A151" s="261"/>
      <c r="B151" s="261"/>
      <c r="C151" s="266"/>
      <c r="D151" s="266"/>
      <c r="E151" s="261"/>
      <c r="F151" s="266"/>
      <c r="G151" s="266"/>
      <c r="H151" s="261"/>
      <c r="I151" s="261"/>
      <c r="J151" s="261"/>
      <c r="K151" s="261"/>
      <c r="L151" s="261"/>
    </row>
    <row r="152" spans="1:12" x14ac:dyDescent="0.55000000000000004">
      <c r="A152" s="261" t="s">
        <v>26</v>
      </c>
      <c r="B152" s="261">
        <v>31.798202514648438</v>
      </c>
      <c r="C152" s="266">
        <f>AVERAGE(B152:B157)</f>
        <v>31.675369898478191</v>
      </c>
      <c r="D152" s="266">
        <f>STDEV(B152:B157)</f>
        <v>0.1981975864484265</v>
      </c>
      <c r="E152" s="261">
        <v>15.589853286743164</v>
      </c>
      <c r="F152" s="266">
        <f>AVERAGE(E152:E157)</f>
        <v>15.707908948262533</v>
      </c>
      <c r="G152" s="266">
        <f>STDEV(E152:E157)</f>
        <v>0.13280612711602299</v>
      </c>
      <c r="H152" s="261">
        <f>C152-F152</f>
        <v>15.967460950215658</v>
      </c>
      <c r="I152" s="261"/>
      <c r="J152" s="266">
        <f>H152-$I$2</f>
        <v>7.8235151031870913</v>
      </c>
      <c r="K152" s="261">
        <f>2^-(J152)</f>
        <v>4.4145585621758153E-3</v>
      </c>
      <c r="L152" s="261"/>
    </row>
    <row r="153" spans="1:12" x14ac:dyDescent="0.55000000000000004">
      <c r="A153" s="261"/>
      <c r="B153" s="261">
        <v>31.781185150146484</v>
      </c>
      <c r="C153" s="266"/>
      <c r="D153" s="266"/>
      <c r="E153" s="261">
        <v>15.851698875427246</v>
      </c>
      <c r="F153" s="266"/>
      <c r="G153" s="266"/>
      <c r="H153" s="261"/>
      <c r="I153" s="261"/>
      <c r="J153" s="261"/>
      <c r="K153" s="261"/>
      <c r="L153" s="261"/>
    </row>
    <row r="154" spans="1:12" x14ac:dyDescent="0.55000000000000004">
      <c r="A154" s="261"/>
      <c r="B154" s="261">
        <v>31.446722030639648</v>
      </c>
      <c r="C154" s="266"/>
      <c r="D154" s="266"/>
      <c r="E154" s="261">
        <v>15.682174682617188</v>
      </c>
      <c r="F154" s="266"/>
      <c r="G154" s="266"/>
      <c r="H154" s="261"/>
      <c r="I154" s="261"/>
      <c r="J154" s="261"/>
      <c r="K154" s="261"/>
      <c r="L154" s="261"/>
    </row>
    <row r="155" spans="1:12" x14ac:dyDescent="0.55000000000000004">
      <c r="A155" s="261"/>
      <c r="B155" s="261"/>
      <c r="C155" s="266"/>
      <c r="D155" s="266"/>
      <c r="E155" s="261"/>
      <c r="F155" s="266"/>
      <c r="G155" s="266"/>
      <c r="H155" s="261"/>
      <c r="I155" s="261"/>
      <c r="J155" s="261"/>
      <c r="K155" s="261"/>
      <c r="L155" s="261"/>
    </row>
    <row r="156" spans="1:12" x14ac:dyDescent="0.55000000000000004">
      <c r="A156" s="261"/>
      <c r="B156" s="261"/>
      <c r="C156" s="266"/>
      <c r="D156" s="266"/>
      <c r="E156" s="261"/>
      <c r="F156" s="266"/>
      <c r="G156" s="266"/>
      <c r="H156" s="261"/>
      <c r="I156" s="261"/>
      <c r="J156" s="261"/>
      <c r="K156" s="261"/>
      <c r="L156" s="261"/>
    </row>
    <row r="157" spans="1:12" x14ac:dyDescent="0.55000000000000004">
      <c r="A157" s="261"/>
      <c r="B157" s="261"/>
      <c r="C157" s="266"/>
      <c r="D157" s="266"/>
      <c r="E157" s="261"/>
      <c r="F157" s="266"/>
      <c r="G157" s="266"/>
      <c r="H157" s="261"/>
      <c r="I157" s="261"/>
      <c r="J157" s="261"/>
      <c r="K157" s="261"/>
      <c r="L157" s="261"/>
    </row>
    <row r="158" spans="1:12" x14ac:dyDescent="0.55000000000000004">
      <c r="A158" s="261" t="s">
        <v>27</v>
      </c>
      <c r="B158" s="261">
        <v>21.601312637329102</v>
      </c>
      <c r="C158" s="266">
        <f>AVERAGE(B158:B163)</f>
        <v>21.513476689656574</v>
      </c>
      <c r="D158" s="266">
        <f>STDEV(B158:B163)</f>
        <v>7.6068326783780726E-2</v>
      </c>
      <c r="E158" s="261">
        <v>15.589853286743164</v>
      </c>
      <c r="F158" s="266">
        <f>AVERAGE(E158:E163)</f>
        <v>15.707908948262533</v>
      </c>
      <c r="G158" s="266">
        <f>STDEV(E158:E163)</f>
        <v>0.13280612711602299</v>
      </c>
      <c r="H158" s="261">
        <f>C158-F158</f>
        <v>5.8055677413940412</v>
      </c>
      <c r="I158" s="261"/>
      <c r="J158" s="266">
        <f>H158-$I$2</f>
        <v>-2.3383781056345256</v>
      </c>
      <c r="K158" s="261">
        <f>2^-(J158)</f>
        <v>5.0573376616293126</v>
      </c>
      <c r="L158" s="261"/>
    </row>
    <row r="159" spans="1:12" x14ac:dyDescent="0.55000000000000004">
      <c r="A159" s="261"/>
      <c r="B159" s="261">
        <v>21.469400405883789</v>
      </c>
      <c r="C159" s="261"/>
      <c r="D159" s="261"/>
      <c r="E159" s="261">
        <v>15.851698875427246</v>
      </c>
      <c r="F159" s="261"/>
      <c r="G159" s="261"/>
      <c r="H159" s="261"/>
      <c r="I159" s="261"/>
      <c r="J159" s="261"/>
      <c r="K159" s="261"/>
      <c r="L159" s="261"/>
    </row>
    <row r="160" spans="1:12" x14ac:dyDescent="0.55000000000000004">
      <c r="A160" s="261"/>
      <c r="B160" s="261">
        <v>21.469717025756836</v>
      </c>
      <c r="C160" s="261"/>
      <c r="D160" s="261"/>
      <c r="E160" s="261">
        <v>15.682174682617188</v>
      </c>
      <c r="F160" s="261"/>
      <c r="G160" s="261"/>
      <c r="H160" s="261"/>
      <c r="I160" s="261"/>
      <c r="J160" s="261"/>
      <c r="K160" s="261"/>
      <c r="L160" s="261"/>
    </row>
    <row r="161" spans="1:12" x14ac:dyDescent="0.55000000000000004">
      <c r="A161" s="261"/>
      <c r="B161" s="261"/>
      <c r="C161" s="261"/>
      <c r="D161" s="261"/>
      <c r="E161" s="261"/>
      <c r="F161" s="261"/>
      <c r="G161" s="261"/>
      <c r="H161" s="261"/>
      <c r="I161" s="261"/>
      <c r="J161" s="261"/>
      <c r="K161" s="261"/>
      <c r="L161" s="261"/>
    </row>
    <row r="162" spans="1:12" x14ac:dyDescent="0.55000000000000004">
      <c r="A162" s="261"/>
      <c r="B162" s="261"/>
      <c r="C162" s="261"/>
      <c r="D162" s="261"/>
      <c r="E162" s="261"/>
      <c r="F162" s="261"/>
      <c r="G162" s="261"/>
      <c r="H162" s="261"/>
      <c r="I162" s="261"/>
      <c r="J162" s="261"/>
      <c r="K162" s="261"/>
      <c r="L162" s="261"/>
    </row>
    <row r="163" spans="1:12" x14ac:dyDescent="0.55000000000000004">
      <c r="A163" s="261"/>
      <c r="B163" s="261"/>
      <c r="C163" s="261"/>
      <c r="D163" s="261"/>
      <c r="E163" s="261"/>
      <c r="F163" s="261"/>
      <c r="G163" s="261"/>
      <c r="H163" s="261"/>
      <c r="I163" s="261"/>
      <c r="J163" s="261"/>
      <c r="K163" s="261"/>
      <c r="L163" s="261"/>
    </row>
    <row r="164" spans="1:12" x14ac:dyDescent="0.55000000000000004">
      <c r="A164" s="261"/>
      <c r="B164" s="261"/>
      <c r="C164" s="261"/>
      <c r="D164" s="261"/>
      <c r="E164" s="261"/>
      <c r="F164" s="261"/>
      <c r="G164" s="261"/>
      <c r="H164" s="261"/>
      <c r="I164" s="261"/>
      <c r="J164" s="261"/>
      <c r="K164" s="261"/>
      <c r="L164" s="261"/>
    </row>
    <row r="165" spans="1:12" x14ac:dyDescent="0.55000000000000004">
      <c r="A165" s="261"/>
      <c r="B165" s="261"/>
      <c r="C165" s="261"/>
      <c r="D165" s="261"/>
      <c r="E165" s="261"/>
      <c r="F165" s="261"/>
      <c r="G165" s="261"/>
      <c r="I165" s="261"/>
      <c r="J165" s="261"/>
      <c r="K165" s="261"/>
      <c r="L165" s="2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65"/>
  <sheetViews>
    <sheetView topLeftCell="A152" workbookViewId="0">
      <selection activeCell="H163" sqref="H163:H189"/>
    </sheetView>
  </sheetViews>
  <sheetFormatPr defaultRowHeight="14.4" x14ac:dyDescent="0.55000000000000004"/>
  <cols>
    <col min="3" max="3" width="10.26171875" bestFit="1" customWidth="1"/>
    <col min="4" max="4" width="9.68359375" bestFit="1" customWidth="1"/>
    <col min="6" max="6" width="15.26171875" bestFit="1" customWidth="1"/>
    <col min="7" max="7" width="15.15625" bestFit="1" customWidth="1"/>
    <col min="9" max="9" width="12.26171875" bestFit="1" customWidth="1"/>
  </cols>
  <sheetData>
    <row r="1" spans="1:12" ht="16.8" x14ac:dyDescent="0.55000000000000004">
      <c r="A1" s="271" t="s">
        <v>55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  <c r="L1" s="261"/>
    </row>
    <row r="2" spans="1:12" x14ac:dyDescent="0.55000000000000004">
      <c r="A2" s="265" t="s">
        <v>1</v>
      </c>
      <c r="B2" s="261">
        <v>22.581258773803711</v>
      </c>
      <c r="C2" s="266">
        <f>AVERAGE(B2:B7)</f>
        <v>22.430420557657879</v>
      </c>
      <c r="D2" s="266">
        <f>STDEV(B2:B7)</f>
        <v>0.1366337434393203</v>
      </c>
      <c r="E2" s="261">
        <v>15.983744621276855</v>
      </c>
      <c r="F2" s="266">
        <f>AVERAGE(E2:E7)</f>
        <v>16.059111913045246</v>
      </c>
      <c r="G2" s="266">
        <f>STDEV(E2:E7)</f>
        <v>0.14517703853400246</v>
      </c>
      <c r="H2" s="266">
        <f>C2-F2</f>
        <v>6.3713086446126326</v>
      </c>
      <c r="I2" s="266">
        <f>AVERAGE(H2:H158)</f>
        <v>7.643216074248893</v>
      </c>
      <c r="J2" s="266">
        <f>H2-$I$2</f>
        <v>-1.2719074296362605</v>
      </c>
      <c r="K2" s="266">
        <f>2^-(J2)</f>
        <v>2.4148062322337238</v>
      </c>
      <c r="L2" s="261"/>
    </row>
    <row r="3" spans="1:12" x14ac:dyDescent="0.55000000000000004">
      <c r="A3" s="265"/>
      <c r="B3" s="261">
        <v>22.395059585571289</v>
      </c>
      <c r="C3" s="266"/>
      <c r="D3" s="266"/>
      <c r="E3" s="261">
        <v>15.967118263244629</v>
      </c>
      <c r="F3" s="266"/>
      <c r="G3" s="266"/>
      <c r="H3" s="266"/>
      <c r="I3" s="266"/>
      <c r="J3" s="266"/>
      <c r="K3" s="266"/>
      <c r="L3" s="261"/>
    </row>
    <row r="4" spans="1:12" x14ac:dyDescent="0.55000000000000004">
      <c r="A4" s="265"/>
      <c r="B4" s="261">
        <v>22.314943313598633</v>
      </c>
      <c r="C4" s="266"/>
      <c r="D4" s="266"/>
      <c r="E4" s="261">
        <v>16.226472854614258</v>
      </c>
      <c r="F4" s="266"/>
      <c r="G4" s="266"/>
      <c r="H4" s="266"/>
      <c r="I4" s="266"/>
      <c r="J4" s="266"/>
      <c r="K4" s="266"/>
      <c r="L4" s="261"/>
    </row>
    <row r="5" spans="1:12" x14ac:dyDescent="0.55000000000000004">
      <c r="A5" s="265"/>
      <c r="B5" s="261"/>
      <c r="C5" s="266"/>
      <c r="D5" s="266"/>
      <c r="E5" s="261"/>
      <c r="F5" s="266"/>
      <c r="G5" s="266"/>
      <c r="H5" s="266"/>
      <c r="I5" s="266"/>
      <c r="J5" s="266"/>
      <c r="K5" s="266"/>
      <c r="L5" s="261"/>
    </row>
    <row r="6" spans="1:12" x14ac:dyDescent="0.55000000000000004">
      <c r="A6" s="265"/>
      <c r="B6" s="261"/>
      <c r="C6" s="266"/>
      <c r="D6" s="266"/>
      <c r="E6" s="261"/>
      <c r="F6" s="266"/>
      <c r="G6" s="266"/>
      <c r="H6" s="266"/>
      <c r="I6" s="266"/>
      <c r="J6" s="266"/>
      <c r="K6" s="266"/>
      <c r="L6" s="261"/>
    </row>
    <row r="7" spans="1:12" x14ac:dyDescent="0.55000000000000004">
      <c r="A7" s="265"/>
      <c r="B7" s="261"/>
      <c r="C7" s="266"/>
      <c r="D7" s="266"/>
      <c r="E7" s="261"/>
      <c r="F7" s="266"/>
      <c r="G7" s="266"/>
      <c r="H7" s="266"/>
      <c r="I7" s="266"/>
      <c r="J7" s="266"/>
      <c r="K7" s="266"/>
      <c r="L7" s="261"/>
    </row>
    <row r="8" spans="1:12" x14ac:dyDescent="0.55000000000000004">
      <c r="A8" s="265" t="s">
        <v>2</v>
      </c>
      <c r="B8" s="261">
        <v>20.761098861694336</v>
      </c>
      <c r="C8" s="266">
        <f>AVERAGE(B8:B13)</f>
        <v>20.771868387858074</v>
      </c>
      <c r="D8" s="266">
        <f>STDEV(B8:B13)</f>
        <v>2.4106516022355053E-2</v>
      </c>
      <c r="E8" s="261">
        <v>15.983744621276855</v>
      </c>
      <c r="F8" s="266">
        <f>AVERAGE(E8:E13)</f>
        <v>16.059111913045246</v>
      </c>
      <c r="G8" s="266">
        <f>STDEV(E8:E13)</f>
        <v>0.14517703853400246</v>
      </c>
      <c r="H8" s="266">
        <f>C8-F8</f>
        <v>4.7127564748128279</v>
      </c>
      <c r="I8" s="266"/>
      <c r="J8" s="266">
        <f>H8-$I$2</f>
        <v>-2.9304595994360652</v>
      </c>
      <c r="K8" s="266">
        <f>2^-(J8)</f>
        <v>7.6235322266160619</v>
      </c>
      <c r="L8" s="261"/>
    </row>
    <row r="9" spans="1:12" x14ac:dyDescent="0.55000000000000004">
      <c r="A9" s="265"/>
      <c r="B9" s="261">
        <v>20.755023956298828</v>
      </c>
      <c r="C9" s="266"/>
      <c r="D9" s="266"/>
      <c r="E9" s="261">
        <v>15.967118263244629</v>
      </c>
      <c r="F9" s="266"/>
      <c r="G9" s="266"/>
      <c r="H9" s="266"/>
      <c r="I9" s="266"/>
      <c r="J9" s="266"/>
      <c r="K9" s="266"/>
      <c r="L9" s="261"/>
    </row>
    <row r="10" spans="1:12" x14ac:dyDescent="0.55000000000000004">
      <c r="A10" s="265"/>
      <c r="B10" s="261">
        <v>20.799482345581055</v>
      </c>
      <c r="C10" s="266"/>
      <c r="D10" s="266"/>
      <c r="E10" s="261">
        <v>16.226472854614258</v>
      </c>
      <c r="F10" s="266"/>
      <c r="G10" s="266"/>
      <c r="H10" s="266"/>
      <c r="I10" s="266"/>
      <c r="J10" s="266"/>
      <c r="K10" s="266"/>
      <c r="L10" s="261"/>
    </row>
    <row r="11" spans="1:12" x14ac:dyDescent="0.55000000000000004">
      <c r="A11" s="265"/>
      <c r="B11" s="261"/>
      <c r="C11" s="266"/>
      <c r="D11" s="266"/>
      <c r="E11" s="261"/>
      <c r="F11" s="266"/>
      <c r="G11" s="266"/>
      <c r="H11" s="266"/>
      <c r="I11" s="266"/>
      <c r="J11" s="266"/>
      <c r="K11" s="266"/>
      <c r="L11" s="261"/>
    </row>
    <row r="12" spans="1:12" x14ac:dyDescent="0.55000000000000004">
      <c r="A12" s="265"/>
      <c r="B12" s="261"/>
      <c r="C12" s="266"/>
      <c r="D12" s="266"/>
      <c r="E12" s="261"/>
      <c r="F12" s="266"/>
      <c r="G12" s="266"/>
      <c r="H12" s="266"/>
      <c r="I12" s="266"/>
      <c r="J12" s="266"/>
      <c r="K12" s="266"/>
      <c r="L12" s="261"/>
    </row>
    <row r="13" spans="1:12" x14ac:dyDescent="0.55000000000000004">
      <c r="A13" s="265"/>
      <c r="B13" s="261"/>
      <c r="C13" s="266"/>
      <c r="D13" s="266"/>
      <c r="E13" s="261"/>
      <c r="F13" s="266"/>
      <c r="G13" s="266"/>
      <c r="H13" s="266"/>
      <c r="I13" s="266"/>
      <c r="J13" s="266"/>
      <c r="K13" s="266"/>
      <c r="L13" s="261"/>
    </row>
    <row r="14" spans="1:12" x14ac:dyDescent="0.55000000000000004">
      <c r="A14" s="265" t="s">
        <v>3</v>
      </c>
      <c r="B14" s="261">
        <v>24.945613861083984</v>
      </c>
      <c r="C14" s="266">
        <f>AVERAGE(B14:B19)</f>
        <v>24.877583185831707</v>
      </c>
      <c r="D14" s="266">
        <f>STDEV(B14:B19)</f>
        <v>6.1009860469264203E-2</v>
      </c>
      <c r="E14" s="261">
        <v>15.983744621276855</v>
      </c>
      <c r="F14" s="266">
        <f>AVERAGE(E14:E19)</f>
        <v>16.059111913045246</v>
      </c>
      <c r="G14" s="266">
        <f>STDEV(E14:E19)</f>
        <v>0.14517703853400246</v>
      </c>
      <c r="H14" s="266">
        <f>C14-F14</f>
        <v>8.8184712727864607</v>
      </c>
      <c r="I14" s="266"/>
      <c r="J14" s="266">
        <f>H14-$I$2</f>
        <v>1.1752551985375677</v>
      </c>
      <c r="K14" s="266">
        <f>2^-(J14)</f>
        <v>0.44280542470647422</v>
      </c>
      <c r="L14" s="261"/>
    </row>
    <row r="15" spans="1:12" x14ac:dyDescent="0.55000000000000004">
      <c r="A15" s="265"/>
      <c r="B15" s="261">
        <v>24.827722549438477</v>
      </c>
      <c r="C15" s="266"/>
      <c r="D15" s="266"/>
      <c r="E15" s="261">
        <v>15.967118263244629</v>
      </c>
      <c r="F15" s="266"/>
      <c r="G15" s="266"/>
      <c r="H15" s="266"/>
      <c r="I15" s="266"/>
      <c r="J15" s="266"/>
      <c r="K15" s="266"/>
      <c r="L15" s="261"/>
    </row>
    <row r="16" spans="1:12" x14ac:dyDescent="0.55000000000000004">
      <c r="A16" s="265"/>
      <c r="B16" s="261">
        <v>24.859413146972656</v>
      </c>
      <c r="C16" s="266"/>
      <c r="D16" s="266"/>
      <c r="E16" s="261">
        <v>16.226472854614258</v>
      </c>
      <c r="F16" s="266"/>
      <c r="G16" s="266"/>
      <c r="H16" s="266"/>
      <c r="I16" s="266"/>
      <c r="J16" s="266"/>
      <c r="K16" s="266"/>
      <c r="L16" s="261"/>
    </row>
    <row r="17" spans="1:12" x14ac:dyDescent="0.55000000000000004">
      <c r="A17" s="265"/>
      <c r="B17" s="261"/>
      <c r="C17" s="266"/>
      <c r="D17" s="266"/>
      <c r="E17" s="261"/>
      <c r="F17" s="266"/>
      <c r="G17" s="266"/>
      <c r="H17" s="266"/>
      <c r="I17" s="266"/>
      <c r="J17" s="266"/>
      <c r="K17" s="266"/>
      <c r="L17" s="261"/>
    </row>
    <row r="18" spans="1:12" x14ac:dyDescent="0.55000000000000004">
      <c r="A18" s="265"/>
      <c r="B18" s="261"/>
      <c r="C18" s="266"/>
      <c r="D18" s="266"/>
      <c r="E18" s="261"/>
      <c r="F18" s="266"/>
      <c r="G18" s="266"/>
      <c r="H18" s="266"/>
      <c r="I18" s="266"/>
      <c r="J18" s="266"/>
      <c r="K18" s="266"/>
      <c r="L18" s="261"/>
    </row>
    <row r="19" spans="1:12" x14ac:dyDescent="0.55000000000000004">
      <c r="A19" s="265"/>
      <c r="B19" s="261"/>
      <c r="C19" s="266"/>
      <c r="D19" s="266"/>
      <c r="E19" s="261"/>
      <c r="F19" s="266"/>
      <c r="G19" s="266"/>
      <c r="H19" s="266"/>
      <c r="I19" s="266"/>
      <c r="J19" s="266"/>
      <c r="K19" s="266"/>
      <c r="L19" s="261"/>
    </row>
    <row r="20" spans="1:12" x14ac:dyDescent="0.55000000000000004">
      <c r="A20" s="265" t="s">
        <v>4</v>
      </c>
      <c r="B20" s="261">
        <v>23.366601943969727</v>
      </c>
      <c r="C20" s="266">
        <f>AVERAGE(B20:B25)</f>
        <v>23.366601943969727</v>
      </c>
      <c r="D20" s="266" t="e">
        <f>STDEV(B20:B25)</f>
        <v>#DIV/0!</v>
      </c>
      <c r="E20" s="261">
        <v>15.983744621276855</v>
      </c>
      <c r="F20" s="266">
        <f>AVERAGE(E20:E25)</f>
        <v>16.059111913045246</v>
      </c>
      <c r="G20" s="266">
        <f>STDEV(E20:E25)</f>
        <v>0.14517703853400246</v>
      </c>
      <c r="H20" s="266">
        <f>C20-F20</f>
        <v>7.3074900309244804</v>
      </c>
      <c r="I20" s="266"/>
      <c r="J20" s="266">
        <f>H20-$I$2</f>
        <v>-0.33572604332441269</v>
      </c>
      <c r="K20" s="266">
        <f>2^-(J20)</f>
        <v>1.2620123629303788</v>
      </c>
      <c r="L20" s="261"/>
    </row>
    <row r="21" spans="1:12" x14ac:dyDescent="0.55000000000000004">
      <c r="A21" s="265"/>
      <c r="B21" s="261"/>
      <c r="C21" s="266"/>
      <c r="D21" s="266"/>
      <c r="E21" s="261">
        <v>15.967118263244629</v>
      </c>
      <c r="F21" s="266"/>
      <c r="G21" s="266"/>
      <c r="H21" s="266"/>
      <c r="I21" s="266"/>
      <c r="J21" s="266"/>
      <c r="K21" s="266"/>
      <c r="L21" s="261"/>
    </row>
    <row r="22" spans="1:12" x14ac:dyDescent="0.55000000000000004">
      <c r="A22" s="265"/>
      <c r="B22" s="261"/>
      <c r="C22" s="266"/>
      <c r="D22" s="266"/>
      <c r="E22" s="261">
        <v>16.226472854614258</v>
      </c>
      <c r="F22" s="266"/>
      <c r="G22" s="266"/>
      <c r="H22" s="266"/>
      <c r="I22" s="266"/>
      <c r="J22" s="266"/>
      <c r="K22" s="266"/>
      <c r="L22" s="261"/>
    </row>
    <row r="23" spans="1:12" x14ac:dyDescent="0.55000000000000004">
      <c r="A23" s="265"/>
      <c r="B23" s="261"/>
      <c r="C23" s="266"/>
      <c r="D23" s="266"/>
      <c r="E23" s="261"/>
      <c r="F23" s="266"/>
      <c r="G23" s="266"/>
      <c r="H23" s="266"/>
      <c r="I23" s="266"/>
      <c r="J23" s="266"/>
      <c r="K23" s="266"/>
      <c r="L23" s="261"/>
    </row>
    <row r="24" spans="1:12" x14ac:dyDescent="0.55000000000000004">
      <c r="A24" s="265"/>
      <c r="B24" s="261"/>
      <c r="C24" s="266"/>
      <c r="D24" s="266"/>
      <c r="E24" s="261"/>
      <c r="F24" s="266"/>
      <c r="G24" s="266"/>
      <c r="H24" s="266"/>
      <c r="I24" s="266"/>
      <c r="J24" s="266"/>
      <c r="K24" s="266"/>
      <c r="L24" s="261"/>
    </row>
    <row r="25" spans="1:12" x14ac:dyDescent="0.55000000000000004">
      <c r="A25" s="265"/>
      <c r="B25" s="261"/>
      <c r="C25" s="266"/>
      <c r="D25" s="266"/>
      <c r="E25" s="261"/>
      <c r="F25" s="266"/>
      <c r="G25" s="266"/>
      <c r="H25" s="266"/>
      <c r="I25" s="266"/>
      <c r="J25" s="266"/>
      <c r="K25" s="266"/>
      <c r="L25" s="261"/>
    </row>
    <row r="26" spans="1:12" x14ac:dyDescent="0.55000000000000004">
      <c r="A26" s="265" t="s">
        <v>5</v>
      </c>
      <c r="B26" s="261">
        <v>22.320716857910156</v>
      </c>
      <c r="C26" s="266">
        <f>AVERAGE(B26:B31)</f>
        <v>22.271451314290363</v>
      </c>
      <c r="D26" s="266">
        <f>STDEV(B26:B31)</f>
        <v>4.3506125378031876E-2</v>
      </c>
      <c r="E26" s="261">
        <v>15.983744621276855</v>
      </c>
      <c r="F26" s="266">
        <f>AVERAGE(E26:E31)</f>
        <v>16.059111913045246</v>
      </c>
      <c r="G26" s="266">
        <f>STDEV(E26:E31)</f>
        <v>0.14517703853400246</v>
      </c>
      <c r="H26" s="266">
        <f>C26-F26</f>
        <v>6.2123394012451172</v>
      </c>
      <c r="I26" s="266"/>
      <c r="J26" s="266">
        <f>H26-$I$2</f>
        <v>-1.4308766730037759</v>
      </c>
      <c r="K26" s="266">
        <f>2^-(J26)</f>
        <v>2.6961049804326485</v>
      </c>
      <c r="L26" s="261"/>
    </row>
    <row r="27" spans="1:12" x14ac:dyDescent="0.55000000000000004">
      <c r="A27" s="265"/>
      <c r="B27" s="261">
        <v>22.255331039428711</v>
      </c>
      <c r="C27" s="266"/>
      <c r="D27" s="266"/>
      <c r="E27" s="261">
        <v>15.967118263244629</v>
      </c>
      <c r="F27" s="266"/>
      <c r="G27" s="266"/>
      <c r="H27" s="266"/>
      <c r="I27" s="266"/>
      <c r="J27" s="266"/>
      <c r="K27" s="266"/>
      <c r="L27" s="261"/>
    </row>
    <row r="28" spans="1:12" x14ac:dyDescent="0.55000000000000004">
      <c r="A28" s="265"/>
      <c r="B28" s="261">
        <v>22.238306045532227</v>
      </c>
      <c r="C28" s="266"/>
      <c r="D28" s="266"/>
      <c r="E28" s="261">
        <v>16.226472854614258</v>
      </c>
      <c r="F28" s="266"/>
      <c r="G28" s="266"/>
      <c r="H28" s="266"/>
      <c r="I28" s="266"/>
      <c r="J28" s="266"/>
      <c r="K28" s="266"/>
      <c r="L28" s="261"/>
    </row>
    <row r="29" spans="1:12" x14ac:dyDescent="0.55000000000000004">
      <c r="A29" s="265"/>
      <c r="B29" s="261"/>
      <c r="C29" s="266"/>
      <c r="D29" s="266"/>
      <c r="E29" s="261"/>
      <c r="F29" s="266"/>
      <c r="G29" s="266"/>
      <c r="H29" s="266"/>
      <c r="I29" s="266"/>
      <c r="J29" s="266"/>
      <c r="K29" s="266"/>
      <c r="L29" s="261"/>
    </row>
    <row r="30" spans="1:12" x14ac:dyDescent="0.55000000000000004">
      <c r="A30" s="265"/>
      <c r="B30" s="261"/>
      <c r="C30" s="266"/>
      <c r="D30" s="266"/>
      <c r="E30" s="261"/>
      <c r="F30" s="266"/>
      <c r="G30" s="266"/>
      <c r="H30" s="266"/>
      <c r="I30" s="266"/>
      <c r="J30" s="266"/>
      <c r="K30" s="266"/>
      <c r="L30" s="261"/>
    </row>
    <row r="31" spans="1:12" x14ac:dyDescent="0.55000000000000004">
      <c r="A31" s="265"/>
      <c r="B31" s="261"/>
      <c r="C31" s="266"/>
      <c r="D31" s="266"/>
      <c r="E31" s="261"/>
      <c r="F31" s="266"/>
      <c r="G31" s="266"/>
      <c r="H31" s="266"/>
      <c r="I31" s="266"/>
      <c r="J31" s="266"/>
      <c r="K31" s="266"/>
      <c r="L31" s="261"/>
    </row>
    <row r="32" spans="1:12" x14ac:dyDescent="0.55000000000000004">
      <c r="A32" s="265" t="s">
        <v>6</v>
      </c>
      <c r="B32" s="261">
        <v>20.973316192626953</v>
      </c>
      <c r="C32" s="266">
        <f>AVERAGE(B32:B37)</f>
        <v>20.970245997111004</v>
      </c>
      <c r="D32" s="266">
        <f>STDEV(B32:B37)</f>
        <v>9.0994076816534319E-3</v>
      </c>
      <c r="E32" s="261">
        <v>15.983744621276855</v>
      </c>
      <c r="F32" s="266">
        <f>AVERAGE(E32:E37)</f>
        <v>16.059111913045246</v>
      </c>
      <c r="G32" s="266">
        <f>STDEV(E32:E37)</f>
        <v>0.14517703853400246</v>
      </c>
      <c r="H32" s="266">
        <f>C32-F32</f>
        <v>4.9111340840657576</v>
      </c>
      <c r="I32" s="266"/>
      <c r="J32" s="266">
        <f>H32-$I$2</f>
        <v>-2.7320819901831355</v>
      </c>
      <c r="K32" s="266">
        <f>2^-(J32)</f>
        <v>6.644137776747626</v>
      </c>
      <c r="L32" s="261"/>
    </row>
    <row r="33" spans="1:12" x14ac:dyDescent="0.55000000000000004">
      <c r="A33" s="265"/>
      <c r="B33" s="261">
        <v>20.977413177490234</v>
      </c>
      <c r="C33" s="266"/>
      <c r="D33" s="266"/>
      <c r="E33" s="261">
        <v>15.967118263244629</v>
      </c>
      <c r="F33" s="266"/>
      <c r="G33" s="266"/>
      <c r="H33" s="266"/>
      <c r="I33" s="266"/>
      <c r="J33" s="266"/>
      <c r="K33" s="266"/>
      <c r="L33" s="261"/>
    </row>
    <row r="34" spans="1:12" x14ac:dyDescent="0.55000000000000004">
      <c r="A34" s="265"/>
      <c r="B34" s="261">
        <v>20.96000862121582</v>
      </c>
      <c r="C34" s="266"/>
      <c r="D34" s="266"/>
      <c r="E34" s="261">
        <v>16.226472854614258</v>
      </c>
      <c r="F34" s="266"/>
      <c r="G34" s="266"/>
      <c r="H34" s="266"/>
      <c r="I34" s="266"/>
      <c r="J34" s="266"/>
      <c r="K34" s="266"/>
      <c r="L34" s="261"/>
    </row>
    <row r="35" spans="1:12" x14ac:dyDescent="0.55000000000000004">
      <c r="A35" s="265"/>
      <c r="B35" s="261"/>
      <c r="C35" s="266"/>
      <c r="D35" s="266"/>
      <c r="E35" s="261"/>
      <c r="F35" s="266"/>
      <c r="G35" s="266"/>
      <c r="H35" s="266"/>
      <c r="I35" s="266"/>
      <c r="J35" s="266"/>
      <c r="K35" s="266"/>
      <c r="L35" s="261"/>
    </row>
    <row r="36" spans="1:12" x14ac:dyDescent="0.55000000000000004">
      <c r="A36" s="265"/>
      <c r="B36" s="261"/>
      <c r="C36" s="266"/>
      <c r="D36" s="266"/>
      <c r="E36" s="261"/>
      <c r="F36" s="266"/>
      <c r="G36" s="266"/>
      <c r="H36" s="266"/>
      <c r="I36" s="266"/>
      <c r="J36" s="266"/>
      <c r="K36" s="266"/>
      <c r="L36" s="261"/>
    </row>
    <row r="37" spans="1:12" x14ac:dyDescent="0.55000000000000004">
      <c r="A37" s="265"/>
      <c r="B37" s="261"/>
      <c r="C37" s="266"/>
      <c r="D37" s="266"/>
      <c r="E37" s="261"/>
      <c r="F37" s="266"/>
      <c r="G37" s="266"/>
      <c r="H37" s="266"/>
      <c r="I37" s="266"/>
      <c r="J37" s="266"/>
      <c r="K37" s="266"/>
      <c r="L37" s="261"/>
    </row>
    <row r="38" spans="1:12" x14ac:dyDescent="0.55000000000000004">
      <c r="A38" s="265" t="s">
        <v>7</v>
      </c>
      <c r="B38" s="261">
        <v>23.837860107421875</v>
      </c>
      <c r="C38" s="266">
        <f>AVERAGE(B38:B43)</f>
        <v>23.859120051066082</v>
      </c>
      <c r="D38" s="266">
        <f>STDEV(B38:B43)</f>
        <v>2.290601356406937E-2</v>
      </c>
      <c r="E38" s="261">
        <v>15.983744621276855</v>
      </c>
      <c r="F38" s="266">
        <f>AVERAGE(E38:E43)</f>
        <v>16.059111913045246</v>
      </c>
      <c r="G38" s="266">
        <f>STDEV(E38:E43)</f>
        <v>0.14517703853400246</v>
      </c>
      <c r="H38" s="266">
        <f>C38-F38</f>
        <v>7.8000081380208357</v>
      </c>
      <c r="I38" s="266"/>
      <c r="J38" s="266">
        <f>H38-$I$2</f>
        <v>0.15679206377194266</v>
      </c>
      <c r="K38" s="266">
        <f>2^-(J38)</f>
        <v>0.89701743783661758</v>
      </c>
      <c r="L38" s="261"/>
    </row>
    <row r="39" spans="1:12" x14ac:dyDescent="0.55000000000000004">
      <c r="A39" s="265"/>
      <c r="B39" s="261">
        <v>23.883377075195313</v>
      </c>
      <c r="C39" s="266"/>
      <c r="D39" s="266"/>
      <c r="E39" s="261">
        <v>15.967118263244629</v>
      </c>
      <c r="F39" s="266"/>
      <c r="G39" s="266"/>
      <c r="H39" s="266"/>
      <c r="I39" s="266"/>
      <c r="J39" s="266"/>
      <c r="K39" s="266"/>
      <c r="L39" s="261"/>
    </row>
    <row r="40" spans="1:12" x14ac:dyDescent="0.55000000000000004">
      <c r="A40" s="265"/>
      <c r="B40" s="261">
        <v>23.856122970581055</v>
      </c>
      <c r="C40" s="266"/>
      <c r="D40" s="266"/>
      <c r="E40" s="261">
        <v>16.226472854614258</v>
      </c>
      <c r="F40" s="266"/>
      <c r="G40" s="266"/>
      <c r="H40" s="266"/>
      <c r="I40" s="266"/>
      <c r="J40" s="266"/>
      <c r="K40" s="266"/>
      <c r="L40" s="261"/>
    </row>
    <row r="41" spans="1:12" x14ac:dyDescent="0.55000000000000004">
      <c r="A41" s="265"/>
      <c r="B41" s="261"/>
      <c r="C41" s="266"/>
      <c r="D41" s="266"/>
      <c r="E41" s="261"/>
      <c r="F41" s="266"/>
      <c r="G41" s="266"/>
      <c r="H41" s="266"/>
      <c r="I41" s="266"/>
      <c r="J41" s="266"/>
      <c r="K41" s="266"/>
      <c r="L41" s="261"/>
    </row>
    <row r="42" spans="1:12" x14ac:dyDescent="0.55000000000000004">
      <c r="A42" s="265"/>
      <c r="B42" s="261"/>
      <c r="C42" s="266"/>
      <c r="D42" s="266"/>
      <c r="E42" s="261"/>
      <c r="F42" s="266"/>
      <c r="G42" s="266"/>
      <c r="H42" s="266"/>
      <c r="I42" s="266"/>
      <c r="J42" s="266"/>
      <c r="K42" s="266"/>
      <c r="L42" s="261"/>
    </row>
    <row r="43" spans="1:12" x14ac:dyDescent="0.55000000000000004">
      <c r="A43" s="265"/>
      <c r="B43" s="261"/>
      <c r="C43" s="266"/>
      <c r="D43" s="266"/>
      <c r="E43" s="261"/>
      <c r="F43" s="266"/>
      <c r="G43" s="266"/>
      <c r="H43" s="266"/>
      <c r="I43" s="266"/>
      <c r="J43" s="266"/>
      <c r="K43" s="266"/>
      <c r="L43" s="261"/>
    </row>
    <row r="44" spans="1:12" x14ac:dyDescent="0.55000000000000004">
      <c r="A44" s="265" t="s">
        <v>8</v>
      </c>
      <c r="B44" s="261">
        <v>26.14434814453125</v>
      </c>
      <c r="C44" s="266">
        <f>AVERAGE(B44:B49)</f>
        <v>26.38742955525716</v>
      </c>
      <c r="D44" s="266">
        <f>STDEV(B44:B49)</f>
        <v>0.37460775889980402</v>
      </c>
      <c r="E44" s="261">
        <v>15.983744621276855</v>
      </c>
      <c r="F44" s="266">
        <f>AVERAGE(E44:E49)</f>
        <v>16.059111913045246</v>
      </c>
      <c r="G44" s="266">
        <f>STDEV(E44:E49)</f>
        <v>0.14517703853400246</v>
      </c>
      <c r="H44" s="266">
        <f>C44-F44</f>
        <v>10.328317642211914</v>
      </c>
      <c r="I44" s="266"/>
      <c r="J44" s="266">
        <f>H44-$I$2</f>
        <v>2.685101567963021</v>
      </c>
      <c r="K44" s="266">
        <f>2^-(J44)</f>
        <v>0.15549050950452017</v>
      </c>
      <c r="L44" s="261"/>
    </row>
    <row r="45" spans="1:12" x14ac:dyDescent="0.55000000000000004">
      <c r="A45" s="232"/>
      <c r="B45" s="261">
        <v>26.199108123779297</v>
      </c>
      <c r="C45" s="261"/>
      <c r="D45" s="261"/>
      <c r="E45" s="261">
        <v>15.967118263244629</v>
      </c>
      <c r="F45" s="261"/>
      <c r="G45" s="261"/>
      <c r="H45" s="261"/>
      <c r="I45" s="261"/>
      <c r="J45" s="261"/>
      <c r="K45" s="261"/>
      <c r="L45" s="261"/>
    </row>
    <row r="46" spans="1:12" x14ac:dyDescent="0.55000000000000004">
      <c r="A46" s="232"/>
      <c r="B46" s="261">
        <v>26.818832397460938</v>
      </c>
      <c r="C46" s="261"/>
      <c r="D46" s="261"/>
      <c r="E46" s="261">
        <v>16.226472854614258</v>
      </c>
      <c r="F46" s="261"/>
      <c r="G46" s="261"/>
      <c r="H46" s="261"/>
      <c r="I46" s="261"/>
      <c r="J46" s="261"/>
      <c r="K46" s="261"/>
      <c r="L46" s="261"/>
    </row>
    <row r="47" spans="1:12" x14ac:dyDescent="0.55000000000000004">
      <c r="A47" s="232"/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</row>
    <row r="48" spans="1:12" x14ac:dyDescent="0.55000000000000004">
      <c r="A48" s="232"/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</row>
    <row r="49" spans="1:12" x14ac:dyDescent="0.55000000000000004">
      <c r="A49" s="232"/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</row>
    <row r="50" spans="1:12" x14ac:dyDescent="0.55000000000000004">
      <c r="A50" s="232" t="s">
        <v>9</v>
      </c>
      <c r="B50" s="261">
        <v>23.357381820678711</v>
      </c>
      <c r="C50" s="266">
        <f>AVERAGE(B50:B55)</f>
        <v>23.225405375162762</v>
      </c>
      <c r="D50" s="266">
        <f>STDEV(B50:B55)</f>
        <v>0.11729241018163195</v>
      </c>
      <c r="E50" s="261">
        <v>15.983744621276855</v>
      </c>
      <c r="F50" s="266">
        <f>AVERAGE(E50:E55)</f>
        <v>16.059111913045246</v>
      </c>
      <c r="G50" s="266">
        <f>STDEV(E50:E55)</f>
        <v>0.14517703853400246</v>
      </c>
      <c r="H50" s="261">
        <f>C50-F50</f>
        <v>7.1662934621175154</v>
      </c>
      <c r="I50" s="261"/>
      <c r="J50" s="266">
        <f>H50-$I$2</f>
        <v>-0.47692261213137765</v>
      </c>
      <c r="K50" s="261">
        <f>2^-(J50)</f>
        <v>1.3917717335465627</v>
      </c>
      <c r="L50" s="261"/>
    </row>
    <row r="51" spans="1:12" x14ac:dyDescent="0.55000000000000004">
      <c r="A51" s="232"/>
      <c r="B51" s="261">
        <v>23.185764312744141</v>
      </c>
      <c r="C51" s="261"/>
      <c r="D51" s="261"/>
      <c r="E51" s="261">
        <v>15.967118263244629</v>
      </c>
      <c r="F51" s="261"/>
      <c r="G51" s="261"/>
      <c r="H51" s="261"/>
      <c r="I51" s="261"/>
      <c r="J51" s="261"/>
      <c r="K51" s="261"/>
      <c r="L51" s="261"/>
    </row>
    <row r="52" spans="1:12" x14ac:dyDescent="0.55000000000000004">
      <c r="A52" s="232"/>
      <c r="B52" s="261">
        <v>23.13306999206543</v>
      </c>
      <c r="C52" s="261"/>
      <c r="D52" s="261"/>
      <c r="E52" s="261">
        <v>16.226472854614258</v>
      </c>
      <c r="F52" s="261"/>
      <c r="G52" s="261"/>
      <c r="H52" s="261"/>
      <c r="I52" s="261"/>
      <c r="J52" s="261"/>
      <c r="K52" s="261"/>
      <c r="L52" s="261"/>
    </row>
    <row r="53" spans="1:12" x14ac:dyDescent="0.55000000000000004">
      <c r="A53" s="232"/>
      <c r="B53" s="261"/>
      <c r="C53" s="261"/>
      <c r="D53" s="261"/>
      <c r="E53" s="261"/>
      <c r="F53" s="261"/>
      <c r="G53" s="261"/>
      <c r="H53" s="261"/>
      <c r="I53" s="261"/>
      <c r="J53" s="261"/>
      <c r="K53" s="261"/>
      <c r="L53" s="261"/>
    </row>
    <row r="54" spans="1:12" x14ac:dyDescent="0.55000000000000004">
      <c r="A54" s="232"/>
      <c r="B54" s="261"/>
      <c r="C54" s="261"/>
      <c r="D54" s="261"/>
      <c r="E54" s="261"/>
      <c r="F54" s="261"/>
      <c r="G54" s="261"/>
      <c r="H54" s="261"/>
      <c r="I54" s="261"/>
      <c r="J54" s="261"/>
      <c r="K54" s="261"/>
      <c r="L54" s="261"/>
    </row>
    <row r="55" spans="1:12" x14ac:dyDescent="0.55000000000000004">
      <c r="A55" s="232"/>
      <c r="B55" s="261"/>
      <c r="C55" s="261"/>
      <c r="D55" s="261"/>
      <c r="E55" s="261"/>
      <c r="F55" s="261"/>
      <c r="G55" s="261"/>
      <c r="H55" s="261"/>
      <c r="I55" s="261"/>
      <c r="J55" s="261"/>
      <c r="K55" s="261"/>
      <c r="L55" s="261"/>
    </row>
    <row r="56" spans="1:12" x14ac:dyDescent="0.55000000000000004">
      <c r="A56" s="232" t="s">
        <v>10</v>
      </c>
      <c r="B56" s="261">
        <v>21.064884185791016</v>
      </c>
      <c r="C56" s="266">
        <f>AVERAGE(B56:B61)</f>
        <v>21.001339594523113</v>
      </c>
      <c r="D56" s="266">
        <f>STDEV(B56:B61)</f>
        <v>5.5653033513300774E-2</v>
      </c>
      <c r="E56" s="261">
        <v>15.983744621276855</v>
      </c>
      <c r="F56" s="266">
        <f>AVERAGE(E56:E61)</f>
        <v>16.059111913045246</v>
      </c>
      <c r="G56" s="266">
        <f>STDEV(E56:E61)</f>
        <v>0.14517703853400246</v>
      </c>
      <c r="H56" s="261">
        <f>C56-F56</f>
        <v>4.942227681477867</v>
      </c>
      <c r="I56" s="261"/>
      <c r="J56" s="266">
        <f>H56-$I$2</f>
        <v>-2.7009883927710261</v>
      </c>
      <c r="K56" s="261">
        <f>2^-(J56)</f>
        <v>6.5024724999043197</v>
      </c>
      <c r="L56" s="261"/>
    </row>
    <row r="57" spans="1:12" x14ac:dyDescent="0.55000000000000004">
      <c r="A57" s="232"/>
      <c r="B57" s="261">
        <v>20.961271286010742</v>
      </c>
      <c r="C57" s="266"/>
      <c r="D57" s="266"/>
      <c r="E57" s="261">
        <v>15.967118263244629</v>
      </c>
      <c r="F57" s="266"/>
      <c r="G57" s="266"/>
      <c r="H57" s="261"/>
      <c r="I57" s="261"/>
      <c r="J57" s="261"/>
      <c r="K57" s="261"/>
      <c r="L57" s="261"/>
    </row>
    <row r="58" spans="1:12" x14ac:dyDescent="0.55000000000000004">
      <c r="A58" s="232"/>
      <c r="B58" s="261">
        <v>20.977863311767578</v>
      </c>
      <c r="C58" s="266"/>
      <c r="D58" s="266"/>
      <c r="E58" s="261">
        <v>16.226472854614258</v>
      </c>
      <c r="F58" s="266"/>
      <c r="G58" s="266"/>
      <c r="H58" s="261"/>
      <c r="I58" s="261"/>
      <c r="J58" s="261"/>
      <c r="K58" s="261"/>
      <c r="L58" s="261"/>
    </row>
    <row r="59" spans="1:12" x14ac:dyDescent="0.55000000000000004">
      <c r="A59" s="232"/>
      <c r="B59" s="261"/>
      <c r="C59" s="266"/>
      <c r="D59" s="266"/>
      <c r="E59" s="261"/>
      <c r="F59" s="266"/>
      <c r="G59" s="266"/>
      <c r="H59" s="261"/>
      <c r="I59" s="261"/>
      <c r="J59" s="261"/>
      <c r="K59" s="261"/>
      <c r="L59" s="261"/>
    </row>
    <row r="60" spans="1:12" x14ac:dyDescent="0.55000000000000004">
      <c r="A60" s="232"/>
      <c r="B60" s="261"/>
      <c r="C60" s="266"/>
      <c r="D60" s="266"/>
      <c r="E60" s="261"/>
      <c r="F60" s="266"/>
      <c r="G60" s="266"/>
      <c r="H60" s="261"/>
      <c r="I60" s="261"/>
      <c r="J60" s="261"/>
      <c r="K60" s="261"/>
      <c r="L60" s="261"/>
    </row>
    <row r="61" spans="1:12" x14ac:dyDescent="0.55000000000000004">
      <c r="A61" s="232"/>
      <c r="B61" s="261"/>
      <c r="C61" s="266"/>
      <c r="D61" s="266"/>
      <c r="E61" s="261"/>
      <c r="F61" s="266"/>
      <c r="G61" s="266"/>
      <c r="H61" s="261"/>
      <c r="I61" s="261"/>
      <c r="J61" s="261"/>
      <c r="K61" s="261"/>
      <c r="L61" s="261"/>
    </row>
    <row r="62" spans="1:12" x14ac:dyDescent="0.55000000000000004">
      <c r="A62" s="261" t="s">
        <v>11</v>
      </c>
      <c r="B62" s="261">
        <v>22.381601333618164</v>
      </c>
      <c r="C62" s="266">
        <f>AVERAGE(B62:B67)</f>
        <v>22.383481979370117</v>
      </c>
      <c r="D62" s="266">
        <f>STDEV(B62:B67)</f>
        <v>8.4758993668944526E-3</v>
      </c>
      <c r="E62" s="261">
        <v>15.983744621276855</v>
      </c>
      <c r="F62" s="266">
        <f>AVERAGE(E62:E67)</f>
        <v>16.059111913045246</v>
      </c>
      <c r="G62" s="266">
        <f>STDEV(E62:E67)</f>
        <v>0.14517703853400246</v>
      </c>
      <c r="H62" s="261">
        <f>C62-F62</f>
        <v>6.324370066324871</v>
      </c>
      <c r="I62" s="261"/>
      <c r="J62" s="266">
        <f>H62-$I$2</f>
        <v>-1.3188460079240221</v>
      </c>
      <c r="K62" s="261">
        <f>2^-(J62)</f>
        <v>2.4946648511525598</v>
      </c>
      <c r="L62" s="261"/>
    </row>
    <row r="63" spans="1:12" x14ac:dyDescent="0.55000000000000004">
      <c r="A63" s="261"/>
      <c r="B63" s="261">
        <v>22.376104354858398</v>
      </c>
      <c r="C63" s="266"/>
      <c r="D63" s="266"/>
      <c r="E63" s="261">
        <v>15.967118263244629</v>
      </c>
      <c r="F63" s="266"/>
      <c r="G63" s="266"/>
      <c r="H63" s="261"/>
      <c r="I63" s="261"/>
      <c r="J63" s="261"/>
      <c r="K63" s="261"/>
      <c r="L63" s="261"/>
    </row>
    <row r="64" spans="1:12" x14ac:dyDescent="0.55000000000000004">
      <c r="A64" s="261"/>
      <c r="B64" s="261">
        <v>22.392740249633789</v>
      </c>
      <c r="C64" s="266"/>
      <c r="D64" s="266"/>
      <c r="E64" s="261">
        <v>16.226472854614258</v>
      </c>
      <c r="F64" s="266"/>
      <c r="G64" s="266"/>
      <c r="H64" s="261"/>
      <c r="I64" s="261"/>
      <c r="J64" s="261"/>
      <c r="K64" s="261"/>
      <c r="L64" s="261"/>
    </row>
    <row r="65" spans="1:12" x14ac:dyDescent="0.55000000000000004">
      <c r="A65" s="261"/>
      <c r="B65" s="261"/>
      <c r="C65" s="266"/>
      <c r="D65" s="266"/>
      <c r="E65" s="261"/>
      <c r="F65" s="266"/>
      <c r="G65" s="266"/>
      <c r="H65" s="261"/>
      <c r="I65" s="261"/>
      <c r="J65" s="261"/>
      <c r="K65" s="261"/>
      <c r="L65" s="261"/>
    </row>
    <row r="66" spans="1:12" x14ac:dyDescent="0.55000000000000004">
      <c r="A66" s="261"/>
      <c r="B66" s="261"/>
      <c r="C66" s="266"/>
      <c r="D66" s="266"/>
      <c r="E66" s="261"/>
      <c r="F66" s="266"/>
      <c r="G66" s="266"/>
      <c r="H66" s="261"/>
      <c r="I66" s="261"/>
      <c r="J66" s="261"/>
      <c r="K66" s="261"/>
      <c r="L66" s="261"/>
    </row>
    <row r="67" spans="1:12" x14ac:dyDescent="0.55000000000000004">
      <c r="A67" s="261"/>
      <c r="B67" s="261"/>
      <c r="C67" s="266"/>
      <c r="D67" s="266"/>
      <c r="E67" s="261"/>
      <c r="F67" s="266"/>
      <c r="G67" s="266"/>
      <c r="H67" s="261"/>
      <c r="I67" s="261"/>
      <c r="J67" s="261"/>
      <c r="K67" s="261"/>
      <c r="L67" s="261"/>
    </row>
    <row r="68" spans="1:12" x14ac:dyDescent="0.55000000000000004">
      <c r="A68" s="261" t="s">
        <v>12</v>
      </c>
      <c r="B68" s="261">
        <v>24.070104598999023</v>
      </c>
      <c r="C68" s="266">
        <f>AVERAGE(B68:B73)</f>
        <v>24.118012110392254</v>
      </c>
      <c r="D68" s="266">
        <f>STDEV(B68:B73)</f>
        <v>8.5337896919572928E-2</v>
      </c>
      <c r="E68" s="261">
        <v>15.983744621276855</v>
      </c>
      <c r="F68" s="266">
        <f>AVERAGE(E68:E73)</f>
        <v>16.059111913045246</v>
      </c>
      <c r="G68" s="266">
        <f>STDEV(E68:E73)</f>
        <v>0.14517703853400246</v>
      </c>
      <c r="H68" s="261">
        <f>C68-F68</f>
        <v>8.0589001973470076</v>
      </c>
      <c r="I68" s="261"/>
      <c r="J68" s="266">
        <f>H68-$I$2</f>
        <v>0.41568412309811453</v>
      </c>
      <c r="K68" s="261">
        <f>2^-(J68)</f>
        <v>0.74966392121389469</v>
      </c>
      <c r="L68" s="261"/>
    </row>
    <row r="69" spans="1:12" x14ac:dyDescent="0.55000000000000004">
      <c r="A69" s="261"/>
      <c r="B69" s="261">
        <v>24.067392349243164</v>
      </c>
      <c r="C69" s="266"/>
      <c r="D69" s="266"/>
      <c r="E69" s="261">
        <v>15.967118263244629</v>
      </c>
      <c r="F69" s="266"/>
      <c r="G69" s="266"/>
      <c r="H69" s="261"/>
      <c r="I69" s="261"/>
      <c r="J69" s="261"/>
      <c r="K69" s="261"/>
      <c r="L69" s="261"/>
    </row>
    <row r="70" spans="1:12" x14ac:dyDescent="0.55000000000000004">
      <c r="A70" s="261"/>
      <c r="B70" s="261">
        <v>24.21653938293457</v>
      </c>
      <c r="C70" s="266"/>
      <c r="D70" s="266"/>
      <c r="E70" s="261">
        <v>16.226472854614258</v>
      </c>
      <c r="F70" s="266"/>
      <c r="G70" s="266"/>
      <c r="H70" s="261"/>
      <c r="I70" s="261"/>
      <c r="J70" s="261"/>
      <c r="K70" s="261"/>
      <c r="L70" s="261"/>
    </row>
    <row r="71" spans="1:12" x14ac:dyDescent="0.55000000000000004">
      <c r="A71" s="261"/>
      <c r="B71" s="261"/>
      <c r="C71" s="266"/>
      <c r="D71" s="266"/>
      <c r="E71" s="261"/>
      <c r="F71" s="266"/>
      <c r="G71" s="266"/>
      <c r="H71" s="261"/>
      <c r="I71" s="261"/>
      <c r="J71" s="261"/>
      <c r="K71" s="261"/>
      <c r="L71" s="261"/>
    </row>
    <row r="72" spans="1:12" x14ac:dyDescent="0.55000000000000004">
      <c r="A72" s="261"/>
      <c r="B72" s="261"/>
      <c r="C72" s="266"/>
      <c r="D72" s="266"/>
      <c r="E72" s="261"/>
      <c r="F72" s="266"/>
      <c r="G72" s="266"/>
      <c r="H72" s="261"/>
      <c r="I72" s="261"/>
      <c r="J72" s="261"/>
      <c r="K72" s="261"/>
      <c r="L72" s="261"/>
    </row>
    <row r="73" spans="1:12" x14ac:dyDescent="0.55000000000000004">
      <c r="A73" s="261"/>
      <c r="B73" s="261"/>
      <c r="C73" s="266"/>
      <c r="D73" s="266"/>
      <c r="E73" s="261"/>
      <c r="F73" s="266"/>
      <c r="G73" s="266"/>
      <c r="H73" s="261"/>
      <c r="I73" s="261"/>
      <c r="J73" s="261"/>
      <c r="K73" s="261"/>
      <c r="L73" s="261"/>
    </row>
    <row r="74" spans="1:12" x14ac:dyDescent="0.55000000000000004">
      <c r="A74" s="261" t="s">
        <v>13</v>
      </c>
      <c r="B74" s="261">
        <v>29.522008895874023</v>
      </c>
      <c r="C74" s="266">
        <f>AVERAGE(B74:B79)</f>
        <v>29.429629643758137</v>
      </c>
      <c r="D74" s="266">
        <f>STDEV(B74:B79)</f>
        <v>0.12879563392436727</v>
      </c>
      <c r="E74" s="261">
        <v>15.983744621276855</v>
      </c>
      <c r="F74" s="266">
        <f>AVERAGE(E74:E79)</f>
        <v>16.059111913045246</v>
      </c>
      <c r="G74" s="266">
        <f>STDEV(E74:E79)</f>
        <v>0.14517703853400246</v>
      </c>
      <c r="H74" s="261">
        <f>C74-F74</f>
        <v>13.370517730712891</v>
      </c>
      <c r="I74" s="261"/>
      <c r="J74" s="266">
        <f>H74-$I$2</f>
        <v>5.7273016564639976</v>
      </c>
      <c r="K74" s="261">
        <f>2^-(J74)</f>
        <v>1.8876019059553648E-2</v>
      </c>
      <c r="L74" s="261"/>
    </row>
    <row r="75" spans="1:12" x14ac:dyDescent="0.55000000000000004">
      <c r="A75" s="261"/>
      <c r="B75" s="261">
        <v>29.484375</v>
      </c>
      <c r="C75" s="266"/>
      <c r="D75" s="266"/>
      <c r="E75" s="261">
        <v>15.967118263244629</v>
      </c>
      <c r="F75" s="266"/>
      <c r="G75" s="266"/>
      <c r="H75" s="261"/>
      <c r="I75" s="261"/>
      <c r="J75" s="261"/>
      <c r="K75" s="261"/>
      <c r="L75" s="261"/>
    </row>
    <row r="76" spans="1:12" x14ac:dyDescent="0.55000000000000004">
      <c r="A76" s="261"/>
      <c r="B76" s="261">
        <v>29.282505035400391</v>
      </c>
      <c r="C76" s="266"/>
      <c r="D76" s="266"/>
      <c r="E76" s="261">
        <v>16.226472854614258</v>
      </c>
      <c r="F76" s="266"/>
      <c r="G76" s="266"/>
      <c r="H76" s="261"/>
      <c r="I76" s="261"/>
      <c r="J76" s="261"/>
      <c r="K76" s="261"/>
      <c r="L76" s="261"/>
    </row>
    <row r="77" spans="1:12" x14ac:dyDescent="0.55000000000000004">
      <c r="A77" s="261"/>
      <c r="B77" s="261"/>
      <c r="C77" s="266"/>
      <c r="D77" s="266"/>
      <c r="E77" s="261"/>
      <c r="F77" s="266"/>
      <c r="G77" s="266"/>
      <c r="H77" s="261"/>
      <c r="I77" s="261"/>
      <c r="J77" s="261"/>
      <c r="K77" s="261"/>
      <c r="L77" s="261"/>
    </row>
    <row r="78" spans="1:12" x14ac:dyDescent="0.55000000000000004">
      <c r="A78" s="261"/>
      <c r="B78" s="261"/>
      <c r="C78" s="266"/>
      <c r="D78" s="266"/>
      <c r="E78" s="261"/>
      <c r="F78" s="266"/>
      <c r="G78" s="266"/>
      <c r="H78" s="261"/>
      <c r="I78" s="261"/>
      <c r="J78" s="261"/>
      <c r="K78" s="261"/>
      <c r="L78" s="261"/>
    </row>
    <row r="79" spans="1:12" x14ac:dyDescent="0.55000000000000004">
      <c r="A79" s="261"/>
      <c r="B79" s="261"/>
      <c r="C79" s="266"/>
      <c r="D79" s="266"/>
      <c r="E79" s="261"/>
      <c r="F79" s="266"/>
      <c r="G79" s="266"/>
      <c r="H79" s="261"/>
      <c r="I79" s="261"/>
      <c r="J79" s="261"/>
      <c r="K79" s="261"/>
      <c r="L79" s="261"/>
    </row>
    <row r="80" spans="1:12" x14ac:dyDescent="0.55000000000000004">
      <c r="A80" s="261" t="s">
        <v>14</v>
      </c>
      <c r="B80" s="261">
        <v>26.206624984741211</v>
      </c>
      <c r="C80" s="266">
        <f>AVERAGE(B80:B85)</f>
        <v>26.259167353312176</v>
      </c>
      <c r="D80" s="266">
        <f>STDEV(B80:B85)</f>
        <v>5.323371782282741E-2</v>
      </c>
      <c r="E80" s="261">
        <v>15.983744621276855</v>
      </c>
      <c r="F80" s="266">
        <f>AVERAGE(E80:E85)</f>
        <v>16.059111913045246</v>
      </c>
      <c r="G80" s="266">
        <f>STDEV(E80:E85)</f>
        <v>0.14517703853400246</v>
      </c>
      <c r="H80" s="261">
        <f>C80-F80</f>
        <v>10.200055440266929</v>
      </c>
      <c r="I80" s="261"/>
      <c r="J80" s="266">
        <f>H80-$I$2</f>
        <v>2.5568393660180364</v>
      </c>
      <c r="K80" s="261">
        <f>2^-(J80)</f>
        <v>0.16994745164263766</v>
      </c>
      <c r="L80" s="261"/>
    </row>
    <row r="81" spans="1:12" x14ac:dyDescent="0.55000000000000004">
      <c r="A81" s="261"/>
      <c r="B81" s="261">
        <v>26.257810592651367</v>
      </c>
      <c r="C81" s="266"/>
      <c r="D81" s="266"/>
      <c r="E81" s="261">
        <v>15.967118263244629</v>
      </c>
      <c r="F81" s="266"/>
      <c r="G81" s="266"/>
      <c r="H81" s="261"/>
      <c r="I81" s="261"/>
      <c r="J81" s="261"/>
      <c r="K81" s="261"/>
      <c r="L81" s="261"/>
    </row>
    <row r="82" spans="1:12" x14ac:dyDescent="0.55000000000000004">
      <c r="A82" s="261"/>
      <c r="B82" s="261">
        <v>26.313066482543945</v>
      </c>
      <c r="C82" s="266"/>
      <c r="D82" s="266"/>
      <c r="E82" s="261">
        <v>16.226472854614258</v>
      </c>
      <c r="F82" s="266"/>
      <c r="G82" s="266"/>
      <c r="H82" s="261"/>
      <c r="I82" s="261"/>
      <c r="J82" s="261"/>
      <c r="K82" s="261"/>
      <c r="L82" s="261"/>
    </row>
    <row r="83" spans="1:12" x14ac:dyDescent="0.55000000000000004">
      <c r="A83" s="261"/>
      <c r="B83" s="261"/>
      <c r="C83" s="266"/>
      <c r="D83" s="266"/>
      <c r="E83" s="261"/>
      <c r="F83" s="266"/>
      <c r="G83" s="266"/>
      <c r="H83" s="261"/>
      <c r="I83" s="261"/>
      <c r="J83" s="261"/>
      <c r="K83" s="261"/>
      <c r="L83" s="261"/>
    </row>
    <row r="84" spans="1:12" x14ac:dyDescent="0.55000000000000004">
      <c r="A84" s="261"/>
      <c r="B84" s="261"/>
      <c r="C84" s="266"/>
      <c r="D84" s="266"/>
      <c r="E84" s="261"/>
      <c r="F84" s="266"/>
      <c r="G84" s="266"/>
      <c r="H84" s="261"/>
      <c r="I84" s="261"/>
      <c r="J84" s="261"/>
      <c r="K84" s="261"/>
      <c r="L84" s="261"/>
    </row>
    <row r="85" spans="1:12" x14ac:dyDescent="0.55000000000000004">
      <c r="A85" s="261"/>
      <c r="B85" s="261"/>
      <c r="C85" s="266"/>
      <c r="D85" s="266"/>
      <c r="E85" s="261"/>
      <c r="F85" s="266"/>
      <c r="G85" s="266"/>
      <c r="H85" s="261"/>
      <c r="I85" s="261"/>
      <c r="J85" s="261"/>
      <c r="K85" s="261"/>
      <c r="L85" s="261"/>
    </row>
    <row r="86" spans="1:12" x14ac:dyDescent="0.55000000000000004">
      <c r="A86" s="261" t="s">
        <v>15</v>
      </c>
      <c r="B86" s="261">
        <v>24.154672622680664</v>
      </c>
      <c r="C86" s="266">
        <f>AVERAGE(B86:B91)</f>
        <v>24.192240397135418</v>
      </c>
      <c r="D86" s="266">
        <f>STDEV(B86:B91)</f>
        <v>5.9077414367629505E-2</v>
      </c>
      <c r="E86" s="261">
        <v>15.983744621276855</v>
      </c>
      <c r="F86" s="266">
        <f>AVERAGE(E86:E91)</f>
        <v>16.059111913045246</v>
      </c>
      <c r="G86" s="266">
        <f>STDEV(E86:E91)</f>
        <v>0.14517703853400246</v>
      </c>
      <c r="H86" s="261">
        <f>C86-F86</f>
        <v>8.1331284840901716</v>
      </c>
      <c r="I86" s="261"/>
      <c r="J86" s="266">
        <f>H86-$I$2</f>
        <v>0.4899124098412786</v>
      </c>
      <c r="K86" s="261">
        <f>2^-(J86)</f>
        <v>0.71206832819915544</v>
      </c>
      <c r="L86" s="261"/>
    </row>
    <row r="87" spans="1:12" x14ac:dyDescent="0.55000000000000004">
      <c r="A87" s="261"/>
      <c r="B87" s="261">
        <v>24.161712646484375</v>
      </c>
      <c r="C87" s="266"/>
      <c r="D87" s="266"/>
      <c r="E87" s="261">
        <v>15.967118263244629</v>
      </c>
      <c r="F87" s="266"/>
      <c r="G87" s="266"/>
      <c r="H87" s="261"/>
      <c r="I87" s="261"/>
      <c r="J87" s="261"/>
      <c r="K87" s="261"/>
      <c r="L87" s="261"/>
    </row>
    <row r="88" spans="1:12" x14ac:dyDescent="0.55000000000000004">
      <c r="A88" s="261"/>
      <c r="B88" s="261">
        <v>24.260335922241211</v>
      </c>
      <c r="C88" s="266"/>
      <c r="D88" s="266"/>
      <c r="E88" s="261">
        <v>16.226472854614258</v>
      </c>
      <c r="F88" s="266"/>
      <c r="G88" s="266"/>
      <c r="H88" s="261"/>
      <c r="I88" s="261"/>
      <c r="J88" s="261"/>
      <c r="K88" s="261"/>
      <c r="L88" s="261"/>
    </row>
    <row r="89" spans="1:12" x14ac:dyDescent="0.55000000000000004">
      <c r="A89" s="261"/>
      <c r="B89" s="261"/>
      <c r="C89" s="266"/>
      <c r="D89" s="266"/>
      <c r="E89" s="261"/>
      <c r="F89" s="266"/>
      <c r="G89" s="266"/>
      <c r="H89" s="261"/>
      <c r="I89" s="261"/>
      <c r="J89" s="261"/>
      <c r="K89" s="261"/>
      <c r="L89" s="261"/>
    </row>
    <row r="90" spans="1:12" x14ac:dyDescent="0.55000000000000004">
      <c r="A90" s="261"/>
      <c r="B90" s="261"/>
      <c r="C90" s="266"/>
      <c r="D90" s="266"/>
      <c r="E90" s="261"/>
      <c r="F90" s="266"/>
      <c r="G90" s="266"/>
      <c r="H90" s="261"/>
      <c r="I90" s="261"/>
      <c r="J90" s="261"/>
      <c r="K90" s="261"/>
      <c r="L90" s="261"/>
    </row>
    <row r="91" spans="1:12" x14ac:dyDescent="0.55000000000000004">
      <c r="A91" s="261"/>
      <c r="B91" s="261"/>
      <c r="C91" s="266"/>
      <c r="D91" s="266"/>
      <c r="E91" s="261"/>
      <c r="F91" s="266"/>
      <c r="G91" s="266"/>
      <c r="H91" s="261"/>
      <c r="I91" s="261"/>
      <c r="J91" s="261"/>
      <c r="K91" s="261"/>
      <c r="L91" s="261"/>
    </row>
    <row r="92" spans="1:12" x14ac:dyDescent="0.55000000000000004">
      <c r="A92" s="261" t="s">
        <v>16</v>
      </c>
      <c r="B92" s="261">
        <v>21.869600296020508</v>
      </c>
      <c r="C92" s="266">
        <f>AVERAGE(B92:B97)</f>
        <v>21.902326583862305</v>
      </c>
      <c r="D92" s="266">
        <f>STDEV(B92:B97)</f>
        <v>7.5583281368515998E-2</v>
      </c>
      <c r="E92" s="261">
        <v>15.983744621276855</v>
      </c>
      <c r="F92" s="266">
        <f>AVERAGE(E92:E97)</f>
        <v>16.059111913045246</v>
      </c>
      <c r="G92" s="266">
        <f>STDEV(E92:E97)</f>
        <v>0.14517703853400246</v>
      </c>
      <c r="H92" s="261">
        <f>C92-F92</f>
        <v>5.8432146708170585</v>
      </c>
      <c r="I92" s="261"/>
      <c r="J92" s="266">
        <f>H92-$I$2</f>
        <v>-1.8000014034318346</v>
      </c>
      <c r="K92" s="261">
        <f>2^-(J92)</f>
        <v>3.4822056406196338</v>
      </c>
      <c r="L92" s="261"/>
    </row>
    <row r="93" spans="1:12" x14ac:dyDescent="0.55000000000000004">
      <c r="A93" s="261"/>
      <c r="B93" s="261">
        <v>21.848621368408203</v>
      </c>
      <c r="C93" s="266"/>
      <c r="D93" s="266"/>
      <c r="E93" s="261">
        <v>15.967118263244629</v>
      </c>
      <c r="F93" s="266"/>
      <c r="G93" s="266"/>
      <c r="H93" s="261"/>
      <c r="I93" s="261"/>
      <c r="J93" s="261"/>
      <c r="K93" s="261"/>
      <c r="L93" s="261"/>
    </row>
    <row r="94" spans="1:12" x14ac:dyDescent="0.55000000000000004">
      <c r="A94" s="261"/>
      <c r="B94" s="261">
        <v>21.988758087158203</v>
      </c>
      <c r="C94" s="266"/>
      <c r="D94" s="266"/>
      <c r="E94" s="261">
        <v>16.226472854614258</v>
      </c>
      <c r="F94" s="266"/>
      <c r="G94" s="266"/>
      <c r="H94" s="261"/>
      <c r="I94" s="261"/>
      <c r="J94" s="261"/>
      <c r="K94" s="261"/>
      <c r="L94" s="261"/>
    </row>
    <row r="95" spans="1:12" x14ac:dyDescent="0.55000000000000004">
      <c r="A95" s="261"/>
      <c r="B95" s="261"/>
      <c r="C95" s="266"/>
      <c r="D95" s="266"/>
      <c r="E95" s="261"/>
      <c r="F95" s="266"/>
      <c r="G95" s="266"/>
      <c r="H95" s="261"/>
      <c r="I95" s="261"/>
      <c r="J95" s="261"/>
      <c r="K95" s="261"/>
      <c r="L95" s="261"/>
    </row>
    <row r="96" spans="1:12" x14ac:dyDescent="0.55000000000000004">
      <c r="A96" s="261"/>
      <c r="B96" s="261"/>
      <c r="C96" s="266"/>
      <c r="D96" s="266"/>
      <c r="E96" s="261"/>
      <c r="F96" s="266"/>
      <c r="G96" s="266"/>
      <c r="H96" s="261"/>
      <c r="I96" s="261"/>
      <c r="J96" s="261"/>
      <c r="K96" s="261"/>
      <c r="L96" s="261"/>
    </row>
    <row r="97" spans="1:12" x14ac:dyDescent="0.55000000000000004">
      <c r="A97" s="261"/>
      <c r="B97" s="261"/>
      <c r="C97" s="266"/>
      <c r="D97" s="266"/>
      <c r="E97" s="261"/>
      <c r="F97" s="266"/>
      <c r="G97" s="266"/>
      <c r="H97" s="261"/>
      <c r="I97" s="261"/>
      <c r="J97" s="261"/>
      <c r="K97" s="261"/>
      <c r="L97" s="261"/>
    </row>
    <row r="98" spans="1:12" x14ac:dyDescent="0.55000000000000004">
      <c r="A98" s="261" t="s">
        <v>17</v>
      </c>
      <c r="B98" s="261">
        <v>19.672233581542969</v>
      </c>
      <c r="C98" s="266">
        <f>AVERAGE(B98:B103)</f>
        <v>19.540412902832031</v>
      </c>
      <c r="D98" s="266">
        <f>STDEV(B98:B103)</f>
        <v>0.11463079418870005</v>
      </c>
      <c r="E98" s="261">
        <v>15.983744621276855</v>
      </c>
      <c r="F98" s="266">
        <f>AVERAGE(E98:E103)</f>
        <v>16.059111913045246</v>
      </c>
      <c r="G98" s="266">
        <f>STDEV(E98:E103)</f>
        <v>0.14517703853400246</v>
      </c>
      <c r="H98" s="261">
        <f>C98-F98</f>
        <v>3.481300989786785</v>
      </c>
      <c r="I98" s="261"/>
      <c r="J98" s="266">
        <f>H98-$I$2</f>
        <v>-4.161915084462108</v>
      </c>
      <c r="K98" s="261">
        <f>2^-(J98)</f>
        <v>17.900339990066943</v>
      </c>
      <c r="L98" s="261"/>
    </row>
    <row r="99" spans="1:12" x14ac:dyDescent="0.55000000000000004">
      <c r="A99" s="261"/>
      <c r="B99" s="261">
        <v>19.484880447387695</v>
      </c>
      <c r="C99" s="266"/>
      <c r="D99" s="266"/>
      <c r="E99" s="261">
        <v>15.967118263244629</v>
      </c>
      <c r="F99" s="266"/>
      <c r="G99" s="266"/>
      <c r="H99" s="261"/>
      <c r="I99" s="261"/>
      <c r="J99" s="261"/>
      <c r="K99" s="261"/>
      <c r="L99" s="261"/>
    </row>
    <row r="100" spans="1:12" x14ac:dyDescent="0.55000000000000004">
      <c r="A100" s="261"/>
      <c r="B100" s="261">
        <v>19.46412467956543</v>
      </c>
      <c r="C100" s="266"/>
      <c r="D100" s="266"/>
      <c r="E100" s="261">
        <v>16.226472854614258</v>
      </c>
      <c r="F100" s="266"/>
      <c r="G100" s="266"/>
      <c r="H100" s="261"/>
      <c r="I100" s="261"/>
      <c r="J100" s="261"/>
      <c r="K100" s="261"/>
      <c r="L100" s="261"/>
    </row>
    <row r="101" spans="1:12" x14ac:dyDescent="0.55000000000000004">
      <c r="A101" s="261"/>
      <c r="B101" s="261"/>
      <c r="C101" s="266"/>
      <c r="D101" s="266"/>
      <c r="E101" s="261"/>
      <c r="F101" s="266"/>
      <c r="G101" s="266"/>
      <c r="H101" s="261"/>
      <c r="I101" s="261"/>
      <c r="J101" s="261"/>
      <c r="K101" s="261"/>
      <c r="L101" s="261"/>
    </row>
    <row r="102" spans="1:12" x14ac:dyDescent="0.55000000000000004">
      <c r="A102" s="261"/>
      <c r="B102" s="261"/>
      <c r="C102" s="266"/>
      <c r="D102" s="266"/>
      <c r="E102" s="261"/>
      <c r="F102" s="266"/>
      <c r="G102" s="266"/>
      <c r="H102" s="261"/>
      <c r="I102" s="261"/>
      <c r="J102" s="261"/>
      <c r="K102" s="261"/>
      <c r="L102" s="261"/>
    </row>
    <row r="103" spans="1:12" x14ac:dyDescent="0.55000000000000004">
      <c r="A103" s="261"/>
      <c r="B103" s="261"/>
      <c r="C103" s="266"/>
      <c r="D103" s="266"/>
      <c r="E103" s="261"/>
      <c r="F103" s="266"/>
      <c r="G103" s="266"/>
      <c r="H103" s="261"/>
      <c r="I103" s="261"/>
      <c r="J103" s="261"/>
      <c r="K103" s="261"/>
      <c r="L103" s="261"/>
    </row>
    <row r="104" spans="1:12" x14ac:dyDescent="0.55000000000000004">
      <c r="A104" s="261" t="s">
        <v>18</v>
      </c>
      <c r="B104" s="261">
        <v>20.877462387084961</v>
      </c>
      <c r="C104" s="266">
        <f>AVERAGE(B104:B109)</f>
        <v>20.886561711629231</v>
      </c>
      <c r="D104" s="266">
        <f>STDEV(B104:B109)</f>
        <v>5.5833859412644085E-2</v>
      </c>
      <c r="E104" s="261">
        <v>15.983744621276855</v>
      </c>
      <c r="F104" s="266">
        <f>AVERAGE(E104:E109)</f>
        <v>16.059111913045246</v>
      </c>
      <c r="G104" s="266">
        <f>STDEV(E104:E109)</f>
        <v>0.14517703853400246</v>
      </c>
      <c r="H104" s="261">
        <f>C104-F104</f>
        <v>4.8274497985839844</v>
      </c>
      <c r="I104" s="261"/>
      <c r="J104" s="266">
        <f>H104-$I$2</f>
        <v>-2.8157662756649087</v>
      </c>
      <c r="K104" s="261">
        <f>2^-(J104)</f>
        <v>7.0409313474578807</v>
      </c>
      <c r="L104" s="261"/>
    </row>
    <row r="105" spans="1:12" x14ac:dyDescent="0.55000000000000004">
      <c r="A105" s="261"/>
      <c r="B105" s="261">
        <v>20.835836410522461</v>
      </c>
      <c r="C105" s="266"/>
      <c r="D105" s="266"/>
      <c r="E105" s="261">
        <v>15.967118263244629</v>
      </c>
      <c r="F105" s="266"/>
      <c r="G105" s="266"/>
      <c r="H105" s="261"/>
      <c r="I105" s="261"/>
      <c r="J105" s="261"/>
      <c r="K105" s="261"/>
      <c r="L105" s="261"/>
    </row>
    <row r="106" spans="1:12" x14ac:dyDescent="0.55000000000000004">
      <c r="A106" s="261"/>
      <c r="B106" s="261">
        <v>20.946386337280273</v>
      </c>
      <c r="C106" s="266"/>
      <c r="D106" s="266"/>
      <c r="E106" s="261">
        <v>16.226472854614258</v>
      </c>
      <c r="F106" s="266"/>
      <c r="G106" s="266"/>
      <c r="H106" s="261"/>
      <c r="I106" s="261"/>
      <c r="J106" s="261"/>
      <c r="K106" s="261"/>
      <c r="L106" s="261"/>
    </row>
    <row r="107" spans="1:12" x14ac:dyDescent="0.55000000000000004">
      <c r="A107" s="261"/>
      <c r="B107" s="261"/>
      <c r="C107" s="266"/>
      <c r="D107" s="266"/>
      <c r="E107" s="261"/>
      <c r="F107" s="266"/>
      <c r="G107" s="266"/>
      <c r="H107" s="261"/>
      <c r="I107" s="261"/>
      <c r="J107" s="261"/>
      <c r="K107" s="261"/>
      <c r="L107" s="261"/>
    </row>
    <row r="108" spans="1:12" x14ac:dyDescent="0.55000000000000004">
      <c r="A108" s="261"/>
      <c r="B108" s="261"/>
      <c r="C108" s="266"/>
      <c r="D108" s="266"/>
      <c r="E108" s="261"/>
      <c r="F108" s="266"/>
      <c r="G108" s="266"/>
      <c r="H108" s="261"/>
      <c r="I108" s="261"/>
      <c r="J108" s="261"/>
      <c r="K108" s="261"/>
      <c r="L108" s="261"/>
    </row>
    <row r="109" spans="1:12" x14ac:dyDescent="0.55000000000000004">
      <c r="A109" s="261"/>
      <c r="B109" s="261"/>
      <c r="C109" s="266"/>
      <c r="D109" s="266"/>
      <c r="E109" s="261"/>
      <c r="F109" s="266"/>
      <c r="G109" s="266"/>
      <c r="H109" s="261"/>
      <c r="I109" s="261"/>
      <c r="J109" s="261"/>
      <c r="K109" s="261"/>
      <c r="L109" s="261"/>
    </row>
    <row r="110" spans="1:12" x14ac:dyDescent="0.55000000000000004">
      <c r="A110" s="261" t="s">
        <v>19</v>
      </c>
      <c r="B110" s="261">
        <v>22.477460861206055</v>
      </c>
      <c r="C110" s="266">
        <f>AVERAGE(B110:B115)</f>
        <v>22.458978017171223</v>
      </c>
      <c r="D110" s="266">
        <f>STDEV(B110:B115)</f>
        <v>1.712029591517835E-2</v>
      </c>
      <c r="E110" s="261">
        <v>15.983744621276855</v>
      </c>
      <c r="F110" s="266">
        <f>AVERAGE(E110:E115)</f>
        <v>16.059111913045246</v>
      </c>
      <c r="G110" s="266">
        <f>STDEV(E110:E115)</f>
        <v>0.14517703853400246</v>
      </c>
      <c r="H110" s="261">
        <f>C110-F110</f>
        <v>6.3998661041259766</v>
      </c>
      <c r="I110" s="261"/>
      <c r="J110" s="266">
        <f>H110-$I$2</f>
        <v>-1.2433499701229165</v>
      </c>
      <c r="K110" s="261">
        <f>2^-(J110)</f>
        <v>2.3674762781521324</v>
      </c>
      <c r="L110" s="261"/>
    </row>
    <row r="111" spans="1:12" x14ac:dyDescent="0.55000000000000004">
      <c r="A111" s="261"/>
      <c r="B111" s="261">
        <v>22.455810546875</v>
      </c>
      <c r="C111" s="266"/>
      <c r="D111" s="266"/>
      <c r="E111" s="261">
        <v>15.967118263244629</v>
      </c>
      <c r="F111" s="266"/>
      <c r="G111" s="266"/>
      <c r="H111" s="261"/>
      <c r="I111" s="261"/>
      <c r="J111" s="261"/>
      <c r="K111" s="261"/>
      <c r="L111" s="261"/>
    </row>
    <row r="112" spans="1:12" x14ac:dyDescent="0.55000000000000004">
      <c r="A112" s="261"/>
      <c r="B112" s="261">
        <v>22.443662643432617</v>
      </c>
      <c r="C112" s="266"/>
      <c r="D112" s="266"/>
      <c r="E112" s="261">
        <v>16.226472854614258</v>
      </c>
      <c r="F112" s="266"/>
      <c r="G112" s="266"/>
      <c r="H112" s="261"/>
      <c r="I112" s="261"/>
      <c r="J112" s="261"/>
      <c r="K112" s="261"/>
      <c r="L112" s="261"/>
    </row>
    <row r="113" spans="1:12" x14ac:dyDescent="0.55000000000000004">
      <c r="A113" s="261"/>
      <c r="B113" s="261"/>
      <c r="C113" s="266"/>
      <c r="D113" s="266"/>
      <c r="E113" s="261"/>
      <c r="F113" s="266"/>
      <c r="G113" s="266"/>
      <c r="H113" s="261"/>
      <c r="I113" s="261"/>
      <c r="J113" s="261"/>
      <c r="K113" s="261"/>
      <c r="L113" s="261"/>
    </row>
    <row r="114" spans="1:12" x14ac:dyDescent="0.55000000000000004">
      <c r="A114" s="261"/>
      <c r="B114" s="261"/>
      <c r="C114" s="266"/>
      <c r="D114" s="266"/>
      <c r="E114" s="261"/>
      <c r="F114" s="266"/>
      <c r="G114" s="266"/>
      <c r="H114" s="261"/>
      <c r="I114" s="261"/>
      <c r="J114" s="261"/>
      <c r="K114" s="261"/>
      <c r="L114" s="261"/>
    </row>
    <row r="115" spans="1:12" x14ac:dyDescent="0.55000000000000004">
      <c r="A115" s="261"/>
      <c r="B115" s="261"/>
      <c r="C115" s="266"/>
      <c r="D115" s="266"/>
      <c r="E115" s="261"/>
      <c r="F115" s="266"/>
      <c r="G115" s="266"/>
      <c r="H115" s="261"/>
      <c r="I115" s="261"/>
      <c r="J115" s="261"/>
      <c r="K115" s="261"/>
      <c r="L115" s="261"/>
    </row>
    <row r="116" spans="1:12" x14ac:dyDescent="0.55000000000000004">
      <c r="A116" s="261" t="s">
        <v>20</v>
      </c>
      <c r="B116" s="261">
        <v>28.257387161254883</v>
      </c>
      <c r="C116" s="266">
        <f>AVERAGE(B116:B121)</f>
        <v>28.277606328328449</v>
      </c>
      <c r="D116" s="266">
        <f>STDEV(B116:B121)</f>
        <v>0.1719430481898149</v>
      </c>
      <c r="E116" s="261">
        <v>15.983744621276855</v>
      </c>
      <c r="F116" s="266">
        <f>AVERAGE(E116:E121)</f>
        <v>16.059111913045246</v>
      </c>
      <c r="G116" s="266">
        <f>STDEV(E116:E121)</f>
        <v>0.14517703853400246</v>
      </c>
      <c r="H116" s="261">
        <f>C116-F116</f>
        <v>12.218494415283203</v>
      </c>
      <c r="I116" s="261"/>
      <c r="J116" s="266">
        <f>H116-$I$2</f>
        <v>4.5752783410343101</v>
      </c>
      <c r="K116" s="261">
        <f>2^-(J116)</f>
        <v>4.1947296984470139E-2</v>
      </c>
      <c r="L116" s="261"/>
    </row>
    <row r="117" spans="1:12" x14ac:dyDescent="0.55000000000000004">
      <c r="A117" s="261"/>
      <c r="B117" s="261">
        <v>28.116666793823242</v>
      </c>
      <c r="C117" s="266"/>
      <c r="D117" s="266"/>
      <c r="E117" s="261">
        <v>15.967118263244629</v>
      </c>
      <c r="F117" s="266"/>
      <c r="G117" s="266"/>
      <c r="H117" s="261"/>
      <c r="I117" s="261"/>
      <c r="J117" s="261"/>
      <c r="K117" s="261"/>
      <c r="L117" s="261"/>
    </row>
    <row r="118" spans="1:12" x14ac:dyDescent="0.55000000000000004">
      <c r="A118" s="261"/>
      <c r="B118" s="261">
        <v>28.458765029907227</v>
      </c>
      <c r="C118" s="266"/>
      <c r="D118" s="266"/>
      <c r="E118" s="261">
        <v>16.226472854614258</v>
      </c>
      <c r="F118" s="266"/>
      <c r="G118" s="266"/>
      <c r="H118" s="261"/>
      <c r="I118" s="261"/>
      <c r="J118" s="261"/>
      <c r="K118" s="261"/>
      <c r="L118" s="261"/>
    </row>
    <row r="119" spans="1:12" x14ac:dyDescent="0.55000000000000004">
      <c r="A119" s="261"/>
      <c r="B119" s="261"/>
      <c r="C119" s="266"/>
      <c r="D119" s="266"/>
      <c r="E119" s="261"/>
      <c r="F119" s="266"/>
      <c r="G119" s="266"/>
      <c r="H119" s="261"/>
      <c r="I119" s="261"/>
      <c r="J119" s="261"/>
      <c r="K119" s="261"/>
      <c r="L119" s="261"/>
    </row>
    <row r="120" spans="1:12" x14ac:dyDescent="0.55000000000000004">
      <c r="A120" s="261"/>
      <c r="B120" s="261"/>
      <c r="C120" s="266"/>
      <c r="D120" s="266"/>
      <c r="E120" s="261"/>
      <c r="F120" s="266"/>
      <c r="G120" s="266"/>
      <c r="H120" s="261"/>
      <c r="I120" s="261"/>
      <c r="J120" s="261"/>
      <c r="K120" s="261"/>
      <c r="L120" s="261"/>
    </row>
    <row r="121" spans="1:12" x14ac:dyDescent="0.55000000000000004">
      <c r="A121" s="261"/>
      <c r="B121" s="261"/>
      <c r="C121" s="266"/>
      <c r="D121" s="266"/>
      <c r="E121" s="261"/>
      <c r="F121" s="266"/>
      <c r="G121" s="266"/>
      <c r="H121" s="261"/>
      <c r="I121" s="261"/>
      <c r="J121" s="261"/>
      <c r="K121" s="261"/>
      <c r="L121" s="261"/>
    </row>
    <row r="122" spans="1:12" x14ac:dyDescent="0.55000000000000004">
      <c r="A122" s="261" t="s">
        <v>21</v>
      </c>
      <c r="B122" s="261">
        <v>28.222644805908203</v>
      </c>
      <c r="C122" s="266">
        <f>AVERAGE(B122:B127)</f>
        <v>28.179234822591145</v>
      </c>
      <c r="D122" s="266">
        <f>STDEV(B122:B127)</f>
        <v>0.1354798275888732</v>
      </c>
      <c r="E122" s="261">
        <v>15.983744621276855</v>
      </c>
      <c r="F122" s="266">
        <f>AVERAGE(E122:E127)</f>
        <v>16.059111913045246</v>
      </c>
      <c r="G122" s="266">
        <f>STDEV(E122:E127)</f>
        <v>0.14517703853400246</v>
      </c>
      <c r="H122" s="261">
        <f>C122-F122</f>
        <v>12.120122909545898</v>
      </c>
      <c r="I122" s="261"/>
      <c r="J122" s="266">
        <f>H122-$I$2</f>
        <v>4.4769068352970054</v>
      </c>
      <c r="K122" s="261">
        <f>2^-(J122)</f>
        <v>4.4907280394132679E-2</v>
      </c>
      <c r="L122" s="261"/>
    </row>
    <row r="123" spans="1:12" x14ac:dyDescent="0.55000000000000004">
      <c r="A123" s="261"/>
      <c r="B123" s="261">
        <v>28.287689208984375</v>
      </c>
      <c r="C123" s="266"/>
      <c r="D123" s="266"/>
      <c r="E123" s="261">
        <v>15.967118263244629</v>
      </c>
      <c r="F123" s="266"/>
      <c r="G123" s="266"/>
      <c r="H123" s="261"/>
      <c r="I123" s="261"/>
      <c r="J123" s="261"/>
      <c r="K123" s="261"/>
      <c r="L123" s="261"/>
    </row>
    <row r="124" spans="1:12" x14ac:dyDescent="0.55000000000000004">
      <c r="A124" s="261"/>
      <c r="B124" s="261">
        <v>28.027370452880859</v>
      </c>
      <c r="C124" s="266"/>
      <c r="D124" s="266"/>
      <c r="E124" s="261">
        <v>16.226472854614258</v>
      </c>
      <c r="F124" s="266"/>
      <c r="G124" s="266"/>
      <c r="H124" s="261"/>
      <c r="I124" s="261"/>
      <c r="J124" s="261"/>
      <c r="K124" s="261"/>
      <c r="L124" s="261"/>
    </row>
    <row r="125" spans="1:12" x14ac:dyDescent="0.55000000000000004">
      <c r="A125" s="261"/>
      <c r="B125" s="261"/>
      <c r="C125" s="266"/>
      <c r="D125" s="266"/>
      <c r="E125" s="261"/>
      <c r="F125" s="266"/>
      <c r="G125" s="266"/>
      <c r="H125" s="261"/>
      <c r="I125" s="261"/>
      <c r="J125" s="261"/>
      <c r="K125" s="261"/>
      <c r="L125" s="261"/>
    </row>
    <row r="126" spans="1:12" x14ac:dyDescent="0.55000000000000004">
      <c r="A126" s="261"/>
      <c r="B126" s="261"/>
      <c r="C126" s="266"/>
      <c r="D126" s="266"/>
      <c r="E126" s="261"/>
      <c r="F126" s="266"/>
      <c r="G126" s="266"/>
      <c r="H126" s="261"/>
      <c r="I126" s="261"/>
      <c r="J126" s="261"/>
      <c r="K126" s="261"/>
      <c r="L126" s="261"/>
    </row>
    <row r="127" spans="1:12" x14ac:dyDescent="0.55000000000000004">
      <c r="A127" s="261"/>
      <c r="B127" s="261"/>
      <c r="C127" s="266"/>
      <c r="D127" s="266"/>
      <c r="E127" s="261"/>
      <c r="F127" s="266"/>
      <c r="G127" s="266"/>
      <c r="H127" s="261"/>
      <c r="I127" s="261"/>
      <c r="J127" s="261"/>
      <c r="K127" s="261"/>
      <c r="L127" s="261"/>
    </row>
    <row r="128" spans="1:12" x14ac:dyDescent="0.55000000000000004">
      <c r="A128" s="261" t="s">
        <v>22</v>
      </c>
      <c r="B128" s="261">
        <v>20.648172378540039</v>
      </c>
      <c r="C128" s="266">
        <f>AVERAGE(B128:B133)</f>
        <v>20.638904571533203</v>
      </c>
      <c r="D128" s="266">
        <f>STDEV(B128:B133)</f>
        <v>1.0664254343628972E-2</v>
      </c>
      <c r="E128" s="261">
        <v>15.983744621276855</v>
      </c>
      <c r="F128" s="266">
        <f>AVERAGE(E128:E133)</f>
        <v>16.059111913045246</v>
      </c>
      <c r="G128" s="266">
        <f>STDEV(E128:E133)</f>
        <v>0.14517703853400246</v>
      </c>
      <c r="H128" s="261">
        <f>C128-F128</f>
        <v>4.5797926584879569</v>
      </c>
      <c r="I128" s="261"/>
      <c r="J128" s="266">
        <f>H128-$I$2</f>
        <v>-3.0634234157609361</v>
      </c>
      <c r="K128" s="261">
        <f>2^-(J128)</f>
        <v>8.3595391794001426</v>
      </c>
      <c r="L128" s="261"/>
    </row>
    <row r="129" spans="1:12" x14ac:dyDescent="0.55000000000000004">
      <c r="A129" s="261"/>
      <c r="B129" s="261">
        <v>20.627248764038086</v>
      </c>
      <c r="C129" s="266"/>
      <c r="D129" s="266"/>
      <c r="E129" s="261">
        <v>15.967118263244629</v>
      </c>
      <c r="F129" s="266"/>
      <c r="G129" s="266"/>
      <c r="H129" s="261"/>
      <c r="I129" s="261"/>
      <c r="J129" s="261"/>
      <c r="K129" s="261"/>
      <c r="L129" s="261"/>
    </row>
    <row r="130" spans="1:12" x14ac:dyDescent="0.55000000000000004">
      <c r="A130" s="261"/>
      <c r="B130" s="261">
        <v>20.641292572021484</v>
      </c>
      <c r="C130" s="266"/>
      <c r="D130" s="266"/>
      <c r="E130" s="261">
        <v>16.226472854614258</v>
      </c>
      <c r="F130" s="266"/>
      <c r="G130" s="266"/>
      <c r="H130" s="261"/>
      <c r="I130" s="261"/>
      <c r="J130" s="261"/>
      <c r="K130" s="261"/>
      <c r="L130" s="261"/>
    </row>
    <row r="131" spans="1:12" x14ac:dyDescent="0.55000000000000004">
      <c r="A131" s="261"/>
      <c r="B131" s="261"/>
      <c r="C131" s="266"/>
      <c r="D131" s="266"/>
      <c r="E131" s="261"/>
      <c r="F131" s="266"/>
      <c r="G131" s="266"/>
      <c r="H131" s="261"/>
      <c r="I131" s="261"/>
      <c r="J131" s="261"/>
      <c r="K131" s="261"/>
      <c r="L131" s="261"/>
    </row>
    <row r="132" spans="1:12" x14ac:dyDescent="0.55000000000000004">
      <c r="A132" s="261"/>
      <c r="B132" s="261"/>
      <c r="C132" s="266"/>
      <c r="D132" s="266"/>
      <c r="E132" s="261"/>
      <c r="F132" s="266"/>
      <c r="G132" s="266"/>
      <c r="H132" s="261"/>
      <c r="I132" s="261"/>
      <c r="J132" s="261"/>
      <c r="K132" s="261"/>
      <c r="L132" s="261"/>
    </row>
    <row r="133" spans="1:12" x14ac:dyDescent="0.55000000000000004">
      <c r="A133" s="261"/>
      <c r="B133" s="261"/>
      <c r="C133" s="266"/>
      <c r="D133" s="266"/>
      <c r="E133" s="261"/>
      <c r="F133" s="266"/>
      <c r="G133" s="266"/>
      <c r="H133" s="261"/>
      <c r="I133" s="261"/>
      <c r="J133" s="261"/>
      <c r="K133" s="261"/>
      <c r="L133" s="261"/>
    </row>
    <row r="134" spans="1:12" x14ac:dyDescent="0.55000000000000004">
      <c r="A134" s="261" t="s">
        <v>23</v>
      </c>
      <c r="B134" s="261">
        <v>21.999876022338867</v>
      </c>
      <c r="C134" s="266">
        <f>AVERAGE(B134:B139)</f>
        <v>22.004400253295898</v>
      </c>
      <c r="D134" s="266">
        <f>STDEV(B134:B139)</f>
        <v>7.2336387382563308E-3</v>
      </c>
      <c r="E134" s="261">
        <v>15.983744621276855</v>
      </c>
      <c r="F134" s="266">
        <f>AVERAGE(E134:E139)</f>
        <v>16.059111913045246</v>
      </c>
      <c r="G134" s="266">
        <f>STDEV(E134:E139)</f>
        <v>0.14517703853400246</v>
      </c>
      <c r="H134" s="261">
        <f>C134-F134</f>
        <v>5.9452883402506522</v>
      </c>
      <c r="I134" s="261"/>
      <c r="J134" s="266">
        <f>H134-$I$2</f>
        <v>-1.6979277339982408</v>
      </c>
      <c r="K134" s="261">
        <f>2^-(J134)</f>
        <v>3.2443461057770238</v>
      </c>
      <c r="L134" s="261"/>
    </row>
    <row r="135" spans="1:12" x14ac:dyDescent="0.55000000000000004">
      <c r="A135" s="261"/>
      <c r="B135" s="261">
        <v>22.000581741333008</v>
      </c>
      <c r="C135" s="266"/>
      <c r="D135" s="266"/>
      <c r="E135" s="261">
        <v>15.967118263244629</v>
      </c>
      <c r="F135" s="266"/>
      <c r="G135" s="266"/>
      <c r="H135" s="261"/>
      <c r="I135" s="261"/>
      <c r="J135" s="261"/>
      <c r="K135" s="261"/>
      <c r="L135" s="261"/>
    </row>
    <row r="136" spans="1:12" x14ac:dyDescent="0.55000000000000004">
      <c r="A136" s="261"/>
      <c r="B136" s="261">
        <v>22.01274299621582</v>
      </c>
      <c r="C136" s="266"/>
      <c r="D136" s="266"/>
      <c r="E136" s="261">
        <v>16.226472854614258</v>
      </c>
      <c r="F136" s="266"/>
      <c r="G136" s="266"/>
      <c r="H136" s="261"/>
      <c r="I136" s="261"/>
      <c r="J136" s="261"/>
      <c r="K136" s="261"/>
      <c r="L136" s="261"/>
    </row>
    <row r="137" spans="1:12" x14ac:dyDescent="0.55000000000000004">
      <c r="A137" s="261"/>
      <c r="B137" s="261"/>
      <c r="C137" s="266"/>
      <c r="D137" s="266"/>
      <c r="E137" s="261"/>
      <c r="F137" s="266"/>
      <c r="G137" s="266"/>
      <c r="H137" s="261"/>
      <c r="I137" s="261"/>
      <c r="J137" s="261"/>
      <c r="K137" s="261"/>
      <c r="L137" s="261"/>
    </row>
    <row r="138" spans="1:12" x14ac:dyDescent="0.55000000000000004">
      <c r="A138" s="261"/>
      <c r="B138" s="261"/>
      <c r="C138" s="266"/>
      <c r="D138" s="266"/>
      <c r="E138" s="261"/>
      <c r="F138" s="266"/>
      <c r="G138" s="266"/>
      <c r="H138" s="261"/>
      <c r="I138" s="261"/>
      <c r="J138" s="261"/>
      <c r="K138" s="261"/>
      <c r="L138" s="261"/>
    </row>
    <row r="139" spans="1:12" x14ac:dyDescent="0.55000000000000004">
      <c r="A139" s="261"/>
      <c r="B139" s="261"/>
      <c r="C139" s="266"/>
      <c r="D139" s="266"/>
      <c r="E139" s="261"/>
      <c r="F139" s="266"/>
      <c r="G139" s="266"/>
      <c r="H139" s="261"/>
      <c r="I139" s="261"/>
      <c r="J139" s="261"/>
      <c r="K139" s="261"/>
      <c r="L139" s="261"/>
    </row>
    <row r="140" spans="1:12" x14ac:dyDescent="0.55000000000000004">
      <c r="A140" s="261" t="s">
        <v>24</v>
      </c>
      <c r="B140" s="261">
        <v>22.440149307250977</v>
      </c>
      <c r="C140" s="266">
        <f>AVERAGE(B140:B145)</f>
        <v>22.499779383341473</v>
      </c>
      <c r="D140" s="266">
        <f>STDEV(B140:B145)</f>
        <v>7.0410772477832104E-2</v>
      </c>
      <c r="E140" s="261">
        <v>15.983744621276855</v>
      </c>
      <c r="F140" s="266">
        <f>AVERAGE(E140:E145)</f>
        <v>16.059111913045246</v>
      </c>
      <c r="G140" s="266">
        <f>STDEV(E140:E145)</f>
        <v>0.14517703853400246</v>
      </c>
      <c r="H140" s="261">
        <f>C140-F140</f>
        <v>6.4406674702962263</v>
      </c>
      <c r="I140" s="261"/>
      <c r="J140" s="266">
        <f>H140-$I$2</f>
        <v>-1.2025486039526667</v>
      </c>
      <c r="K140" s="261">
        <f>2^-(J140)</f>
        <v>2.3014587805983209</v>
      </c>
      <c r="L140" s="261"/>
    </row>
    <row r="141" spans="1:12" x14ac:dyDescent="0.55000000000000004">
      <c r="A141" s="261"/>
      <c r="B141" s="261">
        <v>22.481731414794922</v>
      </c>
      <c r="C141" s="266"/>
      <c r="D141" s="266"/>
      <c r="E141" s="261">
        <v>15.967118263244629</v>
      </c>
      <c r="F141" s="266"/>
      <c r="G141" s="266"/>
      <c r="H141" s="261"/>
      <c r="I141" s="261"/>
      <c r="J141" s="261"/>
      <c r="K141" s="261"/>
      <c r="L141" s="261"/>
    </row>
    <row r="142" spans="1:12" x14ac:dyDescent="0.55000000000000004">
      <c r="A142" s="261"/>
      <c r="B142" s="261">
        <v>22.577457427978516</v>
      </c>
      <c r="C142" s="266"/>
      <c r="D142" s="266"/>
      <c r="E142" s="261">
        <v>16.226472854614258</v>
      </c>
      <c r="F142" s="266"/>
      <c r="G142" s="266"/>
      <c r="H142" s="261"/>
      <c r="I142" s="261"/>
      <c r="J142" s="261"/>
      <c r="K142" s="261"/>
      <c r="L142" s="261"/>
    </row>
    <row r="143" spans="1:12" x14ac:dyDescent="0.55000000000000004">
      <c r="A143" s="261"/>
      <c r="B143" s="261"/>
      <c r="C143" s="266"/>
      <c r="D143" s="266"/>
      <c r="E143" s="261"/>
      <c r="F143" s="266"/>
      <c r="G143" s="266"/>
      <c r="H143" s="261"/>
      <c r="I143" s="261"/>
      <c r="J143" s="261"/>
      <c r="K143" s="261"/>
      <c r="L143" s="261"/>
    </row>
    <row r="144" spans="1:12" x14ac:dyDescent="0.55000000000000004">
      <c r="A144" s="261"/>
      <c r="B144" s="261"/>
      <c r="C144" s="266"/>
      <c r="D144" s="266"/>
      <c r="E144" s="261"/>
      <c r="F144" s="266"/>
      <c r="G144" s="266"/>
      <c r="H144" s="261"/>
      <c r="I144" s="261"/>
      <c r="J144" s="261"/>
      <c r="K144" s="261"/>
      <c r="L144" s="261"/>
    </row>
    <row r="145" spans="1:12" x14ac:dyDescent="0.55000000000000004">
      <c r="A145" s="261"/>
      <c r="B145" s="261"/>
      <c r="C145" s="266"/>
      <c r="D145" s="266"/>
      <c r="E145" s="261"/>
      <c r="F145" s="266"/>
      <c r="G145" s="266"/>
      <c r="H145" s="261"/>
      <c r="I145" s="261"/>
      <c r="J145" s="261"/>
      <c r="K145" s="261"/>
      <c r="L145" s="261"/>
    </row>
    <row r="146" spans="1:12" x14ac:dyDescent="0.55000000000000004">
      <c r="A146" s="261" t="s">
        <v>25</v>
      </c>
      <c r="B146" s="261">
        <v>26.544853210449219</v>
      </c>
      <c r="C146" s="266">
        <f>AVERAGE(B146:B151)</f>
        <v>26.493467966715496</v>
      </c>
      <c r="D146" s="266">
        <f>STDEV(B146:B151)</f>
        <v>0.19654844081651895</v>
      </c>
      <c r="E146" s="261">
        <v>15.983744621276855</v>
      </c>
      <c r="F146" s="266">
        <f>AVERAGE(E146:E151)</f>
        <v>16.059111913045246</v>
      </c>
      <c r="G146" s="266">
        <f>STDEV(E146:E151)</f>
        <v>0.14517703853400246</v>
      </c>
      <c r="H146" s="261">
        <f>C146-F146</f>
        <v>10.43435605367025</v>
      </c>
      <c r="I146" s="261"/>
      <c r="J146" s="266">
        <f>H146-$I$2</f>
        <v>2.7911399794213567</v>
      </c>
      <c r="K146" s="261">
        <f>2^-(J146)</f>
        <v>0.14447182006717618</v>
      </c>
      <c r="L146" s="261"/>
    </row>
    <row r="147" spans="1:12" x14ac:dyDescent="0.55000000000000004">
      <c r="A147" s="261"/>
      <c r="B147" s="261">
        <v>26.276330947875977</v>
      </c>
      <c r="C147" s="266"/>
      <c r="D147" s="266"/>
      <c r="E147" s="261">
        <v>15.967118263244629</v>
      </c>
      <c r="F147" s="266"/>
      <c r="G147" s="266"/>
      <c r="H147" s="261"/>
      <c r="I147" s="261"/>
      <c r="J147" s="261"/>
      <c r="K147" s="261"/>
      <c r="L147" s="261"/>
    </row>
    <row r="148" spans="1:12" x14ac:dyDescent="0.55000000000000004">
      <c r="A148" s="261"/>
      <c r="B148" s="261">
        <v>26.659219741821289</v>
      </c>
      <c r="C148" s="266"/>
      <c r="D148" s="266"/>
      <c r="E148" s="261">
        <v>16.226472854614258</v>
      </c>
      <c r="F148" s="266"/>
      <c r="G148" s="266"/>
      <c r="H148" s="261"/>
      <c r="I148" s="261"/>
      <c r="J148" s="261"/>
      <c r="K148" s="261"/>
      <c r="L148" s="261"/>
    </row>
    <row r="149" spans="1:12" x14ac:dyDescent="0.55000000000000004">
      <c r="A149" s="261"/>
      <c r="B149" s="261"/>
      <c r="C149" s="266"/>
      <c r="D149" s="266"/>
      <c r="E149" s="261"/>
      <c r="F149" s="266"/>
      <c r="G149" s="266"/>
      <c r="H149" s="261"/>
      <c r="I149" s="261"/>
      <c r="J149" s="261"/>
      <c r="K149" s="261"/>
      <c r="L149" s="261"/>
    </row>
    <row r="150" spans="1:12" x14ac:dyDescent="0.55000000000000004">
      <c r="A150" s="261"/>
      <c r="B150" s="261"/>
      <c r="C150" s="266"/>
      <c r="D150" s="266"/>
      <c r="E150" s="261"/>
      <c r="F150" s="266"/>
      <c r="G150" s="266"/>
      <c r="H150" s="261"/>
      <c r="I150" s="261"/>
      <c r="J150" s="261"/>
      <c r="K150" s="261"/>
      <c r="L150" s="261"/>
    </row>
    <row r="151" spans="1:12" x14ac:dyDescent="0.55000000000000004">
      <c r="A151" s="261"/>
      <c r="B151" s="261"/>
      <c r="C151" s="266"/>
      <c r="D151" s="266"/>
      <c r="E151" s="261"/>
      <c r="F151" s="266"/>
      <c r="G151" s="266"/>
      <c r="H151" s="261"/>
      <c r="I151" s="261"/>
      <c r="J151" s="261"/>
      <c r="K151" s="261"/>
      <c r="L151" s="261"/>
    </row>
    <row r="152" spans="1:12" x14ac:dyDescent="0.55000000000000004">
      <c r="A152" s="261" t="s">
        <v>26</v>
      </c>
      <c r="B152" s="261">
        <v>30.093053817749023</v>
      </c>
      <c r="C152" s="266">
        <f>AVERAGE(B152:B157)</f>
        <v>30.176966985066731</v>
      </c>
      <c r="D152" s="266">
        <f>STDEV(B152:B157)</f>
        <v>0.15890432642907695</v>
      </c>
      <c r="E152" s="261">
        <v>15.983744621276855</v>
      </c>
      <c r="F152" s="266">
        <f>AVERAGE(E152:E157)</f>
        <v>16.059111913045246</v>
      </c>
      <c r="G152" s="266">
        <f>STDEV(E152:E157)</f>
        <v>0.14517703853400246</v>
      </c>
      <c r="H152" s="261">
        <f>C152-F152</f>
        <v>14.117855072021484</v>
      </c>
      <c r="I152" s="261"/>
      <c r="J152" s="266">
        <f>H152-$I$2</f>
        <v>6.4746389977725913</v>
      </c>
      <c r="K152" s="261">
        <f>2^-(J152)</f>
        <v>1.1244481922413962E-2</v>
      </c>
      <c r="L152" s="261"/>
    </row>
    <row r="153" spans="1:12" x14ac:dyDescent="0.55000000000000004">
      <c r="A153" s="261"/>
      <c r="B153" s="261">
        <v>30.360237121582031</v>
      </c>
      <c r="C153" s="266"/>
      <c r="D153" s="266"/>
      <c r="E153" s="261">
        <v>15.967118263244629</v>
      </c>
      <c r="F153" s="266"/>
      <c r="G153" s="266"/>
      <c r="H153" s="261"/>
      <c r="I153" s="261"/>
      <c r="J153" s="261"/>
      <c r="K153" s="261"/>
      <c r="L153" s="261"/>
    </row>
    <row r="154" spans="1:12" x14ac:dyDescent="0.55000000000000004">
      <c r="A154" s="261"/>
      <c r="B154" s="261">
        <v>30.077610015869141</v>
      </c>
      <c r="C154" s="266"/>
      <c r="D154" s="266"/>
      <c r="E154" s="261">
        <v>16.226472854614258</v>
      </c>
      <c r="F154" s="266"/>
      <c r="G154" s="266"/>
      <c r="H154" s="261"/>
      <c r="I154" s="261"/>
      <c r="J154" s="261"/>
      <c r="K154" s="261"/>
      <c r="L154" s="261"/>
    </row>
    <row r="155" spans="1:12" x14ac:dyDescent="0.55000000000000004">
      <c r="A155" s="261"/>
      <c r="B155" s="261"/>
      <c r="C155" s="266"/>
      <c r="D155" s="266"/>
      <c r="E155" s="261"/>
      <c r="F155" s="266"/>
      <c r="G155" s="266"/>
      <c r="H155" s="261"/>
      <c r="I155" s="261"/>
      <c r="J155" s="261"/>
      <c r="K155" s="261"/>
      <c r="L155" s="261"/>
    </row>
    <row r="156" spans="1:12" x14ac:dyDescent="0.55000000000000004">
      <c r="A156" s="261"/>
      <c r="B156" s="261"/>
      <c r="C156" s="266"/>
      <c r="D156" s="266"/>
      <c r="E156" s="261"/>
      <c r="F156" s="266"/>
      <c r="G156" s="266"/>
      <c r="H156" s="261"/>
      <c r="I156" s="261"/>
      <c r="J156" s="261"/>
      <c r="K156" s="261"/>
      <c r="L156" s="261"/>
    </row>
    <row r="157" spans="1:12" x14ac:dyDescent="0.55000000000000004">
      <c r="A157" s="261"/>
      <c r="B157" s="261"/>
      <c r="C157" s="266"/>
      <c r="D157" s="266"/>
      <c r="E157" s="261"/>
      <c r="F157" s="266"/>
      <c r="G157" s="266"/>
      <c r="H157" s="261"/>
      <c r="I157" s="261"/>
      <c r="J157" s="261"/>
      <c r="K157" s="261"/>
      <c r="L157" s="261"/>
    </row>
    <row r="158" spans="1:12" x14ac:dyDescent="0.55000000000000004">
      <c r="A158" s="261" t="s">
        <v>27</v>
      </c>
      <c r="B158" s="261">
        <v>21.461843490600586</v>
      </c>
      <c r="C158" s="266">
        <f>AVERAGE(B158:B163)</f>
        <v>21.360218683878582</v>
      </c>
      <c r="D158" s="266">
        <f>STDEV(B158:B163)</f>
        <v>9.7382487811265364E-2</v>
      </c>
      <c r="E158" s="261">
        <v>15.983744621276855</v>
      </c>
      <c r="F158" s="266">
        <f>AVERAGE(E158:E163)</f>
        <v>16.059111913045246</v>
      </c>
      <c r="G158" s="266">
        <f>STDEV(E158:E163)</f>
        <v>0.14517703853400246</v>
      </c>
      <c r="H158" s="261">
        <f>C158-F158</f>
        <v>5.3011067708333357</v>
      </c>
      <c r="I158" s="261"/>
      <c r="J158" s="266">
        <f>H158-$I$2</f>
        <v>-2.3421093034155573</v>
      </c>
      <c r="K158" s="261">
        <f>2^-(J158)</f>
        <v>5.07043422669057</v>
      </c>
      <c r="L158" s="261"/>
    </row>
    <row r="159" spans="1:12" x14ac:dyDescent="0.55000000000000004">
      <c r="A159" s="261"/>
      <c r="B159" s="261">
        <v>21.351091384887695</v>
      </c>
      <c r="C159" s="261"/>
      <c r="D159" s="261"/>
      <c r="E159" s="261">
        <v>15.967118263244629</v>
      </c>
      <c r="F159" s="261"/>
      <c r="G159" s="261"/>
      <c r="H159" s="261"/>
      <c r="I159" s="261"/>
      <c r="J159" s="261"/>
      <c r="K159" s="261"/>
      <c r="L159" s="261"/>
    </row>
    <row r="160" spans="1:12" x14ac:dyDescent="0.55000000000000004">
      <c r="A160" s="261"/>
      <c r="B160" s="261">
        <v>21.267721176147461</v>
      </c>
      <c r="C160" s="261"/>
      <c r="D160" s="261"/>
      <c r="E160" s="261">
        <v>16.226472854614258</v>
      </c>
      <c r="F160" s="261"/>
      <c r="G160" s="261"/>
      <c r="H160" s="261"/>
      <c r="I160" s="261"/>
      <c r="J160" s="261"/>
      <c r="K160" s="261"/>
      <c r="L160" s="261"/>
    </row>
    <row r="161" spans="1:12" x14ac:dyDescent="0.55000000000000004">
      <c r="A161" s="261"/>
      <c r="B161" s="261"/>
      <c r="C161" s="261"/>
      <c r="D161" s="261"/>
      <c r="E161" s="261"/>
      <c r="F161" s="261"/>
      <c r="G161" s="261"/>
      <c r="H161" s="261"/>
      <c r="I161" s="261"/>
      <c r="J161" s="261"/>
      <c r="K161" s="261"/>
      <c r="L161" s="261"/>
    </row>
    <row r="162" spans="1:12" x14ac:dyDescent="0.55000000000000004">
      <c r="A162" s="261"/>
      <c r="B162" s="261"/>
      <c r="C162" s="261"/>
      <c r="D162" s="261"/>
      <c r="E162" s="261"/>
      <c r="F162" s="261"/>
      <c r="G162" s="261"/>
      <c r="H162" s="261"/>
      <c r="I162" s="261"/>
      <c r="J162" s="261"/>
      <c r="K162" s="261"/>
      <c r="L162" s="261"/>
    </row>
    <row r="163" spans="1:12" x14ac:dyDescent="0.55000000000000004">
      <c r="A163" s="261"/>
      <c r="B163" s="261"/>
      <c r="C163" s="261"/>
      <c r="D163" s="261"/>
      <c r="E163" s="261"/>
      <c r="F163" s="261"/>
      <c r="G163" s="261"/>
      <c r="H163" s="261"/>
      <c r="I163" s="261"/>
      <c r="J163" s="261"/>
      <c r="K163" s="261"/>
      <c r="L163" s="261"/>
    </row>
    <row r="164" spans="1:12" x14ac:dyDescent="0.55000000000000004">
      <c r="A164" s="261"/>
      <c r="B164" s="261"/>
      <c r="C164" s="261"/>
      <c r="D164" s="261"/>
      <c r="E164" s="261"/>
      <c r="F164" s="261"/>
      <c r="G164" s="261"/>
      <c r="I164" s="261"/>
      <c r="J164" s="261"/>
      <c r="K164" s="261"/>
      <c r="L164" s="261"/>
    </row>
    <row r="165" spans="1:12" x14ac:dyDescent="0.55000000000000004">
      <c r="A165" s="261"/>
      <c r="B165" s="261"/>
      <c r="C165" s="261"/>
      <c r="D165" s="261"/>
      <c r="E165" s="261"/>
      <c r="F165" s="261"/>
      <c r="G165" s="261"/>
      <c r="I165" s="261"/>
      <c r="J165" s="261"/>
      <c r="K165" s="261"/>
      <c r="L165" s="26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63"/>
  <sheetViews>
    <sheetView topLeftCell="A166" workbookViewId="0">
      <selection activeCell="G174" sqref="G174:G200"/>
    </sheetView>
  </sheetViews>
  <sheetFormatPr defaultRowHeight="14.4" x14ac:dyDescent="0.55000000000000004"/>
  <cols>
    <col min="3" max="5" width="12" bestFit="1" customWidth="1"/>
    <col min="6" max="6" width="15.26171875" bestFit="1" customWidth="1"/>
    <col min="7" max="7" width="15.15625" bestFit="1" customWidth="1"/>
    <col min="9" max="9" width="12.26171875" bestFit="1" customWidth="1"/>
  </cols>
  <sheetData>
    <row r="1" spans="1:14" ht="16.8" x14ac:dyDescent="0.55000000000000004">
      <c r="A1" s="271" t="s">
        <v>33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</row>
    <row r="2" spans="1:14" x14ac:dyDescent="0.55000000000000004">
      <c r="A2" s="265" t="s">
        <v>1</v>
      </c>
      <c r="B2" s="261">
        <v>21.866846084594727</v>
      </c>
      <c r="C2" s="266">
        <f>AVERAGE(B2:B7)</f>
        <v>22.654680887858074</v>
      </c>
      <c r="D2" s="266">
        <f>STDEV(B2:B7)</f>
        <v>0.55030736567577276</v>
      </c>
      <c r="E2" s="261">
        <v>15.502607345581055</v>
      </c>
      <c r="F2" s="266">
        <f>AVERAGE(E2:E7)</f>
        <v>16.072165966033936</v>
      </c>
      <c r="G2" s="266">
        <f>STDEV(E2:E7)</f>
        <v>0.33529180506060591</v>
      </c>
      <c r="H2" s="266">
        <f>C2-F2</f>
        <v>6.5825149218241386</v>
      </c>
      <c r="I2" s="266">
        <f>AVERAGE(H2:H158)</f>
        <v>7.5959915643856837</v>
      </c>
      <c r="J2" s="266">
        <f>H2-$I$2</f>
        <v>-1.0134766425615451</v>
      </c>
      <c r="K2" s="266">
        <f>2^-(J2)</f>
        <v>2.0187701257580639</v>
      </c>
    </row>
    <row r="3" spans="1:14" x14ac:dyDescent="0.55000000000000004">
      <c r="A3" s="265"/>
      <c r="B3" s="261">
        <v>22.619573593139648</v>
      </c>
      <c r="C3" s="266"/>
      <c r="D3" s="266"/>
      <c r="E3" s="261">
        <v>16.285324096679688</v>
      </c>
      <c r="F3" s="266"/>
      <c r="G3" s="266"/>
      <c r="H3" s="266"/>
      <c r="I3" s="266"/>
      <c r="J3" s="266"/>
      <c r="K3" s="266"/>
    </row>
    <row r="4" spans="1:14" x14ac:dyDescent="0.55000000000000004">
      <c r="A4" s="265"/>
      <c r="B4" s="261">
        <v>22.45111083984375</v>
      </c>
      <c r="C4" s="266"/>
      <c r="D4" s="266"/>
      <c r="E4" s="261">
        <v>16.275508880615234</v>
      </c>
      <c r="F4" s="266"/>
      <c r="G4" s="266"/>
      <c r="H4" s="266"/>
      <c r="I4" s="266"/>
      <c r="J4" s="266"/>
      <c r="K4" s="266"/>
    </row>
    <row r="5" spans="1:14" x14ac:dyDescent="0.55000000000000004">
      <c r="A5" s="265"/>
      <c r="B5" s="261">
        <v>22.420557022094727</v>
      </c>
      <c r="C5" s="266"/>
      <c r="D5" s="266"/>
      <c r="E5" s="261">
        <v>16.431427001953125</v>
      </c>
      <c r="F5" s="266"/>
      <c r="G5" s="266"/>
      <c r="H5" s="266"/>
      <c r="I5" s="266"/>
      <c r="J5" s="266"/>
      <c r="K5" s="266"/>
    </row>
    <row r="6" spans="1:14" x14ac:dyDescent="0.55000000000000004">
      <c r="A6" s="265"/>
      <c r="B6" s="261">
        <v>23.258367538452148</v>
      </c>
      <c r="C6" s="266"/>
      <c r="D6" s="266"/>
      <c r="E6" s="261">
        <v>15.951848030090332</v>
      </c>
      <c r="F6" s="266"/>
      <c r="G6" s="266"/>
      <c r="H6" s="266"/>
      <c r="I6" s="266"/>
      <c r="J6" s="266"/>
      <c r="K6" s="266"/>
    </row>
    <row r="7" spans="1:14" x14ac:dyDescent="0.55000000000000004">
      <c r="A7" s="265"/>
      <c r="B7" s="261">
        <v>23.311630249023438</v>
      </c>
      <c r="C7" s="266"/>
      <c r="D7" s="266"/>
      <c r="E7" s="261">
        <v>15.98628044128418</v>
      </c>
      <c r="F7" s="266"/>
      <c r="G7" s="266"/>
      <c r="H7" s="266"/>
      <c r="I7" s="266"/>
      <c r="J7" s="266"/>
      <c r="K7" s="266"/>
    </row>
    <row r="8" spans="1:14" x14ac:dyDescent="0.55000000000000004">
      <c r="A8" s="265" t="s">
        <v>2</v>
      </c>
      <c r="B8" s="261">
        <v>20.035503387451172</v>
      </c>
      <c r="C8" s="266">
        <f>AVERAGE(B8:B13)</f>
        <v>20.70685640970866</v>
      </c>
      <c r="D8" s="266">
        <f>STDEV(B8:B13)</f>
        <v>0.33349704363694876</v>
      </c>
      <c r="E8" s="261">
        <v>15.502607345581055</v>
      </c>
      <c r="F8" s="266">
        <f>AVERAGE(E8:E13)</f>
        <v>16.072165966033936</v>
      </c>
      <c r="G8" s="266">
        <f>STDEV(E8:E13)</f>
        <v>0.33529180506060591</v>
      </c>
      <c r="H8" s="266">
        <f>C8-F8</f>
        <v>4.6346904436747245</v>
      </c>
      <c r="I8" s="266"/>
      <c r="J8" s="266">
        <f>H8-$I$2</f>
        <v>-2.9613011207109592</v>
      </c>
      <c r="K8" s="266">
        <f>2^-(J8)</f>
        <v>7.7882603969108395</v>
      </c>
    </row>
    <row r="9" spans="1:14" x14ac:dyDescent="0.55000000000000004">
      <c r="A9" s="265"/>
      <c r="B9" s="261">
        <v>20.785917282104492</v>
      </c>
      <c r="C9" s="266"/>
      <c r="D9" s="266"/>
      <c r="E9" s="261">
        <v>16.285324096679688</v>
      </c>
      <c r="F9" s="266"/>
      <c r="G9" s="266"/>
      <c r="H9" s="266"/>
      <c r="I9" s="266"/>
      <c r="J9" s="266"/>
      <c r="K9" s="266"/>
    </row>
    <row r="10" spans="1:14" x14ac:dyDescent="0.55000000000000004">
      <c r="A10" s="265"/>
      <c r="B10" s="261">
        <v>20.830314636230469</v>
      </c>
      <c r="C10" s="266"/>
      <c r="D10" s="266"/>
      <c r="E10" s="261">
        <v>16.275508880615234</v>
      </c>
      <c r="F10" s="266"/>
      <c r="G10" s="266"/>
      <c r="H10" s="266"/>
      <c r="I10" s="266"/>
      <c r="J10" s="266"/>
      <c r="K10" s="266"/>
    </row>
    <row r="11" spans="1:14" x14ac:dyDescent="0.55000000000000004">
      <c r="A11" s="265"/>
      <c r="B11" s="261">
        <v>20.835075378417969</v>
      </c>
      <c r="C11" s="266"/>
      <c r="D11" s="266"/>
      <c r="E11" s="261">
        <v>16.431427001953125</v>
      </c>
      <c r="F11" s="266"/>
      <c r="G11" s="266"/>
      <c r="H11" s="266"/>
      <c r="I11" s="266"/>
      <c r="J11" s="266"/>
      <c r="K11" s="266"/>
    </row>
    <row r="12" spans="1:14" x14ac:dyDescent="0.55000000000000004">
      <c r="A12" s="265"/>
      <c r="B12" s="261">
        <v>20.945882797241211</v>
      </c>
      <c r="C12" s="266"/>
      <c r="D12" s="266"/>
      <c r="E12" s="261">
        <v>15.951848030090332</v>
      </c>
      <c r="F12" s="266"/>
      <c r="G12" s="266"/>
      <c r="H12" s="266"/>
      <c r="I12" s="266"/>
      <c r="J12" s="266"/>
      <c r="K12" s="266"/>
    </row>
    <row r="13" spans="1:14" x14ac:dyDescent="0.55000000000000004">
      <c r="A13" s="265"/>
      <c r="B13" s="261">
        <v>20.808444976806641</v>
      </c>
      <c r="C13" s="266"/>
      <c r="D13" s="266"/>
      <c r="E13" s="261">
        <v>15.98628044128418</v>
      </c>
      <c r="F13" s="266"/>
      <c r="G13" s="266"/>
      <c r="H13" s="266"/>
      <c r="I13" s="266"/>
      <c r="J13" s="266"/>
      <c r="K13" s="266"/>
      <c r="N13" s="2"/>
    </row>
    <row r="14" spans="1:14" x14ac:dyDescent="0.55000000000000004">
      <c r="A14" s="265" t="s">
        <v>3</v>
      </c>
      <c r="B14" s="261">
        <v>24.008438110351563</v>
      </c>
      <c r="C14" s="266">
        <f>AVERAGE(B14:B19)</f>
        <v>24.582970301310223</v>
      </c>
      <c r="D14" s="266">
        <f>STDEV(B14:B19)</f>
        <v>0.39469326176359348</v>
      </c>
      <c r="E14" s="261">
        <v>15.502607345581055</v>
      </c>
      <c r="F14" s="266">
        <f>AVERAGE(E14:E19)</f>
        <v>16.072165966033936</v>
      </c>
      <c r="G14" s="266">
        <f>STDEV(E14:E19)</f>
        <v>0.33529180506060591</v>
      </c>
      <c r="H14" s="266">
        <f>C14-F14</f>
        <v>8.510804335276287</v>
      </c>
      <c r="I14" s="266"/>
      <c r="J14" s="266">
        <f>H14-$I$2</f>
        <v>0.91481277089060331</v>
      </c>
      <c r="K14" s="266">
        <f>2^-(J14)</f>
        <v>0.530412701761515</v>
      </c>
    </row>
    <row r="15" spans="1:14" x14ac:dyDescent="0.55000000000000004">
      <c r="A15" s="265"/>
      <c r="B15" s="261">
        <v>24.860994338989258</v>
      </c>
      <c r="C15" s="266"/>
      <c r="D15" s="266"/>
      <c r="E15" s="261">
        <v>16.285324096679688</v>
      </c>
      <c r="F15" s="266"/>
      <c r="G15" s="266"/>
      <c r="H15" s="266"/>
      <c r="I15" s="266"/>
      <c r="J15" s="266"/>
      <c r="K15" s="266"/>
    </row>
    <row r="16" spans="1:14" x14ac:dyDescent="0.55000000000000004">
      <c r="A16" s="265"/>
      <c r="B16" s="261">
        <v>25.033323287963867</v>
      </c>
      <c r="C16" s="266"/>
      <c r="D16" s="266"/>
      <c r="E16" s="261">
        <v>16.275508880615234</v>
      </c>
      <c r="F16" s="266"/>
      <c r="G16" s="266"/>
      <c r="H16" s="266"/>
      <c r="I16" s="266"/>
      <c r="J16" s="266"/>
      <c r="K16" s="266"/>
    </row>
    <row r="17" spans="1:11" x14ac:dyDescent="0.55000000000000004">
      <c r="A17" s="265"/>
      <c r="B17" s="261">
        <v>24.857711791992188</v>
      </c>
      <c r="C17" s="266"/>
      <c r="D17" s="266"/>
      <c r="E17" s="261">
        <v>16.431427001953125</v>
      </c>
      <c r="F17" s="266"/>
      <c r="G17" s="266"/>
      <c r="H17" s="266"/>
      <c r="I17" s="266"/>
      <c r="J17" s="266"/>
      <c r="K17" s="266"/>
    </row>
    <row r="18" spans="1:11" x14ac:dyDescent="0.55000000000000004">
      <c r="A18" s="265"/>
      <c r="B18" s="261">
        <v>24.342357635498047</v>
      </c>
      <c r="C18" s="266"/>
      <c r="D18" s="266"/>
      <c r="E18" s="261">
        <v>15.951848030090332</v>
      </c>
      <c r="F18" s="266"/>
      <c r="G18" s="266"/>
      <c r="H18" s="266"/>
      <c r="I18" s="266"/>
      <c r="J18" s="266"/>
      <c r="K18" s="266"/>
    </row>
    <row r="19" spans="1:11" x14ac:dyDescent="0.55000000000000004">
      <c r="A19" s="265"/>
      <c r="B19" s="261">
        <v>24.394996643066406</v>
      </c>
      <c r="C19" s="266"/>
      <c r="D19" s="266"/>
      <c r="E19" s="261">
        <v>15.98628044128418</v>
      </c>
      <c r="F19" s="266"/>
      <c r="G19" s="266"/>
      <c r="H19" s="266"/>
      <c r="I19" s="266"/>
      <c r="J19" s="266"/>
      <c r="K19" s="266"/>
    </row>
    <row r="20" spans="1:11" x14ac:dyDescent="0.55000000000000004">
      <c r="A20" s="265" t="s">
        <v>4</v>
      </c>
      <c r="B20" s="261">
        <v>22.623865127563477</v>
      </c>
      <c r="C20" s="266">
        <f>AVERAGE(B20:B25)</f>
        <v>23.076425870259602</v>
      </c>
      <c r="D20" s="266">
        <f>STDEV(B20:B25)</f>
        <v>0.27161289131470762</v>
      </c>
      <c r="E20" s="261">
        <v>15.502607345581055</v>
      </c>
      <c r="F20" s="266">
        <f>AVERAGE(E20:E25)</f>
        <v>16.072165966033936</v>
      </c>
      <c r="G20" s="266">
        <f>STDEV(E20:E25)</f>
        <v>0.33529180506060591</v>
      </c>
      <c r="H20" s="266">
        <f>C20-F20</f>
        <v>7.0042599042256661</v>
      </c>
      <c r="I20" s="266"/>
      <c r="J20" s="266">
        <f>H20-$I$2</f>
        <v>-0.59173166016001755</v>
      </c>
      <c r="K20" s="266">
        <f>2^-(J20)</f>
        <v>1.507054572839222</v>
      </c>
    </row>
    <row r="21" spans="1:11" x14ac:dyDescent="0.55000000000000004">
      <c r="A21" s="265"/>
      <c r="B21" s="261">
        <v>23.003841400146484</v>
      </c>
      <c r="C21" s="266"/>
      <c r="D21" s="266"/>
      <c r="E21" s="261">
        <v>16.285324096679688</v>
      </c>
      <c r="F21" s="266"/>
      <c r="G21" s="266"/>
      <c r="H21" s="266"/>
      <c r="I21" s="266"/>
      <c r="J21" s="266"/>
      <c r="K21" s="266"/>
    </row>
    <row r="22" spans="1:11" x14ac:dyDescent="0.55000000000000004">
      <c r="A22" s="265"/>
      <c r="B22" s="261">
        <v>22.97728157043457</v>
      </c>
      <c r="C22" s="266"/>
      <c r="D22" s="266"/>
      <c r="E22" s="261">
        <v>16.275508880615234</v>
      </c>
      <c r="F22" s="266"/>
      <c r="G22" s="266"/>
      <c r="H22" s="266"/>
      <c r="I22" s="266"/>
      <c r="J22" s="266"/>
      <c r="K22" s="266"/>
    </row>
    <row r="23" spans="1:11" x14ac:dyDescent="0.55000000000000004">
      <c r="A23" s="265"/>
      <c r="B23" s="261">
        <v>23.172246932983398</v>
      </c>
      <c r="C23" s="266"/>
      <c r="D23" s="266"/>
      <c r="E23" s="261">
        <v>16.431427001953125</v>
      </c>
      <c r="F23" s="266"/>
      <c r="G23" s="266"/>
      <c r="H23" s="266"/>
      <c r="I23" s="266"/>
      <c r="J23" s="266"/>
      <c r="K23" s="266"/>
    </row>
    <row r="24" spans="1:11" x14ac:dyDescent="0.55000000000000004">
      <c r="A24" s="265"/>
      <c r="B24" s="261">
        <v>23.348947525024414</v>
      </c>
      <c r="C24" s="266"/>
      <c r="D24" s="266"/>
      <c r="E24" s="261">
        <v>15.951848030090332</v>
      </c>
      <c r="F24" s="266"/>
      <c r="G24" s="266"/>
      <c r="H24" s="266"/>
      <c r="I24" s="266"/>
      <c r="J24" s="266"/>
      <c r="K24" s="266"/>
    </row>
    <row r="25" spans="1:11" x14ac:dyDescent="0.55000000000000004">
      <c r="A25" s="265"/>
      <c r="B25" s="261">
        <v>23.332372665405273</v>
      </c>
      <c r="C25" s="266"/>
      <c r="D25" s="266"/>
      <c r="E25" s="261">
        <v>15.98628044128418</v>
      </c>
      <c r="F25" s="266"/>
      <c r="G25" s="266"/>
      <c r="H25" s="266"/>
      <c r="I25" s="266"/>
      <c r="J25" s="266"/>
      <c r="K25" s="266"/>
    </row>
    <row r="26" spans="1:11" x14ac:dyDescent="0.55000000000000004">
      <c r="A26" s="265" t="s">
        <v>5</v>
      </c>
      <c r="B26" s="261">
        <v>20.858772277832031</v>
      </c>
      <c r="C26" s="266">
        <f>AVERAGE(B26:B31)</f>
        <v>21.547902425130207</v>
      </c>
      <c r="D26" s="266">
        <f>STDEV(B26:B31)</f>
        <v>0.34796201886560502</v>
      </c>
      <c r="E26" s="261">
        <v>15.502607345581055</v>
      </c>
      <c r="F26" s="266">
        <f>AVERAGE(E26:E31)</f>
        <v>16.072165966033936</v>
      </c>
      <c r="G26" s="266">
        <f>STDEV(E26:E31)</f>
        <v>0.33529180506060591</v>
      </c>
      <c r="H26" s="266">
        <f>C26-F26</f>
        <v>5.4757364590962716</v>
      </c>
      <c r="I26" s="266"/>
      <c r="J26" s="266">
        <f>H26-$I$2</f>
        <v>-2.1202551052894121</v>
      </c>
      <c r="K26" s="266">
        <f>2^-(J26)</f>
        <v>4.3477081678610254</v>
      </c>
    </row>
    <row r="27" spans="1:11" x14ac:dyDescent="0.55000000000000004">
      <c r="A27" s="265"/>
      <c r="B27" s="261">
        <v>21.682590484619141</v>
      </c>
      <c r="C27" s="266"/>
      <c r="D27" s="266"/>
      <c r="E27" s="261">
        <v>16.285324096679688</v>
      </c>
      <c r="F27" s="266"/>
      <c r="G27" s="266"/>
      <c r="H27" s="266"/>
      <c r="I27" s="266"/>
      <c r="J27" s="266"/>
      <c r="K27" s="266"/>
    </row>
    <row r="28" spans="1:11" x14ac:dyDescent="0.55000000000000004">
      <c r="A28" s="265"/>
      <c r="B28" s="261">
        <v>21.601747512817383</v>
      </c>
      <c r="C28" s="266"/>
      <c r="D28" s="266"/>
      <c r="E28" s="261">
        <v>16.275508880615234</v>
      </c>
      <c r="F28" s="266"/>
      <c r="G28" s="266"/>
      <c r="H28" s="266"/>
      <c r="I28" s="266"/>
      <c r="J28" s="266"/>
      <c r="K28" s="266"/>
    </row>
    <row r="29" spans="1:11" x14ac:dyDescent="0.55000000000000004">
      <c r="A29" s="265"/>
      <c r="B29" s="261">
        <v>21.586437225341797</v>
      </c>
      <c r="C29" s="266"/>
      <c r="D29" s="266"/>
      <c r="E29" s="261">
        <v>16.431427001953125</v>
      </c>
      <c r="F29" s="266"/>
      <c r="G29" s="266"/>
      <c r="H29" s="266"/>
      <c r="I29" s="266"/>
      <c r="J29" s="266"/>
      <c r="K29" s="266"/>
    </row>
    <row r="30" spans="1:11" x14ac:dyDescent="0.55000000000000004">
      <c r="A30" s="265"/>
      <c r="B30" s="261">
        <v>21.75432014465332</v>
      </c>
      <c r="C30" s="266"/>
      <c r="D30" s="266"/>
      <c r="E30" s="261">
        <v>15.951848030090332</v>
      </c>
      <c r="F30" s="266"/>
      <c r="G30" s="266"/>
      <c r="H30" s="266"/>
      <c r="I30" s="266"/>
      <c r="J30" s="266"/>
      <c r="K30" s="266"/>
    </row>
    <row r="31" spans="1:11" x14ac:dyDescent="0.55000000000000004">
      <c r="A31" s="265"/>
      <c r="B31" s="261">
        <v>21.803546905517578</v>
      </c>
      <c r="C31" s="266"/>
      <c r="D31" s="266"/>
      <c r="E31" s="261">
        <v>15.98628044128418</v>
      </c>
      <c r="F31" s="266"/>
      <c r="G31" s="266"/>
      <c r="H31" s="266"/>
      <c r="I31" s="266"/>
      <c r="J31" s="266"/>
      <c r="K31" s="266"/>
    </row>
    <row r="32" spans="1:11" x14ac:dyDescent="0.55000000000000004">
      <c r="A32" s="265" t="s">
        <v>6</v>
      </c>
      <c r="B32" s="261">
        <v>20.756305694580078</v>
      </c>
      <c r="C32" s="266">
        <f>AVERAGE(B32:B37)</f>
        <v>20.959084192911785</v>
      </c>
      <c r="D32" s="266">
        <f>STDEV(B32:B37)</f>
        <v>0.13229044494266093</v>
      </c>
      <c r="E32" s="261">
        <v>15.502607345581055</v>
      </c>
      <c r="F32" s="266">
        <f>AVERAGE(E32:E37)</f>
        <v>16.072165966033936</v>
      </c>
      <c r="G32" s="266">
        <f>STDEV(E32:E37)</f>
        <v>0.33529180506060591</v>
      </c>
      <c r="H32" s="266">
        <f>C32-F32</f>
        <v>4.8869182268778495</v>
      </c>
      <c r="I32" s="266"/>
      <c r="J32" s="266">
        <f>H32-$I$2</f>
        <v>-2.7090733375078342</v>
      </c>
      <c r="K32" s="266">
        <f>2^-(J32)</f>
        <v>6.5390150216992851</v>
      </c>
    </row>
    <row r="33" spans="1:11" x14ac:dyDescent="0.55000000000000004">
      <c r="A33" s="265"/>
      <c r="B33" s="261">
        <v>20.928144454956055</v>
      </c>
      <c r="C33" s="266"/>
      <c r="D33" s="266"/>
      <c r="E33" s="261">
        <v>16.285324096679688</v>
      </c>
      <c r="F33" s="266"/>
      <c r="G33" s="266"/>
      <c r="H33" s="266"/>
      <c r="I33" s="266"/>
      <c r="J33" s="266"/>
      <c r="K33" s="266"/>
    </row>
    <row r="34" spans="1:11" x14ac:dyDescent="0.55000000000000004">
      <c r="A34" s="265"/>
      <c r="B34" s="261">
        <v>20.972438812255859</v>
      </c>
      <c r="C34" s="266"/>
      <c r="D34" s="266"/>
      <c r="E34" s="261">
        <v>16.275508880615234</v>
      </c>
      <c r="F34" s="266"/>
      <c r="G34" s="266"/>
      <c r="H34" s="266"/>
      <c r="I34" s="266"/>
      <c r="J34" s="266"/>
      <c r="K34" s="266"/>
    </row>
    <row r="35" spans="1:11" x14ac:dyDescent="0.55000000000000004">
      <c r="A35" s="265"/>
      <c r="B35" s="261">
        <v>20.959611892700195</v>
      </c>
      <c r="C35" s="266"/>
      <c r="D35" s="266"/>
      <c r="E35" s="261">
        <v>16.431427001953125</v>
      </c>
      <c r="F35" s="266"/>
      <c r="G35" s="266"/>
      <c r="H35" s="266"/>
      <c r="I35" s="266"/>
      <c r="J35" s="266"/>
      <c r="K35" s="266"/>
    </row>
    <row r="36" spans="1:11" x14ac:dyDescent="0.55000000000000004">
      <c r="A36" s="265"/>
      <c r="B36" s="261">
        <v>20.966325759887695</v>
      </c>
      <c r="C36" s="266"/>
      <c r="D36" s="266"/>
      <c r="E36" s="261">
        <v>15.951848030090332</v>
      </c>
      <c r="F36" s="266"/>
      <c r="G36" s="266"/>
      <c r="H36" s="266"/>
      <c r="I36" s="266"/>
      <c r="J36" s="266"/>
      <c r="K36" s="266"/>
    </row>
    <row r="37" spans="1:11" x14ac:dyDescent="0.55000000000000004">
      <c r="A37" s="265"/>
      <c r="B37" s="261">
        <v>21.17167854309082</v>
      </c>
      <c r="C37" s="266"/>
      <c r="D37" s="266"/>
      <c r="E37" s="261">
        <v>15.98628044128418</v>
      </c>
      <c r="F37" s="266"/>
      <c r="G37" s="266"/>
      <c r="H37" s="266"/>
      <c r="I37" s="266"/>
      <c r="J37" s="266"/>
      <c r="K37" s="266"/>
    </row>
    <row r="38" spans="1:11" x14ac:dyDescent="0.55000000000000004">
      <c r="A38" s="265" t="s">
        <v>7</v>
      </c>
      <c r="B38" s="261">
        <v>26.881370544433594</v>
      </c>
      <c r="C38" s="266">
        <f>AVERAGE(B38:B43)</f>
        <v>26.899445851643879</v>
      </c>
      <c r="D38" s="266">
        <f>STDEV(B38:B43)</f>
        <v>7.6278272923233859E-2</v>
      </c>
      <c r="E38" s="261">
        <v>15.502607345581055</v>
      </c>
      <c r="F38" s="266">
        <f>AVERAGE(E38:E43)</f>
        <v>16.072165966033936</v>
      </c>
      <c r="G38" s="266">
        <f>STDEV(E38:E43)</f>
        <v>0.33529180506060591</v>
      </c>
      <c r="H38" s="266">
        <f>C38-F38</f>
        <v>10.827279885609943</v>
      </c>
      <c r="I38" s="266"/>
      <c r="J38" s="266">
        <f>H38-$I$2</f>
        <v>3.2312883212242598</v>
      </c>
      <c r="K38" s="266">
        <f>2^-(J38)</f>
        <v>0.10648422898641455</v>
      </c>
    </row>
    <row r="39" spans="1:11" x14ac:dyDescent="0.55000000000000004">
      <c r="A39" s="265"/>
      <c r="B39" s="261">
        <v>26.968488693237305</v>
      </c>
      <c r="C39" s="266"/>
      <c r="D39" s="266"/>
      <c r="E39" s="261">
        <v>16.285324096679688</v>
      </c>
      <c r="F39" s="266"/>
      <c r="G39" s="266"/>
      <c r="H39" s="266"/>
      <c r="I39" s="266"/>
      <c r="J39" s="266"/>
      <c r="K39" s="266"/>
    </row>
    <row r="40" spans="1:11" x14ac:dyDescent="0.55000000000000004">
      <c r="A40" s="265"/>
      <c r="B40" s="261">
        <v>26.912612915039063</v>
      </c>
      <c r="C40" s="266"/>
      <c r="D40" s="266"/>
      <c r="E40" s="261">
        <v>16.275508880615234</v>
      </c>
      <c r="F40" s="266"/>
      <c r="G40" s="266"/>
      <c r="H40" s="266"/>
      <c r="I40" s="266"/>
      <c r="J40" s="266"/>
      <c r="K40" s="266"/>
    </row>
    <row r="41" spans="1:11" x14ac:dyDescent="0.55000000000000004">
      <c r="A41" s="265"/>
      <c r="B41" s="261">
        <v>26.913455963134766</v>
      </c>
      <c r="C41" s="266"/>
      <c r="D41" s="266"/>
      <c r="E41" s="261">
        <v>16.431427001953125</v>
      </c>
      <c r="F41" s="266"/>
      <c r="G41" s="266"/>
      <c r="H41" s="266"/>
      <c r="I41" s="266"/>
      <c r="J41" s="266"/>
      <c r="K41" s="266"/>
    </row>
    <row r="42" spans="1:11" x14ac:dyDescent="0.55000000000000004">
      <c r="A42" s="265"/>
      <c r="B42" s="261">
        <v>26.961801528930664</v>
      </c>
      <c r="C42" s="266"/>
      <c r="D42" s="266"/>
      <c r="E42" s="261">
        <v>15.951848030090332</v>
      </c>
      <c r="F42" s="266"/>
      <c r="G42" s="266"/>
      <c r="H42" s="266"/>
      <c r="I42" s="266"/>
      <c r="J42" s="266"/>
      <c r="K42" s="266"/>
    </row>
    <row r="43" spans="1:11" x14ac:dyDescent="0.55000000000000004">
      <c r="A43" s="265"/>
      <c r="B43" s="261">
        <v>26.758945465087891</v>
      </c>
      <c r="C43" s="266"/>
      <c r="D43" s="266"/>
      <c r="E43" s="261">
        <v>15.98628044128418</v>
      </c>
      <c r="F43" s="266"/>
      <c r="G43" s="266"/>
      <c r="H43" s="266"/>
      <c r="I43" s="266"/>
      <c r="J43" s="266"/>
      <c r="K43" s="266"/>
    </row>
    <row r="44" spans="1:11" x14ac:dyDescent="0.55000000000000004">
      <c r="A44" s="265" t="s">
        <v>8</v>
      </c>
      <c r="B44" s="261">
        <v>22.048666000366211</v>
      </c>
      <c r="C44" s="266">
        <f>AVERAGE(B44:B49)</f>
        <v>24.05768044789632</v>
      </c>
      <c r="D44" s="266">
        <f>STDEV(B44:B49)</f>
        <v>1.6378431017173261</v>
      </c>
      <c r="E44" s="261">
        <v>15.502607345581055</v>
      </c>
      <c r="F44" s="266">
        <f>AVERAGE(E44:E49)</f>
        <v>16.072165966033936</v>
      </c>
      <c r="G44" s="266">
        <f>STDEV(E44:E49)</f>
        <v>0.33529180506060591</v>
      </c>
      <c r="H44" s="266">
        <f>C44-F44</f>
        <v>7.9855144818623849</v>
      </c>
      <c r="I44" s="266"/>
      <c r="J44" s="266">
        <f>H44-$I$2</f>
        <v>0.3895229174767012</v>
      </c>
      <c r="K44" s="266">
        <f>2^-(J44)</f>
        <v>0.76338200432324554</v>
      </c>
    </row>
    <row r="45" spans="1:11" x14ac:dyDescent="0.55000000000000004">
      <c r="A45" s="232"/>
      <c r="B45" s="261">
        <v>25.404821395874023</v>
      </c>
      <c r="C45" s="261"/>
      <c r="D45" s="261"/>
      <c r="E45" s="261">
        <v>16.285324096679688</v>
      </c>
      <c r="F45" s="261"/>
      <c r="G45" s="261"/>
      <c r="H45" s="261"/>
      <c r="I45" s="261"/>
      <c r="J45" s="261"/>
      <c r="K45" s="261"/>
    </row>
    <row r="46" spans="1:11" x14ac:dyDescent="0.55000000000000004">
      <c r="A46" s="232"/>
      <c r="B46" s="261">
        <v>25.262477874755859</v>
      </c>
      <c r="C46" s="261"/>
      <c r="D46" s="261"/>
      <c r="E46" s="261">
        <v>16.275508880615234</v>
      </c>
      <c r="F46" s="261"/>
      <c r="G46" s="261"/>
      <c r="H46" s="261"/>
      <c r="I46" s="261"/>
      <c r="J46" s="261"/>
      <c r="K46" s="261"/>
    </row>
    <row r="47" spans="1:11" x14ac:dyDescent="0.55000000000000004">
      <c r="A47" s="232"/>
      <c r="B47" s="261">
        <v>25.878305435180664</v>
      </c>
      <c r="C47" s="261"/>
      <c r="D47" s="261"/>
      <c r="E47" s="261">
        <v>16.431427001953125</v>
      </c>
      <c r="F47" s="261"/>
      <c r="G47" s="261"/>
      <c r="H47" s="261"/>
      <c r="I47" s="261"/>
      <c r="J47" s="261"/>
      <c r="K47" s="261"/>
    </row>
    <row r="48" spans="1:11" x14ac:dyDescent="0.55000000000000004">
      <c r="A48" s="232"/>
      <c r="B48" s="261">
        <v>22.910026550292969</v>
      </c>
      <c r="C48" s="261"/>
      <c r="D48" s="261"/>
      <c r="E48" s="261">
        <v>15.951848030090332</v>
      </c>
      <c r="F48" s="261"/>
      <c r="G48" s="261"/>
      <c r="H48" s="261"/>
      <c r="I48" s="261"/>
      <c r="J48" s="261"/>
      <c r="K48" s="261"/>
    </row>
    <row r="49" spans="1:11" x14ac:dyDescent="0.55000000000000004">
      <c r="A49" s="232"/>
      <c r="B49" s="261">
        <v>22.841785430908203</v>
      </c>
      <c r="C49" s="261"/>
      <c r="D49" s="261"/>
      <c r="E49" s="261">
        <v>15.98628044128418</v>
      </c>
      <c r="F49" s="261"/>
      <c r="G49" s="261"/>
      <c r="H49" s="261"/>
      <c r="I49" s="261"/>
      <c r="J49" s="261"/>
      <c r="K49" s="261"/>
    </row>
    <row r="50" spans="1:11" x14ac:dyDescent="0.55000000000000004">
      <c r="A50" s="232" t="s">
        <v>9</v>
      </c>
      <c r="B50" s="261">
        <v>22.566825866699219</v>
      </c>
      <c r="C50" s="266">
        <f>AVERAGE(B50:B55)</f>
        <v>22.561005592346191</v>
      </c>
      <c r="D50" s="266">
        <f>STDEV(B50:B55)</f>
        <v>5.392898648742607E-2</v>
      </c>
      <c r="E50" s="261">
        <v>15.502607345581055</v>
      </c>
      <c r="F50" s="266">
        <f>AVERAGE(E50:E55)</f>
        <v>16.072165966033936</v>
      </c>
      <c r="G50" s="266">
        <f>STDEV(E50:E55)</f>
        <v>0.33529180506060591</v>
      </c>
      <c r="H50" s="261">
        <f>C50-F50</f>
        <v>6.4888396263122559</v>
      </c>
      <c r="I50" s="261"/>
      <c r="J50" s="266">
        <f>H50-$I$2</f>
        <v>-1.1071519380734278</v>
      </c>
      <c r="K50" s="261">
        <f>2^-(J50)</f>
        <v>2.1541996109354509</v>
      </c>
    </row>
    <row r="51" spans="1:11" x14ac:dyDescent="0.55000000000000004">
      <c r="A51" s="232"/>
      <c r="B51" s="261">
        <v>22.551950454711914</v>
      </c>
      <c r="C51" s="261"/>
      <c r="D51" s="261"/>
      <c r="E51" s="261">
        <v>16.285324096679688</v>
      </c>
      <c r="F51" s="261"/>
      <c r="G51" s="261"/>
      <c r="H51" s="261"/>
      <c r="I51" s="261"/>
      <c r="J51" s="261"/>
      <c r="K51" s="261"/>
    </row>
    <row r="52" spans="1:11" x14ac:dyDescent="0.55000000000000004">
      <c r="A52" s="232"/>
      <c r="B52" s="261">
        <v>22.555368423461914</v>
      </c>
      <c r="C52" s="261"/>
      <c r="D52" s="261"/>
      <c r="E52" s="261">
        <v>16.275508880615234</v>
      </c>
      <c r="F52" s="261"/>
      <c r="G52" s="261"/>
      <c r="H52" s="261"/>
      <c r="I52" s="261"/>
      <c r="J52" s="261"/>
      <c r="K52" s="261"/>
    </row>
    <row r="53" spans="1:11" x14ac:dyDescent="0.55000000000000004">
      <c r="A53" s="232"/>
      <c r="B53" s="261">
        <v>22.661619186401367</v>
      </c>
      <c r="C53" s="261"/>
      <c r="D53" s="261"/>
      <c r="E53" s="261">
        <v>16.431427001953125</v>
      </c>
      <c r="F53" s="261"/>
      <c r="G53" s="261"/>
      <c r="H53" s="261"/>
      <c r="I53" s="261"/>
      <c r="J53" s="261"/>
      <c r="K53" s="261"/>
    </row>
    <row r="54" spans="1:11" x14ac:dyDescent="0.55000000000000004">
      <c r="A54" s="232"/>
      <c r="B54" s="261">
        <v>22.509536743164063</v>
      </c>
      <c r="C54" s="261"/>
      <c r="D54" s="261"/>
      <c r="E54" s="261">
        <v>15.951848030090332</v>
      </c>
      <c r="F54" s="261"/>
      <c r="G54" s="261"/>
      <c r="H54" s="261"/>
      <c r="I54" s="261"/>
      <c r="J54" s="261"/>
      <c r="K54" s="261"/>
    </row>
    <row r="55" spans="1:11" x14ac:dyDescent="0.55000000000000004">
      <c r="A55" s="232"/>
      <c r="B55" s="261">
        <v>22.520732879638672</v>
      </c>
      <c r="C55" s="261"/>
      <c r="D55" s="261"/>
      <c r="E55" s="261">
        <v>15.98628044128418</v>
      </c>
      <c r="F55" s="261"/>
      <c r="G55" s="261"/>
      <c r="H55" s="261"/>
      <c r="I55" s="261"/>
      <c r="J55" s="261"/>
      <c r="K55" s="261"/>
    </row>
    <row r="56" spans="1:11" x14ac:dyDescent="0.55000000000000004">
      <c r="A56" s="232" t="s">
        <v>10</v>
      </c>
      <c r="B56" s="261">
        <v>21.87078857421875</v>
      </c>
      <c r="C56" s="266">
        <f>AVERAGE(B56:B61)</f>
        <v>21.648053487141926</v>
      </c>
      <c r="D56" s="266">
        <f>STDEV(B56:B61)</f>
        <v>0.19059734912382129</v>
      </c>
      <c r="E56" s="261">
        <v>15.502607345581055</v>
      </c>
      <c r="F56" s="266">
        <f>AVERAGE(E56:E61)</f>
        <v>16.072165966033936</v>
      </c>
      <c r="G56" s="266">
        <f>STDEV(E56:E61)</f>
        <v>0.33529180506060591</v>
      </c>
      <c r="H56" s="261">
        <f>C56-F56</f>
        <v>5.5758875211079904</v>
      </c>
      <c r="I56" s="261"/>
      <c r="J56" s="266">
        <f>H56-$I$2</f>
        <v>-2.0201040432776933</v>
      </c>
      <c r="K56" s="261">
        <f>2^-(J56)</f>
        <v>4.0561304258059661</v>
      </c>
    </row>
    <row r="57" spans="1:11" x14ac:dyDescent="0.55000000000000004">
      <c r="A57" s="232"/>
      <c r="B57" s="261">
        <v>21.796550750732422</v>
      </c>
      <c r="C57" s="266"/>
      <c r="D57" s="266"/>
      <c r="E57" s="261">
        <v>16.285324096679688</v>
      </c>
      <c r="F57" s="266"/>
      <c r="G57" s="266"/>
      <c r="H57" s="261"/>
      <c r="I57" s="261"/>
      <c r="J57" s="261"/>
      <c r="K57" s="261"/>
    </row>
    <row r="58" spans="1:11" x14ac:dyDescent="0.55000000000000004">
      <c r="A58" s="232"/>
      <c r="B58" s="261">
        <v>21.786836624145508</v>
      </c>
      <c r="C58" s="266"/>
      <c r="D58" s="266"/>
      <c r="E58" s="261">
        <v>16.275508880615234</v>
      </c>
      <c r="F58" s="266"/>
      <c r="G58" s="266"/>
      <c r="H58" s="261"/>
      <c r="I58" s="261"/>
      <c r="J58" s="261"/>
      <c r="K58" s="261"/>
    </row>
    <row r="59" spans="1:11" x14ac:dyDescent="0.55000000000000004">
      <c r="A59" s="232"/>
      <c r="B59" s="261">
        <v>21.525375366210938</v>
      </c>
      <c r="C59" s="266"/>
      <c r="D59" s="266"/>
      <c r="E59" s="261">
        <v>16.431427001953125</v>
      </c>
      <c r="F59" s="266"/>
      <c r="G59" s="266"/>
      <c r="H59" s="261"/>
      <c r="I59" s="261"/>
      <c r="J59" s="261"/>
      <c r="K59" s="261"/>
    </row>
    <row r="60" spans="1:11" x14ac:dyDescent="0.55000000000000004">
      <c r="A60" s="232"/>
      <c r="B60" s="261">
        <v>21.436376571655273</v>
      </c>
      <c r="C60" s="266"/>
      <c r="D60" s="266"/>
      <c r="E60" s="261">
        <v>15.951848030090332</v>
      </c>
      <c r="F60" s="266"/>
      <c r="G60" s="266"/>
      <c r="H60" s="261"/>
      <c r="I60" s="261"/>
      <c r="J60" s="261"/>
      <c r="K60" s="261"/>
    </row>
    <row r="61" spans="1:11" x14ac:dyDescent="0.55000000000000004">
      <c r="A61" s="232"/>
      <c r="B61" s="261">
        <v>21.472393035888672</v>
      </c>
      <c r="C61" s="266"/>
      <c r="D61" s="266"/>
      <c r="E61" s="261">
        <v>15.98628044128418</v>
      </c>
      <c r="F61" s="266"/>
      <c r="G61" s="266"/>
      <c r="H61" s="261"/>
      <c r="I61" s="261"/>
      <c r="J61" s="261"/>
      <c r="K61" s="261"/>
    </row>
    <row r="62" spans="1:11" x14ac:dyDescent="0.55000000000000004">
      <c r="A62" s="261" t="s">
        <v>11</v>
      </c>
      <c r="B62" s="261">
        <v>22.647153854370117</v>
      </c>
      <c r="C62" s="266">
        <f>AVERAGE(B62:B67)</f>
        <v>22.502393404642742</v>
      </c>
      <c r="D62" s="266">
        <f>STDEV(B62:B67)</f>
        <v>0.11615813652856205</v>
      </c>
      <c r="E62" s="261">
        <v>15.502607345581055</v>
      </c>
      <c r="F62" s="266">
        <f>AVERAGE(E62:E67)</f>
        <v>16.072165966033936</v>
      </c>
      <c r="G62" s="266">
        <f>STDEV(E62:E67)</f>
        <v>0.33529180506060591</v>
      </c>
      <c r="H62" s="261">
        <f>C62-F62</f>
        <v>6.4302274386088065</v>
      </c>
      <c r="I62" s="261"/>
      <c r="J62" s="266">
        <f>H62-$I$2</f>
        <v>-1.1657641257768772</v>
      </c>
      <c r="K62" s="261">
        <f>2^-(J62)</f>
        <v>2.2435201255108268</v>
      </c>
    </row>
    <row r="63" spans="1:11" x14ac:dyDescent="0.55000000000000004">
      <c r="A63" s="261"/>
      <c r="B63" s="261">
        <v>22.584394454956055</v>
      </c>
      <c r="C63" s="266"/>
      <c r="D63" s="266"/>
      <c r="E63" s="261">
        <v>16.285324096679688</v>
      </c>
      <c r="F63" s="266"/>
      <c r="G63" s="266"/>
      <c r="H63" s="261"/>
      <c r="I63" s="261"/>
      <c r="J63" s="261"/>
      <c r="K63" s="261"/>
    </row>
    <row r="64" spans="1:11" x14ac:dyDescent="0.55000000000000004">
      <c r="A64" s="261"/>
      <c r="B64" s="261">
        <v>22.58680534362793</v>
      </c>
      <c r="C64" s="266"/>
      <c r="D64" s="266"/>
      <c r="E64" s="261">
        <v>16.275508880615234</v>
      </c>
      <c r="F64" s="266"/>
      <c r="G64" s="266"/>
      <c r="H64" s="261"/>
      <c r="I64" s="261"/>
      <c r="J64" s="261"/>
      <c r="K64" s="261"/>
    </row>
    <row r="65" spans="1:11" x14ac:dyDescent="0.55000000000000004">
      <c r="A65" s="261"/>
      <c r="B65" s="261">
        <v>22.411092758178711</v>
      </c>
      <c r="C65" s="266"/>
      <c r="D65" s="266"/>
      <c r="E65" s="261">
        <v>16.431427001953125</v>
      </c>
      <c r="F65" s="266"/>
      <c r="G65" s="266"/>
      <c r="H65" s="261"/>
      <c r="I65" s="261"/>
      <c r="J65" s="261"/>
      <c r="K65" s="261"/>
    </row>
    <row r="66" spans="1:11" x14ac:dyDescent="0.55000000000000004">
      <c r="A66" s="261"/>
      <c r="B66" s="261">
        <v>22.401134490966797</v>
      </c>
      <c r="C66" s="266"/>
      <c r="D66" s="266"/>
      <c r="E66" s="261">
        <v>15.951848030090332</v>
      </c>
      <c r="F66" s="266"/>
      <c r="G66" s="266"/>
      <c r="H66" s="261"/>
      <c r="I66" s="261"/>
      <c r="J66" s="261"/>
      <c r="K66" s="261"/>
    </row>
    <row r="67" spans="1:11" x14ac:dyDescent="0.55000000000000004">
      <c r="A67" s="261"/>
      <c r="B67" s="261">
        <v>22.383779525756836</v>
      </c>
      <c r="C67" s="266"/>
      <c r="D67" s="266"/>
      <c r="E67" s="261">
        <v>15.98628044128418</v>
      </c>
      <c r="F67" s="266"/>
      <c r="G67" s="266"/>
      <c r="H67" s="261"/>
      <c r="I67" s="261"/>
      <c r="J67" s="261"/>
      <c r="K67" s="261"/>
    </row>
    <row r="68" spans="1:11" x14ac:dyDescent="0.55000000000000004">
      <c r="A68" s="261" t="s">
        <v>12</v>
      </c>
      <c r="B68" s="261">
        <v>23.646350860595703</v>
      </c>
      <c r="C68" s="266">
        <f>AVERAGE(B68:B73)</f>
        <v>23.793973922729492</v>
      </c>
      <c r="D68" s="266">
        <f>STDEV(B68:B73)</f>
        <v>0.11384472891194464</v>
      </c>
      <c r="E68" s="261">
        <v>15.502607345581055</v>
      </c>
      <c r="F68" s="266">
        <f>AVERAGE(E68:E73)</f>
        <v>16.072165966033936</v>
      </c>
      <c r="G68" s="266">
        <f>STDEV(E68:E73)</f>
        <v>0.33529180506060591</v>
      </c>
      <c r="H68" s="261">
        <f>C68-F68</f>
        <v>7.7218079566955566</v>
      </c>
      <c r="I68" s="261"/>
      <c r="J68" s="266">
        <f>H68-$I$2</f>
        <v>0.12581639230987296</v>
      </c>
      <c r="K68" s="261">
        <f>2^-(J68)</f>
        <v>0.91648527572511329</v>
      </c>
    </row>
    <row r="69" spans="1:11" x14ac:dyDescent="0.55000000000000004">
      <c r="A69" s="261"/>
      <c r="B69" s="261">
        <v>23.878326416015625</v>
      </c>
      <c r="C69" s="266"/>
      <c r="D69" s="266"/>
      <c r="E69" s="261">
        <v>16.285324096679688</v>
      </c>
      <c r="F69" s="266"/>
      <c r="G69" s="266"/>
      <c r="H69" s="261"/>
      <c r="I69" s="261"/>
      <c r="J69" s="261"/>
      <c r="K69" s="261"/>
    </row>
    <row r="70" spans="1:11" x14ac:dyDescent="0.55000000000000004">
      <c r="A70" s="261"/>
      <c r="B70" s="261">
        <v>23.959682464599609</v>
      </c>
      <c r="C70" s="266"/>
      <c r="D70" s="266"/>
      <c r="E70" s="261">
        <v>16.275508880615234</v>
      </c>
      <c r="F70" s="266"/>
      <c r="G70" s="266"/>
      <c r="H70" s="261"/>
      <c r="I70" s="261"/>
      <c r="J70" s="261"/>
      <c r="K70" s="261"/>
    </row>
    <row r="71" spans="1:11" x14ac:dyDescent="0.55000000000000004">
      <c r="A71" s="261"/>
      <c r="B71" s="261">
        <v>23.747222900390625</v>
      </c>
      <c r="C71" s="266"/>
      <c r="D71" s="266"/>
      <c r="E71" s="261">
        <v>16.431427001953125</v>
      </c>
      <c r="F71" s="266"/>
      <c r="G71" s="266"/>
      <c r="H71" s="261"/>
      <c r="I71" s="261"/>
      <c r="J71" s="261"/>
      <c r="K71" s="261"/>
    </row>
    <row r="72" spans="1:11" x14ac:dyDescent="0.55000000000000004">
      <c r="A72" s="261"/>
      <c r="B72" s="261">
        <v>23.717655181884766</v>
      </c>
      <c r="C72" s="266"/>
      <c r="D72" s="266"/>
      <c r="E72" s="261">
        <v>15.951848030090332</v>
      </c>
      <c r="F72" s="266"/>
      <c r="G72" s="266"/>
      <c r="H72" s="261"/>
      <c r="I72" s="261"/>
      <c r="J72" s="261"/>
      <c r="K72" s="261"/>
    </row>
    <row r="73" spans="1:11" x14ac:dyDescent="0.55000000000000004">
      <c r="A73" s="261"/>
      <c r="B73" s="261">
        <v>23.814605712890625</v>
      </c>
      <c r="C73" s="266"/>
      <c r="D73" s="266"/>
      <c r="E73" s="261">
        <v>15.98628044128418</v>
      </c>
      <c r="F73" s="266"/>
      <c r="G73" s="266"/>
      <c r="H73" s="261"/>
      <c r="I73" s="261"/>
      <c r="J73" s="261"/>
      <c r="K73" s="261"/>
    </row>
    <row r="74" spans="1:11" x14ac:dyDescent="0.55000000000000004">
      <c r="A74" s="261" t="s">
        <v>13</v>
      </c>
      <c r="B74" s="261">
        <v>28.992773056030199</v>
      </c>
      <c r="C74" s="266">
        <f>AVERAGE(B74:B79)</f>
        <v>29.293836593627919</v>
      </c>
      <c r="D74" s="266">
        <f>STDEV(B74:B79)</f>
        <v>0.16396284582140214</v>
      </c>
      <c r="E74" s="261">
        <v>15.502607345581055</v>
      </c>
      <c r="F74" s="266">
        <f>AVERAGE(E74:E79)</f>
        <v>16.072165966033936</v>
      </c>
      <c r="G74" s="266">
        <f>STDEV(E74:E79)</f>
        <v>0.33529180506060591</v>
      </c>
      <c r="H74" s="261">
        <f>C74-F74</f>
        <v>13.221670627593983</v>
      </c>
      <c r="I74" s="261"/>
      <c r="J74" s="266">
        <f>H74-$I$2</f>
        <v>5.6256790632082998</v>
      </c>
      <c r="K74" s="261">
        <f>2^-(J74)</f>
        <v>2.0253582623521674E-2</v>
      </c>
    </row>
    <row r="75" spans="1:11" x14ac:dyDescent="0.55000000000000004">
      <c r="A75" s="261"/>
      <c r="B75" s="261">
        <v>29.398361206054688</v>
      </c>
      <c r="C75" s="266"/>
      <c r="D75" s="266"/>
      <c r="E75" s="261">
        <v>16.285324096679688</v>
      </c>
      <c r="F75" s="266"/>
      <c r="G75" s="266"/>
      <c r="H75" s="261"/>
      <c r="I75" s="261"/>
      <c r="J75" s="261"/>
      <c r="K75" s="261"/>
    </row>
    <row r="76" spans="1:11" x14ac:dyDescent="0.55000000000000004">
      <c r="A76" s="261"/>
      <c r="B76" s="261">
        <v>29.295009613037109</v>
      </c>
      <c r="C76" s="266"/>
      <c r="D76" s="266"/>
      <c r="E76" s="261">
        <v>16.275508880615234</v>
      </c>
      <c r="F76" s="266"/>
      <c r="G76" s="266"/>
      <c r="H76" s="261"/>
      <c r="I76" s="261"/>
      <c r="J76" s="261"/>
      <c r="K76" s="261"/>
    </row>
    <row r="77" spans="1:11" x14ac:dyDescent="0.55000000000000004">
      <c r="A77" s="261"/>
      <c r="B77" s="261">
        <v>29.438859939575195</v>
      </c>
      <c r="C77" s="266"/>
      <c r="D77" s="266"/>
      <c r="E77" s="261">
        <v>16.431427001953125</v>
      </c>
      <c r="F77" s="266"/>
      <c r="G77" s="266"/>
      <c r="H77" s="261"/>
      <c r="I77" s="261"/>
      <c r="J77" s="261"/>
      <c r="K77" s="261"/>
    </row>
    <row r="78" spans="1:11" x14ac:dyDescent="0.55000000000000004">
      <c r="A78" s="261"/>
      <c r="B78" s="261">
        <v>29.246364593505859</v>
      </c>
      <c r="C78" s="266"/>
      <c r="D78" s="266"/>
      <c r="E78" s="261">
        <v>15.951848030090332</v>
      </c>
      <c r="F78" s="266"/>
      <c r="G78" s="266"/>
      <c r="H78" s="261"/>
      <c r="I78" s="261"/>
      <c r="J78" s="261"/>
      <c r="K78" s="261"/>
    </row>
    <row r="79" spans="1:11" x14ac:dyDescent="0.55000000000000004">
      <c r="A79" s="261"/>
      <c r="B79" s="261">
        <v>29.391651153564453</v>
      </c>
      <c r="C79" s="266"/>
      <c r="D79" s="266"/>
      <c r="E79" s="261">
        <v>15.98628044128418</v>
      </c>
      <c r="F79" s="266"/>
      <c r="G79" s="266"/>
      <c r="H79" s="261"/>
      <c r="I79" s="261"/>
      <c r="J79" s="261"/>
      <c r="K79" s="261"/>
    </row>
    <row r="80" spans="1:11" x14ac:dyDescent="0.55000000000000004">
      <c r="A80" s="261" t="s">
        <v>14</v>
      </c>
      <c r="B80" s="261">
        <v>28.514923095703125</v>
      </c>
      <c r="C80" s="266">
        <f>AVERAGE(B80:B85)</f>
        <v>28.512806574503582</v>
      </c>
      <c r="D80" s="266">
        <f>STDEV(B80:B85)</f>
        <v>7.3913831661803986E-2</v>
      </c>
      <c r="E80" s="261">
        <v>15.502607345581055</v>
      </c>
      <c r="F80" s="266">
        <f>AVERAGE(E80:E85)</f>
        <v>16.072165966033936</v>
      </c>
      <c r="G80" s="266">
        <f>STDEV(E80:E85)</f>
        <v>0.33529180506060591</v>
      </c>
      <c r="H80" s="261">
        <f>C80-F80</f>
        <v>12.440640608469646</v>
      </c>
      <c r="I80" s="261"/>
      <c r="J80" s="266">
        <f>H80-$I$2</f>
        <v>4.8446490440839627</v>
      </c>
      <c r="K80" s="261">
        <f>2^-(J80)</f>
        <v>3.4802890834002218E-2</v>
      </c>
    </row>
    <row r="81" spans="1:11" x14ac:dyDescent="0.55000000000000004">
      <c r="A81" s="261"/>
      <c r="B81" s="261">
        <v>28.539339065551758</v>
      </c>
      <c r="C81" s="266"/>
      <c r="D81" s="266"/>
      <c r="E81" s="261">
        <v>16.285324096679688</v>
      </c>
      <c r="F81" s="266"/>
      <c r="G81" s="266"/>
      <c r="H81" s="261"/>
      <c r="I81" s="261"/>
      <c r="J81" s="261"/>
      <c r="K81" s="261"/>
    </row>
    <row r="82" spans="1:11" x14ac:dyDescent="0.55000000000000004">
      <c r="A82" s="261"/>
      <c r="B82" s="261">
        <v>28.539003372192383</v>
      </c>
      <c r="C82" s="266"/>
      <c r="D82" s="266"/>
      <c r="E82" s="261">
        <v>16.275508880615234</v>
      </c>
      <c r="F82" s="266"/>
      <c r="G82" s="266"/>
      <c r="H82" s="261"/>
      <c r="I82" s="261"/>
      <c r="J82" s="261"/>
      <c r="K82" s="261"/>
    </row>
    <row r="83" spans="1:11" x14ac:dyDescent="0.55000000000000004">
      <c r="A83" s="261"/>
      <c r="B83" s="261">
        <v>28.504341125488281</v>
      </c>
      <c r="C83" s="266"/>
      <c r="D83" s="266"/>
      <c r="E83" s="261">
        <v>16.431427001953125</v>
      </c>
      <c r="F83" s="266"/>
      <c r="G83" s="266"/>
      <c r="H83" s="261"/>
      <c r="I83" s="261"/>
      <c r="J83" s="261"/>
      <c r="K83" s="261"/>
    </row>
    <row r="84" spans="1:11" x14ac:dyDescent="0.55000000000000004">
      <c r="A84" s="261"/>
      <c r="B84" s="261">
        <v>28.600914001464844</v>
      </c>
      <c r="C84" s="266"/>
      <c r="D84" s="266"/>
      <c r="E84" s="261">
        <v>15.951848030090332</v>
      </c>
      <c r="F84" s="266"/>
      <c r="G84" s="266"/>
      <c r="H84" s="261"/>
      <c r="I84" s="261"/>
      <c r="J84" s="261"/>
      <c r="K84" s="261"/>
    </row>
    <row r="85" spans="1:11" x14ac:dyDescent="0.55000000000000004">
      <c r="A85" s="261"/>
      <c r="B85" s="261">
        <v>28.378318786621094</v>
      </c>
      <c r="C85" s="266"/>
      <c r="D85" s="266"/>
      <c r="E85" s="261">
        <v>15.98628044128418</v>
      </c>
      <c r="F85" s="266"/>
      <c r="G85" s="266"/>
      <c r="H85" s="261"/>
      <c r="I85" s="261"/>
      <c r="J85" s="261"/>
      <c r="K85" s="261"/>
    </row>
    <row r="86" spans="1:11" x14ac:dyDescent="0.55000000000000004">
      <c r="A86" s="261" t="s">
        <v>15</v>
      </c>
      <c r="B86" s="261">
        <v>22.8557415008544</v>
      </c>
      <c r="C86" s="266">
        <f>AVERAGE(B86:B91)</f>
        <v>24.164837519327786</v>
      </c>
      <c r="D86" s="266">
        <f>STDEV(B86:B91)</f>
        <v>0.6611683224405478</v>
      </c>
      <c r="E86" s="261">
        <v>15.502607345581055</v>
      </c>
      <c r="F86" s="266">
        <f>AVERAGE(E86:E91)</f>
        <v>16.072165966033936</v>
      </c>
      <c r="G86" s="266">
        <f>STDEV(E86:E91)</f>
        <v>0.33529180506060591</v>
      </c>
      <c r="H86" s="261">
        <f>C86-F86</f>
        <v>8.0926715532938509</v>
      </c>
      <c r="I86" s="261"/>
      <c r="J86" s="266">
        <f>H86-$I$2</f>
        <v>0.49667998890816722</v>
      </c>
      <c r="K86" s="261">
        <f>2^-(J86)</f>
        <v>0.70873588891942474</v>
      </c>
    </row>
    <row r="87" spans="1:11" x14ac:dyDescent="0.55000000000000004">
      <c r="A87" s="261"/>
      <c r="B87" s="261">
        <v>24.296772003173828</v>
      </c>
      <c r="C87" s="266"/>
      <c r="D87" s="266"/>
      <c r="E87" s="261">
        <v>16.285324096679688</v>
      </c>
      <c r="F87" s="266"/>
      <c r="G87" s="266"/>
      <c r="H87" s="261"/>
      <c r="I87" s="261"/>
      <c r="J87" s="261"/>
      <c r="K87" s="261"/>
    </row>
    <row r="88" spans="1:11" x14ac:dyDescent="0.55000000000000004">
      <c r="A88" s="261"/>
      <c r="B88" s="261">
        <v>24.223743438720703</v>
      </c>
      <c r="C88" s="266"/>
      <c r="D88" s="266"/>
      <c r="E88" s="261">
        <v>16.275508880615234</v>
      </c>
      <c r="F88" s="266"/>
      <c r="G88" s="266"/>
      <c r="H88" s="261"/>
      <c r="I88" s="261"/>
      <c r="J88" s="261"/>
      <c r="K88" s="261"/>
    </row>
    <row r="89" spans="1:11" x14ac:dyDescent="0.55000000000000004">
      <c r="A89" s="261"/>
      <c r="B89" s="261">
        <v>24.387687683105469</v>
      </c>
      <c r="C89" s="266"/>
      <c r="D89" s="266"/>
      <c r="E89" s="261">
        <v>16.431427001953125</v>
      </c>
      <c r="F89" s="266"/>
      <c r="G89" s="266"/>
      <c r="H89" s="261"/>
      <c r="I89" s="261"/>
      <c r="J89" s="261"/>
      <c r="K89" s="261"/>
    </row>
    <row r="90" spans="1:11" x14ac:dyDescent="0.55000000000000004">
      <c r="A90" s="261"/>
      <c r="B90" s="261">
        <v>24.629438400268555</v>
      </c>
      <c r="C90" s="266"/>
      <c r="D90" s="266"/>
      <c r="E90" s="261">
        <v>15.951848030090332</v>
      </c>
      <c r="F90" s="266"/>
      <c r="G90" s="266"/>
      <c r="H90" s="261"/>
      <c r="I90" s="261"/>
      <c r="J90" s="261"/>
      <c r="K90" s="261"/>
    </row>
    <row r="91" spans="1:11" x14ac:dyDescent="0.55000000000000004">
      <c r="A91" s="261"/>
      <c r="B91" s="261">
        <v>24.59564208984375</v>
      </c>
      <c r="C91" s="266"/>
      <c r="D91" s="266"/>
      <c r="E91" s="261">
        <v>15.98628044128418</v>
      </c>
      <c r="F91" s="266"/>
      <c r="G91" s="266"/>
      <c r="H91" s="261"/>
      <c r="I91" s="261"/>
      <c r="J91" s="261"/>
      <c r="K91" s="261"/>
    </row>
    <row r="92" spans="1:11" x14ac:dyDescent="0.55000000000000004">
      <c r="A92" s="261" t="s">
        <v>16</v>
      </c>
      <c r="B92" s="261">
        <v>21.471752166748047</v>
      </c>
      <c r="C92" s="266">
        <f>AVERAGE(B92:B97)</f>
        <v>21.49029541015625</v>
      </c>
      <c r="D92" s="266">
        <f>STDEV(B92:B97)</f>
        <v>0.16663422930457528</v>
      </c>
      <c r="E92" s="261">
        <v>15.502607345581055</v>
      </c>
      <c r="F92" s="266">
        <f>AVERAGE(E92:E97)</f>
        <v>16.072165966033936</v>
      </c>
      <c r="G92" s="266">
        <f>STDEV(E92:E97)</f>
        <v>0.33529180506060591</v>
      </c>
      <c r="H92" s="261">
        <f>C92-F92</f>
        <v>5.4181294441223145</v>
      </c>
      <c r="I92" s="261"/>
      <c r="J92" s="266">
        <f>H92-$I$2</f>
        <v>-2.1778621202633692</v>
      </c>
      <c r="K92" s="261">
        <f>2^-(J92)</f>
        <v>4.5248253888543291</v>
      </c>
    </row>
    <row r="93" spans="1:11" x14ac:dyDescent="0.55000000000000004">
      <c r="A93" s="261"/>
      <c r="B93" s="261">
        <v>21.681783676147461</v>
      </c>
      <c r="C93" s="266"/>
      <c r="D93" s="266"/>
      <c r="E93" s="261">
        <v>16.285324096679688</v>
      </c>
      <c r="F93" s="266"/>
      <c r="G93" s="266"/>
      <c r="H93" s="261"/>
      <c r="I93" s="261"/>
      <c r="J93" s="261"/>
      <c r="K93" s="261"/>
    </row>
    <row r="94" spans="1:11" x14ac:dyDescent="0.55000000000000004">
      <c r="A94" s="261"/>
      <c r="B94" s="261">
        <v>21.690170288085938</v>
      </c>
      <c r="C94" s="266"/>
      <c r="D94" s="266"/>
      <c r="E94" s="261">
        <v>16.275508880615234</v>
      </c>
      <c r="F94" s="266"/>
      <c r="G94" s="266"/>
      <c r="H94" s="261"/>
      <c r="I94" s="261"/>
      <c r="J94" s="261"/>
      <c r="K94" s="261"/>
    </row>
    <row r="95" spans="1:11" x14ac:dyDescent="0.55000000000000004">
      <c r="A95" s="261"/>
      <c r="B95" s="261">
        <v>21.312101364135742</v>
      </c>
      <c r="C95" s="266"/>
      <c r="D95" s="266"/>
      <c r="E95" s="261">
        <v>16.431427001953125</v>
      </c>
      <c r="F95" s="266"/>
      <c r="G95" s="266"/>
      <c r="H95" s="261"/>
      <c r="I95" s="261"/>
      <c r="J95" s="261"/>
      <c r="K95" s="261"/>
    </row>
    <row r="96" spans="1:11" x14ac:dyDescent="0.55000000000000004">
      <c r="A96" s="261"/>
      <c r="B96" s="261">
        <v>21.318214416503906</v>
      </c>
      <c r="C96" s="266"/>
      <c r="D96" s="266"/>
      <c r="E96" s="261">
        <v>15.951848030090332</v>
      </c>
      <c r="F96" s="266"/>
      <c r="G96" s="266"/>
      <c r="H96" s="261"/>
      <c r="I96" s="261"/>
      <c r="J96" s="261"/>
      <c r="K96" s="261"/>
    </row>
    <row r="97" spans="1:11" x14ac:dyDescent="0.55000000000000004">
      <c r="A97" s="261"/>
      <c r="B97" s="261">
        <v>21.467750549316406</v>
      </c>
      <c r="C97" s="266"/>
      <c r="D97" s="266"/>
      <c r="E97" s="261">
        <v>15.98628044128418</v>
      </c>
      <c r="F97" s="266"/>
      <c r="G97" s="266"/>
      <c r="H97" s="261"/>
      <c r="I97" s="261"/>
      <c r="J97" s="261"/>
      <c r="K97" s="261"/>
    </row>
    <row r="98" spans="1:11" x14ac:dyDescent="0.55000000000000004">
      <c r="A98" s="261" t="s">
        <v>17</v>
      </c>
      <c r="B98" s="261">
        <v>20.853639602661133</v>
      </c>
      <c r="C98" s="266">
        <f>AVERAGE(B98:B103)</f>
        <v>21.264851888020832</v>
      </c>
      <c r="D98" s="266">
        <f>STDEV(B98:B103)</f>
        <v>0.21423304744453514</v>
      </c>
      <c r="E98" s="261">
        <v>15.502607345581055</v>
      </c>
      <c r="F98" s="266">
        <f>AVERAGE(E98:E103)</f>
        <v>16.072165966033936</v>
      </c>
      <c r="G98" s="266">
        <f>STDEV(E98:E103)</f>
        <v>0.33529180506060591</v>
      </c>
      <c r="H98" s="261">
        <f>C98-F98</f>
        <v>5.1926859219868966</v>
      </c>
      <c r="I98" s="261"/>
      <c r="J98" s="266">
        <f>H98-$I$2</f>
        <v>-2.4033056423987871</v>
      </c>
      <c r="K98" s="261">
        <f>2^-(J98)</f>
        <v>5.2901390451518049</v>
      </c>
    </row>
    <row r="99" spans="1:11" x14ac:dyDescent="0.55000000000000004">
      <c r="A99" s="261"/>
      <c r="B99" s="261">
        <v>21.369293212890625</v>
      </c>
      <c r="C99" s="266"/>
      <c r="D99" s="266"/>
      <c r="E99" s="261">
        <v>16.285324096679688</v>
      </c>
      <c r="F99" s="266"/>
      <c r="G99" s="266"/>
      <c r="H99" s="261"/>
      <c r="I99" s="261"/>
      <c r="J99" s="261"/>
      <c r="K99" s="261"/>
    </row>
    <row r="100" spans="1:11" x14ac:dyDescent="0.55000000000000004">
      <c r="A100" s="261"/>
      <c r="B100" s="261">
        <v>21.388435363769531</v>
      </c>
      <c r="C100" s="266"/>
      <c r="D100" s="266"/>
      <c r="E100" s="261">
        <v>16.275508880615234</v>
      </c>
      <c r="F100" s="266"/>
      <c r="G100" s="266"/>
      <c r="H100" s="261"/>
      <c r="I100" s="261"/>
      <c r="J100" s="261"/>
      <c r="K100" s="261"/>
    </row>
    <row r="101" spans="1:11" x14ac:dyDescent="0.55000000000000004">
      <c r="A101" s="261"/>
      <c r="B101" s="261">
        <v>21.44932746887207</v>
      </c>
      <c r="C101" s="266"/>
      <c r="D101" s="266"/>
      <c r="E101" s="261">
        <v>16.431427001953125</v>
      </c>
      <c r="F101" s="266"/>
      <c r="G101" s="266"/>
      <c r="H101" s="261"/>
      <c r="I101" s="261"/>
      <c r="J101" s="261"/>
      <c r="K101" s="261"/>
    </row>
    <row r="102" spans="1:11" x14ac:dyDescent="0.55000000000000004">
      <c r="A102" s="261"/>
      <c r="B102" s="261">
        <v>21.254974365234375</v>
      </c>
      <c r="C102" s="266"/>
      <c r="D102" s="266"/>
      <c r="E102" s="261">
        <v>15.951848030090332</v>
      </c>
      <c r="F102" s="266"/>
      <c r="G102" s="266"/>
      <c r="H102" s="261"/>
      <c r="I102" s="261"/>
      <c r="J102" s="261"/>
      <c r="K102" s="261"/>
    </row>
    <row r="103" spans="1:11" x14ac:dyDescent="0.55000000000000004">
      <c r="A103" s="261"/>
      <c r="B103" s="261">
        <v>21.273441314697266</v>
      </c>
      <c r="C103" s="266"/>
      <c r="D103" s="266"/>
      <c r="E103" s="261">
        <v>15.98628044128418</v>
      </c>
      <c r="F103" s="266"/>
      <c r="G103" s="266"/>
      <c r="H103" s="261"/>
      <c r="I103" s="261"/>
      <c r="J103" s="261"/>
      <c r="K103" s="261"/>
    </row>
    <row r="104" spans="1:11" x14ac:dyDescent="0.55000000000000004">
      <c r="A104" s="261" t="s">
        <v>18</v>
      </c>
      <c r="B104" s="261">
        <v>23.366922378540039</v>
      </c>
      <c r="C104" s="266">
        <f>AVERAGE(B104:B109)</f>
        <v>22.124607721964519</v>
      </c>
      <c r="D104" s="266">
        <f>STDEV(B104:B109)</f>
        <v>0.61828634610373245</v>
      </c>
      <c r="E104" s="261">
        <v>15.502607345581055</v>
      </c>
      <c r="F104" s="266">
        <f>AVERAGE(E104:E109)</f>
        <v>16.072165966033936</v>
      </c>
      <c r="G104" s="266">
        <f>STDEV(E104:E109)</f>
        <v>0.33529180506060591</v>
      </c>
      <c r="H104" s="261">
        <f>C104-F104</f>
        <v>6.0524417559305839</v>
      </c>
      <c r="I104" s="261"/>
      <c r="J104" s="266">
        <f>H104-$I$2</f>
        <v>-1.5435498084550998</v>
      </c>
      <c r="K104" s="261">
        <f>2^-(J104)</f>
        <v>2.915108958853966</v>
      </c>
    </row>
    <row r="105" spans="1:11" x14ac:dyDescent="0.55000000000000004">
      <c r="A105" s="261"/>
      <c r="B105" s="261">
        <v>21.945045471191406</v>
      </c>
      <c r="C105" s="266"/>
      <c r="D105" s="266"/>
      <c r="E105" s="261">
        <v>16.285324096679688</v>
      </c>
      <c r="F105" s="266"/>
      <c r="G105" s="266"/>
      <c r="H105" s="261"/>
      <c r="I105" s="261"/>
      <c r="J105" s="261"/>
      <c r="K105" s="261"/>
    </row>
    <row r="106" spans="1:11" x14ac:dyDescent="0.55000000000000004">
      <c r="A106" s="261"/>
      <c r="B106" s="261">
        <v>22.057962417602539</v>
      </c>
      <c r="C106" s="266"/>
      <c r="D106" s="266"/>
      <c r="E106" s="261">
        <v>16.275508880615234</v>
      </c>
      <c r="F106" s="266"/>
      <c r="G106" s="266"/>
      <c r="H106" s="261"/>
      <c r="I106" s="261"/>
      <c r="J106" s="261"/>
      <c r="K106" s="261"/>
    </row>
    <row r="107" spans="1:11" x14ac:dyDescent="0.55000000000000004">
      <c r="A107" s="261"/>
      <c r="B107" s="261">
        <v>21.791013717651367</v>
      </c>
      <c r="C107" s="266"/>
      <c r="D107" s="266"/>
      <c r="E107" s="261">
        <v>16.431427001953125</v>
      </c>
      <c r="F107" s="266"/>
      <c r="G107" s="266"/>
      <c r="H107" s="261"/>
      <c r="I107" s="261"/>
      <c r="J107" s="261"/>
      <c r="K107" s="261"/>
    </row>
    <row r="108" spans="1:11" x14ac:dyDescent="0.55000000000000004">
      <c r="A108" s="261"/>
      <c r="B108" s="261">
        <v>21.775838851928711</v>
      </c>
      <c r="C108" s="266"/>
      <c r="D108" s="266"/>
      <c r="E108" s="261">
        <v>15.951848030090332</v>
      </c>
      <c r="F108" s="266"/>
      <c r="G108" s="266"/>
      <c r="H108" s="261"/>
      <c r="I108" s="261"/>
      <c r="J108" s="261"/>
      <c r="K108" s="261"/>
    </row>
    <row r="109" spans="1:11" x14ac:dyDescent="0.55000000000000004">
      <c r="A109" s="261"/>
      <c r="B109" s="261">
        <v>21.810863494873047</v>
      </c>
      <c r="C109" s="266"/>
      <c r="D109" s="266"/>
      <c r="E109" s="261">
        <v>15.98628044128418</v>
      </c>
      <c r="F109" s="266"/>
      <c r="G109" s="266"/>
      <c r="H109" s="261"/>
      <c r="I109" s="261"/>
      <c r="J109" s="261"/>
      <c r="K109" s="261"/>
    </row>
    <row r="110" spans="1:11" x14ac:dyDescent="0.55000000000000004">
      <c r="A110" s="261" t="s">
        <v>19</v>
      </c>
      <c r="B110" s="261">
        <v>23.776744842529297</v>
      </c>
      <c r="C110" s="266">
        <f>AVERAGE(B110:B115)</f>
        <v>22.470467567443848</v>
      </c>
      <c r="D110" s="266">
        <f>STDEV(B110:B115)</f>
        <v>0.64676011074299988</v>
      </c>
      <c r="E110" s="261">
        <v>15.502607345581055</v>
      </c>
      <c r="F110" s="266">
        <f>AVERAGE(E110:E115)</f>
        <v>16.072165966033936</v>
      </c>
      <c r="G110" s="266">
        <f>STDEV(E110:E115)</f>
        <v>0.33529180506060591</v>
      </c>
      <c r="H110" s="261">
        <f>C110-F110</f>
        <v>6.3983016014099121</v>
      </c>
      <c r="I110" s="261"/>
      <c r="J110" s="266">
        <f>H110-$I$2</f>
        <v>-1.1976899629757716</v>
      </c>
      <c r="K110" s="261">
        <f>2^-(J110)</f>
        <v>2.2937210718681365</v>
      </c>
    </row>
    <row r="111" spans="1:11" x14ac:dyDescent="0.55000000000000004">
      <c r="A111" s="261"/>
      <c r="B111" s="261">
        <v>22.357025146484375</v>
      </c>
      <c r="C111" s="266"/>
      <c r="D111" s="266"/>
      <c r="E111" s="261">
        <v>16.285324096679688</v>
      </c>
      <c r="F111" s="266"/>
      <c r="G111" s="266"/>
      <c r="H111" s="261"/>
      <c r="I111" s="261"/>
      <c r="J111" s="261"/>
      <c r="K111" s="261"/>
    </row>
    <row r="112" spans="1:11" x14ac:dyDescent="0.55000000000000004">
      <c r="A112" s="261"/>
      <c r="B112" s="261">
        <v>22.280599594116211</v>
      </c>
      <c r="C112" s="266"/>
      <c r="D112" s="266"/>
      <c r="E112" s="261">
        <v>16.275508880615234</v>
      </c>
      <c r="F112" s="266"/>
      <c r="G112" s="266"/>
      <c r="H112" s="261"/>
      <c r="I112" s="261"/>
      <c r="J112" s="261"/>
      <c r="K112" s="261"/>
    </row>
    <row r="113" spans="1:11" x14ac:dyDescent="0.55000000000000004">
      <c r="A113" s="261"/>
      <c r="B113" s="261">
        <v>22.112127304077148</v>
      </c>
      <c r="C113" s="266"/>
      <c r="D113" s="266"/>
      <c r="E113" s="261">
        <v>16.431427001953125</v>
      </c>
      <c r="F113" s="266"/>
      <c r="G113" s="266"/>
      <c r="H113" s="261"/>
      <c r="I113" s="261"/>
      <c r="J113" s="261"/>
      <c r="K113" s="261"/>
    </row>
    <row r="114" spans="1:11" x14ac:dyDescent="0.55000000000000004">
      <c r="A114" s="261"/>
      <c r="B114" s="261">
        <v>22.144008636474609</v>
      </c>
      <c r="C114" s="266"/>
      <c r="D114" s="266"/>
      <c r="E114" s="261">
        <v>15.951848030090332</v>
      </c>
      <c r="F114" s="266"/>
      <c r="G114" s="266"/>
      <c r="H114" s="261"/>
      <c r="I114" s="261"/>
      <c r="J114" s="261"/>
      <c r="K114" s="261"/>
    </row>
    <row r="115" spans="1:11" x14ac:dyDescent="0.55000000000000004">
      <c r="A115" s="261"/>
      <c r="B115" s="261">
        <v>22.152299880981445</v>
      </c>
      <c r="C115" s="266"/>
      <c r="D115" s="266"/>
      <c r="E115" s="261">
        <v>15.98628044128418</v>
      </c>
      <c r="F115" s="266"/>
      <c r="G115" s="266"/>
      <c r="H115" s="261"/>
      <c r="I115" s="261"/>
      <c r="J115" s="261"/>
      <c r="K115" s="261"/>
    </row>
    <row r="116" spans="1:11" x14ac:dyDescent="0.55000000000000004">
      <c r="A116" s="261" t="s">
        <v>20</v>
      </c>
      <c r="B116" s="261">
        <v>29.304306030273438</v>
      </c>
      <c r="C116" s="266">
        <f>AVERAGE(B116:B121)</f>
        <v>29.043710072835285</v>
      </c>
      <c r="D116" s="266">
        <f>STDEV(B116:B121)</f>
        <v>0.33177797870300862</v>
      </c>
      <c r="E116" s="261">
        <v>15.502607345581055</v>
      </c>
      <c r="F116" s="266">
        <f>AVERAGE(E116:E121)</f>
        <v>16.072165966033936</v>
      </c>
      <c r="G116" s="266">
        <f>STDEV(E116:E121)</f>
        <v>0.33529180506060591</v>
      </c>
      <c r="H116" s="261">
        <f>C116-F116</f>
        <v>12.97154410680135</v>
      </c>
      <c r="I116" s="261"/>
      <c r="J116" s="266">
        <f>H116-$I$2</f>
        <v>5.375552542415666</v>
      </c>
      <c r="K116" s="261">
        <f>2^-(J116)</f>
        <v>2.4087816909625016E-2</v>
      </c>
    </row>
    <row r="117" spans="1:11" x14ac:dyDescent="0.55000000000000004">
      <c r="A117" s="261"/>
      <c r="B117" s="261">
        <v>28.586906433105469</v>
      </c>
      <c r="C117" s="266"/>
      <c r="D117" s="266"/>
      <c r="E117" s="261">
        <v>16.285324096679688</v>
      </c>
      <c r="F117" s="266"/>
      <c r="G117" s="266"/>
      <c r="H117" s="261"/>
      <c r="I117" s="261"/>
      <c r="J117" s="261"/>
      <c r="K117" s="261"/>
    </row>
    <row r="118" spans="1:11" x14ac:dyDescent="0.55000000000000004">
      <c r="A118" s="261"/>
      <c r="B118" s="261">
        <v>28.751958847045898</v>
      </c>
      <c r="C118" s="266"/>
      <c r="D118" s="266"/>
      <c r="E118" s="261">
        <v>16.275508880615234</v>
      </c>
      <c r="F118" s="266"/>
      <c r="G118" s="266"/>
      <c r="H118" s="261"/>
      <c r="I118" s="261"/>
      <c r="J118" s="261"/>
      <c r="K118" s="261"/>
    </row>
    <row r="119" spans="1:11" x14ac:dyDescent="0.55000000000000004">
      <c r="A119" s="261"/>
      <c r="B119" s="261">
        <v>29.027322769165039</v>
      </c>
      <c r="C119" s="266"/>
      <c r="D119" s="266"/>
      <c r="E119" s="261">
        <v>16.431427001953125</v>
      </c>
      <c r="F119" s="266"/>
      <c r="G119" s="266"/>
      <c r="H119" s="261"/>
      <c r="I119" s="261"/>
      <c r="J119" s="261"/>
      <c r="K119" s="261"/>
    </row>
    <row r="120" spans="1:11" x14ac:dyDescent="0.55000000000000004">
      <c r="A120" s="261"/>
      <c r="B120" s="261">
        <v>29.120906829833984</v>
      </c>
      <c r="C120" s="266"/>
      <c r="D120" s="266"/>
      <c r="E120" s="261">
        <v>15.951848030090332</v>
      </c>
      <c r="F120" s="266"/>
      <c r="G120" s="266"/>
      <c r="H120" s="261"/>
      <c r="I120" s="261"/>
      <c r="J120" s="261"/>
      <c r="K120" s="261"/>
    </row>
    <row r="121" spans="1:11" x14ac:dyDescent="0.55000000000000004">
      <c r="A121" s="261"/>
      <c r="B121" s="261">
        <v>29.470859527587891</v>
      </c>
      <c r="C121" s="266"/>
      <c r="D121" s="266"/>
      <c r="E121" s="261">
        <v>15.98628044128418</v>
      </c>
      <c r="F121" s="266"/>
      <c r="G121" s="266"/>
      <c r="H121" s="261"/>
      <c r="I121" s="261"/>
      <c r="J121" s="261"/>
      <c r="K121" s="261"/>
    </row>
    <row r="122" spans="1:11" x14ac:dyDescent="0.55000000000000004">
      <c r="A122" s="261" t="s">
        <v>21</v>
      </c>
      <c r="B122" s="261">
        <v>23.420665740966797</v>
      </c>
      <c r="C122" s="266">
        <f>AVERAGE(B122:B127)</f>
        <v>22.370090802510578</v>
      </c>
      <c r="D122" s="266">
        <f>STDEV(B122:B127)</f>
        <v>0.53761449993042831</v>
      </c>
      <c r="E122" s="261">
        <v>15.502607345581055</v>
      </c>
      <c r="F122" s="266">
        <f>AVERAGE(E122:E127)</f>
        <v>16.072165966033936</v>
      </c>
      <c r="G122" s="266">
        <f>STDEV(E122:E127)</f>
        <v>0.33529180506060591</v>
      </c>
      <c r="H122" s="261">
        <f>C122-F122</f>
        <v>6.2979248364766427</v>
      </c>
      <c r="I122" s="261"/>
      <c r="J122" s="266">
        <f>H122-$I$2</f>
        <v>-1.298066727909041</v>
      </c>
      <c r="K122" s="261">
        <f>2^-(J122)</f>
        <v>2.4589914657965486</v>
      </c>
    </row>
    <row r="123" spans="1:11" x14ac:dyDescent="0.55000000000000004">
      <c r="A123" s="261"/>
      <c r="B123" s="261">
        <v>22.365884780883789</v>
      </c>
      <c r="C123" s="266"/>
      <c r="D123" s="266"/>
      <c r="E123" s="261">
        <v>16.285324096679688</v>
      </c>
      <c r="F123" s="266"/>
      <c r="G123" s="266"/>
      <c r="H123" s="261"/>
      <c r="I123" s="261"/>
      <c r="J123" s="261"/>
      <c r="K123" s="261"/>
    </row>
    <row r="124" spans="1:11" x14ac:dyDescent="0.55000000000000004">
      <c r="A124" s="261"/>
      <c r="B124" s="261">
        <v>22.331451416015625</v>
      </c>
      <c r="C124" s="266"/>
      <c r="D124" s="266"/>
      <c r="E124" s="261">
        <v>16.275508880615234</v>
      </c>
      <c r="F124" s="266"/>
      <c r="G124" s="266"/>
      <c r="H124" s="261"/>
      <c r="I124" s="261"/>
      <c r="J124" s="261"/>
      <c r="K124" s="261"/>
    </row>
    <row r="125" spans="1:11" x14ac:dyDescent="0.55000000000000004">
      <c r="A125" s="261"/>
      <c r="B125" s="261">
        <v>22.062950134277344</v>
      </c>
      <c r="C125" s="266"/>
      <c r="D125" s="266"/>
      <c r="E125" s="261">
        <v>16.431427001953125</v>
      </c>
      <c r="F125" s="266"/>
      <c r="G125" s="266"/>
      <c r="H125" s="261"/>
      <c r="I125" s="261"/>
      <c r="J125" s="261"/>
      <c r="K125" s="261"/>
    </row>
    <row r="126" spans="1:11" x14ac:dyDescent="0.55000000000000004">
      <c r="A126" s="261"/>
      <c r="B126" s="261">
        <v>22.029298782348633</v>
      </c>
      <c r="C126" s="266"/>
      <c r="D126" s="266"/>
      <c r="E126" s="261">
        <v>15.951848030090332</v>
      </c>
      <c r="F126" s="266"/>
      <c r="G126" s="266"/>
      <c r="H126" s="261"/>
      <c r="I126" s="261"/>
      <c r="J126" s="261"/>
      <c r="K126" s="261"/>
    </row>
    <row r="127" spans="1:11" x14ac:dyDescent="0.55000000000000004">
      <c r="A127" s="261"/>
      <c r="B127" s="261">
        <v>22.010293960571289</v>
      </c>
      <c r="C127" s="266"/>
      <c r="D127" s="266"/>
      <c r="E127" s="261">
        <v>15.98628044128418</v>
      </c>
      <c r="F127" s="266"/>
      <c r="G127" s="266"/>
      <c r="H127" s="261"/>
      <c r="I127" s="261"/>
      <c r="J127" s="261"/>
      <c r="K127" s="261"/>
    </row>
    <row r="128" spans="1:11" x14ac:dyDescent="0.55000000000000004">
      <c r="A128" s="261" t="s">
        <v>22</v>
      </c>
      <c r="B128" s="261">
        <v>21.906316757202148</v>
      </c>
      <c r="C128" s="266">
        <f>AVERAGE(B128:B133)</f>
        <v>21.125363032023113</v>
      </c>
      <c r="D128" s="266">
        <f>STDEV(B128:B133)</f>
        <v>0.38354737138221445</v>
      </c>
      <c r="E128" s="261">
        <v>15.502607345581055</v>
      </c>
      <c r="F128" s="266">
        <f>AVERAGE(E128:E133)</f>
        <v>16.072165966033936</v>
      </c>
      <c r="G128" s="266">
        <f>STDEV(E128:E133)</f>
        <v>0.33529180506060591</v>
      </c>
      <c r="H128" s="261">
        <f>C128-F128</f>
        <v>5.0531970659891776</v>
      </c>
      <c r="I128" s="261"/>
      <c r="J128" s="266">
        <f>H128-$I$2</f>
        <v>-2.5427944983965061</v>
      </c>
      <c r="K128" s="261">
        <f>2^-(J128)</f>
        <v>5.8271663582480819</v>
      </c>
    </row>
    <row r="129" spans="1:11" x14ac:dyDescent="0.55000000000000004">
      <c r="A129" s="261"/>
      <c r="B129" s="261">
        <v>21.0018310546875</v>
      </c>
      <c r="C129" s="266"/>
      <c r="D129" s="266"/>
      <c r="E129" s="261">
        <v>16.285324096679688</v>
      </c>
      <c r="F129" s="266"/>
      <c r="G129" s="266"/>
      <c r="H129" s="261"/>
      <c r="I129" s="261"/>
      <c r="J129" s="261"/>
      <c r="K129" s="261"/>
    </row>
    <row r="130" spans="1:11" x14ac:dyDescent="0.55000000000000004">
      <c r="A130" s="261"/>
      <c r="B130" s="261">
        <v>20.988790512084961</v>
      </c>
      <c r="C130" s="266"/>
      <c r="D130" s="266"/>
      <c r="E130" s="261">
        <v>16.275508880615234</v>
      </c>
      <c r="F130" s="266"/>
      <c r="G130" s="266"/>
      <c r="H130" s="261"/>
      <c r="I130" s="261"/>
      <c r="J130" s="261"/>
      <c r="K130" s="261"/>
    </row>
    <row r="131" spans="1:11" x14ac:dyDescent="0.55000000000000004">
      <c r="A131" s="261"/>
      <c r="B131" s="261">
        <v>20.980642318725586</v>
      </c>
      <c r="C131" s="266"/>
      <c r="D131" s="266"/>
      <c r="E131" s="261">
        <v>16.431427001953125</v>
      </c>
      <c r="F131" s="266"/>
      <c r="G131" s="266"/>
      <c r="H131" s="261"/>
      <c r="I131" s="261"/>
      <c r="J131" s="261"/>
      <c r="K131" s="261"/>
    </row>
    <row r="132" spans="1:11" x14ac:dyDescent="0.55000000000000004">
      <c r="A132" s="261"/>
      <c r="B132" s="261">
        <v>20.93174934387207</v>
      </c>
      <c r="C132" s="266"/>
      <c r="D132" s="266"/>
      <c r="E132" s="261">
        <v>15.951848030090332</v>
      </c>
      <c r="F132" s="266"/>
      <c r="G132" s="266"/>
      <c r="H132" s="261"/>
      <c r="I132" s="261"/>
      <c r="J132" s="261"/>
      <c r="K132" s="261"/>
    </row>
    <row r="133" spans="1:11" x14ac:dyDescent="0.55000000000000004">
      <c r="A133" s="261"/>
      <c r="B133" s="261">
        <v>20.942848205566406</v>
      </c>
      <c r="C133" s="266"/>
      <c r="D133" s="266"/>
      <c r="E133" s="261">
        <v>15.98628044128418</v>
      </c>
      <c r="F133" s="266"/>
      <c r="G133" s="266"/>
      <c r="H133" s="261"/>
      <c r="I133" s="261"/>
      <c r="J133" s="261"/>
      <c r="K133" s="261"/>
    </row>
    <row r="134" spans="1:11" x14ac:dyDescent="0.55000000000000004">
      <c r="A134" s="261" t="s">
        <v>23</v>
      </c>
      <c r="B134" s="261">
        <v>22.617050170898438</v>
      </c>
      <c r="C134" s="266">
        <f>AVERAGE(B134:B139)</f>
        <v>21.739685694376629</v>
      </c>
      <c r="D134" s="266">
        <f>STDEV(B134:B139)</f>
        <v>0.43445491831306987</v>
      </c>
      <c r="E134" s="261">
        <v>15.502607345581055</v>
      </c>
      <c r="F134" s="266">
        <f>AVERAGE(E134:E139)</f>
        <v>16.072165966033936</v>
      </c>
      <c r="G134" s="266">
        <f>STDEV(E134:E139)</f>
        <v>0.33529180506060591</v>
      </c>
      <c r="H134" s="261">
        <f>C134-F134</f>
        <v>5.6675197283426932</v>
      </c>
      <c r="I134" s="261"/>
      <c r="J134" s="266">
        <f>H134-$I$2</f>
        <v>-1.9284718360429904</v>
      </c>
      <c r="K134" s="261">
        <f>2^-(J134)</f>
        <v>3.8065178303665728</v>
      </c>
    </row>
    <row r="135" spans="1:11" x14ac:dyDescent="0.55000000000000004">
      <c r="A135" s="261"/>
      <c r="B135" s="261">
        <v>21.469011306762695</v>
      </c>
      <c r="C135" s="266"/>
      <c r="D135" s="266"/>
      <c r="E135" s="261">
        <v>16.285324096679688</v>
      </c>
      <c r="F135" s="266"/>
      <c r="G135" s="266"/>
      <c r="H135" s="261"/>
      <c r="I135" s="261"/>
      <c r="J135" s="261"/>
      <c r="K135" s="261"/>
    </row>
    <row r="136" spans="1:11" x14ac:dyDescent="0.55000000000000004">
      <c r="A136" s="261"/>
      <c r="B136" s="261">
        <v>21.512092590332031</v>
      </c>
      <c r="C136" s="266"/>
      <c r="D136" s="266"/>
      <c r="E136" s="261">
        <v>16.275508880615234</v>
      </c>
      <c r="F136" s="266"/>
      <c r="G136" s="266"/>
      <c r="H136" s="261"/>
      <c r="I136" s="261"/>
      <c r="J136" s="261"/>
      <c r="K136" s="261"/>
    </row>
    <row r="137" spans="1:11" x14ac:dyDescent="0.55000000000000004">
      <c r="A137" s="261"/>
      <c r="B137" s="261">
        <v>21.60850715637207</v>
      </c>
      <c r="C137" s="266"/>
      <c r="D137" s="266"/>
      <c r="E137" s="261">
        <v>16.431427001953125</v>
      </c>
      <c r="F137" s="266"/>
      <c r="G137" s="266"/>
      <c r="H137" s="261"/>
      <c r="I137" s="261"/>
      <c r="J137" s="261"/>
      <c r="K137" s="261"/>
    </row>
    <row r="138" spans="1:11" x14ac:dyDescent="0.55000000000000004">
      <c r="A138" s="261"/>
      <c r="B138" s="261">
        <v>21.637908935546875</v>
      </c>
      <c r="C138" s="266"/>
      <c r="D138" s="266"/>
      <c r="E138" s="261">
        <v>15.951848030090332</v>
      </c>
      <c r="F138" s="266"/>
      <c r="G138" s="266"/>
      <c r="H138" s="261"/>
      <c r="I138" s="261"/>
      <c r="J138" s="261"/>
      <c r="K138" s="261"/>
    </row>
    <row r="139" spans="1:11" x14ac:dyDescent="0.55000000000000004">
      <c r="A139" s="261"/>
      <c r="B139" s="261">
        <v>21.593544006347656</v>
      </c>
      <c r="C139" s="266"/>
      <c r="D139" s="266"/>
      <c r="E139" s="261">
        <v>15.98628044128418</v>
      </c>
      <c r="F139" s="266"/>
      <c r="G139" s="266"/>
      <c r="H139" s="261"/>
      <c r="I139" s="261"/>
      <c r="J139" s="261"/>
      <c r="K139" s="261"/>
    </row>
    <row r="140" spans="1:11" x14ac:dyDescent="0.55000000000000004">
      <c r="A140" s="261" t="s">
        <v>24</v>
      </c>
      <c r="B140" s="261">
        <v>23.523365020751953</v>
      </c>
      <c r="C140" s="266">
        <f>AVERAGE(B140:B145)</f>
        <v>23.034245491027832</v>
      </c>
      <c r="D140" s="266">
        <f>STDEV(B140:B145)</f>
        <v>0.24061643014105807</v>
      </c>
      <c r="E140" s="261">
        <v>15.502607345581055</v>
      </c>
      <c r="F140" s="266">
        <f>AVERAGE(E140:E145)</f>
        <v>16.072165966033936</v>
      </c>
      <c r="G140" s="266">
        <f>STDEV(E140:E145)</f>
        <v>0.33529180506060591</v>
      </c>
      <c r="H140" s="261">
        <f>C140-F140</f>
        <v>6.9620795249938965</v>
      </c>
      <c r="I140" s="261"/>
      <c r="J140" s="266">
        <f>H140-$I$2</f>
        <v>-0.6339120393917872</v>
      </c>
      <c r="K140" s="261">
        <f>2^-(J140)</f>
        <v>1.5517670949725517</v>
      </c>
    </row>
    <row r="141" spans="1:11" x14ac:dyDescent="0.55000000000000004">
      <c r="A141" s="261"/>
      <c r="B141" s="261">
        <v>22.941787719726563</v>
      </c>
      <c r="C141" s="266"/>
      <c r="D141" s="266"/>
      <c r="E141" s="261">
        <v>16.285324096679688</v>
      </c>
      <c r="F141" s="266"/>
      <c r="G141" s="266"/>
      <c r="H141" s="261"/>
      <c r="I141" s="261"/>
      <c r="J141" s="261"/>
      <c r="K141" s="261"/>
    </row>
    <row r="142" spans="1:11" x14ac:dyDescent="0.55000000000000004">
      <c r="A142" s="261"/>
      <c r="B142" s="261">
        <v>22.961526870727539</v>
      </c>
      <c r="C142" s="266"/>
      <c r="D142" s="266"/>
      <c r="E142" s="261">
        <v>16.275508880615234</v>
      </c>
      <c r="F142" s="266"/>
      <c r="G142" s="266"/>
      <c r="H142" s="261"/>
      <c r="I142" s="261"/>
      <c r="J142" s="261"/>
      <c r="K142" s="261"/>
    </row>
    <row r="143" spans="1:11" x14ac:dyDescent="0.55000000000000004">
      <c r="A143" s="261"/>
      <c r="B143" s="261">
        <v>22.918069839477539</v>
      </c>
      <c r="C143" s="266"/>
      <c r="D143" s="266"/>
      <c r="E143" s="261">
        <v>16.431427001953125</v>
      </c>
      <c r="F143" s="266"/>
      <c r="G143" s="266"/>
      <c r="H143" s="261"/>
      <c r="I143" s="261"/>
      <c r="J143" s="261"/>
      <c r="K143" s="261"/>
    </row>
    <row r="144" spans="1:11" x14ac:dyDescent="0.55000000000000004">
      <c r="A144" s="261"/>
      <c r="B144" s="261">
        <v>22.904607772827148</v>
      </c>
      <c r="C144" s="266"/>
      <c r="D144" s="266"/>
      <c r="E144" s="261">
        <v>15.951848030090332</v>
      </c>
      <c r="F144" s="266"/>
      <c r="G144" s="266"/>
      <c r="H144" s="261"/>
      <c r="I144" s="261"/>
      <c r="J144" s="261"/>
      <c r="K144" s="261"/>
    </row>
    <row r="145" spans="1:11" x14ac:dyDescent="0.55000000000000004">
      <c r="A145" s="261"/>
      <c r="B145" s="261">
        <v>22.95611572265625</v>
      </c>
      <c r="C145" s="266"/>
      <c r="D145" s="266"/>
      <c r="E145" s="261">
        <v>15.98628044128418</v>
      </c>
      <c r="F145" s="266"/>
      <c r="G145" s="266"/>
      <c r="H145" s="261"/>
      <c r="I145" s="261"/>
      <c r="J145" s="261"/>
      <c r="K145" s="261"/>
    </row>
    <row r="146" spans="1:11" x14ac:dyDescent="0.55000000000000004">
      <c r="A146" s="261" t="s">
        <v>25</v>
      </c>
      <c r="B146" s="261">
        <v>28.374202728271484</v>
      </c>
      <c r="C146" s="266">
        <f>AVERAGE(B146:B151)</f>
        <v>26.693143526713055</v>
      </c>
      <c r="D146" s="266">
        <f>STDEV(B146:B151)</f>
        <v>1.0201384518265475</v>
      </c>
      <c r="E146" s="261">
        <v>15.502607345581055</v>
      </c>
      <c r="F146" s="266">
        <f>AVERAGE(E146:E151)</f>
        <v>16.072165966033936</v>
      </c>
      <c r="G146" s="266">
        <f>STDEV(E146:E151)</f>
        <v>0.33529180506060591</v>
      </c>
      <c r="H146" s="261">
        <f>C146-F146</f>
        <v>10.620977560679119</v>
      </c>
      <c r="I146" s="261"/>
      <c r="J146" s="266">
        <f>H146-$I$2</f>
        <v>3.0249859962934353</v>
      </c>
      <c r="K146" s="261">
        <f>2^-(J146)</f>
        <v>0.12285376730839814</v>
      </c>
    </row>
    <row r="147" spans="1:11" x14ac:dyDescent="0.55000000000000004">
      <c r="A147" s="261"/>
      <c r="B147" s="261">
        <v>27.426971435546875</v>
      </c>
      <c r="C147" s="266"/>
      <c r="D147" s="266"/>
      <c r="E147" s="261">
        <v>16.285324096679688</v>
      </c>
      <c r="F147" s="266"/>
      <c r="G147" s="266"/>
      <c r="H147" s="261"/>
      <c r="I147" s="261"/>
      <c r="J147" s="261"/>
      <c r="K147" s="261"/>
    </row>
    <row r="148" spans="1:11" x14ac:dyDescent="0.55000000000000004">
      <c r="A148" s="261"/>
      <c r="B148" s="261">
        <v>26.617031097412109</v>
      </c>
      <c r="C148" s="266"/>
      <c r="D148" s="266"/>
      <c r="E148" s="261">
        <v>16.275508880615234</v>
      </c>
      <c r="F148" s="266"/>
      <c r="G148" s="266"/>
      <c r="H148" s="261"/>
      <c r="I148" s="261"/>
      <c r="J148" s="261"/>
      <c r="K148" s="261"/>
    </row>
    <row r="149" spans="1:11" x14ac:dyDescent="0.55000000000000004">
      <c r="A149" s="261"/>
      <c r="B149" s="261">
        <v>25.837677001953125</v>
      </c>
      <c r="C149" s="266"/>
      <c r="D149" s="266"/>
      <c r="E149" s="261">
        <v>16.431427001953125</v>
      </c>
      <c r="F149" s="266"/>
      <c r="G149" s="266"/>
      <c r="H149" s="261"/>
      <c r="I149" s="261"/>
      <c r="J149" s="261"/>
      <c r="K149" s="261"/>
    </row>
    <row r="150" spans="1:11" x14ac:dyDescent="0.55000000000000004">
      <c r="A150" s="261"/>
      <c r="B150" s="261">
        <v>25.926677703857422</v>
      </c>
      <c r="C150" s="266"/>
      <c r="D150" s="266"/>
      <c r="E150" s="261">
        <v>15.951848030090332</v>
      </c>
      <c r="F150" s="266"/>
      <c r="G150" s="266"/>
      <c r="H150" s="261"/>
      <c r="I150" s="261"/>
      <c r="J150" s="261"/>
      <c r="K150" s="261"/>
    </row>
    <row r="151" spans="1:11" x14ac:dyDescent="0.55000000000000004">
      <c r="A151" s="261"/>
      <c r="B151" s="261">
        <v>25.976301193237305</v>
      </c>
      <c r="C151" s="266"/>
      <c r="D151" s="266"/>
      <c r="E151" s="261">
        <v>15.98628044128418</v>
      </c>
      <c r="F151" s="266"/>
      <c r="G151" s="266"/>
      <c r="H151" s="261"/>
      <c r="I151" s="261"/>
      <c r="J151" s="261"/>
      <c r="K151" s="261"/>
    </row>
    <row r="152" spans="1:11" x14ac:dyDescent="0.55000000000000004">
      <c r="A152" s="261" t="s">
        <v>26</v>
      </c>
      <c r="B152" s="261">
        <v>29.560050964355469</v>
      </c>
      <c r="C152" s="266">
        <f>AVERAGE(B152:B157)</f>
        <v>28.76759147644043</v>
      </c>
      <c r="D152" s="266">
        <f>STDEV(B152:B157)</f>
        <v>0.40675347329222983</v>
      </c>
      <c r="E152" s="261">
        <v>15.502607345581055</v>
      </c>
      <c r="F152" s="266">
        <f>AVERAGE(E152:E157)</f>
        <v>16.072165966033936</v>
      </c>
      <c r="G152" s="266">
        <f>STDEV(E152:E157)</f>
        <v>0.33529180506060591</v>
      </c>
      <c r="H152" s="261">
        <f>C152-F152</f>
        <v>12.695425510406494</v>
      </c>
      <c r="I152" s="261"/>
      <c r="J152" s="266">
        <f>H152-$I$2</f>
        <v>5.0994339460208105</v>
      </c>
      <c r="K152" s="261">
        <f>2^-(J152)</f>
        <v>2.9168723343570908E-2</v>
      </c>
    </row>
    <row r="153" spans="1:11" x14ac:dyDescent="0.55000000000000004">
      <c r="A153" s="261"/>
      <c r="B153" s="261">
        <v>28.442695617675781</v>
      </c>
      <c r="C153" s="266"/>
      <c r="D153" s="266"/>
      <c r="E153" s="261">
        <v>16.285324096679688</v>
      </c>
      <c r="F153" s="266"/>
      <c r="G153" s="266"/>
      <c r="H153" s="261"/>
      <c r="I153" s="261"/>
      <c r="J153" s="261"/>
      <c r="K153" s="261"/>
    </row>
    <row r="154" spans="1:11" x14ac:dyDescent="0.55000000000000004">
      <c r="A154" s="261"/>
      <c r="B154" s="261">
        <v>28.482620239257813</v>
      </c>
      <c r="C154" s="266"/>
      <c r="D154" s="266"/>
      <c r="E154" s="261">
        <v>16.275508880615234</v>
      </c>
      <c r="F154" s="266"/>
      <c r="G154" s="266"/>
      <c r="H154" s="261"/>
      <c r="I154" s="261"/>
      <c r="J154" s="261"/>
      <c r="K154" s="261"/>
    </row>
    <row r="155" spans="1:11" x14ac:dyDescent="0.55000000000000004">
      <c r="A155" s="261"/>
      <c r="B155" s="261">
        <v>28.732706069946289</v>
      </c>
      <c r="C155" s="266"/>
      <c r="D155" s="266"/>
      <c r="E155" s="261">
        <v>16.431427001953125</v>
      </c>
      <c r="F155" s="266"/>
      <c r="G155" s="266"/>
      <c r="H155" s="261"/>
      <c r="I155" s="261"/>
      <c r="J155" s="261"/>
      <c r="K155" s="261"/>
    </row>
    <row r="156" spans="1:11" x14ac:dyDescent="0.55000000000000004">
      <c r="A156" s="261"/>
      <c r="B156" s="261">
        <v>28.707122802734375</v>
      </c>
      <c r="C156" s="266"/>
      <c r="D156" s="266"/>
      <c r="E156" s="261">
        <v>15.951848030090332</v>
      </c>
      <c r="F156" s="266"/>
      <c r="G156" s="266"/>
      <c r="H156" s="261"/>
      <c r="I156" s="261"/>
      <c r="J156" s="261"/>
      <c r="K156" s="261"/>
    </row>
    <row r="157" spans="1:11" x14ac:dyDescent="0.55000000000000004">
      <c r="A157" s="261"/>
      <c r="B157" s="261">
        <v>28.680353164672852</v>
      </c>
      <c r="C157" s="266"/>
      <c r="D157" s="266"/>
      <c r="E157" s="261">
        <v>15.98628044128418</v>
      </c>
      <c r="F157" s="266"/>
      <c r="G157" s="266"/>
      <c r="H157" s="261"/>
      <c r="I157" s="261"/>
      <c r="J157" s="261"/>
      <c r="K157" s="261"/>
    </row>
    <row r="158" spans="1:11" x14ac:dyDescent="0.55000000000000004">
      <c r="A158" s="261" t="s">
        <v>27</v>
      </c>
      <c r="B158" s="261">
        <v>22.580467224121094</v>
      </c>
      <c r="C158" s="266">
        <f>AVERAGE(B158:B163)</f>
        <v>21.954247156778973</v>
      </c>
      <c r="D158" s="266">
        <f>STDEV(B158:B163)</f>
        <v>0.45239648502800922</v>
      </c>
      <c r="E158" s="261">
        <v>15.502607345581055</v>
      </c>
      <c r="F158" s="266">
        <f>AVERAGE(E158:E163)</f>
        <v>16.072165966033936</v>
      </c>
      <c r="G158" s="266">
        <f>STDEV(E158:E163)</f>
        <v>0.33529180506060591</v>
      </c>
      <c r="H158" s="261">
        <f>C158-F158</f>
        <v>5.882081190745037</v>
      </c>
      <c r="I158" s="261"/>
      <c r="J158" s="266">
        <f>H158-$I$2</f>
        <v>-1.7139103736406467</v>
      </c>
      <c r="K158" s="261">
        <f>2^-(J158)</f>
        <v>3.2804878405824538</v>
      </c>
    </row>
    <row r="159" spans="1:11" x14ac:dyDescent="0.55000000000000004">
      <c r="A159" s="261"/>
      <c r="B159" s="261">
        <v>21.839057922363281</v>
      </c>
      <c r="C159" s="261"/>
      <c r="D159" s="261"/>
      <c r="E159" s="261">
        <v>16.285324096679688</v>
      </c>
      <c r="F159" s="261"/>
      <c r="G159" s="261"/>
      <c r="H159" s="261"/>
      <c r="I159" s="261"/>
      <c r="J159" s="261"/>
      <c r="K159" s="261"/>
    </row>
    <row r="160" spans="1:11" x14ac:dyDescent="0.55000000000000004">
      <c r="A160" s="261"/>
      <c r="B160" s="261">
        <v>21.674064636230469</v>
      </c>
      <c r="C160" s="261"/>
      <c r="D160" s="261"/>
      <c r="E160" s="261">
        <v>16.275508880615234</v>
      </c>
      <c r="F160" s="261"/>
      <c r="G160" s="261"/>
      <c r="H160" s="261"/>
      <c r="I160" s="261"/>
      <c r="J160" s="261"/>
      <c r="K160" s="261"/>
    </row>
    <row r="161" spans="1:11" x14ac:dyDescent="0.55000000000000004">
      <c r="A161" s="261"/>
      <c r="B161" s="261">
        <v>21.728559494018555</v>
      </c>
      <c r="C161" s="261"/>
      <c r="D161" s="261"/>
      <c r="E161" s="261">
        <v>16.431427001953125</v>
      </c>
      <c r="F161" s="261"/>
      <c r="G161" s="261"/>
      <c r="H161" s="261"/>
      <c r="I161" s="261"/>
      <c r="J161" s="261"/>
      <c r="K161" s="261"/>
    </row>
    <row r="162" spans="1:11" x14ac:dyDescent="0.55000000000000004">
      <c r="A162" s="261"/>
      <c r="B162" s="261">
        <v>21.457479476928711</v>
      </c>
      <c r="C162" s="261"/>
      <c r="D162" s="261"/>
      <c r="E162" s="261">
        <v>15.951848030090332</v>
      </c>
      <c r="F162" s="261"/>
      <c r="G162" s="261"/>
      <c r="H162" s="261"/>
      <c r="I162" s="261"/>
      <c r="J162" s="261"/>
      <c r="K162" s="261"/>
    </row>
    <row r="163" spans="1:11" x14ac:dyDescent="0.55000000000000004">
      <c r="A163" s="261"/>
      <c r="B163" s="261">
        <v>22.445854187011719</v>
      </c>
      <c r="C163" s="261"/>
      <c r="D163" s="261"/>
      <c r="E163" s="261">
        <v>15.98628044128418</v>
      </c>
      <c r="F163" s="261"/>
      <c r="G163" s="261"/>
      <c r="H163" s="261"/>
      <c r="I163" s="261"/>
      <c r="J163" s="261"/>
      <c r="K163" s="26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63"/>
  <sheetViews>
    <sheetView topLeftCell="A162" workbookViewId="0">
      <selection activeCell="H168" sqref="H168:H194"/>
    </sheetView>
  </sheetViews>
  <sheetFormatPr defaultRowHeight="14.4" x14ac:dyDescent="0.55000000000000004"/>
  <cols>
    <col min="2" max="5" width="12" bestFit="1" customWidth="1"/>
    <col min="6" max="6" width="15.26171875" bestFit="1" customWidth="1"/>
    <col min="7" max="7" width="15.15625" bestFit="1" customWidth="1"/>
    <col min="8" max="8" width="12" bestFit="1" customWidth="1"/>
    <col min="9" max="9" width="12.26171875" bestFit="1" customWidth="1"/>
    <col min="10" max="10" width="12.68359375" bestFit="1" customWidth="1"/>
    <col min="11" max="11" width="12" bestFit="1" customWidth="1"/>
  </cols>
  <sheetData>
    <row r="1" spans="1:23" ht="16.8" x14ac:dyDescent="0.55000000000000004">
      <c r="A1" s="271" t="s">
        <v>34</v>
      </c>
      <c r="B1" s="268" t="s">
        <v>28</v>
      </c>
      <c r="C1" s="268" t="s">
        <v>43</v>
      </c>
      <c r="D1" s="268" t="s">
        <v>44</v>
      </c>
      <c r="E1" s="268" t="s">
        <v>29</v>
      </c>
      <c r="F1" s="268" t="s">
        <v>42</v>
      </c>
      <c r="G1" s="268" t="s">
        <v>45</v>
      </c>
      <c r="H1" s="269" t="s">
        <v>30</v>
      </c>
      <c r="I1" s="269" t="s">
        <v>41</v>
      </c>
      <c r="J1" s="269" t="s">
        <v>31</v>
      </c>
      <c r="K1" s="269" t="s">
        <v>32</v>
      </c>
      <c r="M1" s="1"/>
      <c r="N1" s="233"/>
      <c r="O1" s="233"/>
      <c r="P1" s="233"/>
      <c r="Q1" s="233"/>
      <c r="R1" s="233"/>
      <c r="S1" s="233"/>
      <c r="T1" s="262"/>
      <c r="U1" s="262"/>
      <c r="V1" s="262"/>
      <c r="W1" s="262"/>
    </row>
    <row r="2" spans="1:23" x14ac:dyDescent="0.55000000000000004">
      <c r="A2" s="265" t="s">
        <v>1</v>
      </c>
      <c r="B2" s="261">
        <v>23.742891311645508</v>
      </c>
      <c r="C2" s="266">
        <f>AVERAGE(B2:B7)</f>
        <v>24.465928268432616</v>
      </c>
      <c r="D2" s="266">
        <f>STDEV(B2:B7)</f>
        <v>0.69494137663850741</v>
      </c>
      <c r="E2" s="261">
        <v>15.95976448059082</v>
      </c>
      <c r="F2" s="266">
        <f>AVERAGE(E2:E7)</f>
        <v>16.365460586547851</v>
      </c>
      <c r="G2" s="266">
        <f>STDEV(E2:E7)</f>
        <v>0.23571041596346506</v>
      </c>
      <c r="H2" s="266">
        <f>C2-F2</f>
        <v>8.1004676818847656</v>
      </c>
      <c r="I2" s="266">
        <f>AVERAGE(H2:H158)</f>
        <v>8.0871713426370651</v>
      </c>
      <c r="J2" s="266">
        <f>H2-$I$2</f>
        <v>1.3296339247700573E-2</v>
      </c>
      <c r="K2" s="266">
        <f>2^-(J2)</f>
        <v>0.99082602004326736</v>
      </c>
      <c r="M2" s="232"/>
      <c r="N2" s="261"/>
      <c r="O2" s="261"/>
      <c r="P2" s="261"/>
      <c r="Q2" s="261"/>
      <c r="R2" s="261"/>
      <c r="S2" s="261"/>
      <c r="T2" s="261"/>
      <c r="U2" s="261"/>
      <c r="V2" s="261"/>
      <c r="W2" s="261"/>
    </row>
    <row r="3" spans="1:23" x14ac:dyDescent="0.55000000000000004">
      <c r="A3" s="265"/>
      <c r="B3" s="261">
        <v>24.279314041137695</v>
      </c>
      <c r="C3" s="266"/>
      <c r="D3" s="266"/>
      <c r="E3" s="261">
        <v>16.394575119018555</v>
      </c>
      <c r="F3" s="261"/>
      <c r="G3" s="266"/>
      <c r="H3" s="266"/>
      <c r="I3" s="266"/>
      <c r="J3" s="266"/>
      <c r="K3" s="266"/>
      <c r="M3" s="232"/>
      <c r="N3" s="261"/>
      <c r="O3" s="261"/>
      <c r="P3" s="261"/>
      <c r="Q3" s="261"/>
      <c r="R3" s="261"/>
      <c r="S3" s="261"/>
      <c r="T3" s="261"/>
      <c r="U3" s="261"/>
      <c r="V3" s="261"/>
      <c r="W3" s="261"/>
    </row>
    <row r="4" spans="1:23" x14ac:dyDescent="0.55000000000000004">
      <c r="A4" s="265"/>
      <c r="B4" s="261">
        <v>24.145969390869141</v>
      </c>
      <c r="C4" s="266"/>
      <c r="D4" s="266"/>
      <c r="E4" s="261">
        <v>16.411834716796875</v>
      </c>
      <c r="F4" s="261"/>
      <c r="G4" s="266"/>
      <c r="H4" s="266"/>
      <c r="I4" s="266"/>
      <c r="J4" s="266"/>
      <c r="K4" s="266"/>
      <c r="M4" s="232"/>
      <c r="N4" s="261"/>
      <c r="O4" s="261"/>
      <c r="P4" s="261"/>
      <c r="Q4" s="261"/>
      <c r="R4" s="261"/>
      <c r="S4" s="261"/>
      <c r="T4" s="261"/>
      <c r="U4" s="261"/>
      <c r="V4" s="261"/>
      <c r="W4" s="261"/>
    </row>
    <row r="5" spans="1:23" x14ac:dyDescent="0.55000000000000004">
      <c r="A5" s="265"/>
      <c r="B5" s="261">
        <v>25.588582992553711</v>
      </c>
      <c r="C5" s="266"/>
      <c r="D5" s="266"/>
      <c r="E5" s="261">
        <v>16.522453308105469</v>
      </c>
      <c r="F5" s="261"/>
      <c r="G5" s="266"/>
      <c r="H5" s="266"/>
      <c r="I5" s="266"/>
      <c r="J5" s="266"/>
      <c r="K5" s="266"/>
      <c r="M5" s="232"/>
      <c r="N5" s="261"/>
      <c r="O5" s="261"/>
      <c r="P5" s="261"/>
      <c r="Q5" s="261"/>
      <c r="R5" s="261"/>
      <c r="S5" s="261"/>
      <c r="T5" s="261"/>
      <c r="U5" s="261"/>
      <c r="V5" s="261"/>
      <c r="W5" s="261"/>
    </row>
    <row r="6" spans="1:23" x14ac:dyDescent="0.55000000000000004">
      <c r="A6" s="265"/>
      <c r="B6" s="261">
        <v>24.572883605957031</v>
      </c>
      <c r="C6" s="266"/>
      <c r="D6" s="266"/>
      <c r="E6" s="261">
        <v>16.538675308227539</v>
      </c>
      <c r="F6" s="261"/>
      <c r="G6" s="266"/>
      <c r="H6" s="266"/>
      <c r="I6" s="266"/>
      <c r="J6" s="266"/>
      <c r="K6" s="266"/>
      <c r="M6" s="232"/>
      <c r="N6" s="261"/>
      <c r="O6" s="261"/>
      <c r="P6" s="261"/>
      <c r="Q6" s="261"/>
      <c r="R6" s="261"/>
      <c r="S6" s="261"/>
      <c r="T6" s="261"/>
      <c r="U6" s="261"/>
      <c r="V6" s="261"/>
      <c r="W6" s="261"/>
    </row>
    <row r="7" spans="1:23" x14ac:dyDescent="0.55000000000000004">
      <c r="A7" s="265"/>
      <c r="B7" s="261"/>
      <c r="C7" s="266"/>
      <c r="D7" s="266"/>
      <c r="E7" s="261"/>
      <c r="F7" s="266"/>
      <c r="G7" s="266"/>
      <c r="H7" s="266"/>
      <c r="I7" s="266"/>
      <c r="J7" s="266"/>
      <c r="K7" s="266"/>
      <c r="M7" s="232"/>
      <c r="N7" s="261"/>
      <c r="O7" s="261"/>
      <c r="P7" s="261"/>
      <c r="Q7" s="261"/>
      <c r="R7" s="261"/>
      <c r="S7" s="261"/>
      <c r="T7" s="261"/>
      <c r="U7" s="261"/>
      <c r="V7" s="261"/>
      <c r="W7" s="261"/>
    </row>
    <row r="8" spans="1:23" x14ac:dyDescent="0.55000000000000004">
      <c r="A8" s="265" t="s">
        <v>2</v>
      </c>
      <c r="B8" s="261">
        <v>19.792760848899</v>
      </c>
      <c r="C8" s="266">
        <f>AVERAGE(B8:B13)</f>
        <v>20.359771347025895</v>
      </c>
      <c r="D8" s="266">
        <f>STDEV(B8:B13)</f>
        <v>0.32872125740676061</v>
      </c>
      <c r="E8" s="261">
        <v>15.95976448059082</v>
      </c>
      <c r="F8" s="266">
        <f>AVERAGE(E8:E13)</f>
        <v>16.365460586547851</v>
      </c>
      <c r="G8" s="266">
        <f>STDEV(E8:E13)</f>
        <v>0.23571041596346506</v>
      </c>
      <c r="H8" s="266">
        <f>C8-F8</f>
        <v>3.9943107604780437</v>
      </c>
      <c r="I8" s="266"/>
      <c r="J8" s="266">
        <f>H8-$I$2</f>
        <v>-4.0928605821590214</v>
      </c>
      <c r="K8" s="266">
        <f>2^-(J8)</f>
        <v>17.063723425165296</v>
      </c>
      <c r="M8" s="232"/>
      <c r="N8" s="261"/>
      <c r="O8" s="261"/>
      <c r="P8" s="261"/>
      <c r="Q8" s="261"/>
      <c r="R8" s="261"/>
      <c r="S8" s="261"/>
      <c r="T8" s="261"/>
      <c r="U8" s="261"/>
      <c r="V8" s="261"/>
      <c r="W8" s="261"/>
    </row>
    <row r="9" spans="1:23" x14ac:dyDescent="0.55000000000000004">
      <c r="A9" s="265"/>
      <c r="B9" s="261">
        <v>20.582866668701172</v>
      </c>
      <c r="C9" s="266"/>
      <c r="D9" s="266"/>
      <c r="E9" s="261">
        <v>16.394575119018555</v>
      </c>
      <c r="F9" s="266"/>
      <c r="G9" s="266"/>
      <c r="H9" s="266"/>
      <c r="I9" s="266"/>
      <c r="J9" s="266"/>
      <c r="K9" s="266"/>
      <c r="M9" s="232"/>
      <c r="N9" s="261"/>
      <c r="O9" s="261"/>
      <c r="P9" s="261"/>
      <c r="Q9" s="261"/>
      <c r="R9" s="261"/>
      <c r="S9" s="261"/>
      <c r="T9" s="261"/>
      <c r="U9" s="261"/>
      <c r="V9" s="261"/>
      <c r="W9" s="261"/>
    </row>
    <row r="10" spans="1:23" x14ac:dyDescent="0.55000000000000004">
      <c r="A10" s="265"/>
      <c r="B10" s="261">
        <v>20.590293884277344</v>
      </c>
      <c r="C10" s="266"/>
      <c r="D10" s="266"/>
      <c r="E10" s="261">
        <v>16.411834716796875</v>
      </c>
      <c r="F10" s="266"/>
      <c r="G10" s="266"/>
      <c r="H10" s="266"/>
      <c r="I10" s="266"/>
      <c r="J10" s="266"/>
      <c r="K10" s="266"/>
      <c r="M10" s="232"/>
      <c r="N10" s="261"/>
      <c r="O10" s="261"/>
      <c r="P10" s="261"/>
      <c r="Q10" s="261"/>
      <c r="R10" s="261"/>
      <c r="S10" s="261"/>
      <c r="T10" s="261"/>
      <c r="U10" s="261"/>
      <c r="V10" s="261"/>
      <c r="W10" s="261"/>
    </row>
    <row r="11" spans="1:23" x14ac:dyDescent="0.55000000000000004">
      <c r="A11" s="265"/>
      <c r="B11" s="261">
        <v>20.442817687988281</v>
      </c>
      <c r="C11" s="266"/>
      <c r="D11" s="266"/>
      <c r="E11" s="261">
        <v>16.522453308105469</v>
      </c>
      <c r="F11" s="266"/>
      <c r="G11" s="266"/>
      <c r="H11" s="266"/>
      <c r="I11" s="266"/>
      <c r="J11" s="266"/>
      <c r="K11" s="266"/>
      <c r="M11" s="232"/>
      <c r="N11" s="261"/>
      <c r="O11" s="261"/>
      <c r="P11" s="261"/>
      <c r="Q11" s="261"/>
      <c r="R11" s="261"/>
      <c r="S11" s="261"/>
      <c r="T11" s="261"/>
      <c r="U11" s="261"/>
      <c r="V11" s="261"/>
      <c r="W11" s="261"/>
    </row>
    <row r="12" spans="1:23" x14ac:dyDescent="0.55000000000000004">
      <c r="A12" s="265"/>
      <c r="B12" s="261">
        <v>20.390117645263672</v>
      </c>
      <c r="C12" s="266"/>
      <c r="D12" s="266"/>
      <c r="E12" s="261">
        <v>16.538675308227539</v>
      </c>
      <c r="F12" s="266"/>
      <c r="G12" s="266"/>
      <c r="H12" s="266"/>
      <c r="I12" s="266"/>
      <c r="J12" s="266"/>
      <c r="K12" s="266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</row>
    <row r="13" spans="1:23" x14ac:dyDescent="0.55000000000000004">
      <c r="A13" s="265"/>
      <c r="B13" s="261"/>
      <c r="C13" s="266"/>
      <c r="D13" s="266"/>
      <c r="E13" s="261"/>
      <c r="F13" s="266"/>
      <c r="G13" s="266"/>
      <c r="H13" s="266"/>
      <c r="I13" s="266"/>
      <c r="J13" s="266"/>
      <c r="K13" s="266"/>
      <c r="M13" s="261"/>
      <c r="N13" s="261"/>
      <c r="O13" s="261"/>
      <c r="P13" s="261"/>
      <c r="Q13" s="261"/>
      <c r="R13" s="261"/>
      <c r="S13" s="261"/>
      <c r="T13" s="261"/>
      <c r="U13" s="261"/>
      <c r="V13" s="261"/>
      <c r="W13" s="261"/>
    </row>
    <row r="14" spans="1:23" x14ac:dyDescent="0.55000000000000004">
      <c r="A14" s="265" t="s">
        <v>3</v>
      </c>
      <c r="B14" s="261">
        <v>24.153909683227539</v>
      </c>
      <c r="C14" s="266">
        <f>AVERAGE(B14:B19)</f>
        <v>24.812777328491212</v>
      </c>
      <c r="D14" s="266">
        <f>STDEV(B14:B19)</f>
        <v>0.50955909337076466</v>
      </c>
      <c r="E14" s="261">
        <v>15.95976448059082</v>
      </c>
      <c r="F14" s="266">
        <f>AVERAGE(E14:E19)</f>
        <v>16.365460586547851</v>
      </c>
      <c r="G14" s="266">
        <f>STDEV(E14:E19)</f>
        <v>0.23571041596346506</v>
      </c>
      <c r="H14" s="266">
        <f>C14-F14</f>
        <v>8.4473167419433608</v>
      </c>
      <c r="I14" s="266"/>
      <c r="J14" s="266">
        <f>H14-$I$2</f>
        <v>0.36014539930629574</v>
      </c>
      <c r="K14" s="266">
        <f>2^-(J14)</f>
        <v>0.77908605698072719</v>
      </c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</row>
    <row r="15" spans="1:23" x14ac:dyDescent="0.55000000000000004">
      <c r="A15" s="265"/>
      <c r="B15" s="261">
        <v>24.626615524291992</v>
      </c>
      <c r="C15" s="266"/>
      <c r="D15" s="266"/>
      <c r="E15" s="261">
        <v>16.394575119018555</v>
      </c>
      <c r="F15" s="266"/>
      <c r="G15" s="266"/>
      <c r="H15" s="266"/>
      <c r="I15" s="266"/>
      <c r="J15" s="266"/>
      <c r="K15" s="266"/>
      <c r="M15" s="261"/>
      <c r="N15" s="261"/>
      <c r="O15" s="261"/>
      <c r="P15" s="261"/>
      <c r="Q15" s="261"/>
      <c r="R15" s="261"/>
      <c r="S15" s="261"/>
      <c r="T15" s="261"/>
      <c r="U15" s="261"/>
      <c r="V15" s="261"/>
      <c r="W15" s="261"/>
    </row>
    <row r="16" spans="1:23" x14ac:dyDescent="0.55000000000000004">
      <c r="A16" s="265"/>
      <c r="B16" s="261">
        <v>24.624284744262695</v>
      </c>
      <c r="C16" s="266"/>
      <c r="D16" s="266"/>
      <c r="E16" s="261">
        <v>16.411834716796875</v>
      </c>
      <c r="F16" s="266"/>
      <c r="G16" s="266"/>
      <c r="H16" s="266"/>
      <c r="I16" s="266"/>
      <c r="J16" s="266"/>
      <c r="K16" s="266"/>
      <c r="M16" s="261"/>
      <c r="N16" s="261"/>
      <c r="O16" s="261"/>
      <c r="P16" s="261"/>
      <c r="Q16" s="261"/>
      <c r="R16" s="261"/>
      <c r="S16" s="261"/>
      <c r="T16" s="261"/>
      <c r="U16" s="261"/>
      <c r="V16" s="261"/>
      <c r="W16" s="261"/>
    </row>
    <row r="17" spans="1:23" x14ac:dyDescent="0.55000000000000004">
      <c r="A17" s="265"/>
      <c r="B17" s="261">
        <v>25.318914413452148</v>
      </c>
      <c r="C17" s="266"/>
      <c r="D17" s="266"/>
      <c r="E17" s="261">
        <v>16.522453308105469</v>
      </c>
      <c r="F17" s="266"/>
      <c r="G17" s="266"/>
      <c r="H17" s="266"/>
      <c r="I17" s="266"/>
      <c r="J17" s="266"/>
      <c r="K17" s="266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</row>
    <row r="18" spans="1:23" x14ac:dyDescent="0.55000000000000004">
      <c r="A18" s="265"/>
      <c r="B18" s="261">
        <v>25.34016227722168</v>
      </c>
      <c r="C18" s="266"/>
      <c r="D18" s="266"/>
      <c r="E18" s="261">
        <v>16.538675308227539</v>
      </c>
      <c r="F18" s="266"/>
      <c r="G18" s="266"/>
      <c r="H18" s="266"/>
      <c r="I18" s="266"/>
      <c r="J18" s="266"/>
      <c r="K18" s="266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</row>
    <row r="19" spans="1:23" x14ac:dyDescent="0.55000000000000004">
      <c r="A19" s="265"/>
      <c r="B19" s="261"/>
      <c r="C19" s="266"/>
      <c r="D19" s="266"/>
      <c r="E19" s="261"/>
      <c r="F19" s="266"/>
      <c r="G19" s="266"/>
      <c r="H19" s="266"/>
      <c r="I19" s="266"/>
      <c r="J19" s="266"/>
      <c r="K19" s="266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</row>
    <row r="20" spans="1:23" x14ac:dyDescent="0.55000000000000004">
      <c r="A20" s="265" t="s">
        <v>4</v>
      </c>
      <c r="B20" s="261">
        <v>24.486465454101563</v>
      </c>
      <c r="C20" s="266">
        <f>AVERAGE(B20:B25)</f>
        <v>24.682203674316405</v>
      </c>
      <c r="D20" s="266">
        <f>STDEV(B20:B25)</f>
        <v>0.2548552902407325</v>
      </c>
      <c r="E20" s="261">
        <v>15.95976448059082</v>
      </c>
      <c r="F20" s="266">
        <f>AVERAGE(E20:E25)</f>
        <v>16.365460586547851</v>
      </c>
      <c r="G20" s="266">
        <f>STDEV(E20:E25)</f>
        <v>0.23571041596346506</v>
      </c>
      <c r="H20" s="266">
        <f>C20-F20</f>
        <v>8.316743087768554</v>
      </c>
      <c r="I20" s="266"/>
      <c r="J20" s="266">
        <f>H20-$I$2</f>
        <v>0.22957174513148892</v>
      </c>
      <c r="K20" s="266">
        <f>2^-(J20)</f>
        <v>0.85288802859449953</v>
      </c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</row>
    <row r="21" spans="1:23" x14ac:dyDescent="0.55000000000000004">
      <c r="A21" s="265"/>
      <c r="B21" s="261">
        <v>24.970975875854492</v>
      </c>
      <c r="C21" s="266"/>
      <c r="D21" s="266"/>
      <c r="E21" s="261">
        <v>16.394575119018555</v>
      </c>
      <c r="F21" s="266"/>
      <c r="G21" s="266"/>
      <c r="H21" s="266"/>
      <c r="I21" s="266"/>
      <c r="J21" s="266"/>
      <c r="K21" s="266"/>
      <c r="M21" s="261"/>
      <c r="N21" s="261"/>
      <c r="O21" s="261"/>
      <c r="P21" s="261"/>
      <c r="Q21" s="261"/>
      <c r="R21" s="261"/>
      <c r="S21" s="261"/>
      <c r="T21" s="261"/>
      <c r="U21" s="261"/>
      <c r="V21" s="261"/>
      <c r="W21" s="261"/>
    </row>
    <row r="22" spans="1:23" x14ac:dyDescent="0.55000000000000004">
      <c r="A22" s="265"/>
      <c r="B22" s="261">
        <v>24.95085334777832</v>
      </c>
      <c r="C22" s="266"/>
      <c r="D22" s="266"/>
      <c r="E22" s="261">
        <v>16.411834716796875</v>
      </c>
      <c r="F22" s="266"/>
      <c r="G22" s="266"/>
      <c r="H22" s="266"/>
      <c r="I22" s="266"/>
      <c r="J22" s="266"/>
      <c r="K22" s="266"/>
      <c r="M22" s="261"/>
      <c r="N22" s="261"/>
      <c r="O22" s="261"/>
      <c r="P22" s="261"/>
      <c r="Q22" s="261"/>
      <c r="R22" s="261"/>
      <c r="S22" s="261"/>
      <c r="T22" s="261"/>
      <c r="U22" s="261"/>
      <c r="V22" s="261"/>
      <c r="W22" s="261"/>
    </row>
    <row r="23" spans="1:23" x14ac:dyDescent="0.55000000000000004">
      <c r="A23" s="265"/>
      <c r="B23" s="261">
        <v>24.517515182495117</v>
      </c>
      <c r="C23" s="266"/>
      <c r="D23" s="266"/>
      <c r="E23" s="261">
        <v>16.522453308105469</v>
      </c>
      <c r="F23" s="266"/>
      <c r="G23" s="266"/>
      <c r="H23" s="266"/>
      <c r="I23" s="266"/>
      <c r="J23" s="266"/>
      <c r="K23" s="266"/>
      <c r="M23" s="261"/>
      <c r="N23" s="261"/>
      <c r="O23" s="261"/>
      <c r="P23" s="261"/>
      <c r="Q23" s="261"/>
      <c r="R23" s="261"/>
      <c r="S23" s="261"/>
      <c r="T23" s="261"/>
      <c r="U23" s="261"/>
      <c r="V23" s="261"/>
      <c r="W23" s="261"/>
    </row>
    <row r="24" spans="1:23" x14ac:dyDescent="0.55000000000000004">
      <c r="A24" s="265"/>
      <c r="B24" s="261">
        <v>24.485208511352539</v>
      </c>
      <c r="C24" s="266"/>
      <c r="D24" s="266"/>
      <c r="E24" s="261">
        <v>16.538675308227539</v>
      </c>
      <c r="F24" s="266"/>
      <c r="G24" s="266"/>
      <c r="H24" s="266"/>
      <c r="I24" s="266"/>
      <c r="J24" s="266"/>
      <c r="K24" s="266"/>
      <c r="M24" s="261"/>
      <c r="N24" s="261"/>
      <c r="O24" s="261"/>
      <c r="P24" s="261"/>
      <c r="Q24" s="261"/>
      <c r="R24" s="261"/>
      <c r="S24" s="261"/>
      <c r="T24" s="261"/>
      <c r="U24" s="261"/>
      <c r="V24" s="261"/>
      <c r="W24" s="261"/>
    </row>
    <row r="25" spans="1:23" x14ac:dyDescent="0.55000000000000004">
      <c r="A25" s="265"/>
      <c r="B25" s="261"/>
      <c r="C25" s="266"/>
      <c r="D25" s="266"/>
      <c r="E25" s="261"/>
      <c r="F25" s="266"/>
      <c r="G25" s="266"/>
      <c r="H25" s="266"/>
      <c r="I25" s="266"/>
      <c r="J25" s="266"/>
      <c r="K25" s="266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</row>
    <row r="26" spans="1:23" x14ac:dyDescent="0.55000000000000004">
      <c r="A26" s="265" t="s">
        <v>5</v>
      </c>
      <c r="B26" s="261">
        <v>23.54692268371582</v>
      </c>
      <c r="C26" s="266">
        <f>AVERAGE(B26:B31)</f>
        <v>24.052808380126955</v>
      </c>
      <c r="D26" s="266">
        <f>STDEV(B26:B31)</f>
        <v>0.31898678496596045</v>
      </c>
      <c r="E26" s="261">
        <v>15.95976448059082</v>
      </c>
      <c r="F26" s="266">
        <f>AVERAGE(E26:E31)</f>
        <v>16.365460586547851</v>
      </c>
      <c r="G26" s="266">
        <f>STDEV(E26:E31)</f>
        <v>0.23571041596346506</v>
      </c>
      <c r="H26" s="266">
        <f>C26-F26</f>
        <v>7.6873477935791037</v>
      </c>
      <c r="I26" s="266"/>
      <c r="J26" s="266">
        <f>H26-$I$2</f>
        <v>-0.39982354905796136</v>
      </c>
      <c r="K26" s="266">
        <f>2^-(J26)</f>
        <v>1.3193465362830303</v>
      </c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261"/>
    </row>
    <row r="27" spans="1:23" x14ac:dyDescent="0.55000000000000004">
      <c r="A27" s="265"/>
      <c r="B27" s="261">
        <v>24.001361846923828</v>
      </c>
      <c r="C27" s="266"/>
      <c r="D27" s="266"/>
      <c r="E27" s="261">
        <v>16.394575119018555</v>
      </c>
      <c r="F27" s="266"/>
      <c r="G27" s="266"/>
      <c r="H27" s="266"/>
      <c r="I27" s="266"/>
      <c r="J27" s="266"/>
      <c r="K27" s="266"/>
      <c r="M27" s="261"/>
      <c r="N27" s="261"/>
      <c r="O27" s="261"/>
      <c r="P27" s="261"/>
      <c r="Q27" s="261"/>
      <c r="R27" s="261"/>
      <c r="S27" s="261"/>
      <c r="T27" s="261"/>
      <c r="U27" s="261"/>
      <c r="V27" s="261"/>
      <c r="W27" s="261"/>
    </row>
    <row r="28" spans="1:23" x14ac:dyDescent="0.55000000000000004">
      <c r="A28" s="265"/>
      <c r="B28" s="261">
        <v>24.06684684753418</v>
      </c>
      <c r="C28" s="266"/>
      <c r="D28" s="266"/>
      <c r="E28" s="261">
        <v>16.411834716796875</v>
      </c>
      <c r="F28" s="266"/>
      <c r="G28" s="266"/>
      <c r="H28" s="266"/>
      <c r="I28" s="266"/>
      <c r="J28" s="266"/>
      <c r="K28" s="266"/>
      <c r="M28" s="261"/>
      <c r="N28" s="261"/>
      <c r="O28" s="261"/>
      <c r="P28" s="261"/>
      <c r="Q28" s="261"/>
      <c r="R28" s="261"/>
      <c r="S28" s="261"/>
      <c r="T28" s="261"/>
      <c r="U28" s="261"/>
      <c r="V28" s="261"/>
      <c r="W28" s="261"/>
    </row>
    <row r="29" spans="1:23" x14ac:dyDescent="0.55000000000000004">
      <c r="A29" s="265"/>
      <c r="B29" s="261">
        <v>24.30626106262207</v>
      </c>
      <c r="C29" s="266"/>
      <c r="D29" s="266"/>
      <c r="E29" s="261">
        <v>16.522453308105469</v>
      </c>
      <c r="F29" s="266"/>
      <c r="G29" s="266"/>
      <c r="H29" s="266"/>
      <c r="I29" s="266"/>
      <c r="J29" s="266"/>
      <c r="K29" s="266"/>
    </row>
    <row r="30" spans="1:23" x14ac:dyDescent="0.55000000000000004">
      <c r="A30" s="265"/>
      <c r="B30" s="261">
        <v>24.342649459838867</v>
      </c>
      <c r="C30" s="266"/>
      <c r="D30" s="266"/>
      <c r="E30" s="261">
        <v>16.538675308227539</v>
      </c>
      <c r="F30" s="266"/>
      <c r="G30" s="266"/>
      <c r="H30" s="266"/>
      <c r="I30" s="266"/>
      <c r="J30" s="266"/>
      <c r="K30" s="266"/>
    </row>
    <row r="31" spans="1:23" x14ac:dyDescent="0.55000000000000004">
      <c r="A31" s="265"/>
      <c r="B31" s="261"/>
      <c r="C31" s="266"/>
      <c r="D31" s="266"/>
      <c r="E31" s="261"/>
      <c r="F31" s="266"/>
      <c r="G31" s="266"/>
      <c r="H31" s="266"/>
      <c r="I31" s="266"/>
      <c r="J31" s="266"/>
      <c r="K31" s="266"/>
    </row>
    <row r="32" spans="1:23" x14ac:dyDescent="0.55000000000000004">
      <c r="A32" s="265" t="s">
        <v>6</v>
      </c>
      <c r="B32" s="261">
        <v>21.935546875</v>
      </c>
      <c r="C32" s="266">
        <f>AVERAGE(B32:B37)</f>
        <v>22.40712127685547</v>
      </c>
      <c r="D32" s="266">
        <f>STDEV(B32:B37)</f>
        <v>0.3313932750323515</v>
      </c>
      <c r="E32" s="261">
        <v>15.95976448059082</v>
      </c>
      <c r="F32" s="266">
        <f>AVERAGE(E32:E37)</f>
        <v>16.365460586547851</v>
      </c>
      <c r="G32" s="266">
        <f>STDEV(E32:E37)</f>
        <v>0.23571041596346506</v>
      </c>
      <c r="H32" s="266">
        <f>C32-F32</f>
        <v>6.0416606903076193</v>
      </c>
      <c r="I32" s="266"/>
      <c r="J32" s="266">
        <f>H32-$I$2</f>
        <v>-2.0455106523294457</v>
      </c>
      <c r="K32" s="266">
        <f>2^-(J32)</f>
        <v>4.1281936625964448</v>
      </c>
    </row>
    <row r="33" spans="1:11" x14ac:dyDescent="0.55000000000000004">
      <c r="A33" s="265"/>
      <c r="B33" s="261">
        <v>22.622343063354492</v>
      </c>
      <c r="C33" s="266"/>
      <c r="D33" s="266"/>
      <c r="E33" s="261">
        <v>16.394575119018555</v>
      </c>
      <c r="F33" s="266"/>
      <c r="G33" s="266"/>
      <c r="H33" s="266"/>
      <c r="I33" s="266"/>
      <c r="J33" s="266"/>
      <c r="K33" s="266"/>
    </row>
    <row r="34" spans="1:11" x14ac:dyDescent="0.55000000000000004">
      <c r="A34" s="265"/>
      <c r="B34" s="261">
        <v>22.773239135742188</v>
      </c>
      <c r="C34" s="266"/>
      <c r="D34" s="266"/>
      <c r="E34" s="261">
        <v>16.411834716796875</v>
      </c>
      <c r="F34" s="266"/>
      <c r="G34" s="266"/>
      <c r="H34" s="266"/>
      <c r="I34" s="266"/>
      <c r="J34" s="266"/>
      <c r="K34" s="266"/>
    </row>
    <row r="35" spans="1:11" x14ac:dyDescent="0.55000000000000004">
      <c r="A35" s="265"/>
      <c r="B35" s="261">
        <v>22.228713989257813</v>
      </c>
      <c r="C35" s="266"/>
      <c r="D35" s="266"/>
      <c r="E35" s="261">
        <v>16.522453308105469</v>
      </c>
      <c r="F35" s="266"/>
      <c r="G35" s="266"/>
      <c r="H35" s="266"/>
      <c r="I35" s="266"/>
      <c r="J35" s="266"/>
      <c r="K35" s="266"/>
    </row>
    <row r="36" spans="1:11" x14ac:dyDescent="0.55000000000000004">
      <c r="A36" s="265"/>
      <c r="B36" s="261">
        <v>22.475763320922852</v>
      </c>
      <c r="C36" s="266"/>
      <c r="D36" s="266"/>
      <c r="E36" s="261">
        <v>16.538675308227539</v>
      </c>
      <c r="F36" s="266"/>
      <c r="G36" s="266"/>
      <c r="H36" s="266"/>
      <c r="I36" s="266"/>
      <c r="J36" s="266"/>
      <c r="K36" s="266"/>
    </row>
    <row r="37" spans="1:11" x14ac:dyDescent="0.55000000000000004">
      <c r="A37" s="265"/>
      <c r="B37" s="261"/>
      <c r="C37" s="266"/>
      <c r="D37" s="266"/>
      <c r="E37" s="261"/>
      <c r="F37" s="266"/>
      <c r="G37" s="266"/>
      <c r="H37" s="266"/>
      <c r="I37" s="266"/>
      <c r="J37" s="266"/>
      <c r="K37" s="266"/>
    </row>
    <row r="38" spans="1:11" x14ac:dyDescent="0.55000000000000004">
      <c r="A38" s="265" t="s">
        <v>7</v>
      </c>
      <c r="B38" s="261">
        <v>27.430549621582031</v>
      </c>
      <c r="C38" s="266">
        <f>AVERAGE(B38:B43)</f>
        <v>27.571952342987061</v>
      </c>
      <c r="D38" s="266">
        <f>STDEV(B38:B43)</f>
        <v>0.29650826026149268</v>
      </c>
      <c r="E38" s="261">
        <v>15.95976448059082</v>
      </c>
      <c r="F38" s="266">
        <f>AVERAGE(E38:E43)</f>
        <v>16.365460586547851</v>
      </c>
      <c r="G38" s="266">
        <f>STDEV(E38:E43)</f>
        <v>0.23571041596346506</v>
      </c>
      <c r="H38" s="266">
        <f>C38-F38</f>
        <v>11.20649175643921</v>
      </c>
      <c r="I38" s="266"/>
      <c r="J38" s="266">
        <f>H38-$I$2</f>
        <v>3.1193204138021446</v>
      </c>
      <c r="K38" s="266">
        <f>2^-(J38)</f>
        <v>0.11507765126519182</v>
      </c>
    </row>
    <row r="39" spans="1:11" x14ac:dyDescent="0.55000000000000004">
      <c r="A39" s="265"/>
      <c r="B39" s="261">
        <v>27.823970794677734</v>
      </c>
      <c r="C39" s="266"/>
      <c r="D39" s="266"/>
      <c r="E39" s="261">
        <v>16.394575119018555</v>
      </c>
      <c r="F39" s="266"/>
      <c r="G39" s="266"/>
      <c r="H39" s="266"/>
      <c r="I39" s="266"/>
      <c r="J39" s="266"/>
      <c r="K39" s="266"/>
    </row>
    <row r="40" spans="1:11" x14ac:dyDescent="0.55000000000000004">
      <c r="A40" s="265"/>
      <c r="B40" s="261">
        <v>27.811708450317383</v>
      </c>
      <c r="C40" s="266"/>
      <c r="D40" s="266"/>
      <c r="E40" s="261">
        <v>16.411834716796875</v>
      </c>
      <c r="F40" s="266"/>
      <c r="G40" s="266"/>
      <c r="H40" s="266"/>
      <c r="I40" s="266"/>
      <c r="J40" s="266"/>
      <c r="K40" s="266"/>
    </row>
    <row r="41" spans="1:11" x14ac:dyDescent="0.55000000000000004">
      <c r="A41" s="265"/>
      <c r="B41" s="261">
        <v>27.221580505371094</v>
      </c>
      <c r="C41" s="266"/>
      <c r="D41" s="266"/>
      <c r="E41" s="261">
        <v>16.522453308105469</v>
      </c>
      <c r="F41" s="266"/>
      <c r="G41" s="266"/>
      <c r="H41" s="266"/>
      <c r="I41" s="266"/>
      <c r="J41" s="266"/>
      <c r="K41" s="266"/>
    </row>
    <row r="42" spans="1:11" x14ac:dyDescent="0.55000000000000004">
      <c r="A42" s="265"/>
      <c r="B42" s="261"/>
      <c r="C42" s="266"/>
      <c r="D42" s="266"/>
      <c r="E42" s="261">
        <v>16.538675308227539</v>
      </c>
      <c r="F42" s="266"/>
      <c r="G42" s="266"/>
      <c r="H42" s="266"/>
      <c r="I42" s="266"/>
      <c r="J42" s="266"/>
      <c r="K42" s="266"/>
    </row>
    <row r="43" spans="1:11" x14ac:dyDescent="0.55000000000000004">
      <c r="A43" s="265"/>
      <c r="B43" s="261"/>
      <c r="C43" s="266"/>
      <c r="D43" s="266"/>
      <c r="E43" s="261"/>
      <c r="F43" s="266"/>
      <c r="G43" s="266"/>
      <c r="H43" s="266"/>
      <c r="I43" s="266"/>
      <c r="J43" s="266"/>
      <c r="K43" s="266"/>
    </row>
    <row r="44" spans="1:11" x14ac:dyDescent="0.55000000000000004">
      <c r="A44" s="265" t="s">
        <v>8</v>
      </c>
      <c r="B44" s="261">
        <v>23.187721252441406</v>
      </c>
      <c r="C44" s="266">
        <f>AVERAGE(B44:B49)</f>
        <v>24.331595611572265</v>
      </c>
      <c r="D44" s="266">
        <f>STDEV(B44:B49)</f>
        <v>1.1298368568532644</v>
      </c>
      <c r="E44" s="261">
        <v>15.95976448059082</v>
      </c>
      <c r="F44" s="266">
        <f>AVERAGE(E44:E49)</f>
        <v>16.365460586547851</v>
      </c>
      <c r="G44" s="266">
        <f>STDEV(E44:E49)</f>
        <v>0.23571041596346506</v>
      </c>
      <c r="H44" s="266">
        <f>C44-F44</f>
        <v>7.9661350250244141</v>
      </c>
      <c r="I44" s="266"/>
      <c r="J44" s="266">
        <f>H44-$I$2</f>
        <v>-0.12103631761265099</v>
      </c>
      <c r="K44" s="266">
        <f>2^-(J44)</f>
        <v>1.0875157670349755</v>
      </c>
    </row>
    <row r="45" spans="1:11" x14ac:dyDescent="0.55000000000000004">
      <c r="A45" s="232"/>
      <c r="B45" s="261">
        <v>23.646385192871094</v>
      </c>
      <c r="C45" s="261"/>
      <c r="D45" s="261"/>
      <c r="E45" s="261">
        <v>16.394575119018555</v>
      </c>
      <c r="F45" s="261"/>
      <c r="G45" s="261"/>
      <c r="H45" s="261"/>
      <c r="I45" s="261"/>
      <c r="J45" s="261"/>
      <c r="K45" s="261"/>
    </row>
    <row r="46" spans="1:11" x14ac:dyDescent="0.55000000000000004">
      <c r="A46" s="232"/>
      <c r="B46" s="261">
        <v>23.727962493896484</v>
      </c>
      <c r="C46" s="261"/>
      <c r="D46" s="261"/>
      <c r="E46" s="261">
        <v>16.411834716796875</v>
      </c>
      <c r="F46" s="261"/>
      <c r="G46" s="261"/>
      <c r="H46" s="261"/>
      <c r="I46" s="261"/>
      <c r="J46" s="261"/>
      <c r="K46" s="261"/>
    </row>
    <row r="47" spans="1:11" x14ac:dyDescent="0.55000000000000004">
      <c r="A47" s="232"/>
      <c r="B47" s="261">
        <v>25.596597671508789</v>
      </c>
      <c r="C47" s="261"/>
      <c r="D47" s="261"/>
      <c r="E47" s="261">
        <v>16.522453308105469</v>
      </c>
      <c r="F47" s="261"/>
      <c r="G47" s="261"/>
      <c r="H47" s="261"/>
      <c r="I47" s="261"/>
      <c r="J47" s="261"/>
      <c r="K47" s="261"/>
    </row>
    <row r="48" spans="1:11" x14ac:dyDescent="0.55000000000000004">
      <c r="A48" s="232"/>
      <c r="B48" s="261">
        <v>25.499311447143555</v>
      </c>
      <c r="C48" s="261"/>
      <c r="D48" s="261"/>
      <c r="E48" s="261">
        <v>16.538675308227539</v>
      </c>
      <c r="F48" s="261"/>
      <c r="G48" s="261"/>
      <c r="H48" s="261"/>
      <c r="I48" s="261"/>
      <c r="J48" s="261"/>
      <c r="K48" s="261"/>
    </row>
    <row r="49" spans="1:11" x14ac:dyDescent="0.55000000000000004">
      <c r="A49" s="232"/>
      <c r="B49" s="261"/>
      <c r="C49" s="261"/>
      <c r="D49" s="261"/>
      <c r="E49" s="261"/>
      <c r="F49" s="261"/>
      <c r="G49" s="261"/>
      <c r="H49" s="261"/>
      <c r="I49" s="261"/>
      <c r="J49" s="261"/>
      <c r="K49" s="261"/>
    </row>
    <row r="50" spans="1:11" x14ac:dyDescent="0.55000000000000004">
      <c r="A50" s="232" t="s">
        <v>9</v>
      </c>
      <c r="B50" s="261">
        <v>22.230880737304688</v>
      </c>
      <c r="C50" s="266">
        <f>AVERAGE(B50:B55)</f>
        <v>22.541022872924806</v>
      </c>
      <c r="D50" s="266">
        <f>STDEV(B50:B55)</f>
        <v>0.20426552845791415</v>
      </c>
      <c r="E50" s="261">
        <v>15.95976448059082</v>
      </c>
      <c r="F50" s="266">
        <f>AVERAGE(E50:E55)</f>
        <v>16.365460586547851</v>
      </c>
      <c r="G50" s="266">
        <f>STDEV(E50:E55)</f>
        <v>0.23571041596346506</v>
      </c>
      <c r="H50" s="261">
        <f>C50-F50</f>
        <v>6.1755622863769553</v>
      </c>
      <c r="I50" s="261"/>
      <c r="J50" s="266">
        <f>H50-$I$2</f>
        <v>-1.9116090562601098</v>
      </c>
      <c r="K50" s="261">
        <f>2^-(J50)</f>
        <v>3.7622847821426997</v>
      </c>
    </row>
    <row r="51" spans="1:11" x14ac:dyDescent="0.55000000000000004">
      <c r="A51" s="232"/>
      <c r="B51" s="261">
        <v>22.72950553894043</v>
      </c>
      <c r="C51" s="261"/>
      <c r="D51" s="261"/>
      <c r="E51" s="261">
        <v>16.394575119018555</v>
      </c>
      <c r="F51" s="261"/>
      <c r="G51" s="261"/>
      <c r="H51" s="261"/>
      <c r="I51" s="261"/>
      <c r="J51" s="261"/>
      <c r="K51" s="261"/>
    </row>
    <row r="52" spans="1:11" x14ac:dyDescent="0.55000000000000004">
      <c r="A52" s="232"/>
      <c r="B52" s="261">
        <v>22.723371505737305</v>
      </c>
      <c r="C52" s="261"/>
      <c r="D52" s="261"/>
      <c r="E52" s="261">
        <v>16.411834716796875</v>
      </c>
      <c r="F52" s="261"/>
      <c r="G52" s="261"/>
      <c r="H52" s="261"/>
      <c r="I52" s="261"/>
      <c r="J52" s="261"/>
      <c r="K52" s="261"/>
    </row>
    <row r="53" spans="1:11" x14ac:dyDescent="0.55000000000000004">
      <c r="A53" s="232"/>
      <c r="B53" s="261">
        <v>22.517429351806641</v>
      </c>
      <c r="C53" s="261"/>
      <c r="D53" s="261"/>
      <c r="E53" s="261">
        <v>16.522453308105469</v>
      </c>
      <c r="F53" s="261"/>
      <c r="G53" s="261"/>
      <c r="H53" s="261"/>
      <c r="I53" s="261"/>
      <c r="J53" s="261"/>
      <c r="K53" s="261"/>
    </row>
    <row r="54" spans="1:11" x14ac:dyDescent="0.55000000000000004">
      <c r="A54" s="232"/>
      <c r="B54" s="261">
        <v>22.503927230834961</v>
      </c>
      <c r="C54" s="261"/>
      <c r="D54" s="261"/>
      <c r="E54" s="261">
        <v>16.538675308227539</v>
      </c>
      <c r="F54" s="261"/>
      <c r="G54" s="261"/>
      <c r="H54" s="261"/>
      <c r="I54" s="261"/>
      <c r="J54" s="261"/>
      <c r="K54" s="261"/>
    </row>
    <row r="55" spans="1:11" x14ac:dyDescent="0.55000000000000004">
      <c r="A55" s="232"/>
      <c r="B55" s="261"/>
      <c r="C55" s="261"/>
      <c r="D55" s="261"/>
      <c r="E55" s="261"/>
      <c r="F55" s="261"/>
      <c r="G55" s="261"/>
      <c r="H55" s="261"/>
      <c r="I55" s="261"/>
      <c r="J55" s="261"/>
      <c r="K55" s="261"/>
    </row>
    <row r="56" spans="1:11" x14ac:dyDescent="0.55000000000000004">
      <c r="A56" s="232" t="s">
        <v>10</v>
      </c>
      <c r="B56" s="261">
        <v>23.842248916625977</v>
      </c>
      <c r="C56" s="266">
        <f>AVERAGE(B56:B61)</f>
        <v>24.017801666259764</v>
      </c>
      <c r="D56" s="266">
        <f>STDEV(B56:B61)</f>
        <v>0.3964102402434112</v>
      </c>
      <c r="E56" s="261">
        <v>15.95976448059082</v>
      </c>
      <c r="F56" s="266">
        <f>AVERAGE(E56:E61)</f>
        <v>16.365460586547851</v>
      </c>
      <c r="G56" s="266">
        <f>STDEV(E56:E61)</f>
        <v>0.23571041596346506</v>
      </c>
      <c r="H56" s="261">
        <f>C56-F56</f>
        <v>7.6523410797119134</v>
      </c>
      <c r="I56" s="261"/>
      <c r="J56" s="266">
        <f>H56-$I$2</f>
        <v>-0.4348302629251517</v>
      </c>
      <c r="K56" s="261">
        <f>2^-(J56)</f>
        <v>1.3517517863235731</v>
      </c>
    </row>
    <row r="57" spans="1:11" x14ac:dyDescent="0.55000000000000004">
      <c r="A57" s="232"/>
      <c r="B57" s="261">
        <v>24.440885543823242</v>
      </c>
      <c r="C57" s="266"/>
      <c r="D57" s="266"/>
      <c r="E57" s="261">
        <v>16.394575119018555</v>
      </c>
      <c r="F57" s="266"/>
      <c r="G57" s="266"/>
      <c r="H57" s="261"/>
      <c r="I57" s="261"/>
      <c r="J57" s="261"/>
      <c r="K57" s="261"/>
    </row>
    <row r="58" spans="1:11" x14ac:dyDescent="0.55000000000000004">
      <c r="A58" s="232"/>
      <c r="B58" s="261">
        <v>24.450502395629883</v>
      </c>
      <c r="C58" s="266"/>
      <c r="D58" s="266"/>
      <c r="E58" s="261">
        <v>16.411834716796875</v>
      </c>
      <c r="F58" s="266"/>
      <c r="G58" s="266"/>
      <c r="H58" s="261"/>
      <c r="I58" s="261"/>
      <c r="J58" s="261"/>
      <c r="K58" s="261"/>
    </row>
    <row r="59" spans="1:11" x14ac:dyDescent="0.55000000000000004">
      <c r="A59" s="232"/>
      <c r="B59" s="261">
        <v>23.686573028564453</v>
      </c>
      <c r="C59" s="266"/>
      <c r="D59" s="266"/>
      <c r="E59" s="261">
        <v>16.522453308105469</v>
      </c>
      <c r="F59" s="266"/>
      <c r="G59" s="266"/>
      <c r="H59" s="261"/>
      <c r="I59" s="261"/>
      <c r="J59" s="261"/>
      <c r="K59" s="261"/>
    </row>
    <row r="60" spans="1:11" x14ac:dyDescent="0.55000000000000004">
      <c r="A60" s="232"/>
      <c r="B60" s="261">
        <v>23.668798446655273</v>
      </c>
      <c r="C60" s="266"/>
      <c r="D60" s="266"/>
      <c r="E60" s="261">
        <v>16.538675308227539</v>
      </c>
      <c r="F60" s="266"/>
      <c r="G60" s="266"/>
      <c r="H60" s="261"/>
      <c r="I60" s="261"/>
      <c r="J60" s="261"/>
      <c r="K60" s="261"/>
    </row>
    <row r="61" spans="1:11" x14ac:dyDescent="0.55000000000000004">
      <c r="A61" s="232"/>
      <c r="B61" s="261"/>
      <c r="C61" s="266"/>
      <c r="D61" s="266"/>
      <c r="E61" s="261"/>
      <c r="F61" s="266"/>
      <c r="G61" s="266"/>
      <c r="H61" s="261"/>
      <c r="I61" s="261"/>
      <c r="J61" s="261"/>
      <c r="K61" s="261"/>
    </row>
    <row r="62" spans="1:11" x14ac:dyDescent="0.55000000000000004">
      <c r="A62" s="261" t="s">
        <v>11</v>
      </c>
      <c r="B62" s="261">
        <v>22.125116348266602</v>
      </c>
      <c r="C62" s="266">
        <f>AVERAGE(B62:B67)</f>
        <v>22.245888137817381</v>
      </c>
      <c r="D62" s="266">
        <f>STDEV(B62:B67)</f>
        <v>0.28503411370247028</v>
      </c>
      <c r="E62" s="261">
        <v>15.95976448059082</v>
      </c>
      <c r="F62" s="266">
        <f>AVERAGE(E62:E67)</f>
        <v>16.365460586547851</v>
      </c>
      <c r="G62" s="266">
        <f>STDEV(E62:E67)</f>
        <v>0.23571041596346506</v>
      </c>
      <c r="H62" s="261">
        <f>C62-F62</f>
        <v>5.8804275512695305</v>
      </c>
      <c r="I62" s="261"/>
      <c r="J62" s="266">
        <f>H62-$I$2</f>
        <v>-2.2067437913675345</v>
      </c>
      <c r="K62" s="261">
        <f>2^-(J62)</f>
        <v>4.6163217833376384</v>
      </c>
    </row>
    <row r="63" spans="1:11" x14ac:dyDescent="0.55000000000000004">
      <c r="A63" s="261"/>
      <c r="B63" s="261">
        <v>22.538444519042969</v>
      </c>
      <c r="C63" s="266"/>
      <c r="D63" s="266"/>
      <c r="E63" s="261">
        <v>16.394575119018555</v>
      </c>
      <c r="F63" s="266"/>
      <c r="G63" s="266"/>
      <c r="H63" s="261"/>
      <c r="I63" s="261"/>
      <c r="J63" s="261"/>
      <c r="K63" s="261"/>
    </row>
    <row r="64" spans="1:11" x14ac:dyDescent="0.55000000000000004">
      <c r="A64" s="261"/>
      <c r="B64" s="261">
        <v>22.567176818847656</v>
      </c>
      <c r="C64" s="266"/>
      <c r="D64" s="266"/>
      <c r="E64" s="261">
        <v>16.411834716796875</v>
      </c>
      <c r="F64" s="266"/>
      <c r="G64" s="266"/>
      <c r="H64" s="261"/>
      <c r="I64" s="261"/>
      <c r="J64" s="261"/>
      <c r="K64" s="261"/>
    </row>
    <row r="65" spans="1:11" x14ac:dyDescent="0.55000000000000004">
      <c r="A65" s="261"/>
      <c r="B65" s="261">
        <v>22.002151489257813</v>
      </c>
      <c r="C65" s="266"/>
      <c r="D65" s="266"/>
      <c r="E65" s="261">
        <v>16.522453308105469</v>
      </c>
      <c r="F65" s="266"/>
      <c r="G65" s="266"/>
      <c r="H65" s="261"/>
      <c r="I65" s="261"/>
      <c r="J65" s="261"/>
      <c r="K65" s="261"/>
    </row>
    <row r="66" spans="1:11" x14ac:dyDescent="0.55000000000000004">
      <c r="A66" s="261"/>
      <c r="B66" s="261">
        <v>21.996551513671875</v>
      </c>
      <c r="C66" s="266"/>
      <c r="D66" s="266"/>
      <c r="E66" s="261">
        <v>16.538675308227539</v>
      </c>
      <c r="F66" s="266"/>
      <c r="G66" s="266"/>
      <c r="H66" s="261"/>
      <c r="I66" s="261"/>
      <c r="J66" s="261"/>
      <c r="K66" s="261"/>
    </row>
    <row r="67" spans="1:11" x14ac:dyDescent="0.55000000000000004">
      <c r="A67" s="261"/>
      <c r="B67" s="261"/>
      <c r="C67" s="266"/>
      <c r="D67" s="266"/>
      <c r="E67" s="261"/>
      <c r="F67" s="266"/>
      <c r="G67" s="266"/>
      <c r="H67" s="261"/>
      <c r="I67" s="261"/>
      <c r="J67" s="261"/>
      <c r="K67" s="261"/>
    </row>
    <row r="68" spans="1:11" x14ac:dyDescent="0.55000000000000004">
      <c r="A68" s="261" t="s">
        <v>12</v>
      </c>
      <c r="B68" s="261">
        <v>23.266149520874023</v>
      </c>
      <c r="C68" s="266">
        <f>AVERAGE(B68:B73)</f>
        <v>23.655764770507812</v>
      </c>
      <c r="D68" s="266">
        <f>STDEV(B68:B73)</f>
        <v>0.37941269147516421</v>
      </c>
      <c r="E68" s="261">
        <v>15.95976448059082</v>
      </c>
      <c r="F68" s="266">
        <f>AVERAGE(E68:E73)</f>
        <v>16.365460586547851</v>
      </c>
      <c r="G68" s="266">
        <f>STDEV(E68:E73)</f>
        <v>0.23571041596346506</v>
      </c>
      <c r="H68" s="261">
        <f>C68-F68</f>
        <v>7.2903041839599609</v>
      </c>
      <c r="I68" s="261"/>
      <c r="J68" s="266">
        <f>H68-$I$2</f>
        <v>-0.79686715867710411</v>
      </c>
      <c r="K68" s="261">
        <f>2^-(J68)</f>
        <v>1.7373243925583906</v>
      </c>
    </row>
    <row r="69" spans="1:11" x14ac:dyDescent="0.55000000000000004">
      <c r="A69" s="261"/>
      <c r="B69" s="261">
        <v>24.032739639282227</v>
      </c>
      <c r="C69" s="266"/>
      <c r="D69" s="266"/>
      <c r="E69" s="261">
        <v>16.394575119018555</v>
      </c>
      <c r="F69" s="266"/>
      <c r="G69" s="266"/>
      <c r="H69" s="261"/>
      <c r="I69" s="261"/>
      <c r="J69" s="261"/>
      <c r="K69" s="261"/>
    </row>
    <row r="70" spans="1:11" x14ac:dyDescent="0.55000000000000004">
      <c r="A70" s="261"/>
      <c r="B70" s="261">
        <v>24.091447830200195</v>
      </c>
      <c r="C70" s="266"/>
      <c r="D70" s="266"/>
      <c r="E70" s="261">
        <v>16.411834716796875</v>
      </c>
      <c r="F70" s="266"/>
      <c r="G70" s="266"/>
      <c r="H70" s="261"/>
      <c r="I70" s="261"/>
      <c r="J70" s="261"/>
      <c r="K70" s="261"/>
    </row>
    <row r="71" spans="1:11" x14ac:dyDescent="0.55000000000000004">
      <c r="A71" s="261"/>
      <c r="B71" s="261">
        <v>23.408163070678711</v>
      </c>
      <c r="C71" s="266"/>
      <c r="D71" s="266"/>
      <c r="E71" s="261">
        <v>16.522453308105469</v>
      </c>
      <c r="F71" s="266"/>
      <c r="G71" s="266"/>
      <c r="H71" s="261"/>
      <c r="I71" s="261"/>
      <c r="J71" s="261"/>
      <c r="K71" s="261"/>
    </row>
    <row r="72" spans="1:11" x14ac:dyDescent="0.55000000000000004">
      <c r="A72" s="261"/>
      <c r="B72" s="261">
        <v>23.480323791503906</v>
      </c>
      <c r="C72" s="266"/>
      <c r="D72" s="266"/>
      <c r="E72" s="261">
        <v>16.538675308227539</v>
      </c>
      <c r="F72" s="266"/>
      <c r="G72" s="266"/>
      <c r="H72" s="261"/>
      <c r="I72" s="261"/>
      <c r="J72" s="261"/>
      <c r="K72" s="261"/>
    </row>
    <row r="73" spans="1:11" x14ac:dyDescent="0.55000000000000004">
      <c r="A73" s="261"/>
      <c r="B73" s="261"/>
      <c r="C73" s="266"/>
      <c r="D73" s="266"/>
      <c r="E73" s="261"/>
      <c r="F73" s="266"/>
      <c r="G73" s="266"/>
      <c r="H73" s="261"/>
      <c r="I73" s="261"/>
      <c r="J73" s="261"/>
      <c r="K73" s="261"/>
    </row>
    <row r="74" spans="1:11" x14ac:dyDescent="0.55000000000000004">
      <c r="A74" s="261" t="s">
        <v>13</v>
      </c>
      <c r="B74" s="261">
        <v>27.404289245605469</v>
      </c>
      <c r="C74" s="266">
        <f>AVERAGE(B74:B79)</f>
        <v>27.765869617462158</v>
      </c>
      <c r="D74" s="266">
        <f>STDEV(B74:B79)</f>
        <v>0.25626517175255287</v>
      </c>
      <c r="E74" s="261">
        <v>15.95976448059082</v>
      </c>
      <c r="F74" s="266">
        <f>AVERAGE(E74:E79)</f>
        <v>16.365460586547851</v>
      </c>
      <c r="G74" s="266">
        <f>STDEV(E74:E79)</f>
        <v>0.23571041596346506</v>
      </c>
      <c r="H74" s="261">
        <f>C74-F74</f>
        <v>11.400409030914307</v>
      </c>
      <c r="I74" s="261"/>
      <c r="J74" s="266">
        <f>H74-$I$2</f>
        <v>3.3132376882772423</v>
      </c>
      <c r="K74" s="261">
        <f>2^-(J74)</f>
        <v>0.10060419099901115</v>
      </c>
    </row>
    <row r="75" spans="1:11" x14ac:dyDescent="0.55000000000000004">
      <c r="A75" s="261"/>
      <c r="B75" s="261">
        <v>28.002037048339844</v>
      </c>
      <c r="C75" s="266"/>
      <c r="D75" s="266"/>
      <c r="E75" s="261">
        <v>16.394575119018555</v>
      </c>
      <c r="F75" s="266"/>
      <c r="G75" s="266"/>
      <c r="H75" s="261"/>
      <c r="I75" s="261"/>
      <c r="J75" s="261"/>
      <c r="K75" s="261"/>
    </row>
    <row r="76" spans="1:11" x14ac:dyDescent="0.55000000000000004">
      <c r="A76" s="261"/>
      <c r="B76" s="261">
        <v>27.864879608154297</v>
      </c>
      <c r="C76" s="266"/>
      <c r="D76" s="266"/>
      <c r="E76" s="261">
        <v>16.411834716796875</v>
      </c>
      <c r="F76" s="266"/>
      <c r="G76" s="266"/>
      <c r="H76" s="261"/>
      <c r="I76" s="261"/>
      <c r="J76" s="261"/>
      <c r="K76" s="261"/>
    </row>
    <row r="77" spans="1:11" x14ac:dyDescent="0.55000000000000004">
      <c r="A77" s="261"/>
      <c r="B77" s="261">
        <v>27.792272567749023</v>
      </c>
      <c r="C77" s="266"/>
      <c r="D77" s="266"/>
      <c r="E77" s="261">
        <v>16.522453308105469</v>
      </c>
      <c r="F77" s="266"/>
      <c r="G77" s="266"/>
      <c r="H77" s="261"/>
      <c r="I77" s="261"/>
      <c r="J77" s="261"/>
      <c r="K77" s="261"/>
    </row>
    <row r="78" spans="1:11" x14ac:dyDescent="0.55000000000000004">
      <c r="A78" s="261"/>
      <c r="B78" s="261"/>
      <c r="C78" s="266"/>
      <c r="D78" s="266"/>
      <c r="E78" s="261">
        <v>16.538675308227539</v>
      </c>
      <c r="F78" s="266"/>
      <c r="G78" s="266"/>
      <c r="H78" s="261"/>
      <c r="I78" s="261"/>
      <c r="J78" s="261"/>
      <c r="K78" s="261"/>
    </row>
    <row r="79" spans="1:11" x14ac:dyDescent="0.55000000000000004">
      <c r="A79" s="261"/>
      <c r="B79" s="261"/>
      <c r="C79" s="266"/>
      <c r="D79" s="266"/>
      <c r="E79" s="261"/>
      <c r="F79" s="266"/>
      <c r="G79" s="266"/>
      <c r="H79" s="261"/>
      <c r="I79" s="261"/>
      <c r="J79" s="261"/>
      <c r="K79" s="261"/>
    </row>
    <row r="80" spans="1:11" x14ac:dyDescent="0.55000000000000004">
      <c r="A80" s="261" t="s">
        <v>14</v>
      </c>
      <c r="B80" s="261">
        <v>29.140985488891602</v>
      </c>
      <c r="C80" s="266">
        <f>AVERAGE(B80:B85)</f>
        <v>29.223050117492676</v>
      </c>
      <c r="D80" s="266">
        <f>STDEV(B80:B85)</f>
        <v>0.17097197538163422</v>
      </c>
      <c r="E80" s="261">
        <v>15.95976448059082</v>
      </c>
      <c r="F80" s="266">
        <f>AVERAGE(E80:E85)</f>
        <v>16.365460586547851</v>
      </c>
      <c r="G80" s="266">
        <f>STDEV(E80:E85)</f>
        <v>0.23571041596346506</v>
      </c>
      <c r="H80" s="261">
        <f>C80-F80</f>
        <v>12.857589530944825</v>
      </c>
      <c r="I80" s="261"/>
      <c r="J80" s="266">
        <f>H80-$I$2</f>
        <v>4.7704181883077599</v>
      </c>
      <c r="K80" s="261">
        <f>2^-(J80)</f>
        <v>3.6640469795918319E-2</v>
      </c>
    </row>
    <row r="81" spans="1:11" x14ac:dyDescent="0.55000000000000004">
      <c r="A81" s="261"/>
      <c r="B81" s="261">
        <v>29.26866340637207</v>
      </c>
      <c r="C81" s="266"/>
      <c r="D81" s="266"/>
      <c r="E81" s="261">
        <v>16.394575119018555</v>
      </c>
      <c r="F81" s="266"/>
      <c r="G81" s="266"/>
      <c r="H81" s="261"/>
      <c r="I81" s="261"/>
      <c r="J81" s="261"/>
      <c r="K81" s="261"/>
    </row>
    <row r="82" spans="1:11" x14ac:dyDescent="0.55000000000000004">
      <c r="A82" s="261"/>
      <c r="B82" s="261">
        <v>29.439031600952148</v>
      </c>
      <c r="C82" s="266"/>
      <c r="D82" s="266"/>
      <c r="E82" s="261">
        <v>16.411834716796875</v>
      </c>
      <c r="F82" s="266"/>
      <c r="G82" s="266"/>
      <c r="H82" s="261"/>
      <c r="I82" s="261"/>
      <c r="J82" s="261"/>
      <c r="K82" s="261"/>
    </row>
    <row r="83" spans="1:11" x14ac:dyDescent="0.55000000000000004">
      <c r="A83" s="261"/>
      <c r="B83" s="261">
        <v>29.043519973754883</v>
      </c>
      <c r="C83" s="266"/>
      <c r="D83" s="266"/>
      <c r="E83" s="261">
        <v>16.522453308105469</v>
      </c>
      <c r="F83" s="266"/>
      <c r="G83" s="266"/>
      <c r="H83" s="261"/>
      <c r="I83" s="261"/>
      <c r="J83" s="261"/>
      <c r="K83" s="261"/>
    </row>
    <row r="84" spans="1:11" x14ac:dyDescent="0.55000000000000004">
      <c r="A84" s="261"/>
      <c r="B84" s="261"/>
      <c r="C84" s="266"/>
      <c r="D84" s="266"/>
      <c r="E84" s="261">
        <v>16.538675308227539</v>
      </c>
      <c r="F84" s="266"/>
      <c r="G84" s="266"/>
      <c r="H84" s="261"/>
      <c r="I84" s="261"/>
      <c r="J84" s="261"/>
      <c r="K84" s="261"/>
    </row>
    <row r="85" spans="1:11" x14ac:dyDescent="0.55000000000000004">
      <c r="A85" s="261"/>
      <c r="B85" s="261"/>
      <c r="C85" s="266"/>
      <c r="D85" s="266"/>
      <c r="E85" s="261"/>
      <c r="F85" s="266"/>
      <c r="G85" s="266"/>
      <c r="H85" s="261"/>
      <c r="I85" s="261"/>
      <c r="J85" s="261"/>
      <c r="K85" s="261"/>
    </row>
    <row r="86" spans="1:11" x14ac:dyDescent="0.55000000000000004">
      <c r="A86" s="261" t="s">
        <v>15</v>
      </c>
      <c r="B86" s="261">
        <v>23.669181823730469</v>
      </c>
      <c r="C86" s="266">
        <f>AVERAGE(B86:B91)</f>
        <v>24.946400833129882</v>
      </c>
      <c r="D86" s="266">
        <f>STDEV(B86:B91)</f>
        <v>0.73286549940856505</v>
      </c>
      <c r="E86" s="261">
        <v>15.95976448059082</v>
      </c>
      <c r="F86" s="266">
        <f>AVERAGE(E86:E91)</f>
        <v>16.365460586547851</v>
      </c>
      <c r="G86" s="266">
        <f>STDEV(E86:E91)</f>
        <v>0.23571041596346506</v>
      </c>
      <c r="H86" s="261">
        <f>C86-F86</f>
        <v>8.5809402465820313</v>
      </c>
      <c r="I86" s="261"/>
      <c r="J86" s="266">
        <f>H86-$I$2</f>
        <v>0.4937689039449662</v>
      </c>
      <c r="K86" s="261">
        <f>2^-(J86)</f>
        <v>0.7101674273213725</v>
      </c>
    </row>
    <row r="87" spans="1:11" x14ac:dyDescent="0.55000000000000004">
      <c r="A87" s="261"/>
      <c r="B87" s="261">
        <v>25.372072219848633</v>
      </c>
      <c r="C87" s="266"/>
      <c r="D87" s="266"/>
      <c r="E87" s="261">
        <v>16.394575119018555</v>
      </c>
      <c r="F87" s="266"/>
      <c r="G87" s="266"/>
      <c r="H87" s="261"/>
      <c r="I87" s="261"/>
      <c r="J87" s="261"/>
      <c r="K87" s="261"/>
    </row>
    <row r="88" spans="1:11" x14ac:dyDescent="0.55000000000000004">
      <c r="A88" s="261"/>
      <c r="B88" s="261">
        <v>25.372470855712891</v>
      </c>
      <c r="C88" s="266"/>
      <c r="D88" s="266"/>
      <c r="E88" s="261">
        <v>16.411834716796875</v>
      </c>
      <c r="F88" s="266"/>
      <c r="G88" s="266"/>
      <c r="H88" s="261"/>
      <c r="I88" s="261"/>
      <c r="J88" s="261"/>
      <c r="K88" s="261"/>
    </row>
    <row r="89" spans="1:11" x14ac:dyDescent="0.55000000000000004">
      <c r="A89" s="261"/>
      <c r="B89" s="261">
        <v>25.337789535522461</v>
      </c>
      <c r="C89" s="266"/>
      <c r="D89" s="266"/>
      <c r="E89" s="261">
        <v>16.522453308105469</v>
      </c>
      <c r="F89" s="266"/>
      <c r="G89" s="266"/>
      <c r="H89" s="261"/>
      <c r="I89" s="261"/>
      <c r="J89" s="261"/>
      <c r="K89" s="261"/>
    </row>
    <row r="90" spans="1:11" x14ac:dyDescent="0.55000000000000004">
      <c r="A90" s="261"/>
      <c r="B90" s="261">
        <v>24.980489730834961</v>
      </c>
      <c r="C90" s="266"/>
      <c r="D90" s="266"/>
      <c r="E90" s="261">
        <v>16.538675308227539</v>
      </c>
      <c r="F90" s="266"/>
      <c r="G90" s="266"/>
      <c r="H90" s="261"/>
      <c r="I90" s="261"/>
      <c r="J90" s="261"/>
      <c r="K90" s="261"/>
    </row>
    <row r="91" spans="1:11" x14ac:dyDescent="0.55000000000000004">
      <c r="A91" s="261"/>
      <c r="B91" s="261"/>
      <c r="C91" s="266"/>
      <c r="D91" s="266"/>
      <c r="E91" s="261"/>
      <c r="F91" s="266"/>
      <c r="G91" s="266"/>
      <c r="H91" s="261"/>
      <c r="I91" s="261"/>
      <c r="J91" s="261"/>
      <c r="K91" s="261"/>
    </row>
    <row r="92" spans="1:11" x14ac:dyDescent="0.55000000000000004">
      <c r="A92" s="261" t="s">
        <v>16</v>
      </c>
      <c r="B92" s="261">
        <v>21.757944107055664</v>
      </c>
      <c r="C92" s="266">
        <f>AVERAGE(B92:B97)</f>
        <v>22.384776306152343</v>
      </c>
      <c r="D92" s="266">
        <f>STDEV(B92:B97)</f>
        <v>0.35116452087911215</v>
      </c>
      <c r="E92" s="261">
        <v>15.95976448059082</v>
      </c>
      <c r="F92" s="266">
        <f>AVERAGE(E92:E97)</f>
        <v>16.365460586547851</v>
      </c>
      <c r="G92" s="266">
        <f>STDEV(E92:E97)</f>
        <v>0.23571041596346506</v>
      </c>
      <c r="H92" s="261">
        <f>C92-F92</f>
        <v>6.0193157196044922</v>
      </c>
      <c r="I92" s="261"/>
      <c r="J92" s="266">
        <f>H92-$I$2</f>
        <v>-2.0678556230325729</v>
      </c>
      <c r="K92" s="261">
        <f>2^-(J92)</f>
        <v>4.1926303057417789</v>
      </c>
    </row>
    <row r="93" spans="1:11" x14ac:dyDescent="0.55000000000000004">
      <c r="A93" s="261"/>
      <c r="B93" s="261">
        <v>22.547035217285156</v>
      </c>
      <c r="C93" s="266"/>
      <c r="D93" s="266"/>
      <c r="E93" s="261">
        <v>16.394575119018555</v>
      </c>
      <c r="F93" s="266"/>
      <c r="G93" s="266"/>
      <c r="H93" s="261"/>
      <c r="I93" s="261"/>
      <c r="J93" s="261"/>
      <c r="K93" s="261"/>
    </row>
    <row r="94" spans="1:11" x14ac:dyDescent="0.55000000000000004">
      <c r="A94" s="261"/>
      <c r="B94" s="261">
        <v>22.502429962158203</v>
      </c>
      <c r="C94" s="266"/>
      <c r="D94" s="266"/>
      <c r="E94" s="261">
        <v>16.411834716796875</v>
      </c>
      <c r="F94" s="266"/>
      <c r="G94" s="266"/>
      <c r="H94" s="261"/>
      <c r="I94" s="261"/>
      <c r="J94" s="261"/>
      <c r="K94" s="261"/>
    </row>
    <row r="95" spans="1:11" x14ac:dyDescent="0.55000000000000004">
      <c r="A95" s="261"/>
      <c r="B95" s="261">
        <v>22.558748245239258</v>
      </c>
      <c r="C95" s="266"/>
      <c r="D95" s="266"/>
      <c r="E95" s="261">
        <v>16.522453308105469</v>
      </c>
      <c r="F95" s="266"/>
      <c r="G95" s="266"/>
      <c r="H95" s="261"/>
      <c r="I95" s="261"/>
      <c r="J95" s="261"/>
      <c r="K95" s="261"/>
    </row>
    <row r="96" spans="1:11" x14ac:dyDescent="0.55000000000000004">
      <c r="A96" s="261"/>
      <c r="B96" s="261">
        <v>22.557723999023438</v>
      </c>
      <c r="C96" s="266"/>
      <c r="D96" s="266"/>
      <c r="E96" s="261">
        <v>16.538675308227539</v>
      </c>
      <c r="F96" s="266"/>
      <c r="G96" s="266"/>
      <c r="H96" s="261"/>
      <c r="I96" s="261"/>
      <c r="J96" s="261"/>
      <c r="K96" s="261"/>
    </row>
    <row r="97" spans="1:11" x14ac:dyDescent="0.55000000000000004">
      <c r="A97" s="261"/>
      <c r="B97" s="261"/>
      <c r="C97" s="266"/>
      <c r="D97" s="266"/>
      <c r="E97" s="261"/>
      <c r="F97" s="266"/>
      <c r="G97" s="266"/>
      <c r="H97" s="261"/>
      <c r="I97" s="261"/>
      <c r="J97" s="261"/>
      <c r="K97" s="261"/>
    </row>
    <row r="98" spans="1:11" x14ac:dyDescent="0.55000000000000004">
      <c r="A98" s="261" t="s">
        <v>17</v>
      </c>
      <c r="B98" s="261">
        <v>20.986364364624023</v>
      </c>
      <c r="C98" s="266">
        <f>AVERAGE(B98:B103)</f>
        <v>21.577221393585205</v>
      </c>
      <c r="D98" s="266">
        <f>STDEV(B98:B103)</f>
        <v>0.43714746786027903</v>
      </c>
      <c r="E98" s="261">
        <v>15.95976448059082</v>
      </c>
      <c r="F98" s="266">
        <f>AVERAGE(E98:E103)</f>
        <v>16.365460586547851</v>
      </c>
      <c r="G98" s="266">
        <f>STDEV(E98:E103)</f>
        <v>0.23571041596346506</v>
      </c>
      <c r="H98" s="261">
        <f>C98-F98</f>
        <v>5.2117608070373542</v>
      </c>
      <c r="I98" s="261"/>
      <c r="J98" s="266">
        <f>H98-$I$2</f>
        <v>-2.8754105355997108</v>
      </c>
      <c r="K98" s="261">
        <f>2^-(J98)</f>
        <v>7.338120195738199</v>
      </c>
    </row>
    <row r="99" spans="1:11" x14ac:dyDescent="0.55000000000000004">
      <c r="A99" s="261"/>
      <c r="B99" s="261">
        <v>21.916799545288086</v>
      </c>
      <c r="C99" s="266"/>
      <c r="D99" s="266"/>
      <c r="E99" s="261">
        <v>16.394575119018555</v>
      </c>
      <c r="F99" s="266"/>
      <c r="G99" s="266"/>
      <c r="H99" s="261"/>
      <c r="I99" s="261"/>
      <c r="J99" s="261"/>
      <c r="K99" s="261"/>
    </row>
    <row r="100" spans="1:11" x14ac:dyDescent="0.55000000000000004">
      <c r="A100" s="261"/>
      <c r="B100" s="261">
        <v>21.899454116821289</v>
      </c>
      <c r="C100" s="266"/>
      <c r="D100" s="266"/>
      <c r="E100" s="261">
        <v>16.411834716796875</v>
      </c>
      <c r="F100" s="266"/>
      <c r="G100" s="266"/>
      <c r="H100" s="261"/>
      <c r="I100" s="261"/>
      <c r="J100" s="261"/>
      <c r="K100" s="261"/>
    </row>
    <row r="101" spans="1:11" x14ac:dyDescent="0.55000000000000004">
      <c r="A101" s="261"/>
      <c r="B101" s="261">
        <v>21.506267547607422</v>
      </c>
      <c r="C101" s="266"/>
      <c r="D101" s="266"/>
      <c r="E101" s="261">
        <v>16.522453308105469</v>
      </c>
      <c r="F101" s="266"/>
      <c r="G101" s="266"/>
      <c r="H101" s="261"/>
      <c r="I101" s="261"/>
      <c r="J101" s="261"/>
      <c r="K101" s="261"/>
    </row>
    <row r="102" spans="1:11" x14ac:dyDescent="0.55000000000000004">
      <c r="A102" s="261"/>
      <c r="B102" s="261"/>
      <c r="C102" s="266"/>
      <c r="D102" s="266"/>
      <c r="E102" s="261">
        <v>16.538675308227539</v>
      </c>
      <c r="F102" s="266"/>
      <c r="G102" s="266"/>
      <c r="H102" s="261"/>
      <c r="I102" s="261"/>
      <c r="J102" s="261"/>
      <c r="K102" s="261"/>
    </row>
    <row r="103" spans="1:11" x14ac:dyDescent="0.55000000000000004">
      <c r="A103" s="261"/>
      <c r="B103" s="261"/>
      <c r="C103" s="266"/>
      <c r="D103" s="266"/>
      <c r="E103" s="261"/>
      <c r="F103" s="266"/>
      <c r="G103" s="266"/>
      <c r="H103" s="261"/>
      <c r="I103" s="261"/>
      <c r="J103" s="261"/>
      <c r="K103" s="261"/>
    </row>
    <row r="104" spans="1:11" x14ac:dyDescent="0.55000000000000004">
      <c r="A104" s="261" t="s">
        <v>18</v>
      </c>
      <c r="B104" s="261">
        <v>23.249357223510742</v>
      </c>
      <c r="C104" s="266">
        <f>AVERAGE(B104:B109)</f>
        <v>22.236160278320313</v>
      </c>
      <c r="D104" s="266">
        <f>STDEV(B104:B109)</f>
        <v>0.60603379365069132</v>
      </c>
      <c r="E104" s="261">
        <v>15.95976448059082</v>
      </c>
      <c r="F104" s="266">
        <f>AVERAGE(E104:E109)</f>
        <v>16.365460586547851</v>
      </c>
      <c r="G104" s="266">
        <f>STDEV(E104:E109)</f>
        <v>0.23571041596346506</v>
      </c>
      <c r="H104" s="261">
        <f>C104-F104</f>
        <v>5.8706996917724616</v>
      </c>
      <c r="I104" s="261"/>
      <c r="J104" s="266">
        <f>H104-$I$2</f>
        <v>-2.2164716508646034</v>
      </c>
      <c r="K104" s="261">
        <f>2^-(J104)</f>
        <v>4.6475540738580285</v>
      </c>
    </row>
    <row r="105" spans="1:11" x14ac:dyDescent="0.55000000000000004">
      <c r="A105" s="261"/>
      <c r="B105" s="261">
        <v>21.724180221557617</v>
      </c>
      <c r="C105" s="266"/>
      <c r="D105" s="266"/>
      <c r="E105" s="261">
        <v>16.394575119018555</v>
      </c>
      <c r="F105" s="266"/>
      <c r="G105" s="266"/>
      <c r="H105" s="261"/>
      <c r="I105" s="261"/>
      <c r="J105" s="261"/>
      <c r="K105" s="261"/>
    </row>
    <row r="106" spans="1:11" x14ac:dyDescent="0.55000000000000004">
      <c r="A106" s="261"/>
      <c r="B106" s="261">
        <v>21.818950653076172</v>
      </c>
      <c r="C106" s="266"/>
      <c r="D106" s="266"/>
      <c r="E106" s="261">
        <v>16.411834716796875</v>
      </c>
      <c r="F106" s="266"/>
      <c r="G106" s="266"/>
      <c r="H106" s="261"/>
      <c r="I106" s="261"/>
      <c r="J106" s="261"/>
      <c r="K106" s="261"/>
    </row>
    <row r="107" spans="1:11" x14ac:dyDescent="0.55000000000000004">
      <c r="A107" s="261"/>
      <c r="B107" s="261">
        <v>22.156581878662109</v>
      </c>
      <c r="C107" s="266"/>
      <c r="D107" s="266"/>
      <c r="E107" s="261">
        <v>16.522453308105469</v>
      </c>
      <c r="F107" s="266"/>
      <c r="G107" s="266"/>
      <c r="H107" s="261"/>
      <c r="I107" s="261"/>
      <c r="J107" s="261"/>
      <c r="K107" s="261"/>
    </row>
    <row r="108" spans="1:11" x14ac:dyDescent="0.55000000000000004">
      <c r="A108" s="261"/>
      <c r="B108" s="261">
        <v>22.231731414794922</v>
      </c>
      <c r="C108" s="266"/>
      <c r="D108" s="266"/>
      <c r="E108" s="261">
        <v>16.538675308227539</v>
      </c>
      <c r="F108" s="266"/>
      <c r="G108" s="266"/>
      <c r="H108" s="261"/>
      <c r="I108" s="261"/>
      <c r="J108" s="261"/>
      <c r="K108" s="261"/>
    </row>
    <row r="109" spans="1:11" x14ac:dyDescent="0.55000000000000004">
      <c r="A109" s="261"/>
      <c r="B109" s="261"/>
      <c r="C109" s="266"/>
      <c r="D109" s="266"/>
      <c r="E109" s="261"/>
      <c r="F109" s="266"/>
      <c r="G109" s="266"/>
      <c r="H109" s="261"/>
      <c r="I109" s="261"/>
      <c r="J109" s="261"/>
      <c r="K109" s="261"/>
    </row>
    <row r="110" spans="1:11" x14ac:dyDescent="0.55000000000000004">
      <c r="A110" s="261" t="s">
        <v>19</v>
      </c>
      <c r="B110" s="261">
        <v>24.031652450561523</v>
      </c>
      <c r="C110" s="266">
        <f>AVERAGE(B110:B115)</f>
        <v>23.014682006835937</v>
      </c>
      <c r="D110" s="266">
        <f>STDEV(B110:B115)</f>
        <v>0.60904127416505804</v>
      </c>
      <c r="E110" s="261">
        <v>15.95976448059082</v>
      </c>
      <c r="F110" s="266">
        <f>AVERAGE(E110:E115)</f>
        <v>16.365460586547851</v>
      </c>
      <c r="G110" s="266">
        <f>STDEV(E110:E115)</f>
        <v>0.23571041596346506</v>
      </c>
      <c r="H110" s="261">
        <f>C110-F110</f>
        <v>6.6492214202880859</v>
      </c>
      <c r="I110" s="261"/>
      <c r="J110" s="266">
        <f>H110-$I$2</f>
        <v>-1.4379499223489791</v>
      </c>
      <c r="K110" s="261">
        <f>2^-(J110)</f>
        <v>2.7093559083908079</v>
      </c>
    </row>
    <row r="111" spans="1:11" x14ac:dyDescent="0.55000000000000004">
      <c r="A111" s="261"/>
      <c r="B111" s="261">
        <v>23.009815216064453</v>
      </c>
      <c r="C111" s="266"/>
      <c r="D111" s="266"/>
      <c r="E111" s="261">
        <v>16.394575119018555</v>
      </c>
      <c r="F111" s="266"/>
      <c r="G111" s="266"/>
      <c r="H111" s="261"/>
      <c r="I111" s="261"/>
      <c r="J111" s="261"/>
      <c r="K111" s="261"/>
    </row>
    <row r="112" spans="1:11" x14ac:dyDescent="0.55000000000000004">
      <c r="A112" s="261"/>
      <c r="B112" s="261">
        <v>22.94188117980957</v>
      </c>
      <c r="C112" s="266"/>
      <c r="D112" s="266"/>
      <c r="E112" s="261">
        <v>16.411834716796875</v>
      </c>
      <c r="F112" s="266"/>
      <c r="G112" s="266"/>
      <c r="H112" s="261"/>
      <c r="I112" s="261"/>
      <c r="J112" s="261"/>
      <c r="K112" s="261"/>
    </row>
    <row r="113" spans="1:11" x14ac:dyDescent="0.55000000000000004">
      <c r="A113" s="261"/>
      <c r="B113" s="261">
        <v>22.583938598632813</v>
      </c>
      <c r="C113" s="266"/>
      <c r="D113" s="266"/>
      <c r="E113" s="261">
        <v>16.522453308105469</v>
      </c>
      <c r="F113" s="266"/>
      <c r="G113" s="266"/>
      <c r="H113" s="261"/>
      <c r="I113" s="261"/>
      <c r="J113" s="261"/>
      <c r="K113" s="261"/>
    </row>
    <row r="114" spans="1:11" x14ac:dyDescent="0.55000000000000004">
      <c r="A114" s="261"/>
      <c r="B114" s="261">
        <v>22.506122589111328</v>
      </c>
      <c r="C114" s="266"/>
      <c r="D114" s="266"/>
      <c r="E114" s="261">
        <v>16.538675308227539</v>
      </c>
      <c r="F114" s="266"/>
      <c r="G114" s="266"/>
      <c r="H114" s="261"/>
      <c r="I114" s="261"/>
      <c r="J114" s="261"/>
      <c r="K114" s="261"/>
    </row>
    <row r="115" spans="1:11" x14ac:dyDescent="0.55000000000000004">
      <c r="A115" s="261"/>
      <c r="B115" s="261"/>
      <c r="C115" s="266"/>
      <c r="D115" s="266"/>
      <c r="E115" s="261"/>
      <c r="F115" s="266"/>
      <c r="G115" s="266"/>
      <c r="H115" s="261"/>
      <c r="I115" s="261"/>
      <c r="J115" s="261"/>
      <c r="K115" s="261"/>
    </row>
    <row r="116" spans="1:11" x14ac:dyDescent="0.55000000000000004">
      <c r="A116" s="261" t="s">
        <v>20</v>
      </c>
      <c r="B116" s="261">
        <v>30.431423187255859</v>
      </c>
      <c r="C116" s="266">
        <f>AVERAGE(B116:B121)</f>
        <v>30.502590179443359</v>
      </c>
      <c r="D116" s="266">
        <f>STDEV(B116:B121)</f>
        <v>0.10906075672012305</v>
      </c>
      <c r="E116" s="261">
        <v>15.95976448059082</v>
      </c>
      <c r="F116" s="266">
        <f>AVERAGE(E116:E121)</f>
        <v>16.365460586547851</v>
      </c>
      <c r="G116" s="266">
        <f>STDEV(E116:E121)</f>
        <v>0.23571041596346506</v>
      </c>
      <c r="H116" s="261">
        <f>C116-F116</f>
        <v>14.137129592895509</v>
      </c>
      <c r="I116" s="261"/>
      <c r="J116" s="266">
        <f>H116-$I$2</f>
        <v>6.0499582502584435</v>
      </c>
      <c r="K116" s="261">
        <f>2^-(J116)</f>
        <v>1.5093191910719828E-2</v>
      </c>
    </row>
    <row r="117" spans="1:11" x14ac:dyDescent="0.55000000000000004">
      <c r="A117" s="261"/>
      <c r="B117" s="261">
        <v>30.598854064941406</v>
      </c>
      <c r="C117" s="266"/>
      <c r="D117" s="266"/>
      <c r="E117" s="261">
        <v>16.394575119018555</v>
      </c>
      <c r="F117" s="266"/>
      <c r="G117" s="266"/>
      <c r="H117" s="261"/>
      <c r="I117" s="261"/>
      <c r="J117" s="261"/>
      <c r="K117" s="261"/>
    </row>
    <row r="118" spans="1:11" x14ac:dyDescent="0.55000000000000004">
      <c r="A118" s="261"/>
      <c r="B118" s="261">
        <v>30.387483596801758</v>
      </c>
      <c r="C118" s="266"/>
      <c r="D118" s="266"/>
      <c r="E118" s="261">
        <v>16.411834716796875</v>
      </c>
      <c r="F118" s="266"/>
      <c r="G118" s="266"/>
      <c r="H118" s="261"/>
      <c r="I118" s="261"/>
      <c r="J118" s="261"/>
      <c r="K118" s="261"/>
    </row>
    <row r="119" spans="1:11" x14ac:dyDescent="0.55000000000000004">
      <c r="A119" s="261"/>
      <c r="B119" s="261">
        <v>30.592599868774414</v>
      </c>
      <c r="C119" s="266"/>
      <c r="D119" s="266"/>
      <c r="E119" s="261">
        <v>16.522453308105469</v>
      </c>
      <c r="F119" s="266"/>
      <c r="G119" s="266"/>
      <c r="H119" s="261"/>
      <c r="I119" s="261"/>
      <c r="J119" s="261"/>
      <c r="K119" s="261"/>
    </row>
    <row r="120" spans="1:11" x14ac:dyDescent="0.55000000000000004">
      <c r="A120" s="261"/>
      <c r="B120" s="261"/>
      <c r="C120" s="266"/>
      <c r="D120" s="266"/>
      <c r="E120" s="261">
        <v>16.538675308227539</v>
      </c>
      <c r="F120" s="266"/>
      <c r="G120" s="266"/>
      <c r="H120" s="261"/>
      <c r="I120" s="261"/>
      <c r="J120" s="261"/>
      <c r="K120" s="261"/>
    </row>
    <row r="121" spans="1:11" x14ac:dyDescent="0.55000000000000004">
      <c r="A121" s="261"/>
      <c r="B121" s="261"/>
      <c r="C121" s="266"/>
      <c r="D121" s="266"/>
      <c r="E121" s="261"/>
      <c r="F121" s="266"/>
      <c r="G121" s="266"/>
      <c r="H121" s="261"/>
      <c r="I121" s="261"/>
      <c r="J121" s="261"/>
      <c r="K121" s="261"/>
    </row>
    <row r="122" spans="1:11" x14ac:dyDescent="0.55000000000000004">
      <c r="A122" s="261" t="s">
        <v>21</v>
      </c>
      <c r="B122" s="261">
        <v>27.8900146484375</v>
      </c>
      <c r="C122" s="266">
        <f>AVERAGE(B122:B127)</f>
        <v>27.14152193069458</v>
      </c>
      <c r="D122" s="266">
        <f>STDEV(B122:B127)</f>
        <v>0.51151961451224204</v>
      </c>
      <c r="E122" s="261">
        <v>15.95976448059082</v>
      </c>
      <c r="F122" s="266">
        <f>AVERAGE(E122:E127)</f>
        <v>16.365460586547851</v>
      </c>
      <c r="G122" s="266">
        <f>STDEV(E122:E127)</f>
        <v>0.23571041596346506</v>
      </c>
      <c r="H122" s="261">
        <f>C122-F122</f>
        <v>10.776061344146729</v>
      </c>
      <c r="I122" s="261"/>
      <c r="J122" s="266">
        <f>H122-$I$2</f>
        <v>2.6888900015096642</v>
      </c>
      <c r="K122" s="261">
        <f>2^-(J122)</f>
        <v>0.15508273606911915</v>
      </c>
    </row>
    <row r="123" spans="1:11" x14ac:dyDescent="0.55000000000000004">
      <c r="A123" s="261"/>
      <c r="B123" s="261">
        <v>26.982151031494141</v>
      </c>
      <c r="C123" s="266"/>
      <c r="D123" s="266"/>
      <c r="E123" s="261">
        <v>16.394575119018555</v>
      </c>
      <c r="F123" s="266"/>
      <c r="G123" s="266"/>
      <c r="H123" s="261"/>
      <c r="I123" s="261"/>
      <c r="J123" s="261"/>
      <c r="K123" s="261"/>
    </row>
    <row r="124" spans="1:11" x14ac:dyDescent="0.55000000000000004">
      <c r="A124" s="261"/>
      <c r="B124" s="261">
        <v>26.960504531860352</v>
      </c>
      <c r="C124" s="266"/>
      <c r="D124" s="266"/>
      <c r="E124" s="261">
        <v>16.411834716796875</v>
      </c>
      <c r="F124" s="266"/>
      <c r="G124" s="266"/>
      <c r="H124" s="261"/>
      <c r="I124" s="261"/>
      <c r="J124" s="261"/>
      <c r="K124" s="261"/>
    </row>
    <row r="125" spans="1:11" x14ac:dyDescent="0.55000000000000004">
      <c r="A125" s="261"/>
      <c r="B125" s="261">
        <v>26.733417510986328</v>
      </c>
      <c r="C125" s="266"/>
      <c r="D125" s="266"/>
      <c r="E125" s="261">
        <v>16.522453308105469</v>
      </c>
      <c r="F125" s="266"/>
      <c r="G125" s="266"/>
      <c r="H125" s="261"/>
      <c r="I125" s="261"/>
      <c r="J125" s="261"/>
      <c r="K125" s="261"/>
    </row>
    <row r="126" spans="1:11" x14ac:dyDescent="0.55000000000000004">
      <c r="A126" s="261"/>
      <c r="B126" s="261"/>
      <c r="C126" s="266"/>
      <c r="D126" s="266"/>
      <c r="E126" s="261">
        <v>16.538675308227539</v>
      </c>
      <c r="F126" s="266"/>
      <c r="G126" s="266"/>
      <c r="H126" s="261"/>
      <c r="I126" s="261"/>
      <c r="J126" s="261"/>
      <c r="K126" s="261"/>
    </row>
    <row r="127" spans="1:11" x14ac:dyDescent="0.55000000000000004">
      <c r="A127" s="261"/>
      <c r="B127" s="261"/>
      <c r="C127" s="266"/>
      <c r="D127" s="266"/>
      <c r="E127" s="261"/>
      <c r="F127" s="266"/>
      <c r="G127" s="266"/>
      <c r="H127" s="261"/>
      <c r="I127" s="261"/>
      <c r="J127" s="261"/>
      <c r="K127" s="261"/>
    </row>
    <row r="128" spans="1:11" x14ac:dyDescent="0.55000000000000004">
      <c r="A128" s="261" t="s">
        <v>22</v>
      </c>
      <c r="B128" s="261">
        <v>22.765748977661133</v>
      </c>
      <c r="C128" s="266">
        <f>AVERAGE(B128:B133)</f>
        <v>21.99370994567871</v>
      </c>
      <c r="D128" s="266">
        <f>STDEV(B128:B133)</f>
        <v>0.4391199394844979</v>
      </c>
      <c r="E128" s="261">
        <v>15.95976448059082</v>
      </c>
      <c r="F128" s="266">
        <f>AVERAGE(E128:E133)</f>
        <v>16.365460586547851</v>
      </c>
      <c r="G128" s="266">
        <f>STDEV(E128:E133)</f>
        <v>0.23571041596346506</v>
      </c>
      <c r="H128" s="261">
        <f>C128-F128</f>
        <v>5.6282493591308587</v>
      </c>
      <c r="I128" s="261"/>
      <c r="J128" s="266">
        <f>H128-$I$2</f>
        <v>-2.4589219835062064</v>
      </c>
      <c r="K128" s="261">
        <f>2^-(J128)</f>
        <v>5.4980574562758129</v>
      </c>
    </row>
    <row r="129" spans="1:11" x14ac:dyDescent="0.55000000000000004">
      <c r="A129" s="261"/>
      <c r="B129" s="261">
        <v>21.836723327636719</v>
      </c>
      <c r="C129" s="266"/>
      <c r="D129" s="266"/>
      <c r="E129" s="261">
        <v>16.394575119018555</v>
      </c>
      <c r="F129" s="266"/>
      <c r="G129" s="266"/>
      <c r="H129" s="261"/>
      <c r="I129" s="261"/>
      <c r="J129" s="261"/>
      <c r="K129" s="261"/>
    </row>
    <row r="130" spans="1:11" x14ac:dyDescent="0.55000000000000004">
      <c r="A130" s="261"/>
      <c r="B130" s="261">
        <v>21.914854049682617</v>
      </c>
      <c r="C130" s="266"/>
      <c r="D130" s="266"/>
      <c r="E130" s="261">
        <v>16.411834716796875</v>
      </c>
      <c r="F130" s="266"/>
      <c r="G130" s="266"/>
      <c r="H130" s="261"/>
      <c r="I130" s="261"/>
      <c r="J130" s="261"/>
      <c r="K130" s="261"/>
    </row>
    <row r="131" spans="1:11" x14ac:dyDescent="0.55000000000000004">
      <c r="A131" s="261"/>
      <c r="B131" s="261">
        <v>21.707658767700195</v>
      </c>
      <c r="C131" s="266"/>
      <c r="D131" s="266"/>
      <c r="E131" s="261">
        <v>16.522453308105469</v>
      </c>
      <c r="F131" s="266"/>
      <c r="G131" s="266"/>
      <c r="H131" s="261"/>
      <c r="I131" s="261"/>
      <c r="J131" s="261"/>
      <c r="K131" s="261"/>
    </row>
    <row r="132" spans="1:11" x14ac:dyDescent="0.55000000000000004">
      <c r="A132" s="261"/>
      <c r="B132" s="261">
        <v>21.743564605712891</v>
      </c>
      <c r="C132" s="266"/>
      <c r="D132" s="266"/>
      <c r="E132" s="261">
        <v>16.538675308227539</v>
      </c>
      <c r="F132" s="266"/>
      <c r="G132" s="266"/>
      <c r="H132" s="261"/>
      <c r="I132" s="261"/>
      <c r="J132" s="261"/>
      <c r="K132" s="261"/>
    </row>
    <row r="133" spans="1:11" x14ac:dyDescent="0.55000000000000004">
      <c r="A133" s="261"/>
      <c r="B133" s="261"/>
      <c r="C133" s="266"/>
      <c r="D133" s="266"/>
      <c r="E133" s="261"/>
      <c r="F133" s="266"/>
      <c r="G133" s="266"/>
      <c r="H133" s="261"/>
      <c r="I133" s="261"/>
      <c r="J133" s="261"/>
      <c r="K133" s="261"/>
    </row>
    <row r="134" spans="1:11" x14ac:dyDescent="0.55000000000000004">
      <c r="A134" s="261" t="s">
        <v>23</v>
      </c>
      <c r="B134" s="261">
        <v>23.688432693481445</v>
      </c>
      <c r="C134" s="266">
        <f>AVERAGE(B134:B139)</f>
        <v>22.841316223144531</v>
      </c>
      <c r="D134" s="266">
        <f>STDEV(B134:B139)</f>
        <v>0.48147272216774617</v>
      </c>
      <c r="E134" s="261">
        <v>15.95976448059082</v>
      </c>
      <c r="F134" s="266">
        <f>AVERAGE(E134:E139)</f>
        <v>16.365460586547851</v>
      </c>
      <c r="G134" s="266">
        <f>STDEV(E134:E139)</f>
        <v>0.23571041596346506</v>
      </c>
      <c r="H134" s="261">
        <f>C134-F134</f>
        <v>6.4758556365966804</v>
      </c>
      <c r="I134" s="261"/>
      <c r="J134" s="266">
        <f>H134-$I$2</f>
        <v>-1.6113157060403847</v>
      </c>
      <c r="K134" s="261">
        <f>2^-(J134)</f>
        <v>3.0553035171377996</v>
      </c>
    </row>
    <row r="135" spans="1:11" x14ac:dyDescent="0.55000000000000004">
      <c r="A135" s="261"/>
      <c r="B135" s="261">
        <v>22.529502868652344</v>
      </c>
      <c r="C135" s="266"/>
      <c r="D135" s="266"/>
      <c r="E135" s="261">
        <v>16.394575119018555</v>
      </c>
      <c r="F135" s="266"/>
      <c r="G135" s="266"/>
      <c r="H135" s="261"/>
      <c r="I135" s="261"/>
      <c r="J135" s="261"/>
      <c r="K135" s="261"/>
    </row>
    <row r="136" spans="1:11" x14ac:dyDescent="0.55000000000000004">
      <c r="A136" s="261"/>
      <c r="B136" s="261">
        <v>22.556699752807617</v>
      </c>
      <c r="C136" s="266"/>
      <c r="D136" s="266"/>
      <c r="E136" s="261">
        <v>16.411834716796875</v>
      </c>
      <c r="F136" s="266"/>
      <c r="G136" s="266"/>
      <c r="H136" s="261"/>
      <c r="I136" s="261"/>
      <c r="J136" s="261"/>
      <c r="K136" s="261"/>
    </row>
    <row r="137" spans="1:11" x14ac:dyDescent="0.55000000000000004">
      <c r="A137" s="261"/>
      <c r="B137" s="261">
        <v>22.71507453918457</v>
      </c>
      <c r="C137" s="266"/>
      <c r="D137" s="266"/>
      <c r="E137" s="261">
        <v>16.522453308105469</v>
      </c>
      <c r="F137" s="266"/>
      <c r="G137" s="266"/>
      <c r="H137" s="261"/>
      <c r="I137" s="261"/>
      <c r="J137" s="261"/>
      <c r="K137" s="261"/>
    </row>
    <row r="138" spans="1:11" x14ac:dyDescent="0.55000000000000004">
      <c r="A138" s="261"/>
      <c r="B138" s="261">
        <v>22.71687126159668</v>
      </c>
      <c r="C138" s="266"/>
      <c r="D138" s="266"/>
      <c r="E138" s="261">
        <v>16.538675308227539</v>
      </c>
      <c r="F138" s="266"/>
      <c r="G138" s="266"/>
      <c r="H138" s="261"/>
      <c r="I138" s="261"/>
      <c r="J138" s="261"/>
      <c r="K138" s="261"/>
    </row>
    <row r="139" spans="1:11" x14ac:dyDescent="0.55000000000000004">
      <c r="A139" s="261"/>
      <c r="B139" s="261"/>
      <c r="C139" s="266"/>
      <c r="D139" s="266"/>
      <c r="E139" s="261"/>
      <c r="F139" s="266"/>
      <c r="G139" s="266"/>
      <c r="H139" s="261"/>
      <c r="I139" s="261"/>
      <c r="J139" s="261"/>
      <c r="K139" s="261"/>
    </row>
    <row r="140" spans="1:11" x14ac:dyDescent="0.55000000000000004">
      <c r="A140" s="261" t="s">
        <v>24</v>
      </c>
      <c r="B140" s="261">
        <v>23.828153610229492</v>
      </c>
      <c r="C140" s="266">
        <f>AVERAGE(B140:B145)</f>
        <v>23.416205596923827</v>
      </c>
      <c r="D140" s="266">
        <f>STDEV(B140:B145)</f>
        <v>0.28533156042811508</v>
      </c>
      <c r="E140" s="261">
        <v>15.95976448059082</v>
      </c>
      <c r="F140" s="266">
        <f>AVERAGE(E140:E145)</f>
        <v>16.365460586547851</v>
      </c>
      <c r="G140" s="266">
        <f>STDEV(E140:E145)</f>
        <v>0.23571041596346506</v>
      </c>
      <c r="H140" s="261">
        <f>C140-F140</f>
        <v>7.0507450103759766</v>
      </c>
      <c r="I140" s="261"/>
      <c r="J140" s="266">
        <f>H140-$I$2</f>
        <v>-1.0364263322610885</v>
      </c>
      <c r="K140" s="261">
        <f>2^-(J140)</f>
        <v>2.0511405208224898</v>
      </c>
    </row>
    <row r="141" spans="1:11" x14ac:dyDescent="0.55000000000000004">
      <c r="A141" s="261"/>
      <c r="B141" s="261">
        <v>23.424306869506836</v>
      </c>
      <c r="C141" s="266"/>
      <c r="D141" s="266"/>
      <c r="E141" s="261">
        <v>16.394575119018555</v>
      </c>
      <c r="F141" s="266"/>
      <c r="G141" s="266"/>
      <c r="H141" s="261"/>
      <c r="I141" s="261"/>
      <c r="J141" s="261"/>
      <c r="K141" s="261"/>
    </row>
    <row r="142" spans="1:11" x14ac:dyDescent="0.55000000000000004">
      <c r="A142" s="261"/>
      <c r="B142" s="261">
        <v>23.524856567382813</v>
      </c>
      <c r="C142" s="266"/>
      <c r="D142" s="266"/>
      <c r="E142" s="261">
        <v>16.411834716796875</v>
      </c>
      <c r="F142" s="266"/>
      <c r="G142" s="266"/>
      <c r="H142" s="261"/>
      <c r="I142" s="261"/>
      <c r="J142" s="261"/>
      <c r="K142" s="261"/>
    </row>
    <row r="143" spans="1:11" x14ac:dyDescent="0.55000000000000004">
      <c r="A143" s="261"/>
      <c r="B143" s="261">
        <v>23.105365753173828</v>
      </c>
      <c r="C143" s="266"/>
      <c r="D143" s="266"/>
      <c r="E143" s="261">
        <v>16.522453308105469</v>
      </c>
      <c r="F143" s="266"/>
      <c r="G143" s="266"/>
      <c r="H143" s="261"/>
      <c r="I143" s="261"/>
      <c r="J143" s="261"/>
      <c r="K143" s="261"/>
    </row>
    <row r="144" spans="1:11" x14ac:dyDescent="0.55000000000000004">
      <c r="A144" s="261"/>
      <c r="B144" s="261">
        <v>23.198345184326172</v>
      </c>
      <c r="C144" s="266"/>
      <c r="D144" s="266"/>
      <c r="E144" s="261">
        <v>16.538675308227539</v>
      </c>
      <c r="F144" s="266"/>
      <c r="G144" s="266"/>
      <c r="H144" s="261"/>
      <c r="I144" s="261"/>
      <c r="J144" s="261"/>
      <c r="K144" s="261"/>
    </row>
    <row r="145" spans="1:11" x14ac:dyDescent="0.55000000000000004">
      <c r="A145" s="261"/>
      <c r="B145" s="261"/>
      <c r="C145" s="266"/>
      <c r="D145" s="266"/>
      <c r="E145" s="261"/>
      <c r="F145" s="266"/>
      <c r="G145" s="266"/>
      <c r="H145" s="261"/>
      <c r="I145" s="261"/>
      <c r="J145" s="261"/>
      <c r="K145" s="261"/>
    </row>
    <row r="146" spans="1:11" x14ac:dyDescent="0.55000000000000004">
      <c r="A146" s="261" t="s">
        <v>25</v>
      </c>
      <c r="B146" s="261">
        <v>28.731231689453125</v>
      </c>
      <c r="C146" s="266">
        <f>AVERAGE(B146:B151)</f>
        <v>26.956288528442382</v>
      </c>
      <c r="D146" s="266">
        <f>STDEV(B146:B151)</f>
        <v>1.0109251610225263</v>
      </c>
      <c r="E146" s="261">
        <v>15.95976448059082</v>
      </c>
      <c r="F146" s="266">
        <f>AVERAGE(E146:E151)</f>
        <v>16.365460586547851</v>
      </c>
      <c r="G146" s="266">
        <f>STDEV(E146:E151)</f>
        <v>0.23571041596346506</v>
      </c>
      <c r="H146" s="261">
        <f>C146-F146</f>
        <v>10.590827941894531</v>
      </c>
      <c r="I146" s="261"/>
      <c r="J146" s="266">
        <f>H146-$I$2</f>
        <v>2.5036565992574662</v>
      </c>
      <c r="K146" s="261">
        <f>2^-(J146)</f>
        <v>0.17632921122419185</v>
      </c>
    </row>
    <row r="147" spans="1:11" x14ac:dyDescent="0.55000000000000004">
      <c r="A147" s="261"/>
      <c r="B147" s="261">
        <v>26.439081192016602</v>
      </c>
      <c r="C147" s="266"/>
      <c r="D147" s="266"/>
      <c r="E147" s="261">
        <v>16.394575119018555</v>
      </c>
      <c r="F147" s="266"/>
      <c r="G147" s="266"/>
      <c r="H147" s="261"/>
      <c r="I147" s="261"/>
      <c r="J147" s="261"/>
      <c r="K147" s="261"/>
    </row>
    <row r="148" spans="1:11" x14ac:dyDescent="0.55000000000000004">
      <c r="A148" s="261"/>
      <c r="B148" s="261">
        <v>26.296842575073242</v>
      </c>
      <c r="C148" s="266"/>
      <c r="D148" s="266"/>
      <c r="E148" s="261">
        <v>16.411834716796875</v>
      </c>
      <c r="F148" s="266"/>
      <c r="G148" s="266"/>
      <c r="H148" s="261"/>
      <c r="I148" s="261"/>
      <c r="J148" s="261"/>
      <c r="K148" s="261"/>
    </row>
    <row r="149" spans="1:11" x14ac:dyDescent="0.55000000000000004">
      <c r="A149" s="261"/>
      <c r="B149" s="261">
        <v>26.489650726318359</v>
      </c>
      <c r="C149" s="266"/>
      <c r="D149" s="266"/>
      <c r="E149" s="261">
        <v>16.522453308105469</v>
      </c>
      <c r="F149" s="266"/>
      <c r="G149" s="266"/>
      <c r="H149" s="261"/>
      <c r="I149" s="261"/>
      <c r="J149" s="261"/>
      <c r="K149" s="261"/>
    </row>
    <row r="150" spans="1:11" x14ac:dyDescent="0.55000000000000004">
      <c r="A150" s="261"/>
      <c r="B150" s="261">
        <v>26.824636459350586</v>
      </c>
      <c r="C150" s="266"/>
      <c r="D150" s="266"/>
      <c r="E150" s="261">
        <v>16.538675308227539</v>
      </c>
      <c r="F150" s="266"/>
      <c r="G150" s="266"/>
      <c r="H150" s="261"/>
      <c r="I150" s="261"/>
      <c r="J150" s="261"/>
      <c r="K150" s="261"/>
    </row>
    <row r="151" spans="1:11" x14ac:dyDescent="0.55000000000000004">
      <c r="A151" s="261"/>
      <c r="B151" s="261"/>
      <c r="C151" s="266"/>
      <c r="D151" s="266"/>
      <c r="E151" s="261"/>
      <c r="F151" s="266"/>
      <c r="G151" s="266"/>
      <c r="H151" s="261"/>
      <c r="I151" s="261"/>
      <c r="J151" s="261"/>
      <c r="K151" s="261"/>
    </row>
    <row r="152" spans="1:11" x14ac:dyDescent="0.55000000000000004">
      <c r="A152" s="261" t="s">
        <v>26</v>
      </c>
      <c r="B152" s="261">
        <v>30.123943328857422</v>
      </c>
      <c r="C152" s="266">
        <f>AVERAGE(B152:B157)</f>
        <v>29.286731338500978</v>
      </c>
      <c r="D152" s="266">
        <f>STDEV(B152:B157)</f>
        <v>0.50899487697725676</v>
      </c>
      <c r="E152" s="261">
        <v>15.95976448059082</v>
      </c>
      <c r="F152" s="266">
        <f>AVERAGE(E152:E157)</f>
        <v>16.365460586547851</v>
      </c>
      <c r="G152" s="266">
        <f>STDEV(E152:E157)</f>
        <v>0.23571041596346506</v>
      </c>
      <c r="H152" s="261">
        <f>C152-F152</f>
        <v>12.921270751953127</v>
      </c>
      <c r="I152" s="261"/>
      <c r="J152" s="266">
        <f>H152-$I$2</f>
        <v>4.8340994093160621</v>
      </c>
      <c r="K152" s="261">
        <f>2^-(J152)</f>
        <v>3.5058317979880974E-2</v>
      </c>
    </row>
    <row r="153" spans="1:11" x14ac:dyDescent="0.55000000000000004">
      <c r="A153" s="261"/>
      <c r="B153" s="261">
        <v>29.141071319580078</v>
      </c>
      <c r="C153" s="266"/>
      <c r="D153" s="266"/>
      <c r="E153" s="261">
        <v>16.394575119018555</v>
      </c>
      <c r="F153" s="266"/>
      <c r="G153" s="266"/>
      <c r="H153" s="261"/>
      <c r="I153" s="261"/>
      <c r="J153" s="261"/>
      <c r="K153" s="261"/>
    </row>
    <row r="154" spans="1:11" x14ac:dyDescent="0.55000000000000004">
      <c r="A154" s="261"/>
      <c r="B154" s="261">
        <v>29.359003067016602</v>
      </c>
      <c r="C154" s="266"/>
      <c r="D154" s="266"/>
      <c r="E154" s="261">
        <v>16.411834716796875</v>
      </c>
      <c r="F154" s="266"/>
      <c r="G154" s="266"/>
      <c r="H154" s="261"/>
      <c r="I154" s="261"/>
      <c r="J154" s="261"/>
      <c r="K154" s="261"/>
    </row>
    <row r="155" spans="1:11" x14ac:dyDescent="0.55000000000000004">
      <c r="A155" s="261"/>
      <c r="B155" s="261">
        <v>28.997625350952148</v>
      </c>
      <c r="C155" s="266"/>
      <c r="D155" s="266"/>
      <c r="E155" s="261">
        <v>16.522453308105469</v>
      </c>
      <c r="F155" s="266"/>
      <c r="G155" s="266"/>
      <c r="H155" s="261"/>
      <c r="I155" s="261"/>
      <c r="J155" s="261"/>
      <c r="K155" s="261"/>
    </row>
    <row r="156" spans="1:11" x14ac:dyDescent="0.55000000000000004">
      <c r="A156" s="261"/>
      <c r="B156" s="261">
        <v>28.812013626098633</v>
      </c>
      <c r="C156" s="266"/>
      <c r="D156" s="266"/>
      <c r="E156" s="261">
        <v>16.538675308227539</v>
      </c>
      <c r="F156" s="266"/>
      <c r="G156" s="266"/>
      <c r="H156" s="261"/>
      <c r="I156" s="261"/>
      <c r="J156" s="261"/>
      <c r="K156" s="261"/>
    </row>
    <row r="157" spans="1:11" x14ac:dyDescent="0.55000000000000004">
      <c r="A157" s="261"/>
      <c r="B157" s="261"/>
      <c r="C157" s="266"/>
      <c r="D157" s="266"/>
      <c r="E157" s="261"/>
      <c r="F157" s="266"/>
      <c r="G157" s="266"/>
      <c r="H157" s="261"/>
      <c r="I157" s="261"/>
      <c r="J157" s="261"/>
      <c r="K157" s="261"/>
    </row>
    <row r="158" spans="1:11" x14ac:dyDescent="0.55000000000000004">
      <c r="A158" s="261" t="s">
        <v>27</v>
      </c>
      <c r="B158" s="261">
        <v>22.222373962402344</v>
      </c>
      <c r="C158" s="266">
        <f>AVERAGE(B158:B163)</f>
        <v>21.789902114868163</v>
      </c>
      <c r="D158" s="266">
        <f>STDEV(B158:B163)</f>
        <v>0.57035977574183028</v>
      </c>
      <c r="E158" s="261">
        <v>15.95976448059082</v>
      </c>
      <c r="F158" s="266">
        <f>AVERAGE(E158:E163)</f>
        <v>16.365460586547851</v>
      </c>
      <c r="G158" s="266">
        <f>STDEV(E158:E163)</f>
        <v>0.23571041596346506</v>
      </c>
      <c r="H158" s="261">
        <f>C158-F158</f>
        <v>5.4244415283203118</v>
      </c>
      <c r="I158" s="261"/>
      <c r="J158" s="266">
        <f>H158-$I$2</f>
        <v>-2.6627298143167533</v>
      </c>
      <c r="K158" s="261">
        <f>2^-(J158)</f>
        <v>6.3323009124507292</v>
      </c>
    </row>
    <row r="159" spans="1:11" x14ac:dyDescent="0.55000000000000004">
      <c r="A159" s="261"/>
      <c r="B159" s="261">
        <v>21.37518310546875</v>
      </c>
      <c r="C159" s="261"/>
      <c r="D159" s="261"/>
      <c r="E159" s="261">
        <v>16.394575119018555</v>
      </c>
      <c r="F159" s="261"/>
      <c r="G159" s="261"/>
      <c r="H159" s="261"/>
      <c r="I159" s="261"/>
      <c r="J159" s="261"/>
      <c r="K159" s="261"/>
    </row>
    <row r="160" spans="1:11" x14ac:dyDescent="0.55000000000000004">
      <c r="A160" s="261"/>
      <c r="B160" s="261">
        <v>22.568790435791016</v>
      </c>
      <c r="C160" s="261"/>
      <c r="D160" s="261"/>
      <c r="E160" s="261">
        <v>16.411834716796875</v>
      </c>
      <c r="F160" s="261"/>
      <c r="G160" s="261"/>
      <c r="H160" s="261"/>
      <c r="I160" s="261"/>
      <c r="J160" s="261"/>
      <c r="K160" s="261"/>
    </row>
    <row r="161" spans="1:11" x14ac:dyDescent="0.55000000000000004">
      <c r="A161" s="261"/>
      <c r="B161" s="261">
        <v>21.487058639526367</v>
      </c>
      <c r="C161" s="261"/>
      <c r="D161" s="261"/>
      <c r="E161" s="261">
        <v>16.522453308105469</v>
      </c>
      <c r="F161" s="261"/>
      <c r="G161" s="261"/>
      <c r="H161" s="261"/>
      <c r="I161" s="261"/>
      <c r="J161" s="261"/>
      <c r="K161" s="261"/>
    </row>
    <row r="162" spans="1:11" x14ac:dyDescent="0.55000000000000004">
      <c r="A162" s="261"/>
      <c r="B162" s="261">
        <v>21.296104431152344</v>
      </c>
      <c r="C162" s="261"/>
      <c r="D162" s="261"/>
      <c r="E162" s="261">
        <v>16.538675308227539</v>
      </c>
      <c r="F162" s="261"/>
      <c r="G162" s="261"/>
      <c r="H162" s="261"/>
      <c r="I162" s="261"/>
      <c r="J162" s="261"/>
      <c r="K162" s="261"/>
    </row>
    <row r="163" spans="1:11" x14ac:dyDescent="0.55000000000000004">
      <c r="A163" s="261"/>
      <c r="B163" s="261"/>
      <c r="C163" s="261"/>
      <c r="D163" s="261"/>
      <c r="E163" s="261"/>
      <c r="F163" s="261"/>
      <c r="G163" s="261"/>
      <c r="H163" s="261"/>
      <c r="I163" s="261"/>
      <c r="J163" s="261"/>
      <c r="K163" s="2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HP-047</vt:lpstr>
      <vt:lpstr>HP-051</vt:lpstr>
      <vt:lpstr>HP-069</vt:lpstr>
      <vt:lpstr>HP-078</vt:lpstr>
      <vt:lpstr>HP-079</vt:lpstr>
      <vt:lpstr>HP-080</vt:lpstr>
      <vt:lpstr>HP-093</vt:lpstr>
      <vt:lpstr>HP-104</vt:lpstr>
      <vt:lpstr>HP-175</vt:lpstr>
      <vt:lpstr>HP-194</vt:lpstr>
      <vt:lpstr>HP-196</vt:lpstr>
      <vt:lpstr>HP-239</vt:lpstr>
      <vt:lpstr>HP-289</vt:lpstr>
      <vt:lpstr>HP-332</vt:lpstr>
      <vt:lpstr>HP-388</vt:lpstr>
      <vt:lpstr>HP-397</vt:lpstr>
      <vt:lpstr>HP-410</vt:lpstr>
      <vt:lpstr>HP-419</vt:lpstr>
      <vt:lpstr>HP-451</vt:lpstr>
      <vt:lpstr>HP-453</vt:lpstr>
      <vt:lpstr>HP-454</vt:lpstr>
      <vt:lpstr>HP-465</vt:lpstr>
      <vt:lpstr>HP-488</vt:lpstr>
      <vt:lpstr>HP-490</vt:lpstr>
      <vt:lpstr>HP-505</vt:lpstr>
      <vt:lpstr>HP-515</vt:lpstr>
      <vt:lpstr>HP-548</vt:lpstr>
      <vt:lpstr>MV4-11</vt:lpstr>
      <vt:lpstr>MOLM-13</vt:lpstr>
      <vt:lpstr>MOLM-14</vt:lpstr>
      <vt:lpstr>PL-21</vt:lpstr>
      <vt:lpstr>MV4-11 A419 R2</vt:lpstr>
      <vt:lpstr>MV4-11 A419 R3</vt:lpstr>
      <vt:lpstr>Molm13 A419 R3</vt:lpstr>
      <vt:lpstr>Molm14 A419 R1</vt:lpstr>
      <vt:lpstr>Molm14 A419 R2</vt:lpstr>
      <vt:lpstr>Molm14 A419 R3</vt:lpstr>
      <vt:lpstr>Molm14 AC220 R3</vt:lpstr>
      <vt:lpstr>Final Results</vt:lpstr>
      <vt:lpstr>error</vt:lpstr>
      <vt:lpstr>Summary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Weir</dc:creator>
  <cp:lastModifiedBy>Ravi Patel</cp:lastModifiedBy>
  <dcterms:created xsi:type="dcterms:W3CDTF">2015-06-24T18:07:02Z</dcterms:created>
  <dcterms:modified xsi:type="dcterms:W3CDTF">2018-10-25T21:19:10Z</dcterms:modified>
</cp:coreProperties>
</file>