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Academic Performance" sheetId="1" r:id="rId1"/>
    <sheet name="AcademicConfig" sheetId="2" r:id="rId2"/>
    <sheet name="ScholasticConfig" sheetId="3" r:id="rId3"/>
    <sheet name="ProfileConfig" sheetId="4" r:id="rId4"/>
  </sheets>
  <calcPr calcId="125725"/>
</workbook>
</file>

<file path=xl/calcChain.xml><?xml version="1.0" encoding="utf-8"?>
<calcChain xmlns="http://schemas.openxmlformats.org/spreadsheetml/2006/main">
  <c r="G16" i="1"/>
  <c r="G17"/>
  <c r="G18"/>
  <c r="G19"/>
  <c r="H19" l="1"/>
  <c r="H17"/>
  <c r="H18"/>
  <c r="H16"/>
  <c r="L19" l="1"/>
  <c r="M19" s="1"/>
  <c r="L18"/>
  <c r="M18" s="1"/>
  <c r="L17"/>
  <c r="M17" s="1"/>
  <c r="L16"/>
  <c r="M16" s="1"/>
  <c r="I19"/>
  <c r="I18"/>
  <c r="I17"/>
  <c r="I16"/>
  <c r="M9"/>
  <c r="M8"/>
  <c r="M7"/>
  <c r="M6"/>
  <c r="M5"/>
  <c r="D9"/>
  <c r="D8"/>
  <c r="D7"/>
  <c r="D6"/>
  <c r="D5"/>
  <c r="J19" l="1"/>
  <c r="K19"/>
  <c r="N19" s="1"/>
  <c r="O19" s="1"/>
  <c r="J17"/>
  <c r="K17"/>
  <c r="N17" s="1"/>
  <c r="O17" s="1"/>
  <c r="J16"/>
  <c r="K16"/>
  <c r="N16" s="1"/>
  <c r="O16" s="1"/>
  <c r="J18"/>
  <c r="K18"/>
  <c r="N18" s="1"/>
  <c r="O18" s="1"/>
</calcChain>
</file>

<file path=xl/sharedStrings.xml><?xml version="1.0" encoding="utf-8"?>
<sst xmlns="http://schemas.openxmlformats.org/spreadsheetml/2006/main" count="142" uniqueCount="119">
  <si>
    <t>SHRI B.S.MOOTHA GIRLS SENIOR SECONDARY SCHOOL</t>
  </si>
  <si>
    <t>No. 80, Brindavan Street, West Mambalam, Chennai – 600033.
Phone : 2481 2044, 2372 4911
E – Mail : sbsmschool@gmail.com, Website : http:\\www.sbsmschool.in
(Affiliated to the Central Board of Secondary Education, New Delhi)
Managed by : Shri Rajasthani Jain Samaj Education Trust, Chennai – 17.</t>
  </si>
  <si>
    <t>Report Book</t>
  </si>
  <si>
    <t>Student Name:</t>
  </si>
  <si>
    <t>Class &amp; Sec:</t>
  </si>
  <si>
    <t>Adm. No.:</t>
  </si>
  <si>
    <t>Roll No.:</t>
  </si>
  <si>
    <t>Date of Birth:</t>
  </si>
  <si>
    <t>Attendance:</t>
  </si>
  <si>
    <t>Total attendance:</t>
  </si>
  <si>
    <t>Total working days:</t>
  </si>
  <si>
    <t xml:space="preserve">  PART 1 : ACADEMIC PERFORMANCE - SCHOLASTIC AREAS</t>
  </si>
  <si>
    <t>FA1</t>
  </si>
  <si>
    <t>FA2</t>
  </si>
  <si>
    <t>SA1</t>
  </si>
  <si>
    <t>TOTAL</t>
  </si>
  <si>
    <t>SUBJECT</t>
  </si>
  <si>
    <t>TERM I</t>
  </si>
  <si>
    <t>01.ENGLISH</t>
  </si>
  <si>
    <t xml:space="preserve">02.LANGUAGE </t>
  </si>
  <si>
    <t>03.MATHEMATICS</t>
  </si>
  <si>
    <t xml:space="preserve">04.ENVIRONMENTAL </t>
  </si>
  <si>
    <t>Part - I AcademicPerformance:Scholastic Areas                         (9 - Point scale)</t>
  </si>
  <si>
    <t>REMARKS:</t>
  </si>
  <si>
    <t>Father's Name:</t>
  </si>
  <si>
    <t>Mother's Name:</t>
  </si>
  <si>
    <t>Address:</t>
  </si>
  <si>
    <t>Phone Number:</t>
  </si>
  <si>
    <t>Email ID:</t>
  </si>
  <si>
    <t>Term II</t>
  </si>
  <si>
    <t>Term I</t>
  </si>
  <si>
    <t>Specimen Sig of Parents/Guardian</t>
  </si>
  <si>
    <t>Class Teacher</t>
  </si>
  <si>
    <t>Principal</t>
  </si>
  <si>
    <t>Parents</t>
  </si>
  <si>
    <t>Class Name</t>
  </si>
  <si>
    <t>Start Row</t>
  </si>
  <si>
    <t>End Row</t>
  </si>
  <si>
    <t>Start Column</t>
  </si>
  <si>
    <t>End Column</t>
  </si>
  <si>
    <t>ExamTypes Row</t>
  </si>
  <si>
    <t>Subtypes Row</t>
  </si>
  <si>
    <t>Latest marks uploaded exam type name</t>
  </si>
  <si>
    <t>Term I-FA1-Total</t>
  </si>
  <si>
    <t>Term I-FA1-TopperMarks</t>
  </si>
  <si>
    <t>Term I-FA1-Position</t>
  </si>
  <si>
    <t>Term I-FA2-Total</t>
  </si>
  <si>
    <t>Term I-FA2-TopperMarks</t>
  </si>
  <si>
    <t>Term I-FA2-Position</t>
  </si>
  <si>
    <t>Term I-SA1-Total</t>
  </si>
  <si>
    <t>Term I-SA1-TopperMarks</t>
  </si>
  <si>
    <t>Term I-SA1-Position</t>
  </si>
  <si>
    <t>FA3</t>
  </si>
  <si>
    <t>Term II-FA3-Total</t>
  </si>
  <si>
    <t>Term II-FA3-TopperMarks</t>
  </si>
  <si>
    <t>Term II-FA3-Position</t>
  </si>
  <si>
    <t>FA4</t>
  </si>
  <si>
    <t>Term II-FA4-Total</t>
  </si>
  <si>
    <t>Term II-FA4-TopperMarks</t>
  </si>
  <si>
    <t>Term II-FA4-Position</t>
  </si>
  <si>
    <t>SA2</t>
  </si>
  <si>
    <t>Term II-SA2-Total</t>
  </si>
  <si>
    <t>Term II-SA2-TopperMarks</t>
  </si>
  <si>
    <t>Term II-SA2-Position</t>
  </si>
  <si>
    <t>English</t>
  </si>
  <si>
    <t>II Lang(Tamil/Hindi)</t>
  </si>
  <si>
    <t>Maths</t>
  </si>
  <si>
    <t>EVS</t>
  </si>
  <si>
    <t>Grades</t>
  </si>
  <si>
    <t>E2</t>
  </si>
  <si>
    <t>E1</t>
  </si>
  <si>
    <t>D</t>
  </si>
  <si>
    <t>C2</t>
  </si>
  <si>
    <t>C1</t>
  </si>
  <si>
    <t>B2</t>
  </si>
  <si>
    <t>B1</t>
  </si>
  <si>
    <t>A2</t>
  </si>
  <si>
    <t>A1</t>
  </si>
  <si>
    <t>Exam types row</t>
  </si>
  <si>
    <t>activity Info row</t>
  </si>
  <si>
    <t>activityName</t>
  </si>
  <si>
    <t>activityTypeName</t>
  </si>
  <si>
    <t>grade</t>
  </si>
  <si>
    <t>desc</t>
  </si>
  <si>
    <t>Values printable Column</t>
  </si>
  <si>
    <t>getFullName</t>
  </si>
  <si>
    <t>getAdmissionNumber</t>
  </si>
  <si>
    <t>getClassAndSection</t>
  </si>
  <si>
    <t>getRollNumber</t>
  </si>
  <si>
    <t>getTotalWorkingDaysCount</t>
  </si>
  <si>
    <t>getPresentDaysCount</t>
  </si>
  <si>
    <t>getDateOfBirthStr</t>
  </si>
  <si>
    <t>getMotherName</t>
  </si>
  <si>
    <t>getFatherName</t>
  </si>
  <si>
    <t>getStudentAddress</t>
  </si>
  <si>
    <t>getSchoolCode</t>
  </si>
  <si>
    <t>getOrganizationName</t>
  </si>
  <si>
    <t>getOrganizationAddressLineCityAndPostalCode</t>
  </si>
  <si>
    <t>getHeight</t>
  </si>
  <si>
    <t>getWeight</t>
  </si>
  <si>
    <t>getVision</t>
  </si>
  <si>
    <t>getBloodGroup</t>
  </si>
  <si>
    <t>getOralHygiene</t>
  </si>
  <si>
    <t>getMobileNumber</t>
  </si>
  <si>
    <t>getParentEmail</t>
  </si>
  <si>
    <t>Term I-FA1-ClassWiseTopperMarks</t>
  </si>
  <si>
    <t>Term I-FA2-ClassWiseTopperMarks</t>
  </si>
  <si>
    <t>Term I-SA1-ClassWiseTopperMarks</t>
  </si>
  <si>
    <t>IsClassTopperMarks</t>
  </si>
  <si>
    <t>IsScholosticConfig</t>
  </si>
  <si>
    <t>N</t>
  </si>
  <si>
    <t>IsAttendanceConfig</t>
  </si>
  <si>
    <t>IsStudentImage</t>
  </si>
  <si>
    <t>IsTotalRankRequired</t>
  </si>
  <si>
    <t>IsClassWiseTopperMarks</t>
  </si>
  <si>
    <t>IsImageColumns</t>
  </si>
  <si>
    <t>17,17</t>
  </si>
  <si>
    <t>IsImageRows</t>
  </si>
  <si>
    <t>2,3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</si>
</sst>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21" xfId="0" applyBorder="1"/>
    <xf numFmtId="0" fontId="0" fillId="0" borderId="22" xfId="0" applyBorder="1"/>
    <xf numFmtId="14" fontId="0" fillId="0" borderId="0" xfId="0" applyNumberFormat="1"/>
    <xf numFmtId="0" fontId="0" fillId="0" borderId="32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3" borderId="0" xfId="0" applyFill="1"/>
    <xf numFmtId="0" fontId="5" fillId="2" borderId="14" xfId="0" applyFont="1" applyFill="1" applyBorder="1" applyAlignment="1">
      <alignment vertical="center"/>
    </xf>
    <xf numFmtId="0" fontId="0" fillId="2" borderId="14" xfId="0" applyFill="1" applyBorder="1"/>
    <xf numFmtId="0" fontId="5" fillId="3" borderId="3" xfId="0" applyFont="1" applyFill="1" applyBorder="1" applyAlignment="1">
      <alignment vertical="center"/>
    </xf>
    <xf numFmtId="0" fontId="0" fillId="3" borderId="3" xfId="0" applyFill="1" applyBorder="1"/>
    <xf numFmtId="0" fontId="6" fillId="3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2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top"/>
    </xf>
    <xf numFmtId="0" fontId="5" fillId="0" borderId="0" xfId="2" applyFont="1" applyAlignment="1"/>
    <xf numFmtId="0" fontId="5" fillId="0" borderId="0" xfId="2" applyFont="1" applyAlignment="1">
      <alignment horizontal="center"/>
    </xf>
    <xf numFmtId="0" fontId="5" fillId="0" borderId="0" xfId="2" applyFont="1" applyAlignment="1">
      <alignment vertical="center" wrapText="1"/>
    </xf>
    <xf numFmtId="0" fontId="5" fillId="0" borderId="0" xfId="2" applyFont="1" applyAlignment="1">
      <alignment horizontal="center" vertical="center" wrapText="1"/>
    </xf>
    <xf numFmtId="0" fontId="0" fillId="0" borderId="0" xfId="2" applyFont="1"/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1" fillId="0" borderId="0" xfId="2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0" fillId="0" borderId="0" xfId="1" applyFont="1"/>
    <xf numFmtId="0" fontId="1" fillId="0" borderId="0" xfId="1"/>
    <xf numFmtId="0" fontId="1" fillId="0" borderId="0" xfId="1" applyFont="1"/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7" fillId="0" borderId="0" xfId="0" applyFont="1"/>
    <xf numFmtId="0" fontId="3" fillId="0" borderId="1" xfId="1" applyFont="1" applyBorder="1" applyAlignment="1">
      <alignment vertical="center"/>
    </xf>
    <xf numFmtId="0" fontId="0" fillId="0" borderId="0" xfId="0"/>
    <xf numFmtId="0" fontId="8" fillId="0" borderId="0" xfId="3"/>
    <xf numFmtId="0" fontId="8" fillId="0" borderId="0" xfId="3" applyFill="1"/>
    <xf numFmtId="0" fontId="9" fillId="0" borderId="0" xfId="4" applyAlignment="1" applyProtection="1"/>
    <xf numFmtId="0" fontId="0" fillId="0" borderId="7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39" xfId="3" applyBorder="1"/>
    <xf numFmtId="0" fontId="10" fillId="0" borderId="39" xfId="3" applyFont="1" applyBorder="1"/>
    <xf numFmtId="0" fontId="8" fillId="0" borderId="39" xfId="3" applyBorder="1" applyAlignment="1">
      <alignment horizontal="left" vertical="top"/>
    </xf>
    <xf numFmtId="0" fontId="8" fillId="0" borderId="39" xfId="3" applyBorder="1" applyAlignment="1">
      <alignment horizontal="left"/>
    </xf>
    <xf numFmtId="0" fontId="8" fillId="0" borderId="40" xfId="3" applyFill="1" applyBorder="1"/>
    <xf numFmtId="0" fontId="8" fillId="0" borderId="0" xfId="3" applyAlignment="1">
      <alignment horizontal="left"/>
    </xf>
    <xf numFmtId="0" fontId="10" fillId="0" borderId="0" xfId="3" applyFont="1" applyBorder="1" applyAlignment="1">
      <alignment vertical="center"/>
    </xf>
    <xf numFmtId="20" fontId="8" fillId="0" borderId="0" xfId="3" applyNumberFormat="1"/>
    <xf numFmtId="0" fontId="8" fillId="0" borderId="0" xfId="3" applyBorder="1"/>
    <xf numFmtId="0" fontId="10" fillId="0" borderId="0" xfId="3" applyFont="1" applyBorder="1"/>
    <xf numFmtId="0" fontId="8" fillId="0" borderId="0" xfId="3" applyBorder="1" applyAlignment="1">
      <alignment horizontal="left" vertical="top"/>
    </xf>
    <xf numFmtId="0" fontId="8" fillId="0" borderId="0" xfId="3" applyBorder="1" applyAlignment="1">
      <alignment horizontal="left"/>
    </xf>
    <xf numFmtId="0" fontId="8" fillId="0" borderId="0" xfId="3" applyFill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2" xfId="0" applyFont="1" applyBorder="1" applyAlignment="1">
      <alignment horizontal="center" wrapText="1"/>
    </xf>
    <xf numFmtId="0" fontId="0" fillId="0" borderId="33" xfId="0" applyFont="1" applyBorder="1" applyAlignment="1">
      <alignment horizontal="center" wrapText="1"/>
    </xf>
    <xf numFmtId="0" fontId="0" fillId="0" borderId="34" xfId="0" applyFont="1" applyBorder="1" applyAlignment="1">
      <alignment horizontal="center" wrapText="1"/>
    </xf>
    <xf numFmtId="0" fontId="3" fillId="0" borderId="37" xfId="0" applyFont="1" applyBorder="1" applyAlignment="1">
      <alignment horizontal="left"/>
    </xf>
    <xf numFmtId="0" fontId="3" fillId="0" borderId="38" xfId="0" applyFont="1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36" xfId="0" applyFill="1" applyBorder="1" applyAlignment="1">
      <alignment horizontal="center" vertical="center" textRotation="90" wrapText="1"/>
    </xf>
    <xf numFmtId="0" fontId="0" fillId="3" borderId="2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" fontId="0" fillId="0" borderId="0" xfId="0" applyNumberFormat="1" applyFill="1" applyBorder="1"/>
  </cellXfs>
  <cellStyles count="5">
    <cellStyle name="Hyperlink" xfId="4" builtinId="8"/>
    <cellStyle name="Normal" xfId="0" builtinId="0"/>
    <cellStyle name="Normal 3" xfId="3"/>
    <cellStyle name="Normal 32" xfId="2"/>
    <cellStyle name="Normal 33" xfId="1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0</xdr:rowOff>
    </xdr:from>
    <xdr:to>
      <xdr:col>2</xdr:col>
      <xdr:colOff>76200</xdr:colOff>
      <xdr:row>2</xdr:row>
      <xdr:rowOff>676275</xdr:rowOff>
    </xdr:to>
    <xdr:pic>
      <xdr:nvPicPr>
        <xdr:cNvPr id="2" name="Picture 1" descr="bs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428625"/>
          <a:ext cx="657225" cy="67627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21</xdr:row>
      <xdr:rowOff>0</xdr:rowOff>
    </xdr:from>
    <xdr:to>
      <xdr:col>9</xdr:col>
      <xdr:colOff>66675</xdr:colOff>
      <xdr:row>21</xdr:row>
      <xdr:rowOff>190500</xdr:rowOff>
    </xdr:to>
    <xdr:pic>
      <xdr:nvPicPr>
        <xdr:cNvPr id="3" name="Picture 2" descr="C:\Users\URT\Downloads\signature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62250" y="9039225"/>
          <a:ext cx="8286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1:V22"/>
  <sheetViews>
    <sheetView tabSelected="1" topLeftCell="A13" workbookViewId="0">
      <selection activeCell="M9" sqref="M9:P9"/>
    </sheetView>
  </sheetViews>
  <sheetFormatPr defaultRowHeight="15"/>
  <cols>
    <col min="1" max="1" customWidth="true" width="4.0" collapsed="false"/>
    <col min="6" max="6" customWidth="true" width="4.42578125" collapsed="false"/>
    <col min="7" max="7" customWidth="true" hidden="true" style="48" width="9.7109375" collapsed="false"/>
    <col min="8" max="8" customWidth="true" width="7.85546875" collapsed="false"/>
    <col min="9" max="9" customWidth="true" hidden="true" style="48" width="6.140625" collapsed="false"/>
    <col min="10" max="10" customWidth="true" width="9.140625" collapsed="false"/>
    <col min="11" max="11" customWidth="true" hidden="true" style="48" width="7.42578125" collapsed="false"/>
    <col min="12" max="12" customWidth="true" hidden="true" style="48" width="6.140625" collapsed="false"/>
    <col min="13" max="13" customWidth="true" width="8.85546875" collapsed="false"/>
    <col min="14" max="14" customWidth="true" hidden="true" style="48" width="8.85546875" collapsed="false"/>
    <col min="15" max="15" customWidth="true" width="6.5703125" collapsed="false"/>
    <col min="16" max="16" customWidth="true" width="10.28515625" collapsed="false"/>
  </cols>
  <sheetData>
    <row r="1" spans="2:22" ht="19.5" customHeight="1" thickBot="1"/>
    <row r="2" spans="2:22" ht="18.75"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2:22" ht="81" customHeight="1">
      <c r="B3" s="74" t="s">
        <v>1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</row>
    <row r="4" spans="2:22" ht="18.75">
      <c r="B4" s="77" t="s">
        <v>2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</row>
    <row r="5" spans="2:22" ht="39.950000000000003" customHeight="1" thickBot="1">
      <c r="B5" s="80" t="s">
        <v>3</v>
      </c>
      <c r="C5" s="81"/>
      <c r="D5" s="81" t="str">
        <f>IF(ISBLANK(ProfileConfig!B3),"",(ProfileConfig!B3))</f>
        <v/>
      </c>
      <c r="E5" s="81"/>
      <c r="F5" s="81"/>
      <c r="G5" s="13"/>
      <c r="H5" s="81" t="s">
        <v>24</v>
      </c>
      <c r="I5" s="81"/>
      <c r="J5" s="81"/>
      <c r="K5" s="13"/>
      <c r="L5" s="13"/>
      <c r="M5" s="81" t="str">
        <f>IF(ISBLANK(ProfileConfig!B11),"",(ProfileConfig!B11))</f>
        <v/>
      </c>
      <c r="N5" s="81"/>
      <c r="O5" s="81"/>
      <c r="P5" s="82"/>
    </row>
    <row r="6" spans="2:22" ht="39.950000000000003" customHeight="1" thickTop="1" thickBot="1">
      <c r="B6" s="84" t="s">
        <v>4</v>
      </c>
      <c r="C6" s="83"/>
      <c r="D6" s="83" t="str">
        <f>IF(ISBLANK(ProfileConfig!B5),"",(ProfileConfig!B5))</f>
        <v/>
      </c>
      <c r="E6" s="83"/>
      <c r="F6" s="83"/>
      <c r="G6" s="5"/>
      <c r="H6" s="83" t="s">
        <v>25</v>
      </c>
      <c r="I6" s="83"/>
      <c r="J6" s="83"/>
      <c r="K6" s="5"/>
      <c r="L6" s="5"/>
      <c r="M6" s="83" t="str">
        <f>IF(ISBLANK(ProfileConfig!B10),"",(ProfileConfig!B10))</f>
        <v/>
      </c>
      <c r="N6" s="83"/>
      <c r="O6" s="83"/>
      <c r="P6" s="85"/>
    </row>
    <row r="7" spans="2:22" ht="39.950000000000003" customHeight="1" thickTop="1" thickBot="1">
      <c r="B7" s="84" t="s">
        <v>5</v>
      </c>
      <c r="C7" s="83"/>
      <c r="D7" s="83" t="str">
        <f>IF(ISBLANK(ProfileConfig!B4),"",(ProfileConfig!B4))</f>
        <v/>
      </c>
      <c r="E7" s="83"/>
      <c r="F7" s="83"/>
      <c r="G7" s="5"/>
      <c r="H7" s="83" t="s">
        <v>26</v>
      </c>
      <c r="I7" s="83"/>
      <c r="J7" s="83"/>
      <c r="K7" s="5"/>
      <c r="L7" s="5"/>
      <c r="M7" s="83" t="str">
        <f>IF(ISBLANK(ProfileConfig!B12),"",(ProfileConfig!B12))</f>
        <v/>
      </c>
      <c r="N7" s="83"/>
      <c r="O7" s="83"/>
      <c r="P7" s="85"/>
    </row>
    <row r="8" spans="2:22" ht="39.950000000000003" customHeight="1" thickTop="1" thickBot="1">
      <c r="B8" s="84" t="s">
        <v>6</v>
      </c>
      <c r="C8" s="83"/>
      <c r="D8" s="83" t="str">
        <f>IF(ISBLANK(ProfileConfig!B6),"",(ProfileConfig!B6))</f>
        <v/>
      </c>
      <c r="E8" s="83"/>
      <c r="F8" s="83"/>
      <c r="G8" s="11"/>
      <c r="H8" s="86" t="s">
        <v>27</v>
      </c>
      <c r="I8" s="87"/>
      <c r="J8" s="88"/>
      <c r="K8" s="53"/>
      <c r="L8" s="53"/>
      <c r="M8" s="86" t="str">
        <f>IF(ISBLANK(ProfileConfig!B21),"",(ProfileConfig!B21))</f>
        <v/>
      </c>
      <c r="N8" s="87"/>
      <c r="O8" s="87"/>
      <c r="P8" s="89"/>
      <c r="V8" s="6"/>
    </row>
    <row r="9" spans="2:22" ht="39.950000000000003" customHeight="1" thickTop="1" thickBot="1">
      <c r="B9" s="84" t="s">
        <v>7</v>
      </c>
      <c r="C9" s="83"/>
      <c r="D9" s="83" t="str">
        <f>IF(ISBLANK(ProfileConfig!B9),"",(ProfileConfig!B9))</f>
        <v/>
      </c>
      <c r="E9" s="83"/>
      <c r="F9" s="83"/>
      <c r="G9" s="5"/>
      <c r="H9" s="83" t="s">
        <v>28</v>
      </c>
      <c r="I9" s="83"/>
      <c r="J9" s="83"/>
      <c r="K9" s="5"/>
      <c r="L9" s="5"/>
      <c r="M9" s="83" t="str">
        <f>IF(ISBLANK(ProfileConfig!B22),"",(ProfileConfig!B22))</f>
        <v/>
      </c>
      <c r="N9" s="83"/>
      <c r="O9" s="83"/>
      <c r="P9" s="85"/>
    </row>
    <row r="10" spans="2:22" ht="37.5" customHeight="1" thickTop="1" thickBot="1">
      <c r="B10" s="84" t="s">
        <v>8</v>
      </c>
      <c r="C10" s="83"/>
      <c r="D10" s="83" t="s">
        <v>30</v>
      </c>
      <c r="E10" s="83"/>
      <c r="F10" s="83"/>
      <c r="G10" s="5"/>
      <c r="H10" s="90" t="s">
        <v>31</v>
      </c>
      <c r="I10" s="91"/>
      <c r="J10" s="92"/>
      <c r="K10" s="11"/>
      <c r="L10" s="11"/>
      <c r="M10" s="93"/>
      <c r="N10" s="94"/>
      <c r="O10" s="94"/>
      <c r="P10" s="95"/>
    </row>
    <row r="11" spans="2:22" ht="39.950000000000003" customHeight="1" thickTop="1" thickBot="1">
      <c r="B11" s="84" t="s">
        <v>9</v>
      </c>
      <c r="C11" s="83"/>
      <c r="D11" s="83"/>
      <c r="E11" s="83"/>
      <c r="F11" s="83"/>
      <c r="G11" s="5"/>
      <c r="H11" s="83"/>
      <c r="I11" s="83"/>
      <c r="J11" s="83"/>
      <c r="K11" s="5"/>
      <c r="L11" s="5"/>
      <c r="M11" s="83"/>
      <c r="N11" s="83"/>
      <c r="O11" s="83"/>
      <c r="P11" s="85"/>
    </row>
    <row r="12" spans="2:22" ht="29.25" customHeight="1" thickTop="1" thickBot="1">
      <c r="B12" s="84" t="s">
        <v>10</v>
      </c>
      <c r="C12" s="83"/>
      <c r="D12" s="83"/>
      <c r="E12" s="83"/>
      <c r="F12" s="83"/>
      <c r="G12" s="5"/>
      <c r="H12" s="83"/>
      <c r="I12" s="83"/>
      <c r="J12" s="83"/>
      <c r="K12" s="5"/>
      <c r="L12" s="5"/>
      <c r="M12" s="83"/>
      <c r="N12" s="83"/>
      <c r="O12" s="83"/>
      <c r="P12" s="85"/>
    </row>
    <row r="13" spans="2:22" ht="30" customHeight="1" thickTop="1">
      <c r="B13" s="113" t="s">
        <v>22</v>
      </c>
      <c r="C13" s="96" t="s">
        <v>11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7"/>
    </row>
    <row r="14" spans="2:22" ht="30" customHeight="1">
      <c r="B14" s="114"/>
      <c r="C14" s="104"/>
      <c r="D14" s="98" t="s">
        <v>16</v>
      </c>
      <c r="E14" s="99"/>
      <c r="F14" s="100"/>
      <c r="G14" s="12"/>
      <c r="H14" s="105" t="s">
        <v>17</v>
      </c>
      <c r="I14" s="105"/>
      <c r="J14" s="105"/>
      <c r="K14" s="105"/>
      <c r="L14" s="105"/>
      <c r="M14" s="105"/>
      <c r="N14" s="105"/>
      <c r="O14" s="105"/>
      <c r="P14" s="106"/>
    </row>
    <row r="15" spans="2:22" ht="30" customHeight="1">
      <c r="B15" s="114"/>
      <c r="C15" s="104"/>
      <c r="D15" s="101"/>
      <c r="E15" s="102"/>
      <c r="F15" s="103"/>
      <c r="G15" s="36"/>
      <c r="H15" s="4" t="s">
        <v>12</v>
      </c>
      <c r="I15" s="4"/>
      <c r="J15" s="4" t="s">
        <v>13</v>
      </c>
      <c r="K15" s="4"/>
      <c r="L15" s="4"/>
      <c r="M15" s="4" t="s">
        <v>14</v>
      </c>
      <c r="N15" s="4"/>
      <c r="O15" s="105" t="s">
        <v>15</v>
      </c>
      <c r="P15" s="106"/>
    </row>
    <row r="16" spans="2:22" ht="30" customHeight="1">
      <c r="B16" s="114"/>
      <c r="C16" s="2">
        <v>1</v>
      </c>
      <c r="D16" s="110" t="s">
        <v>18</v>
      </c>
      <c r="E16" s="111"/>
      <c r="F16" s="112"/>
      <c r="G16" s="52" t="str">
        <f>IF(AND(ISNUMBER(AcademicConfig!B5),ISNUMBER(AcademicConfig!C5)),VALUE(TRIM((AcademicConfig!B5/AcademicConfig!C5*100)*10/100)),"")</f>
        <v/>
      </c>
      <c r="H16" s="57" t="str">
        <f>IF(ISNUMBER(G16),IF(G16&gt;=9,"A*",IF(G16&gt;=7.5,"A",IF(G16&gt;=5.6,"B",IF(G16&gt;=3.5,"C","D")))),"AB")</f>
        <v>AB</v>
      </c>
      <c r="I16" s="2" t="str">
        <f>IF(AND(ISNUMBER(AcademicConfig!G5),ISNUMBER(AcademicConfig!H5)),VALUE(TRIM((AcademicConfig!G5/AcademicConfig!H5*100)*10/100)),"")</f>
        <v/>
      </c>
      <c r="J16" s="2" t="str">
        <f>IF(ISNUMBER(I16),IF(I16&gt;=9,"A*",IF(I16&gt;=7.5,"A",IF(I16&gt;=5.6,"B",IF(I16&gt;=3.5,"C","D")))),"AB")</f>
        <v>AB</v>
      </c>
      <c r="K16" s="2" t="str">
        <f>IF(OR(ISNUMBER(G16),ISNUMBER(I16)),SUM(G16,I16),"")</f>
        <v/>
      </c>
      <c r="L16" s="2" t="str">
        <f>IF(AND(ISNUMBER(AcademicConfig!L5),ISNUMBER(AcademicConfig!M5)),VALUE(TRIM((AcademicConfig!L5/AcademicConfig!M5*100)*30/100)),"")</f>
        <v/>
      </c>
      <c r="M16" s="2" t="str">
        <f>IF(ISNUMBER(L16),IF(L16&gt;=27,"A*",IF(L16&gt;=22.5,"A",IF(L16&gt;=16.8,"B",IF(L16&gt;=10.5,"C","D")))),"AB")</f>
        <v>AB</v>
      </c>
      <c r="N16" s="3" t="str">
        <f>IF(OR(ISNUMBER(K16),ISNUMBER(L16)),ROUND(SUM(K16,L16),2),"")</f>
        <v/>
      </c>
      <c r="O16" s="118" t="str">
        <f>IF(ISNUMBER(N16),IF(N16&gt;=45,"A*",IF(N16&gt;=37.5,"A",IF(N16&gt;=28,"B",IF(N16&gt;=17.5,"C","D")))),"AB")</f>
        <v>AB</v>
      </c>
      <c r="P16" s="119"/>
    </row>
    <row r="17" spans="2:16" ht="30" customHeight="1">
      <c r="B17" s="114"/>
      <c r="C17" s="2">
        <v>2</v>
      </c>
      <c r="D17" s="110" t="s">
        <v>19</v>
      </c>
      <c r="E17" s="111"/>
      <c r="F17" s="112"/>
      <c r="G17" s="55" t="str">
        <f>IF(AND(ISNUMBER(AcademicConfig!B6),ISNUMBER(AcademicConfig!C6)),VALUE(TRIM((AcademicConfig!B6/AcademicConfig!C6*100)*10/100)),"")</f>
        <v/>
      </c>
      <c r="H17" s="57" t="str">
        <f t="shared" ref="H17:H19" si="0">IF(ISNUMBER(G17),IF(G17&gt;=9,"A*",IF(G17&gt;=7.5,"A",IF(G17&gt;=5.6,"B",IF(G17&gt;=3.5,"C","D")))),"AB")</f>
        <v>AB</v>
      </c>
      <c r="I17" s="2" t="str">
        <f>IF(AND(ISNUMBER(AcademicConfig!G6),ISNUMBER(AcademicConfig!H6)),VALUE(TRIM((AcademicConfig!G6/AcademicConfig!H6*100)*10/100)),"")</f>
        <v/>
      </c>
      <c r="J17" s="57" t="str">
        <f t="shared" ref="J17:J19" si="1">IF(ISNUMBER(I17),IF(I17&gt;=9,"A*",IF(I17&gt;=7.5,"A",IF(I17&gt;=5.6,"B",IF(I17&gt;=3.5,"C","D")))),"AB")</f>
        <v>AB</v>
      </c>
      <c r="K17" s="57" t="str">
        <f t="shared" ref="K17:K19" si="2">IF(OR(ISNUMBER(G17),ISNUMBER(I17)),SUM(G17,I17),"")</f>
        <v/>
      </c>
      <c r="L17" s="2" t="str">
        <f>IF(AND(ISNUMBER(AcademicConfig!L6),ISNUMBER(AcademicConfig!M6)),VALUE(TRIM((AcademicConfig!L6/AcademicConfig!M6*100)*30/100)),"")</f>
        <v/>
      </c>
      <c r="M17" s="57" t="str">
        <f t="shared" ref="M17:M19" si="3">IF(ISNUMBER(L17),IF(L17&gt;=27,"A*",IF(L17&gt;=22.5,"A",IF(L17&gt;=16.8,"B",IF(L17&gt;=10.5,"C","D")))),"AB")</f>
        <v>AB</v>
      </c>
      <c r="N17" s="56" t="str">
        <f t="shared" ref="N17:N19" si="4">IF(OR(ISNUMBER(K17),ISNUMBER(L17)),ROUND(SUM(K17,L17),2),"")</f>
        <v/>
      </c>
      <c r="O17" s="118" t="str">
        <f t="shared" ref="O17:O19" si="5">IF(ISNUMBER(N17),IF(N17&gt;=45,"A*",IF(N17&gt;=37.5,"A",IF(N17&gt;=28,"B",IF(N17&gt;=17.5,"C","D")))),"AB")</f>
        <v>AB</v>
      </c>
      <c r="P17" s="119"/>
    </row>
    <row r="18" spans="2:16" ht="30" customHeight="1">
      <c r="B18" s="114"/>
      <c r="C18" s="2">
        <v>3</v>
      </c>
      <c r="D18" s="110" t="s">
        <v>20</v>
      </c>
      <c r="E18" s="111"/>
      <c r="F18" s="112"/>
      <c r="G18" s="55" t="str">
        <f>IF(AND(ISNUMBER(AcademicConfig!B7),ISNUMBER(AcademicConfig!C7)),VALUE(TRIM((AcademicConfig!B7/AcademicConfig!C7*100)*10/100)),"")</f>
        <v/>
      </c>
      <c r="H18" s="57" t="str">
        <f t="shared" si="0"/>
        <v>AB</v>
      </c>
      <c r="I18" s="2" t="str">
        <f>IF(AND(ISNUMBER(AcademicConfig!G7),ISNUMBER(AcademicConfig!H7)),VALUE(TRIM((AcademicConfig!G7/AcademicConfig!H7*100)*10/100)),"")</f>
        <v/>
      </c>
      <c r="J18" s="57" t="str">
        <f t="shared" si="1"/>
        <v>AB</v>
      </c>
      <c r="K18" s="57" t="str">
        <f t="shared" si="2"/>
        <v/>
      </c>
      <c r="L18" s="2" t="str">
        <f>IF(AND(ISNUMBER(AcademicConfig!L7),ISNUMBER(AcademicConfig!M7)),VALUE(TRIM((AcademicConfig!L7/AcademicConfig!M7*100)*30/100)),"")</f>
        <v/>
      </c>
      <c r="M18" s="57" t="str">
        <f t="shared" si="3"/>
        <v>AB</v>
      </c>
      <c r="N18" s="56" t="str">
        <f t="shared" si="4"/>
        <v/>
      </c>
      <c r="O18" s="118" t="str">
        <f t="shared" si="5"/>
        <v>AB</v>
      </c>
      <c r="P18" s="119"/>
    </row>
    <row r="19" spans="2:16" ht="30" customHeight="1">
      <c r="B19" s="114"/>
      <c r="C19" s="2">
        <v>4</v>
      </c>
      <c r="D19" s="110" t="s">
        <v>21</v>
      </c>
      <c r="E19" s="111"/>
      <c r="F19" s="112"/>
      <c r="G19" s="55" t="str">
        <f>IF(AND(ISNUMBER(AcademicConfig!B8),ISNUMBER(AcademicConfig!C8)),VALUE(TRIM((AcademicConfig!B8/AcademicConfig!C8*100)*10/100)),"")</f>
        <v/>
      </c>
      <c r="H19" s="57" t="str">
        <f t="shared" si="0"/>
        <v>AB</v>
      </c>
      <c r="I19" s="2" t="str">
        <f>IF(AND(ISNUMBER(AcademicConfig!G8),ISNUMBER(AcademicConfig!H8)),VALUE(TRIM((AcademicConfig!G8/AcademicConfig!H8*100)*10/100)),"")</f>
        <v/>
      </c>
      <c r="J19" s="57" t="str">
        <f t="shared" si="1"/>
        <v>AB</v>
      </c>
      <c r="K19" s="57" t="str">
        <f t="shared" si="2"/>
        <v/>
      </c>
      <c r="L19" s="2" t="str">
        <f>IF(AND(ISNUMBER(AcademicConfig!L8),ISNUMBER(AcademicConfig!M8)),VALUE(TRIM((AcademicConfig!L8/AcademicConfig!M8*100)*30/100)),"")</f>
        <v/>
      </c>
      <c r="M19" s="57" t="str">
        <f t="shared" si="3"/>
        <v>AB</v>
      </c>
      <c r="N19" s="56" t="str">
        <f t="shared" si="4"/>
        <v/>
      </c>
      <c r="O19" s="118" t="str">
        <f t="shared" si="5"/>
        <v>AB</v>
      </c>
      <c r="P19" s="119"/>
    </row>
    <row r="20" spans="2:16" ht="30" customHeight="1">
      <c r="B20" s="114"/>
      <c r="C20" s="1"/>
      <c r="D20" s="115" t="s">
        <v>23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7"/>
    </row>
    <row r="21" spans="2:16" ht="21.75" customHeight="1"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9"/>
    </row>
    <row r="22" spans="2:16" ht="30" customHeight="1" thickBot="1">
      <c r="B22" s="107" t="s">
        <v>32</v>
      </c>
      <c r="C22" s="108"/>
      <c r="D22" s="108"/>
      <c r="E22" s="108" t="s">
        <v>33</v>
      </c>
      <c r="F22" s="108"/>
      <c r="G22" s="108"/>
      <c r="H22" s="108"/>
      <c r="I22" s="108"/>
      <c r="J22" s="108"/>
      <c r="K22" s="54"/>
      <c r="L22" s="54"/>
      <c r="M22" s="108" t="s">
        <v>34</v>
      </c>
      <c r="N22" s="108"/>
      <c r="O22" s="108"/>
      <c r="P22" s="109"/>
    </row>
  </sheetData>
  <mergeCells count="53">
    <mergeCell ref="B22:D22"/>
    <mergeCell ref="E22:J22"/>
    <mergeCell ref="M22:P22"/>
    <mergeCell ref="D17:F17"/>
    <mergeCell ref="D18:F18"/>
    <mergeCell ref="D19:F19"/>
    <mergeCell ref="B13:B20"/>
    <mergeCell ref="D20:P20"/>
    <mergeCell ref="O16:P16"/>
    <mergeCell ref="O17:P17"/>
    <mergeCell ref="O18:P18"/>
    <mergeCell ref="O19:P19"/>
    <mergeCell ref="D16:F16"/>
    <mergeCell ref="H12:J12"/>
    <mergeCell ref="M12:P12"/>
    <mergeCell ref="C13:P13"/>
    <mergeCell ref="D14:F15"/>
    <mergeCell ref="C14:C15"/>
    <mergeCell ref="H14:P14"/>
    <mergeCell ref="O15:P15"/>
    <mergeCell ref="B12:C12"/>
    <mergeCell ref="H9:J9"/>
    <mergeCell ref="M9:P9"/>
    <mergeCell ref="H10:J10"/>
    <mergeCell ref="M10:P10"/>
    <mergeCell ref="H11:J11"/>
    <mergeCell ref="M11:P11"/>
    <mergeCell ref="H6:J6"/>
    <mergeCell ref="M6:P6"/>
    <mergeCell ref="H7:J7"/>
    <mergeCell ref="M7:P7"/>
    <mergeCell ref="H8:J8"/>
    <mergeCell ref="M8:P8"/>
    <mergeCell ref="D11:F11"/>
    <mergeCell ref="D12:F12"/>
    <mergeCell ref="B6:C6"/>
    <mergeCell ref="B7:C7"/>
    <mergeCell ref="B8:C8"/>
    <mergeCell ref="B9:C9"/>
    <mergeCell ref="B10:C10"/>
    <mergeCell ref="B11:C11"/>
    <mergeCell ref="D6:F6"/>
    <mergeCell ref="D7:F7"/>
    <mergeCell ref="D8:F8"/>
    <mergeCell ref="D9:F9"/>
    <mergeCell ref="D10:F10"/>
    <mergeCell ref="B2:P2"/>
    <mergeCell ref="B3:P3"/>
    <mergeCell ref="B4:P4"/>
    <mergeCell ref="B5:C5"/>
    <mergeCell ref="D5:F5"/>
    <mergeCell ref="H5:J5"/>
    <mergeCell ref="M5:P5"/>
  </mergeCells>
  <pageMargins left="0.7" right="0.7" top="0" bottom="0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8"/>
  <sheetViews>
    <sheetView workbookViewId="0">
      <selection activeCell="M14" sqref="M14"/>
    </sheetView>
  </sheetViews>
  <sheetFormatPr defaultRowHeight="15"/>
  <cols>
    <col min="1" max="1" customWidth="true" width="18.85546875" collapsed="false"/>
    <col min="6" max="6" style="48" width="9.140625" collapsed="false"/>
    <col min="11" max="11" style="48" width="9.140625" collapsed="false"/>
    <col min="16" max="16" style="48" width="9.140625" collapsed="false"/>
  </cols>
  <sheetData>
    <row r="1" spans="1:34" s="48" customFormat="1" ht="16.5" thickTop="1" thickBot="1">
      <c r="A1" s="58" t="s">
        <v>35</v>
      </c>
      <c r="B1" s="59"/>
      <c r="C1" s="58" t="s">
        <v>36</v>
      </c>
      <c r="D1" s="60">
        <v>4</v>
      </c>
      <c r="E1" s="58" t="s">
        <v>37</v>
      </c>
      <c r="F1" s="61">
        <v>7</v>
      </c>
      <c r="G1" s="58" t="s">
        <v>38</v>
      </c>
      <c r="H1" s="61">
        <v>1</v>
      </c>
      <c r="I1" s="58" t="s">
        <v>39</v>
      </c>
      <c r="J1" s="61">
        <v>18</v>
      </c>
      <c r="K1" s="58" t="s">
        <v>40</v>
      </c>
      <c r="L1" s="58">
        <v>2</v>
      </c>
      <c r="M1" s="58" t="s">
        <v>41</v>
      </c>
      <c r="N1" s="58">
        <v>3</v>
      </c>
      <c r="O1" s="58" t="s">
        <v>42</v>
      </c>
      <c r="Q1" s="62"/>
      <c r="R1" s="49"/>
      <c r="S1" s="49"/>
      <c r="T1" s="49"/>
      <c r="U1" s="49"/>
      <c r="V1" s="49"/>
      <c r="W1" s="49"/>
      <c r="X1" s="59"/>
      <c r="Y1" s="49"/>
      <c r="Z1" s="63"/>
      <c r="AA1" s="49"/>
      <c r="AB1" s="49"/>
      <c r="AC1" s="49"/>
      <c r="AD1" s="64"/>
      <c r="AE1" s="65"/>
      <c r="AF1" s="64"/>
      <c r="AG1" s="64"/>
      <c r="AH1" s="64"/>
    </row>
    <row r="2" spans="1:34" s="48" customFormat="1" ht="15.75" thickTop="1">
      <c r="A2" s="66" t="s">
        <v>108</v>
      </c>
      <c r="B2" s="67" t="s">
        <v>110</v>
      </c>
      <c r="C2" s="66" t="s">
        <v>109</v>
      </c>
      <c r="D2" s="68" t="s">
        <v>110</v>
      </c>
      <c r="E2" s="48" t="s">
        <v>111</v>
      </c>
      <c r="F2" s="66" t="s">
        <v>110</v>
      </c>
      <c r="G2" s="69" t="s">
        <v>112</v>
      </c>
      <c r="H2" s="66" t="s">
        <v>110</v>
      </c>
      <c r="I2" s="69" t="s">
        <v>113</v>
      </c>
      <c r="J2" s="66" t="s">
        <v>110</v>
      </c>
      <c r="K2" s="69" t="s">
        <v>114</v>
      </c>
      <c r="L2" s="66" t="s">
        <v>110</v>
      </c>
      <c r="M2" s="66" t="s">
        <v>115</v>
      </c>
      <c r="N2" s="66" t="s">
        <v>116</v>
      </c>
      <c r="O2" s="66" t="s">
        <v>117</v>
      </c>
      <c r="P2" s="66" t="s">
        <v>118</v>
      </c>
      <c r="Q2" s="70"/>
      <c r="R2" s="49"/>
      <c r="S2" s="49"/>
      <c r="T2" s="49"/>
      <c r="U2" s="49"/>
      <c r="V2" s="49"/>
      <c r="W2" s="49"/>
      <c r="X2" s="67"/>
      <c r="Y2" s="49"/>
      <c r="Z2" s="63"/>
      <c r="AA2" s="49"/>
      <c r="AB2" s="49"/>
      <c r="AC2" s="49"/>
      <c r="AD2" s="64"/>
      <c r="AE2" s="65"/>
      <c r="AF2" s="64"/>
      <c r="AG2" s="64"/>
      <c r="AH2" s="64"/>
    </row>
    <row r="3" spans="1:34">
      <c r="A3" s="25"/>
      <c r="B3" s="26" t="s">
        <v>30</v>
      </c>
      <c r="C3" s="27"/>
      <c r="D3" s="25"/>
      <c r="E3" s="25"/>
      <c r="F3" s="25"/>
      <c r="G3" s="26" t="s">
        <v>30</v>
      </c>
      <c r="H3" s="25"/>
      <c r="I3" s="25"/>
      <c r="J3" s="25"/>
      <c r="K3" s="25"/>
      <c r="L3" s="26" t="s">
        <v>30</v>
      </c>
      <c r="M3" s="25"/>
      <c r="N3" s="25"/>
      <c r="O3" s="28"/>
      <c r="P3" s="28"/>
      <c r="Q3" s="14" t="s">
        <v>29</v>
      </c>
      <c r="R3" s="25"/>
      <c r="S3" s="28"/>
      <c r="T3" s="25"/>
      <c r="U3" s="14" t="s">
        <v>29</v>
      </c>
      <c r="V3" s="28"/>
      <c r="W3" s="29"/>
      <c r="X3" s="30"/>
      <c r="Y3" s="14" t="s">
        <v>29</v>
      </c>
      <c r="Z3" s="28"/>
      <c r="AA3" s="29"/>
      <c r="AB3" s="30"/>
      <c r="AC3" s="25"/>
      <c r="AD3" s="25"/>
    </row>
    <row r="4" spans="1:34">
      <c r="A4" s="25"/>
      <c r="B4" s="31" t="s">
        <v>12</v>
      </c>
      <c r="C4" s="32" t="s">
        <v>43</v>
      </c>
      <c r="D4" s="32" t="s">
        <v>44</v>
      </c>
      <c r="E4" s="32" t="s">
        <v>45</v>
      </c>
      <c r="F4" s="32" t="s">
        <v>105</v>
      </c>
      <c r="G4" s="33" t="s">
        <v>13</v>
      </c>
      <c r="H4" s="32" t="s">
        <v>46</v>
      </c>
      <c r="I4" s="32" t="s">
        <v>47</v>
      </c>
      <c r="J4" s="32" t="s">
        <v>48</v>
      </c>
      <c r="K4" s="32" t="s">
        <v>106</v>
      </c>
      <c r="L4" s="34" t="s">
        <v>14</v>
      </c>
      <c r="M4" s="32" t="s">
        <v>49</v>
      </c>
      <c r="N4" s="32" t="s">
        <v>50</v>
      </c>
      <c r="O4" s="32" t="s">
        <v>51</v>
      </c>
      <c r="P4" s="32" t="s">
        <v>107</v>
      </c>
      <c r="Q4" s="31" t="s">
        <v>52</v>
      </c>
      <c r="R4" s="32" t="s">
        <v>53</v>
      </c>
      <c r="S4" s="32" t="s">
        <v>54</v>
      </c>
      <c r="T4" s="32" t="s">
        <v>55</v>
      </c>
      <c r="U4" s="31" t="s">
        <v>56</v>
      </c>
      <c r="V4" s="32" t="s">
        <v>57</v>
      </c>
      <c r="W4" s="32" t="s">
        <v>58</v>
      </c>
      <c r="X4" s="32" t="s">
        <v>59</v>
      </c>
      <c r="Y4" s="31" t="s">
        <v>60</v>
      </c>
      <c r="Z4" s="32" t="s">
        <v>61</v>
      </c>
      <c r="AA4" s="32" t="s">
        <v>62</v>
      </c>
      <c r="AB4" s="32" t="s">
        <v>63</v>
      </c>
      <c r="AC4" s="35"/>
      <c r="AD4" s="35"/>
    </row>
    <row r="5" spans="1:34">
      <c r="A5" s="16" t="s">
        <v>64</v>
      </c>
      <c r="B5" s="17"/>
      <c r="C5" s="14"/>
      <c r="D5" s="14"/>
      <c r="E5" s="17"/>
      <c r="F5" s="17"/>
      <c r="G5" s="17"/>
      <c r="H5" s="48"/>
      <c r="I5" s="14"/>
      <c r="J5" s="21"/>
      <c r="K5" s="21"/>
      <c r="L5" s="17"/>
      <c r="M5" s="14"/>
      <c r="N5" s="14"/>
      <c r="O5" s="21"/>
      <c r="P5" s="21"/>
      <c r="Q5" s="17"/>
      <c r="R5" s="17"/>
      <c r="S5" s="21"/>
      <c r="T5" s="21"/>
      <c r="U5" s="17"/>
      <c r="V5" s="17"/>
      <c r="W5" s="21"/>
      <c r="X5" s="21"/>
      <c r="Y5" s="17"/>
      <c r="Z5" s="17"/>
      <c r="AA5" s="21"/>
      <c r="AB5" s="21"/>
      <c r="AC5" s="14"/>
      <c r="AD5" s="14"/>
    </row>
    <row r="6" spans="1:34">
      <c r="A6" s="16" t="s">
        <v>65</v>
      </c>
      <c r="B6" s="17"/>
      <c r="C6" s="48"/>
      <c r="D6" s="14"/>
      <c r="E6" s="17"/>
      <c r="F6" s="17"/>
      <c r="G6" s="17"/>
      <c r="H6" s="48"/>
      <c r="I6" s="14"/>
      <c r="J6" s="21"/>
      <c r="K6" s="21"/>
      <c r="L6" s="17"/>
      <c r="M6" s="48"/>
      <c r="N6" s="14"/>
      <c r="O6" s="21"/>
      <c r="P6" s="21"/>
      <c r="Q6" s="17"/>
      <c r="R6" s="17"/>
      <c r="S6" s="21"/>
      <c r="T6" s="21"/>
      <c r="U6" s="17"/>
      <c r="V6" s="17"/>
      <c r="W6" s="21"/>
      <c r="X6" s="21"/>
      <c r="Y6" s="17"/>
      <c r="Z6" s="17"/>
      <c r="AA6" s="21"/>
      <c r="AB6" s="21"/>
      <c r="AC6" s="14"/>
      <c r="AD6" s="14"/>
    </row>
    <row r="7" spans="1:34">
      <c r="A7" s="16" t="s">
        <v>66</v>
      </c>
      <c r="B7" s="17"/>
      <c r="C7" s="48"/>
      <c r="D7" s="14"/>
      <c r="E7" s="17"/>
      <c r="F7" s="17"/>
      <c r="G7" s="17"/>
      <c r="H7" s="48"/>
      <c r="I7" s="14"/>
      <c r="J7" s="21"/>
      <c r="K7" s="21"/>
      <c r="L7" s="17"/>
      <c r="M7" s="48"/>
      <c r="N7" s="14"/>
      <c r="O7" s="21"/>
      <c r="P7" s="21"/>
      <c r="Q7" s="17"/>
      <c r="R7" s="17"/>
      <c r="S7" s="21"/>
      <c r="T7" s="21"/>
      <c r="U7" s="17"/>
      <c r="V7" s="17"/>
      <c r="W7" s="21"/>
      <c r="X7" s="21"/>
      <c r="Y7" s="17"/>
      <c r="Z7" s="17"/>
      <c r="AA7" s="21"/>
      <c r="AB7" s="21"/>
      <c r="AC7" s="14"/>
      <c r="AD7" s="14"/>
    </row>
    <row r="8" spans="1:34">
      <c r="A8" s="16" t="s">
        <v>67</v>
      </c>
      <c r="B8" s="17"/>
      <c r="C8" s="48"/>
      <c r="D8" s="14"/>
      <c r="E8" s="17"/>
      <c r="F8" s="17"/>
      <c r="G8" s="17"/>
      <c r="H8" s="48"/>
      <c r="I8" s="14"/>
      <c r="J8" s="21"/>
      <c r="K8" s="21"/>
      <c r="L8" s="17"/>
      <c r="M8" s="48"/>
      <c r="N8" s="14"/>
      <c r="O8" s="21"/>
      <c r="P8" s="21"/>
      <c r="Q8" s="17"/>
      <c r="R8" s="17"/>
      <c r="S8" s="21"/>
      <c r="T8" s="21"/>
      <c r="U8" s="17"/>
      <c r="V8" s="17"/>
      <c r="W8" s="21"/>
      <c r="X8" s="21"/>
      <c r="Y8" s="17"/>
      <c r="Z8" s="17"/>
      <c r="AA8" s="21"/>
      <c r="AB8" s="21"/>
      <c r="AC8" s="14"/>
      <c r="AD8" s="14"/>
    </row>
    <row r="9" spans="1:34">
      <c r="A9" s="16"/>
      <c r="B9" s="17"/>
      <c r="C9" s="14"/>
      <c r="D9" s="14"/>
      <c r="E9" s="17"/>
      <c r="F9" s="17"/>
      <c r="G9" s="17"/>
      <c r="H9" s="14"/>
      <c r="I9" s="14"/>
      <c r="J9" s="21"/>
      <c r="K9" s="21"/>
      <c r="L9" s="17"/>
      <c r="M9" s="14"/>
      <c r="N9" s="14"/>
      <c r="O9" s="21"/>
      <c r="P9" s="21"/>
      <c r="Q9" s="17"/>
      <c r="R9" s="17"/>
      <c r="S9" s="21"/>
      <c r="T9" s="21"/>
      <c r="U9" s="17"/>
      <c r="V9" s="17"/>
      <c r="W9" s="21"/>
      <c r="X9" s="21"/>
      <c r="Y9" s="17"/>
      <c r="Z9" s="17"/>
      <c r="AA9" s="21"/>
      <c r="AB9" s="21"/>
      <c r="AC9" s="14"/>
      <c r="AD9" s="14"/>
    </row>
    <row r="10" spans="1:34">
      <c r="A10" s="18"/>
      <c r="B10" s="19"/>
      <c r="C10" s="19"/>
      <c r="D10" s="18"/>
      <c r="E10" s="19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15"/>
      <c r="AD10" s="15"/>
    </row>
    <row r="19" spans="1:7">
      <c r="A19" s="120" t="s">
        <v>68</v>
      </c>
      <c r="B19" s="120"/>
      <c r="C19" s="120"/>
      <c r="D19" s="120"/>
      <c r="E19" s="14"/>
      <c r="G19" s="14"/>
    </row>
    <row r="20" spans="1:7">
      <c r="A20" s="22">
        <v>0</v>
      </c>
      <c r="B20" s="22">
        <v>20</v>
      </c>
      <c r="C20" s="23" t="s">
        <v>69</v>
      </c>
      <c r="D20" s="22">
        <v>2</v>
      </c>
      <c r="E20" s="14"/>
      <c r="F20" s="6"/>
      <c r="G20" s="121"/>
    </row>
    <row r="21" spans="1:7">
      <c r="A21" s="24">
        <v>20.100000000000001</v>
      </c>
      <c r="B21" s="22">
        <v>32</v>
      </c>
      <c r="C21" s="23" t="s">
        <v>70</v>
      </c>
      <c r="D21" s="22">
        <v>3</v>
      </c>
      <c r="E21" s="14"/>
      <c r="G21" s="14"/>
    </row>
    <row r="22" spans="1:7">
      <c r="A22" s="24">
        <v>32.1</v>
      </c>
      <c r="B22" s="22">
        <v>40</v>
      </c>
      <c r="C22" s="23" t="s">
        <v>71</v>
      </c>
      <c r="D22" s="22">
        <v>4</v>
      </c>
      <c r="E22" s="14"/>
      <c r="G22" s="14"/>
    </row>
    <row r="23" spans="1:7">
      <c r="A23" s="24">
        <v>40.1</v>
      </c>
      <c r="B23" s="22">
        <v>50</v>
      </c>
      <c r="C23" s="23" t="s">
        <v>72</v>
      </c>
      <c r="D23" s="22">
        <v>5</v>
      </c>
      <c r="E23" s="14"/>
      <c r="G23" s="14"/>
    </row>
    <row r="24" spans="1:7">
      <c r="A24" s="24">
        <v>50.1</v>
      </c>
      <c r="B24" s="22">
        <v>60</v>
      </c>
      <c r="C24" s="23" t="s">
        <v>73</v>
      </c>
      <c r="D24" s="22">
        <v>6</v>
      </c>
      <c r="E24" s="14"/>
      <c r="G24" s="14"/>
    </row>
    <row r="25" spans="1:7">
      <c r="A25" s="24">
        <v>60.1</v>
      </c>
      <c r="B25" s="22">
        <v>70</v>
      </c>
      <c r="C25" s="23" t="s">
        <v>74</v>
      </c>
      <c r="D25" s="22">
        <v>7</v>
      </c>
      <c r="E25" s="14"/>
      <c r="G25" s="14"/>
    </row>
    <row r="26" spans="1:7">
      <c r="A26" s="24">
        <v>70.099999999999994</v>
      </c>
      <c r="B26" s="22">
        <v>80</v>
      </c>
      <c r="C26" s="23" t="s">
        <v>75</v>
      </c>
      <c r="D26" s="22">
        <v>8</v>
      </c>
      <c r="E26" s="14"/>
      <c r="G26" s="14"/>
    </row>
    <row r="27" spans="1:7">
      <c r="A27" s="24">
        <v>80.099999999999994</v>
      </c>
      <c r="B27" s="22">
        <v>90</v>
      </c>
      <c r="C27" s="23" t="s">
        <v>76</v>
      </c>
      <c r="D27" s="22">
        <v>9</v>
      </c>
      <c r="E27" s="14"/>
      <c r="G27" s="14"/>
    </row>
    <row r="28" spans="1:7">
      <c r="A28" s="24">
        <v>90.1</v>
      </c>
      <c r="B28" s="22">
        <v>100</v>
      </c>
      <c r="C28" s="23" t="s">
        <v>77</v>
      </c>
      <c r="D28" s="22">
        <v>10</v>
      </c>
      <c r="E28" s="14"/>
      <c r="G28" s="14"/>
    </row>
  </sheetData>
  <mergeCells count="1">
    <mergeCell ref="A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5"/>
  <sheetViews>
    <sheetView workbookViewId="0">
      <selection activeCell="G13" sqref="G13"/>
    </sheetView>
  </sheetViews>
  <sheetFormatPr defaultRowHeight="15"/>
  <cols>
    <col min="1" max="1" customWidth="true" width="30.85546875" collapsed="false"/>
  </cols>
  <sheetData>
    <row r="1" spans="1:16">
      <c r="A1" s="37" t="s">
        <v>36</v>
      </c>
      <c r="B1" s="37">
        <v>3</v>
      </c>
      <c r="C1" s="37" t="s">
        <v>37</v>
      </c>
      <c r="D1" s="37">
        <v>44</v>
      </c>
      <c r="E1" s="37" t="s">
        <v>38</v>
      </c>
      <c r="F1" s="37">
        <v>1</v>
      </c>
      <c r="G1" s="37" t="s">
        <v>39</v>
      </c>
      <c r="H1" s="37">
        <v>6</v>
      </c>
      <c r="I1" s="37" t="s">
        <v>78</v>
      </c>
      <c r="J1" s="37">
        <v>1</v>
      </c>
      <c r="K1" s="37" t="s">
        <v>79</v>
      </c>
      <c r="L1" s="37">
        <v>2</v>
      </c>
      <c r="M1" s="39" t="s">
        <v>80</v>
      </c>
      <c r="N1" s="40">
        <v>0</v>
      </c>
      <c r="O1" s="41" t="s">
        <v>81</v>
      </c>
      <c r="P1" s="40">
        <v>1</v>
      </c>
    </row>
    <row r="2" spans="1:16">
      <c r="A2" s="37"/>
      <c r="B2" s="42"/>
      <c r="C2" s="43"/>
      <c r="D2" s="43" t="s">
        <v>30</v>
      </c>
      <c r="E2" s="38" t="s">
        <v>29</v>
      </c>
      <c r="F2" s="38" t="s">
        <v>29</v>
      </c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>
      <c r="A3" s="38"/>
      <c r="B3" s="44"/>
      <c r="C3" s="45"/>
      <c r="D3" s="47" t="s">
        <v>83</v>
      </c>
      <c r="E3" s="45" t="s">
        <v>82</v>
      </c>
      <c r="F3" s="47" t="s">
        <v>83</v>
      </c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>
      <c r="A4" s="37"/>
      <c r="B4" s="4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>
      <c r="A5" s="37"/>
      <c r="B5" s="4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16">
      <c r="A6" s="37"/>
      <c r="B6" s="4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6">
      <c r="A7" s="37"/>
      <c r="B7" s="4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6">
      <c r="A8" s="37"/>
      <c r="B8" s="4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1:16">
      <c r="A9" s="37"/>
      <c r="B9" s="4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16">
      <c r="A10" s="37"/>
      <c r="B10" s="4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1:16">
      <c r="A11" s="37"/>
      <c r="B11" s="4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16">
      <c r="A12" s="37"/>
      <c r="B12" s="4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1:16">
      <c r="A13" s="37"/>
      <c r="B13" s="4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4" spans="1:16">
      <c r="A14" s="37"/>
      <c r="B14" s="4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</row>
    <row r="15" spans="1:16">
      <c r="A15" s="37"/>
      <c r="B15" s="4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6">
      <c r="A16" s="37"/>
      <c r="B16" s="4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2">
      <c r="A17" s="37"/>
      <c r="B17" s="46"/>
    </row>
    <row r="18" spans="1:2">
      <c r="A18" s="37"/>
      <c r="B18" s="46"/>
    </row>
    <row r="19" spans="1:2">
      <c r="A19" s="37"/>
      <c r="B19" s="46"/>
    </row>
    <row r="20" spans="1:2">
      <c r="A20" s="37"/>
      <c r="B20" s="46"/>
    </row>
    <row r="21" spans="1:2">
      <c r="A21" s="37"/>
      <c r="B21" s="46"/>
    </row>
    <row r="22" spans="1:2">
      <c r="A22" s="37"/>
      <c r="B22" s="46"/>
    </row>
    <row r="23" spans="1:2">
      <c r="A23" s="37"/>
      <c r="B23" s="46"/>
    </row>
    <row r="24" spans="1:2">
      <c r="A24" s="37"/>
      <c r="B24" s="46"/>
    </row>
    <row r="25" spans="1:2">
      <c r="A25" s="37"/>
      <c r="B25" s="46"/>
    </row>
    <row r="26" spans="1:2">
      <c r="A26" s="37"/>
      <c r="B26" s="46"/>
    </row>
    <row r="27" spans="1:2">
      <c r="A27" s="37"/>
      <c r="B27" s="46"/>
    </row>
    <row r="28" spans="1:2">
      <c r="A28" s="37"/>
      <c r="B28" s="46"/>
    </row>
    <row r="29" spans="1:2">
      <c r="A29" s="37"/>
      <c r="B29" s="46"/>
    </row>
    <row r="30" spans="1:2">
      <c r="A30" s="37"/>
      <c r="B30" s="46"/>
    </row>
    <row r="31" spans="1:2">
      <c r="A31" s="37"/>
      <c r="B31" s="46"/>
    </row>
    <row r="32" spans="1:2">
      <c r="A32" s="37"/>
      <c r="B32" s="46"/>
    </row>
    <row r="33" spans="1:2">
      <c r="A33" s="37"/>
      <c r="B33" s="46"/>
    </row>
    <row r="34" spans="1:2">
      <c r="A34" s="37"/>
      <c r="B34" s="46"/>
    </row>
    <row r="35" spans="1:2">
      <c r="A35" s="37"/>
      <c r="B35" s="46"/>
    </row>
    <row r="36" spans="1:2">
      <c r="A36" s="37"/>
      <c r="B36" s="46"/>
    </row>
    <row r="37" spans="1:2">
      <c r="A37" s="37"/>
      <c r="B37" s="46"/>
    </row>
    <row r="38" spans="1:2">
      <c r="A38" s="37"/>
      <c r="B38" s="46"/>
    </row>
    <row r="39" spans="1:2">
      <c r="A39" s="37"/>
      <c r="B39" s="46"/>
    </row>
    <row r="40" spans="1:2">
      <c r="A40" s="37"/>
      <c r="B40" s="46"/>
    </row>
    <row r="41" spans="1:2">
      <c r="A41" s="37"/>
      <c r="B41" s="46"/>
    </row>
    <row r="42" spans="1:2">
      <c r="A42" s="37"/>
      <c r="B42" s="46"/>
    </row>
    <row r="43" spans="1:2">
      <c r="A43" s="37"/>
      <c r="B43" s="46"/>
    </row>
    <row r="44" spans="1:2">
      <c r="A44" s="37"/>
      <c r="B44" s="46"/>
    </row>
    <row r="45" spans="1:2">
      <c r="A45" s="37"/>
      <c r="B45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H20" sqref="H20"/>
    </sheetView>
  </sheetViews>
  <sheetFormatPr defaultRowHeight="15"/>
  <cols>
    <col min="1" max="1" customWidth="true" width="37.5703125" collapsed="false"/>
    <col min="2" max="2" bestFit="true" customWidth="true" width="11.0" collapsed="false"/>
  </cols>
  <sheetData>
    <row r="1" spans="1:6">
      <c r="A1" s="49" t="s">
        <v>36</v>
      </c>
      <c r="B1" s="48">
        <v>2</v>
      </c>
      <c r="C1" s="48" t="s">
        <v>37</v>
      </c>
      <c r="D1" s="48">
        <v>21</v>
      </c>
      <c r="E1" s="48" t="s">
        <v>84</v>
      </c>
      <c r="F1" s="48">
        <v>1</v>
      </c>
    </row>
    <row r="2" spans="1:6">
      <c r="A2" s="49"/>
      <c r="B2" s="48"/>
      <c r="C2" s="48"/>
      <c r="D2" s="48"/>
      <c r="E2" s="48"/>
      <c r="F2" s="48"/>
    </row>
    <row r="3" spans="1:6">
      <c r="A3" s="49" t="s">
        <v>85</v>
      </c>
      <c r="B3" s="48"/>
      <c r="C3" s="48"/>
      <c r="D3" s="48"/>
      <c r="E3" s="48"/>
      <c r="F3" s="48"/>
    </row>
    <row r="4" spans="1:6">
      <c r="A4" s="49" t="s">
        <v>86</v>
      </c>
      <c r="B4" s="48"/>
      <c r="C4" s="48"/>
      <c r="D4" s="48"/>
      <c r="E4" s="48"/>
      <c r="F4" s="48"/>
    </row>
    <row r="5" spans="1:6">
      <c r="A5" s="49" t="s">
        <v>87</v>
      </c>
      <c r="B5" s="48"/>
      <c r="C5" s="48"/>
      <c r="D5" s="48"/>
      <c r="E5" s="48"/>
      <c r="F5" s="48"/>
    </row>
    <row r="6" spans="1:6">
      <c r="A6" s="49" t="s">
        <v>88</v>
      </c>
      <c r="B6" s="48"/>
      <c r="C6" s="48"/>
      <c r="D6" s="48"/>
      <c r="E6" s="48"/>
      <c r="F6" s="48"/>
    </row>
    <row r="7" spans="1:6">
      <c r="A7" s="49" t="s">
        <v>89</v>
      </c>
      <c r="B7" s="48"/>
      <c r="C7" s="48"/>
      <c r="D7" s="48"/>
      <c r="E7" s="48"/>
      <c r="F7" s="48"/>
    </row>
    <row r="8" spans="1:6">
      <c r="A8" s="49" t="s">
        <v>90</v>
      </c>
      <c r="B8" s="48"/>
      <c r="C8" s="48"/>
      <c r="D8" s="48"/>
      <c r="E8" s="48"/>
      <c r="F8" s="48"/>
    </row>
    <row r="9" spans="1:6">
      <c r="A9" s="49" t="s">
        <v>91</v>
      </c>
      <c r="B9" s="10"/>
      <c r="C9" s="48"/>
      <c r="D9" s="48"/>
      <c r="E9" s="48"/>
      <c r="F9" s="48"/>
    </row>
    <row r="10" spans="1:6">
      <c r="A10" s="49" t="s">
        <v>92</v>
      </c>
      <c r="B10" s="48"/>
      <c r="C10" s="48"/>
      <c r="D10" s="48"/>
      <c r="E10" s="48"/>
      <c r="F10" s="48"/>
    </row>
    <row r="11" spans="1:6">
      <c r="A11" s="49" t="s">
        <v>93</v>
      </c>
      <c r="B11" s="48"/>
      <c r="C11" s="48"/>
      <c r="D11" s="48"/>
      <c r="E11" s="48"/>
      <c r="F11" s="48"/>
    </row>
    <row r="12" spans="1:6">
      <c r="A12" s="49" t="s">
        <v>94</v>
      </c>
      <c r="B12" s="48"/>
      <c r="C12" s="48"/>
      <c r="D12" s="48"/>
      <c r="E12" s="48"/>
      <c r="F12" s="48"/>
    </row>
    <row r="13" spans="1:6">
      <c r="A13" s="49" t="s">
        <v>95</v>
      </c>
      <c r="B13" s="48"/>
      <c r="C13" s="48"/>
      <c r="D13" s="48"/>
      <c r="E13" s="48"/>
      <c r="F13" s="48"/>
    </row>
    <row r="14" spans="1:6">
      <c r="A14" s="49" t="s">
        <v>96</v>
      </c>
      <c r="B14" s="48"/>
      <c r="C14" s="48"/>
      <c r="D14" s="48"/>
      <c r="E14" s="48"/>
      <c r="F14" s="48"/>
    </row>
    <row r="15" spans="1:6">
      <c r="A15" s="49" t="s">
        <v>97</v>
      </c>
      <c r="B15" s="48"/>
      <c r="C15" s="48"/>
      <c r="D15" s="48"/>
      <c r="E15" s="48"/>
      <c r="F15" s="48"/>
    </row>
    <row r="16" spans="1:6">
      <c r="A16" s="49" t="s">
        <v>98</v>
      </c>
      <c r="B16" s="48"/>
      <c r="C16" s="48"/>
      <c r="D16" s="48"/>
      <c r="E16" s="48"/>
      <c r="F16" s="48"/>
    </row>
    <row r="17" spans="1:2">
      <c r="A17" s="49" t="s">
        <v>99</v>
      </c>
      <c r="B17" s="48"/>
    </row>
    <row r="18" spans="1:2">
      <c r="A18" s="49" t="s">
        <v>100</v>
      </c>
      <c r="B18" s="48"/>
    </row>
    <row r="19" spans="1:2">
      <c r="A19" s="49" t="s">
        <v>101</v>
      </c>
      <c r="B19" s="48"/>
    </row>
    <row r="20" spans="1:2">
      <c r="A20" s="49" t="s">
        <v>102</v>
      </c>
      <c r="B20" s="48"/>
    </row>
    <row r="21" spans="1:2">
      <c r="A21" s="50" t="s">
        <v>103</v>
      </c>
      <c r="B21" s="48"/>
    </row>
    <row r="22" spans="1:2">
      <c r="A22" s="50" t="s">
        <v>104</v>
      </c>
      <c r="B22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Academic Performance</vt:lpstr>
      <vt:lpstr>AcademicConfig</vt:lpstr>
      <vt:lpstr>ScholasticConfig</vt:lpstr>
      <vt:lpstr>ProfileConfig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2015-05-18T05:07:00Z</dcterms:created>
  <dc:creator>1015</dc:creator>
  <lastModifiedBy>1015</lastModifiedBy>
  <lastPrinted>2015-05-28T10:40:02Z</lastPrinted>
  <dcterms:modified xsi:type="dcterms:W3CDTF">2015-05-28T11:05:21Z</dcterms:modified>
</coreProperties>
</file>