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raviwoods/Google_Drive/ICComp/Uni_Year_3/Project/cpp-analysis-for-education/Documentation/Testing/"/>
    </mc:Choice>
  </mc:AlternateContent>
  <bookViews>
    <workbookView xWindow="0" yWindow="460" windowWidth="25600" windowHeight="1418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1" l="1"/>
  <c r="M26" i="1"/>
  <c r="O24" i="1"/>
  <c r="O26" i="1"/>
  <c r="P26" i="1"/>
  <c r="L26" i="1"/>
  <c r="N26" i="1"/>
  <c r="H28" i="1"/>
  <c r="H29" i="1"/>
  <c r="E27" i="1"/>
  <c r="G27" i="1"/>
  <c r="H27" i="1"/>
  <c r="L33" i="1"/>
  <c r="M33" i="1"/>
  <c r="O31" i="1"/>
  <c r="N31" i="1"/>
  <c r="M31" i="1"/>
  <c r="L31" i="1"/>
  <c r="O30" i="1"/>
  <c r="N30" i="1"/>
  <c r="M30" i="1"/>
  <c r="L30" i="1"/>
  <c r="O34" i="1"/>
  <c r="N34" i="1"/>
  <c r="M34" i="1"/>
  <c r="L34" i="1"/>
  <c r="O33" i="1"/>
  <c r="N33" i="1"/>
  <c r="O25" i="1"/>
  <c r="N25" i="1"/>
  <c r="M25" i="1"/>
  <c r="L25" i="1"/>
  <c r="N24" i="1"/>
  <c r="L24" i="1"/>
  <c r="E2" i="1"/>
  <c r="F2" i="1"/>
  <c r="E3" i="1"/>
  <c r="F3" i="1"/>
  <c r="E4" i="1"/>
  <c r="F4" i="1"/>
  <c r="F5" i="1"/>
  <c r="G5" i="1"/>
  <c r="F7" i="1"/>
  <c r="E8" i="1"/>
  <c r="F8" i="1"/>
  <c r="G8" i="1"/>
  <c r="F9" i="1"/>
  <c r="G9" i="1"/>
  <c r="E10" i="1"/>
  <c r="F10" i="1"/>
  <c r="G10" i="1"/>
  <c r="E11" i="1"/>
  <c r="F11" i="1"/>
  <c r="E12" i="1"/>
  <c r="F12" i="1"/>
  <c r="E13" i="1"/>
  <c r="F13" i="1"/>
  <c r="E23" i="1"/>
  <c r="E20" i="1"/>
  <c r="E15" i="1"/>
  <c r="E21" i="1"/>
  <c r="E16" i="1"/>
  <c r="E25" i="1"/>
  <c r="E17" i="1"/>
  <c r="E18" i="1"/>
  <c r="E19" i="1"/>
  <c r="F21" i="1"/>
  <c r="F15" i="1"/>
  <c r="F20" i="1"/>
  <c r="F24" i="1"/>
  <c r="F23" i="1"/>
  <c r="F18" i="1"/>
  <c r="F17" i="1"/>
  <c r="F16" i="1"/>
  <c r="F19" i="1"/>
  <c r="F35" i="1"/>
  <c r="G21" i="1"/>
  <c r="G15" i="1"/>
  <c r="G24" i="1"/>
  <c r="G23" i="1"/>
  <c r="G14" i="1"/>
  <c r="G18" i="1"/>
  <c r="G16" i="1"/>
  <c r="G22" i="1"/>
  <c r="G35" i="1"/>
  <c r="F25" i="1"/>
  <c r="F36" i="1"/>
  <c r="G25" i="1"/>
  <c r="G36" i="1"/>
  <c r="F37" i="1"/>
  <c r="G37" i="1"/>
  <c r="E37" i="1"/>
  <c r="E36" i="1"/>
  <c r="E35" i="1"/>
  <c r="F31" i="1"/>
  <c r="G31" i="1"/>
  <c r="F32" i="1"/>
  <c r="G32" i="1"/>
  <c r="F33" i="1"/>
  <c r="G33" i="1"/>
  <c r="E33" i="1"/>
  <c r="E32" i="1"/>
  <c r="E31" i="1"/>
  <c r="F27" i="1"/>
  <c r="F28" i="1"/>
  <c r="G28" i="1"/>
  <c r="F29" i="1"/>
  <c r="G29" i="1"/>
  <c r="E29" i="1"/>
  <c r="E28" i="1"/>
</calcChain>
</file>

<file path=xl/sharedStrings.xml><?xml version="1.0" encoding="utf-8"?>
<sst xmlns="http://schemas.openxmlformats.org/spreadsheetml/2006/main" count="216" uniqueCount="75">
  <si>
    <t>Name of Decl</t>
  </si>
  <si>
    <t>Section</t>
  </si>
  <si>
    <t xml:space="preserve"> </t>
  </si>
  <si>
    <t>Salomon (start</t>
  </si>
  <si>
    <t xml:space="preserve"> Salomon (end)</t>
  </si>
  <si>
    <t>para</t>
  </si>
  <si>
    <t>aspa</t>
  </si>
  <si>
    <t>stim</t>
  </si>
  <si>
    <t>expa</t>
  </si>
  <si>
    <t>stal</t>
  </si>
  <si>
    <t>ast</t>
  </si>
  <si>
    <t>pris</t>
  </si>
  <si>
    <t>mult</t>
  </si>
  <si>
    <t>clim</t>
  </si>
  <si>
    <t>iter</t>
  </si>
  <si>
    <t>milt</t>
  </si>
  <si>
    <t>sult</t>
  </si>
  <si>
    <t>texa</t>
  </si>
  <si>
    <t>trom</t>
  </si>
  <si>
    <t>rota</t>
  </si>
  <si>
    <t>gera</t>
  </si>
  <si>
    <t>ster</t>
  </si>
  <si>
    <t>drud</t>
  </si>
  <si>
    <t>stic</t>
  </si>
  <si>
    <t>ovar</t>
  </si>
  <si>
    <t>blin</t>
  </si>
  <si>
    <t>foo</t>
  </si>
  <si>
    <t>Number</t>
  </si>
  <si>
    <t>X</t>
  </si>
  <si>
    <t>slin</t>
  </si>
  <si>
    <t>signal</t>
  </si>
  <si>
    <t>holl</t>
  </si>
  <si>
    <t>Tom (start)</t>
  </si>
  <si>
    <t>Tom (end)</t>
  </si>
  <si>
    <t>Ben (end)</t>
  </si>
  <si>
    <t>Ben (start)</t>
  </si>
  <si>
    <t>Salomon (f)</t>
  </si>
  <si>
    <t>Ben (f)</t>
  </si>
  <si>
    <t>MEDIAN 1</t>
  </si>
  <si>
    <t>MEDIAN 2</t>
  </si>
  <si>
    <t>MEDIAN 3</t>
  </si>
  <si>
    <t>TRIMMEAN 1</t>
  </si>
  <si>
    <t>TRIMMEAN 2</t>
  </si>
  <si>
    <t>TRIMMEAN 3</t>
  </si>
  <si>
    <t>MEAN 1</t>
  </si>
  <si>
    <t>MEAN 2</t>
  </si>
  <si>
    <t>MEAN 3</t>
  </si>
  <si>
    <t>function</t>
  </si>
  <si>
    <t>fp</t>
  </si>
  <si>
    <t>const</t>
  </si>
  <si>
    <t>array</t>
  </si>
  <si>
    <t>Percentage</t>
  </si>
  <si>
    <t>Method</t>
  </si>
  <si>
    <t>Raw</t>
  </si>
  <si>
    <t>Cdecl</t>
  </si>
  <si>
    <t>Mine</t>
  </si>
  <si>
    <t>Function</t>
  </si>
  <si>
    <t>Function Pointer</t>
  </si>
  <si>
    <t>Const Keyword</t>
  </si>
  <si>
    <t>Array</t>
  </si>
  <si>
    <t>Beginner 1 (secs)</t>
  </si>
  <si>
    <t>Beginner 2 (secs)</t>
  </si>
  <si>
    <t>Advanced 1 (secs)</t>
  </si>
  <si>
    <t>FAIL</t>
  </si>
  <si>
    <t>Column1</t>
  </si>
  <si>
    <t>Mean</t>
  </si>
  <si>
    <t>Beginner 1</t>
  </si>
  <si>
    <t>Beginner 2</t>
  </si>
  <si>
    <t>Advanced 1</t>
  </si>
  <si>
    <t>Median - Raw</t>
  </si>
  <si>
    <t>Median - Mine</t>
  </si>
  <si>
    <t>Mine/Raw Percentage</t>
  </si>
  <si>
    <t>No software (Median)</t>
  </si>
  <si>
    <t>Competitor software (Median)</t>
  </si>
  <si>
    <t>This Project (Median)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</si>
</sst>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rgb="FF000000"/>
      <name val="Montserrat"/>
    </font>
    <font>
      <sz val="12"/>
      <color rgb="FF000000"/>
      <name val="Montserrat"/>
    </font>
    <font>
      <sz val="12"/>
      <color theme="1"/>
      <name val="Montserrat Light"/>
    </font>
    <font>
      <sz val="12"/>
      <color rgb="FF000000"/>
      <name val="Montserrat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ontserrat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ontserrat Light"/>
        <scheme val="none"/>
      </font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ontserrat Light"/>
        <scheme val="none"/>
      </font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ontserrat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ontserrat Light"/>
        <scheme val="none"/>
      </font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ontserrat Light"/>
        <scheme val="none"/>
      </font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ontserrat Light"/>
        <scheme val="none"/>
      </font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B4:F28" totalsRowShown="0" headerRowDxfId="19" dataDxfId="18">
  <autoFilter ref="B4:F28"/>
  <tableColumns count="5">
    <tableColumn id="1" name="Method" dataDxfId="17"/>
    <tableColumn id="2" name="Section" dataDxfId="16"/>
    <tableColumn id="3" name="Beginner 1 (secs)" dataDxfId="15"/>
    <tableColumn id="4" name="Beginner 2 (secs)" dataDxfId="14"/>
    <tableColumn id="5" name="Advanced 1 (secs)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I13:M16" totalsRowShown="0" headerRowDxfId="3" dataDxfId="2">
  <autoFilter ref="I13:M16"/>
  <tableColumns count="5">
    <tableColumn id="1" name="Column1" dataDxfId="0"/>
    <tableColumn id="2" name="Beginner 1" dataDxfId="1"/>
    <tableColumn id="3" name="Beginner 2" dataDxfId="6"/>
    <tableColumn id="4" name="Advanced 1" dataDxfId="5"/>
    <tableColumn id="5" name="Mean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E4" totalsRowShown="0" headerRowDxfId="12" dataDxfId="11">
  <autoFilter ref="A1:E4"/>
  <tableColumns count="5">
    <tableColumn id="1" name="Column1"/>
    <tableColumn id="2" name="Function" dataDxfId="10"/>
    <tableColumn id="3" name="Function Pointer" dataDxfId="9"/>
    <tableColumn id="4" name="Const Keyword" dataDxfId="8"/>
    <tableColumn id="5" name="Array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K25" activeCellId="1" sqref="K24 K25"/>
    </sheetView>
  </sheetViews>
  <sheetFormatPr baseColWidth="10" defaultRowHeight="16" x14ac:dyDescent="0.2"/>
  <cols>
    <col min="1" max="1" width="12" bestFit="1" customWidth="1"/>
    <col min="4" max="4" width="14.6640625" bestFit="1" customWidth="1"/>
    <col min="5" max="5" width="15.1640625" bestFit="1" customWidth="1"/>
    <col min="6" max="6" width="14.83203125" bestFit="1" customWidth="1"/>
    <col min="7" max="7" width="15.6640625" bestFit="1" customWidth="1"/>
    <col min="8" max="8" width="16.33203125" customWidth="1"/>
    <col min="10" max="11" width="13" bestFit="1" customWidth="1"/>
    <col min="12" max="12" width="13.33203125" bestFit="1" customWidth="1"/>
    <col min="13" max="13" width="10.1640625" bestFit="1" customWidth="1"/>
    <col min="14" max="14" width="13.33203125" bestFit="1" customWidth="1"/>
  </cols>
  <sheetData>
    <row r="1" spans="1:14" x14ac:dyDescent="0.2">
      <c r="A1" t="s">
        <v>0</v>
      </c>
      <c r="B1" t="s">
        <v>27</v>
      </c>
      <c r="C1" t="s">
        <v>52</v>
      </c>
      <c r="D1" t="s">
        <v>1</v>
      </c>
      <c r="E1" t="s">
        <v>60</v>
      </c>
      <c r="F1" t="s">
        <v>61</v>
      </c>
      <c r="G1" t="s">
        <v>62</v>
      </c>
      <c r="H1" t="s">
        <v>36</v>
      </c>
      <c r="I1" t="s">
        <v>37</v>
      </c>
    </row>
    <row r="2" spans="1:14" x14ac:dyDescent="0.2">
      <c r="A2" t="s">
        <v>7</v>
      </c>
      <c r="B2">
        <v>2</v>
      </c>
      <c r="C2" t="s">
        <v>53</v>
      </c>
      <c r="D2" t="s">
        <v>56</v>
      </c>
      <c r="E2">
        <f>Sheet2!B4-Sheet2!A4</f>
        <v>37</v>
      </c>
      <c r="F2">
        <f>Sheet2!D4-Sheet2!C4</f>
        <v>21</v>
      </c>
    </row>
    <row r="3" spans="1:14" x14ac:dyDescent="0.2">
      <c r="A3" t="s">
        <v>9</v>
      </c>
      <c r="B3">
        <v>4</v>
      </c>
      <c r="C3" t="s">
        <v>53</v>
      </c>
      <c r="D3" t="s">
        <v>56</v>
      </c>
      <c r="E3">
        <f>Sheet2!B6-Sheet2!A6</f>
        <v>8</v>
      </c>
      <c r="F3">
        <f>Sheet2!D6-Sheet2!C6</f>
        <v>7</v>
      </c>
    </row>
    <row r="4" spans="1:14" x14ac:dyDescent="0.2">
      <c r="A4" t="s">
        <v>8</v>
      </c>
      <c r="B4">
        <v>3</v>
      </c>
      <c r="C4" t="s">
        <v>53</v>
      </c>
      <c r="D4" t="s">
        <v>56</v>
      </c>
      <c r="E4">
        <f>Sheet2!B5-Sheet2!A5</f>
        <v>8</v>
      </c>
      <c r="F4">
        <f>Sheet2!D5-Sheet2!C5</f>
        <v>6</v>
      </c>
    </row>
    <row r="5" spans="1:14" x14ac:dyDescent="0.2">
      <c r="A5" t="s">
        <v>6</v>
      </c>
      <c r="B5">
        <v>1</v>
      </c>
      <c r="C5" t="s">
        <v>53</v>
      </c>
      <c r="D5" t="s">
        <v>56</v>
      </c>
      <c r="E5">
        <v>100</v>
      </c>
      <c r="F5">
        <f>Sheet2!D3-Sheet2!C3</f>
        <v>39</v>
      </c>
      <c r="G5">
        <f>Sheet2!F3-Sheet2!E3</f>
        <v>6</v>
      </c>
      <c r="H5">
        <v>1</v>
      </c>
    </row>
    <row r="6" spans="1:14" x14ac:dyDescent="0.2">
      <c r="A6" t="s">
        <v>29</v>
      </c>
      <c r="B6">
        <v>22</v>
      </c>
      <c r="C6" t="s">
        <v>53</v>
      </c>
      <c r="D6" t="s">
        <v>57</v>
      </c>
      <c r="G6" t="s">
        <v>63</v>
      </c>
      <c r="I6">
        <v>1</v>
      </c>
    </row>
    <row r="7" spans="1:14" x14ac:dyDescent="0.2">
      <c r="A7" t="s">
        <v>19</v>
      </c>
      <c r="B7">
        <v>14</v>
      </c>
      <c r="C7" t="s">
        <v>53</v>
      </c>
      <c r="D7" t="s">
        <v>57</v>
      </c>
      <c r="E7">
        <v>60</v>
      </c>
      <c r="F7">
        <f>Sheet2!D16-Sheet2!C16</f>
        <v>15</v>
      </c>
      <c r="G7" t="s">
        <v>63</v>
      </c>
      <c r="I7">
        <v>1</v>
      </c>
    </row>
    <row r="8" spans="1:14" x14ac:dyDescent="0.2">
      <c r="A8" t="s">
        <v>20</v>
      </c>
      <c r="B8">
        <v>15</v>
      </c>
      <c r="C8" t="s">
        <v>53</v>
      </c>
      <c r="D8" t="s">
        <v>58</v>
      </c>
      <c r="E8">
        <f>Sheet2!B17-Sheet2!A17</f>
        <v>23</v>
      </c>
      <c r="F8">
        <f>Sheet2!D17-Sheet2!C17</f>
        <v>26</v>
      </c>
      <c r="G8">
        <f>Sheet2!F17-Sheet2!E17</f>
        <v>34</v>
      </c>
      <c r="H8">
        <v>1</v>
      </c>
    </row>
    <row r="9" spans="1:14" x14ac:dyDescent="0.2">
      <c r="A9" t="s">
        <v>18</v>
      </c>
      <c r="B9">
        <v>13</v>
      </c>
      <c r="C9" t="s">
        <v>53</v>
      </c>
      <c r="D9" t="s">
        <v>59</v>
      </c>
      <c r="E9" t="s">
        <v>63</v>
      </c>
      <c r="F9">
        <f>Sheet2!D15-Sheet2!C15</f>
        <v>35</v>
      </c>
      <c r="G9">
        <f>Sheet2!F15-Sheet2!E15</f>
        <v>25</v>
      </c>
      <c r="H9">
        <v>1</v>
      </c>
    </row>
    <row r="10" spans="1:14" x14ac:dyDescent="0.2">
      <c r="A10" t="s">
        <v>21</v>
      </c>
      <c r="B10">
        <v>16</v>
      </c>
      <c r="C10" t="s">
        <v>53</v>
      </c>
      <c r="D10" t="s">
        <v>59</v>
      </c>
      <c r="E10">
        <f>Sheet2!B18-Sheet2!A18</f>
        <v>23</v>
      </c>
      <c r="F10">
        <f>Sheet2!D18-Sheet2!C18</f>
        <v>13</v>
      </c>
      <c r="G10">
        <f>Sheet2!F18-Sheet2!E18</f>
        <v>5</v>
      </c>
    </row>
    <row r="11" spans="1:14" x14ac:dyDescent="0.2">
      <c r="A11" t="s">
        <v>16</v>
      </c>
      <c r="B11">
        <v>11</v>
      </c>
      <c r="C11" t="s">
        <v>54</v>
      </c>
      <c r="D11" t="s">
        <v>56</v>
      </c>
      <c r="E11">
        <f>Sheet2!B13-Sheet2!A13</f>
        <v>6</v>
      </c>
      <c r="F11">
        <f>Sheet2!D13-Sheet2!C13</f>
        <v>10</v>
      </c>
      <c r="M11">
        <v>1</v>
      </c>
      <c r="N11" t="s">
        <v>47</v>
      </c>
    </row>
    <row r="12" spans="1:14" x14ac:dyDescent="0.2">
      <c r="A12" t="s">
        <v>12</v>
      </c>
      <c r="B12">
        <v>7</v>
      </c>
      <c r="C12" t="s">
        <v>54</v>
      </c>
      <c r="D12" t="s">
        <v>56</v>
      </c>
      <c r="E12">
        <f>Sheet2!B9-Sheet2!A9</f>
        <v>10</v>
      </c>
      <c r="F12">
        <f>Sheet2!D9-Sheet2!C9</f>
        <v>12</v>
      </c>
      <c r="M12">
        <v>2</v>
      </c>
      <c r="N12" t="s">
        <v>48</v>
      </c>
    </row>
    <row r="13" spans="1:14" x14ac:dyDescent="0.2">
      <c r="A13" t="s">
        <v>14</v>
      </c>
      <c r="B13">
        <v>9</v>
      </c>
      <c r="C13" t="s">
        <v>54</v>
      </c>
      <c r="D13" t="s">
        <v>56</v>
      </c>
      <c r="E13">
        <f>Sheet2!B11-Sheet2!A11</f>
        <v>12</v>
      </c>
      <c r="F13">
        <f>Sheet2!D11-Sheet2!C11</f>
        <v>5</v>
      </c>
      <c r="M13">
        <v>3</v>
      </c>
      <c r="N13" t="s">
        <v>49</v>
      </c>
    </row>
    <row r="14" spans="1:14" x14ac:dyDescent="0.2">
      <c r="A14" t="s">
        <v>31</v>
      </c>
      <c r="B14">
        <v>24</v>
      </c>
      <c r="C14" t="s">
        <v>54</v>
      </c>
      <c r="D14" t="s">
        <v>57</v>
      </c>
      <c r="G14">
        <f>Sheet2!F26-Sheet2!E26</f>
        <v>30</v>
      </c>
      <c r="M14">
        <v>4</v>
      </c>
      <c r="N14" t="s">
        <v>50</v>
      </c>
    </row>
    <row r="15" spans="1:14" x14ac:dyDescent="0.2">
      <c r="A15" t="s">
        <v>25</v>
      </c>
      <c r="B15">
        <v>20</v>
      </c>
      <c r="C15" t="s">
        <v>54</v>
      </c>
      <c r="D15" t="s">
        <v>57</v>
      </c>
      <c r="E15">
        <f>Sheet2!B22-Sheet2!A22</f>
        <v>21</v>
      </c>
      <c r="F15">
        <f>Sheet2!D22-Sheet2!C22</f>
        <v>12</v>
      </c>
      <c r="G15">
        <f>Sheet2!F22-Sheet2!E22</f>
        <v>9</v>
      </c>
    </row>
    <row r="16" spans="1:14" x14ac:dyDescent="0.2">
      <c r="A16" t="s">
        <v>23</v>
      </c>
      <c r="B16">
        <v>18</v>
      </c>
      <c r="C16" t="s">
        <v>54</v>
      </c>
      <c r="D16" t="s">
        <v>58</v>
      </c>
      <c r="E16">
        <f>Sheet2!B20-Sheet2!A20</f>
        <v>12</v>
      </c>
      <c r="F16">
        <f>Sheet2!D20-Sheet2!C20</f>
        <v>10</v>
      </c>
      <c r="G16">
        <f>Sheet2!F20-Sheet2!E20</f>
        <v>5</v>
      </c>
    </row>
    <row r="17" spans="1:16" x14ac:dyDescent="0.2">
      <c r="A17" t="s">
        <v>17</v>
      </c>
      <c r="B17">
        <v>12</v>
      </c>
      <c r="C17" t="s">
        <v>55</v>
      </c>
      <c r="D17" t="s">
        <v>56</v>
      </c>
      <c r="E17">
        <f>Sheet2!B14-Sheet2!A14</f>
        <v>10</v>
      </c>
      <c r="F17">
        <f>Sheet2!D14-Sheet2!C14</f>
        <v>7</v>
      </c>
    </row>
    <row r="18" spans="1:16" x14ac:dyDescent="0.2">
      <c r="A18" t="s">
        <v>11</v>
      </c>
      <c r="B18">
        <v>6</v>
      </c>
      <c r="C18" t="s">
        <v>55</v>
      </c>
      <c r="D18" t="s">
        <v>56</v>
      </c>
      <c r="E18">
        <f>Sheet2!B8-Sheet2!A8</f>
        <v>10</v>
      </c>
      <c r="F18">
        <f>Sheet2!D8-Sheet2!C8</f>
        <v>7</v>
      </c>
      <c r="G18">
        <f>Sheet2!F8-Sheet2!E8</f>
        <v>9</v>
      </c>
    </row>
    <row r="19" spans="1:16" x14ac:dyDescent="0.2">
      <c r="A19" t="s">
        <v>15</v>
      </c>
      <c r="B19">
        <v>10</v>
      </c>
      <c r="C19" t="s">
        <v>55</v>
      </c>
      <c r="D19" t="s">
        <v>56</v>
      </c>
      <c r="E19">
        <f>Sheet2!B12-Sheet2!A12</f>
        <v>8</v>
      </c>
      <c r="F19">
        <f>Sheet2!D12-Sheet2!C12</f>
        <v>3</v>
      </c>
    </row>
    <row r="20" spans="1:16" x14ac:dyDescent="0.2">
      <c r="A20" t="s">
        <v>13</v>
      </c>
      <c r="B20">
        <v>8</v>
      </c>
      <c r="C20" t="s">
        <v>55</v>
      </c>
      <c r="D20" t="s">
        <v>56</v>
      </c>
      <c r="E20">
        <f>Sheet2!B10-Sheet2!A10</f>
        <v>13</v>
      </c>
      <c r="F20">
        <f>Sheet2!D10-Sheet2!C10</f>
        <v>12</v>
      </c>
    </row>
    <row r="21" spans="1:16" x14ac:dyDescent="0.2">
      <c r="A21" t="s">
        <v>10</v>
      </c>
      <c r="B21">
        <v>5</v>
      </c>
      <c r="C21" t="s">
        <v>55</v>
      </c>
      <c r="D21" t="s">
        <v>56</v>
      </c>
      <c r="E21">
        <f>Sheet2!B7-Sheet2!A7</f>
        <v>27</v>
      </c>
      <c r="F21">
        <f>Sheet2!D7-Sheet2!C7</f>
        <v>17</v>
      </c>
      <c r="G21">
        <f>Sheet2!F7-Sheet2!E7</f>
        <v>12</v>
      </c>
    </row>
    <row r="22" spans="1:16" x14ac:dyDescent="0.2">
      <c r="A22" t="s">
        <v>30</v>
      </c>
      <c r="B22">
        <v>23</v>
      </c>
      <c r="C22" t="s">
        <v>55</v>
      </c>
      <c r="D22" t="s">
        <v>57</v>
      </c>
      <c r="G22">
        <f>Sheet2!F25-Sheet2!E25</f>
        <v>90</v>
      </c>
      <c r="I22">
        <v>1</v>
      </c>
    </row>
    <row r="23" spans="1:16" x14ac:dyDescent="0.2">
      <c r="A23" t="s">
        <v>26</v>
      </c>
      <c r="B23">
        <v>21</v>
      </c>
      <c r="C23" t="s">
        <v>55</v>
      </c>
      <c r="D23" t="s">
        <v>57</v>
      </c>
      <c r="E23">
        <f>Sheet2!B23-Sheet2!A23</f>
        <v>13</v>
      </c>
      <c r="F23">
        <f>Sheet2!D23-Sheet2!C23</f>
        <v>15</v>
      </c>
      <c r="G23">
        <f>Sheet2!F23-Sheet2!E23</f>
        <v>13</v>
      </c>
      <c r="L23">
        <v>1</v>
      </c>
      <c r="M23">
        <v>2</v>
      </c>
      <c r="N23">
        <v>3</v>
      </c>
      <c r="O23">
        <v>4</v>
      </c>
    </row>
    <row r="24" spans="1:16" x14ac:dyDescent="0.2">
      <c r="A24" t="s">
        <v>22</v>
      </c>
      <c r="B24">
        <v>17</v>
      </c>
      <c r="C24" t="s">
        <v>55</v>
      </c>
      <c r="D24" t="s">
        <v>58</v>
      </c>
      <c r="E24">
        <v>72</v>
      </c>
      <c r="F24">
        <f>Sheet2!D19-Sheet2!C19</f>
        <v>10</v>
      </c>
      <c r="G24">
        <f>Sheet2!F19-Sheet2!E19</f>
        <v>8</v>
      </c>
      <c r="H24">
        <v>1</v>
      </c>
      <c r="K24" t="s">
        <v>38</v>
      </c>
      <c r="L24">
        <f>MEDIAN($E$2:$G$5)</f>
        <v>8</v>
      </c>
      <c r="M24">
        <f>MEDIAN($E$6:$G$7)</f>
        <v>37.5</v>
      </c>
      <c r="N24">
        <f>MEDIAN($E$8:$G$8)</f>
        <v>26</v>
      </c>
      <c r="O24">
        <f>MEDIAN($E$9:$G$10)</f>
        <v>23</v>
      </c>
    </row>
    <row r="25" spans="1:16" x14ac:dyDescent="0.2">
      <c r="A25" t="s">
        <v>24</v>
      </c>
      <c r="B25">
        <v>19</v>
      </c>
      <c r="C25" t="s">
        <v>55</v>
      </c>
      <c r="D25" t="s">
        <v>59</v>
      </c>
      <c r="E25">
        <f>Sheet2!B21-Sheet2!A21</f>
        <v>40</v>
      </c>
      <c r="F25">
        <f>Sheet2!D21-Sheet2!C21</f>
        <v>7</v>
      </c>
      <c r="G25">
        <f>Sheet2!F21-Sheet2!E21</f>
        <v>5</v>
      </c>
      <c r="K25" t="s">
        <v>40</v>
      </c>
      <c r="L25">
        <f>MEDIAN($E$17:$G$21)</f>
        <v>10</v>
      </c>
      <c r="M25">
        <f>MEDIAN($E$22:$G$23)</f>
        <v>14</v>
      </c>
      <c r="N25">
        <f>MEDIAN($E$24:$G$24)</f>
        <v>10</v>
      </c>
      <c r="O25">
        <f>MEDIAN($E$25:$G$25)</f>
        <v>7</v>
      </c>
    </row>
    <row r="26" spans="1:16" x14ac:dyDescent="0.2">
      <c r="K26" t="s">
        <v>51</v>
      </c>
      <c r="L26">
        <f>100*L25/L24</f>
        <v>125</v>
      </c>
      <c r="M26">
        <f>100*M25/M24</f>
        <v>37.333333333333336</v>
      </c>
      <c r="N26">
        <f t="shared" ref="N26:O26" si="0">100*N25/N24</f>
        <v>38.46153846153846</v>
      </c>
      <c r="O26">
        <f t="shared" si="0"/>
        <v>30.434782608695652</v>
      </c>
      <c r="P26">
        <f>AVERAGE(M26:O26)</f>
        <v>35.40988480118915</v>
      </c>
    </row>
    <row r="27" spans="1:16" x14ac:dyDescent="0.2">
      <c r="D27" t="s">
        <v>2</v>
      </c>
      <c r="E27">
        <f>MEDIAN(E$2:E$10)</f>
        <v>23</v>
      </c>
      <c r="F27">
        <f>MEDIAN(F$2:F$10)</f>
        <v>18</v>
      </c>
      <c r="G27">
        <f>MEDIAN(G$2:G$10)</f>
        <v>15.5</v>
      </c>
      <c r="H27">
        <f>AVERAGE(E27:G27)</f>
        <v>18.833333333333332</v>
      </c>
    </row>
    <row r="28" spans="1:16" x14ac:dyDescent="0.2">
      <c r="D28" t="s">
        <v>39</v>
      </c>
      <c r="E28">
        <f>MEDIAN(E$11:E$16)</f>
        <v>12</v>
      </c>
      <c r="F28">
        <f t="shared" ref="F28:G28" si="1">MEDIAN(F$11:F$16)</f>
        <v>10</v>
      </c>
      <c r="G28">
        <f t="shared" si="1"/>
        <v>9</v>
      </c>
      <c r="H28">
        <f t="shared" ref="H28:H29" si="2">AVERAGE(E28:G28)</f>
        <v>10.333333333333334</v>
      </c>
    </row>
    <row r="29" spans="1:16" x14ac:dyDescent="0.2">
      <c r="D29" t="s">
        <v>40</v>
      </c>
      <c r="E29">
        <f>MEDIAN(E$17:E$25)</f>
        <v>13</v>
      </c>
      <c r="F29">
        <f t="shared" ref="F29:G29" si="3">MEDIAN(F$17:F$25)</f>
        <v>8.5</v>
      </c>
      <c r="G29">
        <f t="shared" si="3"/>
        <v>10.5</v>
      </c>
      <c r="H29">
        <f t="shared" si="2"/>
        <v>10.666666666666666</v>
      </c>
    </row>
    <row r="30" spans="1:16" x14ac:dyDescent="0.2">
      <c r="K30" t="s">
        <v>41</v>
      </c>
      <c r="L30">
        <f>TRIMMEAN($E$2:$G$5,$I$31)</f>
        <v>12.333333333333334</v>
      </c>
      <c r="M30">
        <f>TRIMMEAN($E$6:$G$7,$I$31)</f>
        <v>37.5</v>
      </c>
      <c r="N30">
        <f>TRIMMEAN($E$8:$G$8,$I$31)</f>
        <v>26</v>
      </c>
      <c r="O30">
        <f>TRIMMEAN($E$9:$G$10,$I$31)</f>
        <v>20.333333333333332</v>
      </c>
    </row>
    <row r="31" spans="1:16" x14ac:dyDescent="0.2">
      <c r="D31" t="s">
        <v>41</v>
      </c>
      <c r="E31">
        <f>TRIMMEAN(E$2:E$10,$I$31)</f>
        <v>27.666666666666668</v>
      </c>
      <c r="F31">
        <f>TRIMMEAN(F$2:F$10,0.1)</f>
        <v>20.25</v>
      </c>
      <c r="G31">
        <f>TRIMMEAN(G$2:G$10,0.1)</f>
        <v>17.5</v>
      </c>
      <c r="I31">
        <v>0.7</v>
      </c>
      <c r="K31" t="s">
        <v>43</v>
      </c>
      <c r="L31">
        <f>TRIMMEAN($E$17:$G$21,$I$31)</f>
        <v>10.25</v>
      </c>
      <c r="M31">
        <f>TRIMMEAN($E$22:$G$23,$I$31)</f>
        <v>14</v>
      </c>
      <c r="N31">
        <f>TRIMMEAN($E$24:$G$24,$I$31)</f>
        <v>10</v>
      </c>
      <c r="O31">
        <f>TRIMMEAN($E$25:$G$25,$I$31)</f>
        <v>7</v>
      </c>
    </row>
    <row r="32" spans="1:16" x14ac:dyDescent="0.2">
      <c r="D32" t="s">
        <v>42</v>
      </c>
      <c r="E32">
        <f>TRIMMEAN(E$11:E$16,$I$31)</f>
        <v>11.333333333333334</v>
      </c>
      <c r="F32">
        <f t="shared" ref="F32:G32" si="4">TRIMMEAN(F$11:F$16,0.1)</f>
        <v>9.8000000000000007</v>
      </c>
      <c r="G32">
        <f t="shared" si="4"/>
        <v>14.666666666666666</v>
      </c>
    </row>
    <row r="33" spans="4:15" x14ac:dyDescent="0.2">
      <c r="D33" t="s">
        <v>43</v>
      </c>
      <c r="E33">
        <f>TRIMMEAN(E$17:E$25,$I$31)</f>
        <v>15.75</v>
      </c>
      <c r="F33">
        <f t="shared" ref="F33:G33" si="5">TRIMMEAN(F$17:F$25,0.1)</f>
        <v>9.75</v>
      </c>
      <c r="G33">
        <f t="shared" si="5"/>
        <v>22.833333333333332</v>
      </c>
      <c r="K33" t="s">
        <v>44</v>
      </c>
      <c r="L33">
        <f>MEDIAN($E$2:$G$5)</f>
        <v>8</v>
      </c>
      <c r="M33">
        <f>MEDIAN($E$6:$G$7)</f>
        <v>37.5</v>
      </c>
      <c r="N33">
        <f>MEDIAN($E$8:$G$8)</f>
        <v>26</v>
      </c>
      <c r="O33">
        <f>MEDIAN($E$9:$G$10)</f>
        <v>23</v>
      </c>
    </row>
    <row r="34" spans="4:15" x14ac:dyDescent="0.2">
      <c r="K34" t="s">
        <v>46</v>
      </c>
      <c r="L34">
        <f>MEDIAN($E$17:$G$21)</f>
        <v>10</v>
      </c>
      <c r="M34">
        <f>MEDIAN($E$22:$G$23)</f>
        <v>14</v>
      </c>
      <c r="N34">
        <f>MEDIAN($E$24:$G$24)</f>
        <v>10</v>
      </c>
      <c r="O34">
        <f>MEDIAN($E$25:$G$25)</f>
        <v>7</v>
      </c>
    </row>
    <row r="35" spans="4:15" x14ac:dyDescent="0.2">
      <c r="D35" t="s">
        <v>44</v>
      </c>
      <c r="E35">
        <f>TRIMMEAN(E$2:E$10,$I$35/COUNT(E$2:E$10))</f>
        <v>30.2</v>
      </c>
      <c r="F35">
        <f>TRIMMEAN(F$2:F$10,$I$35/COUNT(F$2:F$10))</f>
        <v>19.5</v>
      </c>
      <c r="G35">
        <f>TRIMMEAN(G$2:G$10,$I$35/COUNT(G$2:G$10))</f>
        <v>15.5</v>
      </c>
      <c r="I35">
        <v>2</v>
      </c>
    </row>
    <row r="36" spans="4:15" x14ac:dyDescent="0.2">
      <c r="D36" t="s">
        <v>45</v>
      </c>
      <c r="E36">
        <f>TRIMMEAN(E$11:E$16,$I$35/COUNT(E$11:E$16))</f>
        <v>11.333333333333334</v>
      </c>
      <c r="F36">
        <f t="shared" ref="F36:G36" si="6">TRIMMEAN(F$11:F$16,$I$35/COUNT(F$11:F$16))</f>
        <v>10.666666666666666</v>
      </c>
      <c r="G36">
        <f t="shared" si="6"/>
        <v>9</v>
      </c>
    </row>
    <row r="37" spans="4:15" x14ac:dyDescent="0.2">
      <c r="D37" t="s">
        <v>46</v>
      </c>
      <c r="E37">
        <f>TRIMMEAN(E$17:E$25,$I$35/COUNT(E$17:E$25))</f>
        <v>18.833333333333332</v>
      </c>
      <c r="F37">
        <f t="shared" ref="F37:G37" si="7">TRIMMEAN(F$17:F$25,$I$35/COUNT(F$17:F$25))</f>
        <v>9.6666666666666661</v>
      </c>
      <c r="G37">
        <f t="shared" si="7"/>
        <v>10.5</v>
      </c>
    </row>
  </sheetData>
  <sortState ref="A2:I25">
    <sortCondition ref="C2:C25"/>
    <sortCondition ref="D2:D2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2" sqref="H2:H26"/>
    </sheetView>
  </sheetViews>
  <sheetFormatPr baseColWidth="10" defaultRowHeight="16" x14ac:dyDescent="0.2"/>
  <sheetData>
    <row r="1" spans="1:8" x14ac:dyDescent="0.2">
      <c r="A1" t="s">
        <v>3</v>
      </c>
      <c r="B1" t="s">
        <v>4</v>
      </c>
      <c r="C1" t="s">
        <v>32</v>
      </c>
      <c r="D1" t="s">
        <v>33</v>
      </c>
      <c r="E1" t="s">
        <v>35</v>
      </c>
      <c r="F1" t="s">
        <v>34</v>
      </c>
    </row>
    <row r="2" spans="1:8" x14ac:dyDescent="0.2">
      <c r="A2" t="s">
        <v>28</v>
      </c>
      <c r="B2" t="s">
        <v>28</v>
      </c>
      <c r="C2">
        <v>30</v>
      </c>
      <c r="D2">
        <v>80</v>
      </c>
      <c r="E2">
        <v>26</v>
      </c>
      <c r="F2">
        <v>45</v>
      </c>
      <c r="G2">
        <v>1</v>
      </c>
      <c r="H2" t="s">
        <v>5</v>
      </c>
    </row>
    <row r="3" spans="1:8" x14ac:dyDescent="0.2">
      <c r="C3">
        <v>25</v>
      </c>
      <c r="D3">
        <v>64</v>
      </c>
      <c r="E3">
        <v>55</v>
      </c>
      <c r="F3">
        <v>61</v>
      </c>
      <c r="G3">
        <v>2</v>
      </c>
      <c r="H3" t="s">
        <v>6</v>
      </c>
    </row>
    <row r="4" spans="1:8" x14ac:dyDescent="0.2">
      <c r="A4">
        <v>23</v>
      </c>
      <c r="B4">
        <v>60</v>
      </c>
      <c r="C4">
        <v>6</v>
      </c>
      <c r="D4">
        <v>27</v>
      </c>
      <c r="G4">
        <v>3</v>
      </c>
      <c r="H4" t="s">
        <v>7</v>
      </c>
    </row>
    <row r="5" spans="1:8" x14ac:dyDescent="0.2">
      <c r="A5">
        <v>0</v>
      </c>
      <c r="B5">
        <v>8</v>
      </c>
      <c r="C5">
        <v>37</v>
      </c>
      <c r="D5">
        <v>43</v>
      </c>
      <c r="G5">
        <v>4</v>
      </c>
      <c r="H5" t="s">
        <v>8</v>
      </c>
    </row>
    <row r="6" spans="1:8" x14ac:dyDescent="0.2">
      <c r="A6">
        <v>15</v>
      </c>
      <c r="B6">
        <v>23</v>
      </c>
      <c r="C6">
        <v>0</v>
      </c>
      <c r="D6">
        <v>7</v>
      </c>
      <c r="G6">
        <v>5</v>
      </c>
      <c r="H6" t="s">
        <v>9</v>
      </c>
    </row>
    <row r="7" spans="1:8" x14ac:dyDescent="0.2">
      <c r="A7">
        <v>0</v>
      </c>
      <c r="B7">
        <v>27</v>
      </c>
      <c r="C7">
        <v>13</v>
      </c>
      <c r="D7">
        <v>30</v>
      </c>
      <c r="E7">
        <v>15</v>
      </c>
      <c r="F7">
        <v>27</v>
      </c>
      <c r="G7">
        <v>6</v>
      </c>
      <c r="H7" t="s">
        <v>18</v>
      </c>
    </row>
    <row r="8" spans="1:8" x14ac:dyDescent="0.2">
      <c r="A8">
        <v>25</v>
      </c>
      <c r="B8">
        <v>35</v>
      </c>
      <c r="C8">
        <v>35</v>
      </c>
      <c r="D8">
        <v>42</v>
      </c>
      <c r="E8">
        <v>44</v>
      </c>
      <c r="F8">
        <v>53</v>
      </c>
      <c r="G8">
        <v>7</v>
      </c>
      <c r="H8" t="s">
        <v>19</v>
      </c>
    </row>
    <row r="9" spans="1:8" x14ac:dyDescent="0.2">
      <c r="A9">
        <v>20</v>
      </c>
      <c r="B9">
        <v>30</v>
      </c>
      <c r="C9">
        <v>53</v>
      </c>
      <c r="D9">
        <v>65</v>
      </c>
      <c r="G9">
        <v>8</v>
      </c>
      <c r="H9" t="s">
        <v>20</v>
      </c>
    </row>
    <row r="10" spans="1:8" x14ac:dyDescent="0.2">
      <c r="A10">
        <v>30</v>
      </c>
      <c r="B10">
        <v>43</v>
      </c>
      <c r="C10">
        <v>14</v>
      </c>
      <c r="D10">
        <v>26</v>
      </c>
      <c r="G10">
        <v>9</v>
      </c>
      <c r="H10" t="s">
        <v>21</v>
      </c>
    </row>
    <row r="11" spans="1:8" x14ac:dyDescent="0.2">
      <c r="A11">
        <v>55</v>
      </c>
      <c r="B11">
        <v>67</v>
      </c>
      <c r="C11">
        <v>35</v>
      </c>
      <c r="D11">
        <v>40</v>
      </c>
      <c r="G11">
        <v>10</v>
      </c>
      <c r="H11" t="s">
        <v>29</v>
      </c>
    </row>
    <row r="12" spans="1:8" x14ac:dyDescent="0.2">
      <c r="A12">
        <v>44</v>
      </c>
      <c r="B12">
        <v>52</v>
      </c>
      <c r="C12">
        <v>47</v>
      </c>
      <c r="D12">
        <v>50</v>
      </c>
      <c r="G12">
        <v>11</v>
      </c>
      <c r="H12" t="s">
        <v>12</v>
      </c>
    </row>
    <row r="13" spans="1:8" x14ac:dyDescent="0.2">
      <c r="A13">
        <v>43</v>
      </c>
      <c r="B13">
        <v>49</v>
      </c>
      <c r="C13">
        <v>50</v>
      </c>
      <c r="D13">
        <v>60</v>
      </c>
      <c r="G13">
        <v>12</v>
      </c>
      <c r="H13" t="s">
        <v>14</v>
      </c>
    </row>
    <row r="14" spans="1:8" x14ac:dyDescent="0.2">
      <c r="A14">
        <v>55</v>
      </c>
      <c r="B14">
        <v>65</v>
      </c>
      <c r="C14">
        <v>10</v>
      </c>
      <c r="D14">
        <v>17</v>
      </c>
      <c r="G14">
        <v>13</v>
      </c>
      <c r="H14" t="s">
        <v>16</v>
      </c>
    </row>
    <row r="15" spans="1:8" x14ac:dyDescent="0.2">
      <c r="A15" t="s">
        <v>28</v>
      </c>
      <c r="B15" t="s">
        <v>28</v>
      </c>
      <c r="C15">
        <v>45</v>
      </c>
      <c r="D15">
        <v>80</v>
      </c>
      <c r="E15">
        <v>0</v>
      </c>
      <c r="F15">
        <v>25</v>
      </c>
      <c r="G15">
        <v>14</v>
      </c>
      <c r="H15" t="s">
        <v>23</v>
      </c>
    </row>
    <row r="16" spans="1:8" x14ac:dyDescent="0.2">
      <c r="C16">
        <v>30</v>
      </c>
      <c r="D16">
        <v>45</v>
      </c>
      <c r="E16" t="s">
        <v>28</v>
      </c>
      <c r="F16" t="s">
        <v>28</v>
      </c>
      <c r="G16">
        <v>15</v>
      </c>
      <c r="H16" t="s">
        <v>25</v>
      </c>
    </row>
    <row r="17" spans="1:8" x14ac:dyDescent="0.2">
      <c r="A17">
        <v>48</v>
      </c>
      <c r="B17">
        <v>71</v>
      </c>
      <c r="C17">
        <v>4</v>
      </c>
      <c r="D17">
        <v>30</v>
      </c>
      <c r="E17">
        <v>36</v>
      </c>
      <c r="F17">
        <v>70</v>
      </c>
      <c r="G17">
        <v>16</v>
      </c>
      <c r="H17" t="s">
        <v>31</v>
      </c>
    </row>
    <row r="18" spans="1:8" x14ac:dyDescent="0.2">
      <c r="A18">
        <v>30</v>
      </c>
      <c r="B18">
        <v>53</v>
      </c>
      <c r="C18">
        <v>37</v>
      </c>
      <c r="D18">
        <v>50</v>
      </c>
      <c r="E18">
        <v>13</v>
      </c>
      <c r="F18">
        <v>18</v>
      </c>
      <c r="G18">
        <v>17</v>
      </c>
      <c r="H18" t="s">
        <v>10</v>
      </c>
    </row>
    <row r="19" spans="1:8" x14ac:dyDescent="0.2">
      <c r="B19" t="s">
        <v>2</v>
      </c>
      <c r="C19">
        <v>55</v>
      </c>
      <c r="D19">
        <v>65</v>
      </c>
      <c r="E19">
        <v>42</v>
      </c>
      <c r="F19">
        <v>50</v>
      </c>
      <c r="G19">
        <v>18</v>
      </c>
      <c r="H19" t="s">
        <v>11</v>
      </c>
    </row>
    <row r="20" spans="1:8" x14ac:dyDescent="0.2">
      <c r="A20">
        <v>15</v>
      </c>
      <c r="B20">
        <v>27</v>
      </c>
      <c r="C20">
        <v>12</v>
      </c>
      <c r="D20">
        <v>22</v>
      </c>
      <c r="E20">
        <v>53</v>
      </c>
      <c r="F20">
        <v>58</v>
      </c>
      <c r="G20">
        <v>19</v>
      </c>
      <c r="H20" t="s">
        <v>13</v>
      </c>
    </row>
    <row r="21" spans="1:8" x14ac:dyDescent="0.2">
      <c r="A21">
        <v>32</v>
      </c>
      <c r="B21">
        <v>72</v>
      </c>
      <c r="C21">
        <v>25</v>
      </c>
      <c r="D21">
        <v>32</v>
      </c>
      <c r="E21">
        <v>30</v>
      </c>
      <c r="F21">
        <v>35</v>
      </c>
      <c r="G21">
        <v>20</v>
      </c>
      <c r="H21" t="s">
        <v>15</v>
      </c>
    </row>
    <row r="22" spans="1:8" x14ac:dyDescent="0.2">
      <c r="A22">
        <v>55</v>
      </c>
      <c r="B22">
        <v>76</v>
      </c>
      <c r="C22">
        <v>34</v>
      </c>
      <c r="D22">
        <v>46</v>
      </c>
      <c r="E22">
        <v>33</v>
      </c>
      <c r="F22">
        <v>42</v>
      </c>
      <c r="G22">
        <v>21</v>
      </c>
      <c r="H22" t="s">
        <v>17</v>
      </c>
    </row>
    <row r="23" spans="1:8" x14ac:dyDescent="0.2">
      <c r="A23">
        <v>30</v>
      </c>
      <c r="B23">
        <v>43</v>
      </c>
      <c r="C23">
        <v>50</v>
      </c>
      <c r="D23">
        <v>65</v>
      </c>
      <c r="E23">
        <v>47</v>
      </c>
      <c r="F23">
        <v>60</v>
      </c>
      <c r="G23">
        <v>22</v>
      </c>
      <c r="H23" t="s">
        <v>22</v>
      </c>
    </row>
    <row r="24" spans="1:8" x14ac:dyDescent="0.2">
      <c r="E24" t="s">
        <v>28</v>
      </c>
      <c r="F24" t="s">
        <v>28</v>
      </c>
      <c r="G24">
        <v>23</v>
      </c>
      <c r="H24" t="s">
        <v>24</v>
      </c>
    </row>
    <row r="25" spans="1:8" x14ac:dyDescent="0.2">
      <c r="E25">
        <v>0</v>
      </c>
      <c r="F25">
        <v>90</v>
      </c>
      <c r="G25">
        <v>24</v>
      </c>
      <c r="H25" t="s">
        <v>26</v>
      </c>
    </row>
    <row r="26" spans="1:8" x14ac:dyDescent="0.2">
      <c r="E26">
        <v>35</v>
      </c>
      <c r="F26">
        <v>65</v>
      </c>
      <c r="G26">
        <v>25</v>
      </c>
      <c r="H26" t="s">
        <v>30</v>
      </c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8"/>
  <sheetViews>
    <sheetView tabSelected="1" topLeftCell="D1" workbookViewId="0">
      <selection activeCell="L22" sqref="L22"/>
    </sheetView>
  </sheetViews>
  <sheetFormatPr baseColWidth="10" defaultRowHeight="16" x14ac:dyDescent="0.2"/>
  <cols>
    <col min="2" max="2" width="15.5" customWidth="1"/>
    <col min="3" max="3" width="16" customWidth="1"/>
    <col min="4" max="5" width="17.6640625" customWidth="1"/>
    <col min="6" max="6" width="18.5" customWidth="1"/>
    <col min="9" max="9" width="31.1640625" bestFit="1" customWidth="1"/>
    <col min="10" max="10" width="17" bestFit="1" customWidth="1"/>
    <col min="11" max="11" width="17.33203125" bestFit="1" customWidth="1"/>
    <col min="12" max="12" width="18" bestFit="1" customWidth="1"/>
  </cols>
  <sheetData>
    <row r="4" spans="2:13" x14ac:dyDescent="0.2">
      <c r="B4" s="4" t="s">
        <v>52</v>
      </c>
      <c r="C4" s="4" t="s">
        <v>1</v>
      </c>
      <c r="D4" s="4" t="s">
        <v>60</v>
      </c>
      <c r="E4" s="4" t="s">
        <v>61</v>
      </c>
      <c r="F4" s="4" t="s">
        <v>62</v>
      </c>
    </row>
    <row r="5" spans="2:13" x14ac:dyDescent="0.2">
      <c r="B5" s="2" t="s">
        <v>53</v>
      </c>
      <c r="C5" s="2" t="s">
        <v>56</v>
      </c>
      <c r="D5" s="3">
        <v>37</v>
      </c>
      <c r="E5" s="3">
        <v>21</v>
      </c>
      <c r="F5" s="3"/>
    </row>
    <row r="6" spans="2:13" x14ac:dyDescent="0.2">
      <c r="B6" s="2" t="s">
        <v>53</v>
      </c>
      <c r="C6" s="2" t="s">
        <v>56</v>
      </c>
      <c r="D6" s="3">
        <v>8</v>
      </c>
      <c r="E6" s="3">
        <v>7</v>
      </c>
      <c r="F6" s="3"/>
    </row>
    <row r="7" spans="2:13" x14ac:dyDescent="0.2">
      <c r="B7" s="2" t="s">
        <v>53</v>
      </c>
      <c r="C7" s="2" t="s">
        <v>56</v>
      </c>
      <c r="D7" s="3">
        <v>8</v>
      </c>
      <c r="E7" s="3">
        <v>6</v>
      </c>
      <c r="F7" s="3"/>
    </row>
    <row r="8" spans="2:13" x14ac:dyDescent="0.2">
      <c r="B8" s="2" t="s">
        <v>53</v>
      </c>
      <c r="C8" s="2" t="s">
        <v>56</v>
      </c>
      <c r="D8" s="3">
        <v>100</v>
      </c>
      <c r="E8" s="3">
        <v>39</v>
      </c>
      <c r="F8" s="3">
        <v>6</v>
      </c>
    </row>
    <row r="9" spans="2:13" x14ac:dyDescent="0.2">
      <c r="B9" s="2" t="s">
        <v>53</v>
      </c>
      <c r="C9" s="2" t="s">
        <v>57</v>
      </c>
      <c r="D9" s="3"/>
      <c r="E9" s="3"/>
      <c r="F9" s="3" t="s">
        <v>63</v>
      </c>
    </row>
    <row r="10" spans="2:13" x14ac:dyDescent="0.2">
      <c r="B10" s="2" t="s">
        <v>53</v>
      </c>
      <c r="C10" s="2" t="s">
        <v>57</v>
      </c>
      <c r="D10" s="3">
        <v>60</v>
      </c>
      <c r="E10" s="3">
        <v>15</v>
      </c>
      <c r="F10" s="3" t="s">
        <v>63</v>
      </c>
    </row>
    <row r="11" spans="2:13" x14ac:dyDescent="0.2">
      <c r="B11" s="2" t="s">
        <v>53</v>
      </c>
      <c r="C11" s="2" t="s">
        <v>58</v>
      </c>
      <c r="D11" s="3">
        <v>23</v>
      </c>
      <c r="E11" s="3">
        <v>26</v>
      </c>
      <c r="F11" s="3">
        <v>34</v>
      </c>
    </row>
    <row r="12" spans="2:13" x14ac:dyDescent="0.2">
      <c r="B12" s="2" t="s">
        <v>53</v>
      </c>
      <c r="C12" s="2" t="s">
        <v>59</v>
      </c>
      <c r="D12" s="3" t="s">
        <v>63</v>
      </c>
      <c r="E12" s="3">
        <v>35</v>
      </c>
      <c r="F12" s="3">
        <v>25</v>
      </c>
    </row>
    <row r="13" spans="2:13" x14ac:dyDescent="0.2">
      <c r="B13" s="2" t="s">
        <v>53</v>
      </c>
      <c r="C13" s="2" t="s">
        <v>59</v>
      </c>
      <c r="D13" s="3">
        <v>23</v>
      </c>
      <c r="E13" s="3">
        <v>13</v>
      </c>
      <c r="F13" s="3">
        <v>5</v>
      </c>
      <c r="I13" s="9" t="s">
        <v>64</v>
      </c>
      <c r="J13" s="11" t="s">
        <v>66</v>
      </c>
      <c r="K13" s="11" t="s">
        <v>67</v>
      </c>
      <c r="L13" s="11" t="s">
        <v>68</v>
      </c>
      <c r="M13" s="12" t="s">
        <v>65</v>
      </c>
    </row>
    <row r="14" spans="2:13" x14ac:dyDescent="0.2">
      <c r="B14" s="2" t="s">
        <v>54</v>
      </c>
      <c r="C14" s="2" t="s">
        <v>56</v>
      </c>
      <c r="D14" s="3">
        <v>6</v>
      </c>
      <c r="E14" s="3">
        <v>10</v>
      </c>
      <c r="F14" s="3"/>
      <c r="I14" s="8" t="s">
        <v>72</v>
      </c>
      <c r="J14" s="10">
        <v>23</v>
      </c>
      <c r="K14" s="10">
        <v>18</v>
      </c>
      <c r="L14" s="10">
        <v>15.5</v>
      </c>
      <c r="M14" s="10">
        <v>18.833333329999999</v>
      </c>
    </row>
    <row r="15" spans="2:13" x14ac:dyDescent="0.2">
      <c r="B15" s="2" t="s">
        <v>54</v>
      </c>
      <c r="C15" s="2" t="s">
        <v>56</v>
      </c>
      <c r="D15" s="3">
        <v>10</v>
      </c>
      <c r="E15" s="3">
        <v>12</v>
      </c>
      <c r="F15" s="3"/>
      <c r="I15" s="8" t="s">
        <v>73</v>
      </c>
      <c r="J15" s="10">
        <v>12</v>
      </c>
      <c r="K15" s="10">
        <v>10</v>
      </c>
      <c r="L15" s="10">
        <v>9</v>
      </c>
      <c r="M15" s="10">
        <v>10.33333333</v>
      </c>
    </row>
    <row r="16" spans="2:13" x14ac:dyDescent="0.2">
      <c r="B16" s="2" t="s">
        <v>54</v>
      </c>
      <c r="C16" s="2" t="s">
        <v>56</v>
      </c>
      <c r="D16" s="3">
        <v>12</v>
      </c>
      <c r="E16" s="3">
        <v>5</v>
      </c>
      <c r="F16" s="3"/>
      <c r="I16" s="8" t="s">
        <v>74</v>
      </c>
      <c r="J16" s="10">
        <v>13</v>
      </c>
      <c r="K16" s="10">
        <v>8.5</v>
      </c>
      <c r="L16" s="10">
        <v>10.5</v>
      </c>
      <c r="M16" s="10">
        <v>10.66666667</v>
      </c>
    </row>
    <row r="17" spans="2:6" x14ac:dyDescent="0.2">
      <c r="B17" s="2" t="s">
        <v>54</v>
      </c>
      <c r="C17" s="2" t="s">
        <v>57</v>
      </c>
      <c r="D17" s="3"/>
      <c r="E17" s="3"/>
      <c r="F17" s="3">
        <v>30</v>
      </c>
    </row>
    <row r="18" spans="2:6" x14ac:dyDescent="0.2">
      <c r="B18" s="2" t="s">
        <v>54</v>
      </c>
      <c r="C18" s="2" t="s">
        <v>57</v>
      </c>
      <c r="D18" s="3">
        <v>21</v>
      </c>
      <c r="E18" s="3">
        <v>12</v>
      </c>
      <c r="F18" s="3">
        <v>9</v>
      </c>
    </row>
    <row r="19" spans="2:6" x14ac:dyDescent="0.2">
      <c r="B19" s="2" t="s">
        <v>54</v>
      </c>
      <c r="C19" s="2" t="s">
        <v>58</v>
      </c>
      <c r="D19" s="3">
        <v>12</v>
      </c>
      <c r="E19" s="3">
        <v>10</v>
      </c>
      <c r="F19" s="3">
        <v>5</v>
      </c>
    </row>
    <row r="20" spans="2:6" x14ac:dyDescent="0.2">
      <c r="B20" s="2" t="s">
        <v>55</v>
      </c>
      <c r="C20" s="2" t="s">
        <v>56</v>
      </c>
      <c r="D20" s="3">
        <v>10</v>
      </c>
      <c r="E20" s="3">
        <v>7</v>
      </c>
      <c r="F20" s="3"/>
    </row>
    <row r="21" spans="2:6" x14ac:dyDescent="0.2">
      <c r="B21" s="2" t="s">
        <v>55</v>
      </c>
      <c r="C21" s="2" t="s">
        <v>56</v>
      </c>
      <c r="D21" s="3">
        <v>10</v>
      </c>
      <c r="E21" s="3">
        <v>7</v>
      </c>
      <c r="F21" s="3">
        <v>9</v>
      </c>
    </row>
    <row r="22" spans="2:6" x14ac:dyDescent="0.2">
      <c r="B22" s="2" t="s">
        <v>55</v>
      </c>
      <c r="C22" s="2" t="s">
        <v>56</v>
      </c>
      <c r="D22" s="3">
        <v>8</v>
      </c>
      <c r="E22" s="3">
        <v>3</v>
      </c>
      <c r="F22" s="3"/>
    </row>
    <row r="23" spans="2:6" x14ac:dyDescent="0.2">
      <c r="B23" s="2" t="s">
        <v>55</v>
      </c>
      <c r="C23" s="2" t="s">
        <v>56</v>
      </c>
      <c r="D23" s="3">
        <v>13</v>
      </c>
      <c r="E23" s="3">
        <v>12</v>
      </c>
      <c r="F23" s="3"/>
    </row>
    <row r="24" spans="2:6" x14ac:dyDescent="0.2">
      <c r="B24" s="2" t="s">
        <v>55</v>
      </c>
      <c r="C24" s="2" t="s">
        <v>56</v>
      </c>
      <c r="D24" s="3">
        <v>27</v>
      </c>
      <c r="E24" s="3">
        <v>17</v>
      </c>
      <c r="F24" s="3">
        <v>12</v>
      </c>
    </row>
    <row r="25" spans="2:6" x14ac:dyDescent="0.2">
      <c r="B25" s="2" t="s">
        <v>55</v>
      </c>
      <c r="C25" s="2" t="s">
        <v>57</v>
      </c>
      <c r="D25" s="3"/>
      <c r="E25" s="3"/>
      <c r="F25" s="3">
        <v>90</v>
      </c>
    </row>
    <row r="26" spans="2:6" x14ac:dyDescent="0.2">
      <c r="B26" s="2" t="s">
        <v>55</v>
      </c>
      <c r="C26" s="2" t="s">
        <v>57</v>
      </c>
      <c r="D26" s="3">
        <v>13</v>
      </c>
      <c r="E26" s="3">
        <v>15</v>
      </c>
      <c r="F26" s="3">
        <v>13</v>
      </c>
    </row>
    <row r="27" spans="2:6" x14ac:dyDescent="0.2">
      <c r="B27" s="2" t="s">
        <v>55</v>
      </c>
      <c r="C27" s="2" t="s">
        <v>58</v>
      </c>
      <c r="D27" s="3">
        <v>72</v>
      </c>
      <c r="E27" s="3">
        <v>10</v>
      </c>
      <c r="F27" s="3">
        <v>8</v>
      </c>
    </row>
    <row r="28" spans="2:6" x14ac:dyDescent="0.2">
      <c r="B28" s="2" t="s">
        <v>55</v>
      </c>
      <c r="C28" s="2" t="s">
        <v>59</v>
      </c>
      <c r="D28" s="3">
        <v>40</v>
      </c>
      <c r="E28" s="3">
        <v>7</v>
      </c>
      <c r="F28" s="3">
        <v>5</v>
      </c>
    </row>
  </sheetData>
  <phoneticPr fontId="1" type="noConversion"/>
  <pageMargins left="0.7" right="0.7" top="0.75" bottom="0.75" header="0.3" footer="0.3"/>
  <pageSetup paperSize="9" orientation="landscape" horizontalDpi="0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E4"/>
    </sheetView>
  </sheetViews>
  <sheetFormatPr baseColWidth="10" defaultRowHeight="16" x14ac:dyDescent="0.2"/>
  <cols>
    <col min="1" max="1" width="21.6640625" customWidth="1"/>
    <col min="2" max="2" width="10.6640625" customWidth="1"/>
    <col min="3" max="3" width="17.1640625" customWidth="1"/>
    <col min="4" max="4" width="15.83203125" customWidth="1"/>
    <col min="5" max="5" width="12.1640625" bestFit="1" customWidth="1"/>
  </cols>
  <sheetData>
    <row r="1" spans="1:6" x14ac:dyDescent="0.2">
      <c r="A1" s="6" t="s">
        <v>64</v>
      </c>
      <c r="B1" s="7" t="s">
        <v>56</v>
      </c>
      <c r="C1" s="7" t="s">
        <v>57</v>
      </c>
      <c r="D1" s="7" t="s">
        <v>58</v>
      </c>
      <c r="E1" s="7" t="s">
        <v>59</v>
      </c>
      <c r="F1" s="1"/>
    </row>
    <row r="2" spans="1:6" x14ac:dyDescent="0.2">
      <c r="A2" s="5" t="s">
        <v>69</v>
      </c>
      <c r="B2" s="6">
        <v>8</v>
      </c>
      <c r="C2" s="6">
        <v>37.5</v>
      </c>
      <c r="D2" s="6">
        <v>26</v>
      </c>
      <c r="E2" s="6">
        <v>23</v>
      </c>
      <c r="F2" s="1"/>
    </row>
    <row r="3" spans="1:6" x14ac:dyDescent="0.2">
      <c r="A3" s="5" t="s">
        <v>70</v>
      </c>
      <c r="B3" s="6">
        <v>10</v>
      </c>
      <c r="C3" s="6">
        <v>14</v>
      </c>
      <c r="D3" s="6">
        <v>10</v>
      </c>
      <c r="E3" s="6">
        <v>7</v>
      </c>
      <c r="F3" s="1"/>
    </row>
    <row r="4" spans="1:6" x14ac:dyDescent="0.2">
      <c r="A4" s="6" t="s">
        <v>71</v>
      </c>
      <c r="B4" s="6">
        <v>125</v>
      </c>
      <c r="C4" s="6">
        <v>37.333333330000002</v>
      </c>
      <c r="D4" s="6">
        <v>38.46153846</v>
      </c>
      <c r="E4" s="6">
        <v>30.434782609999999</v>
      </c>
      <c r="F4" s="1"/>
    </row>
  </sheetData>
  <phoneticPr fontId="1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2017-06-26T08:41:34Z</cp:lastPrinted>
  <dcterms:created xsi:type="dcterms:W3CDTF">2017-06-22T04:05:02Z</dcterms:created>
  <dcterms:modified xsi:type="dcterms:W3CDTF">2017-06-26T08:42:58Z</dcterms:modified>
</cp:coreProperties>
</file>