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79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7" i="2"/>
  <c r="E5"/>
  <c r="E4"/>
  <c r="E3"/>
  <c r="B16"/>
  <c r="D7"/>
  <c r="C7"/>
  <c r="D3"/>
  <c r="D4"/>
  <c r="D5"/>
  <c r="D6"/>
  <c r="C6"/>
  <c r="C5"/>
  <c r="C4"/>
  <c r="C3"/>
  <c r="B6"/>
  <c r="B5"/>
  <c r="B4"/>
  <c r="B3"/>
  <c r="L3" i="1"/>
  <c r="M27"/>
  <c r="M28"/>
  <c r="M29"/>
  <c r="M30"/>
  <c r="M31"/>
  <c r="M32"/>
  <c r="M33"/>
  <c r="M26"/>
  <c r="M21"/>
  <c r="H23" s="1"/>
  <c r="M9"/>
  <c r="M10"/>
  <c r="M11"/>
  <c r="M12"/>
  <c r="M13"/>
  <c r="M14"/>
  <c r="M15"/>
  <c r="M16"/>
  <c r="M17"/>
  <c r="M18"/>
  <c r="M19"/>
  <c r="M20"/>
  <c r="M8"/>
  <c r="J3"/>
  <c r="B7" i="2" l="1"/>
  <c r="M34" i="1"/>
  <c r="H36" s="1"/>
  <c r="H39" l="1"/>
  <c r="H40" s="1"/>
</calcChain>
</file>

<file path=xl/sharedStrings.xml><?xml version="1.0" encoding="utf-8"?>
<sst xmlns="http://schemas.openxmlformats.org/spreadsheetml/2006/main" count="94" uniqueCount="80">
  <si>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</si>
  <si>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</si>
  <si>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</si>
  <si>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</si>
  <si>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</si>
  <si>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</si>
  <si>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</si>
  <si>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</si>
  <si>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</si>
  <si>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agregar nuevo usuario</t>
  </si>
  <si>
    <t xml:space="preserve">modificar usuario </t>
  </si>
  <si>
    <t>eliminar usuario</t>
  </si>
  <si>
    <t>ingresar nuevo cliente</t>
  </si>
  <si>
    <t>modificar cliente</t>
  </si>
  <si>
    <t>agregar nuevo caso</t>
  </si>
  <si>
    <t>eliminar documento</t>
  </si>
  <si>
    <t>consulta cliente</t>
  </si>
  <si>
    <t>login usuario</t>
  </si>
  <si>
    <t xml:space="preserve">simple </t>
  </si>
  <si>
    <t>peso</t>
  </si>
  <si>
    <t>medio</t>
  </si>
  <si>
    <t>uucw</t>
  </si>
  <si>
    <t>uaw</t>
  </si>
  <si>
    <t>2 tipo de persona</t>
  </si>
  <si>
    <t>complejo=3</t>
  </si>
  <si>
    <t>transacciones</t>
  </si>
  <si>
    <t>uucp</t>
  </si>
  <si>
    <t>factor de complejidad</t>
  </si>
  <si>
    <t>eficiencia del usuario</t>
  </si>
  <si>
    <t>procesamiento interno complejo</t>
  </si>
  <si>
    <t>sistema distribuido</t>
  </si>
  <si>
    <t>objetivos de performance o tiempo de respuesta</t>
  </si>
  <si>
    <t>el codigo debe ser reutilizable</t>
  </si>
  <si>
    <t>facilidad de instalacion</t>
  </si>
  <si>
    <t>facilidad de uso</t>
  </si>
  <si>
    <t xml:space="preserve">portabilidad </t>
  </si>
  <si>
    <t>facilidad de cambio</t>
  </si>
  <si>
    <t>concurrencia</t>
  </si>
  <si>
    <t>incluye objetos especiales de seguridad</t>
  </si>
  <si>
    <t>provee acceso directo a terceras personas</t>
  </si>
  <si>
    <t>se requiere facilidades especiales de entrenamiento a usuario</t>
  </si>
  <si>
    <t>resultado</t>
  </si>
  <si>
    <t>valor asiganado</t>
  </si>
  <si>
    <t>total</t>
  </si>
  <si>
    <t>tcf</t>
  </si>
  <si>
    <t>factores de complejidad del entorno</t>
  </si>
  <si>
    <t>ecf</t>
  </si>
  <si>
    <t>e1</t>
  </si>
  <si>
    <t>e2</t>
  </si>
  <si>
    <t>e3</t>
  </si>
  <si>
    <t>e4</t>
  </si>
  <si>
    <t>e5</t>
  </si>
  <si>
    <t>e6</t>
  </si>
  <si>
    <t>e7</t>
  </si>
  <si>
    <t>e8</t>
  </si>
  <si>
    <t>familiaridad con el modelo de proyecto utilizado</t>
  </si>
  <si>
    <t>personal a tiempo parcial</t>
  </si>
  <si>
    <t>capacidad del analista lider</t>
  </si>
  <si>
    <t>experiencia en poo</t>
  </si>
  <si>
    <t>motivacion</t>
  </si>
  <si>
    <t>dificultad del lenguaje de programacion</t>
  </si>
  <si>
    <t>estabilidad de los requerimientos</t>
  </si>
  <si>
    <t>evaluacion</t>
  </si>
  <si>
    <t>factor de productividad</t>
  </si>
  <si>
    <t>ucp</t>
  </si>
  <si>
    <t>dividido por 3</t>
  </si>
  <si>
    <t>experiencia en la aplicacion</t>
  </si>
  <si>
    <t>septiembre</t>
  </si>
  <si>
    <t>segunda</t>
  </si>
  <si>
    <t>tercera</t>
  </si>
  <si>
    <t>cuarta</t>
  </si>
  <si>
    <t>octubre</t>
  </si>
  <si>
    <t>noviembre</t>
  </si>
  <si>
    <t>diciembre</t>
  </si>
  <si>
    <t xml:space="preserve">primera </t>
  </si>
  <si>
    <t>horas trabajadas por dia</t>
  </si>
  <si>
    <t>dias trabajados</t>
  </si>
  <si>
    <t>suma total</t>
  </si>
  <si>
    <t>horas totales por persona</t>
  </si>
  <si>
    <t>DIFERENCIA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</si>
</sst>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K10" sqref="K10"/>
    </sheetView>
  </sheetViews>
  <sheetFormatPr baseColWidth="10" defaultRowHeight="15"/>
  <cols>
    <col min="1" max="1" width="22.42578125" customWidth="1"/>
    <col min="3" max="3" width="14.28515625" customWidth="1"/>
    <col min="5" max="5" width="6.5703125" customWidth="1"/>
    <col min="7" max="7" width="29.7109375" customWidth="1"/>
    <col min="8" max="8" width="6.42578125" customWidth="1"/>
    <col min="9" max="9" width="17.85546875" customWidth="1"/>
    <col min="10" max="10" width="5.85546875" customWidth="1"/>
    <col min="11" max="11" width="16.140625" customWidth="1"/>
    <col min="12" max="12" width="5.42578125" customWidth="1"/>
  </cols>
  <sheetData>
    <row r="1" spans="1:13">
      <c r="C1" t="s">
        <v>25</v>
      </c>
      <c r="E1" t="s">
        <v>19</v>
      </c>
      <c r="F1" t="s">
        <v>43</v>
      </c>
    </row>
    <row r="2" spans="1:13">
      <c r="A2" s="3" t="s">
        <v>9</v>
      </c>
      <c r="B2" s="3" t="s">
        <v>0</v>
      </c>
      <c r="C2" s="3">
        <v>3</v>
      </c>
      <c r="D2" s="3" t="s">
        <v>18</v>
      </c>
      <c r="E2" s="3">
        <v>0</v>
      </c>
    </row>
    <row r="3" spans="1:13">
      <c r="A3" t="s">
        <v>10</v>
      </c>
      <c r="B3" t="s">
        <v>1</v>
      </c>
      <c r="C3">
        <v>5</v>
      </c>
      <c r="D3" t="s">
        <v>20</v>
      </c>
      <c r="E3">
        <v>10</v>
      </c>
      <c r="G3" t="s">
        <v>21</v>
      </c>
      <c r="H3" s="1">
        <v>40</v>
      </c>
      <c r="I3" t="s">
        <v>22</v>
      </c>
      <c r="J3" s="1">
        <f>3*2</f>
        <v>6</v>
      </c>
      <c r="K3" t="s">
        <v>26</v>
      </c>
      <c r="L3" s="3">
        <f>SUM(H3+J3)</f>
        <v>46</v>
      </c>
    </row>
    <row r="4" spans="1:13">
      <c r="A4" s="3" t="s">
        <v>11</v>
      </c>
      <c r="B4" s="3" t="s">
        <v>2</v>
      </c>
      <c r="C4" s="3">
        <v>4</v>
      </c>
      <c r="D4" s="3" t="s">
        <v>20</v>
      </c>
      <c r="E4" s="3">
        <v>0</v>
      </c>
      <c r="I4" t="s">
        <v>24</v>
      </c>
    </row>
    <row r="5" spans="1:13">
      <c r="A5" s="3" t="s">
        <v>12</v>
      </c>
      <c r="B5" s="3" t="s">
        <v>3</v>
      </c>
      <c r="C5" s="3">
        <v>4</v>
      </c>
      <c r="D5" s="3" t="s">
        <v>20</v>
      </c>
      <c r="E5" s="3">
        <v>10</v>
      </c>
      <c r="I5" t="s">
        <v>23</v>
      </c>
    </row>
    <row r="6" spans="1:13">
      <c r="A6" s="3" t="s">
        <v>13</v>
      </c>
      <c r="B6" s="3" t="s">
        <v>4</v>
      </c>
      <c r="C6" s="3">
        <v>6</v>
      </c>
      <c r="D6" s="3" t="s">
        <v>20</v>
      </c>
      <c r="E6" s="3">
        <v>10</v>
      </c>
    </row>
    <row r="7" spans="1:13">
      <c r="A7" t="s">
        <v>14</v>
      </c>
      <c r="B7" t="s">
        <v>5</v>
      </c>
      <c r="C7">
        <v>3</v>
      </c>
      <c r="D7" t="s">
        <v>18</v>
      </c>
      <c r="E7">
        <v>5</v>
      </c>
      <c r="G7" s="2" t="s">
        <v>27</v>
      </c>
      <c r="K7" t="s">
        <v>42</v>
      </c>
      <c r="L7" t="s">
        <v>19</v>
      </c>
      <c r="M7" t="s">
        <v>41</v>
      </c>
    </row>
    <row r="8" spans="1:13">
      <c r="A8" t="s">
        <v>15</v>
      </c>
      <c r="B8" t="s">
        <v>6</v>
      </c>
      <c r="C8">
        <v>4</v>
      </c>
      <c r="D8" t="s">
        <v>20</v>
      </c>
      <c r="E8">
        <v>10</v>
      </c>
      <c r="F8">
        <v>1</v>
      </c>
      <c r="G8" t="s">
        <v>30</v>
      </c>
      <c r="K8">
        <v>5</v>
      </c>
      <c r="L8">
        <v>2</v>
      </c>
      <c r="M8">
        <f>K8*L8</f>
        <v>10</v>
      </c>
    </row>
    <row r="9" spans="1:13">
      <c r="A9" t="s">
        <v>16</v>
      </c>
      <c r="B9" t="s">
        <v>7</v>
      </c>
      <c r="C9">
        <v>4</v>
      </c>
      <c r="D9" t="s">
        <v>20</v>
      </c>
      <c r="E9">
        <v>10</v>
      </c>
      <c r="F9">
        <v>2</v>
      </c>
      <c r="G9" t="s">
        <v>31</v>
      </c>
      <c r="K9">
        <v>4</v>
      </c>
      <c r="L9">
        <v>1</v>
      </c>
      <c r="M9">
        <f t="shared" ref="M9:M20" si="0">K9*L9</f>
        <v>4</v>
      </c>
    </row>
    <row r="10" spans="1:13">
      <c r="A10" t="s">
        <v>17</v>
      </c>
      <c r="B10" t="s">
        <v>8</v>
      </c>
      <c r="C10">
        <v>1</v>
      </c>
      <c r="D10" t="s">
        <v>18</v>
      </c>
      <c r="E10">
        <v>5</v>
      </c>
      <c r="F10">
        <v>3</v>
      </c>
      <c r="G10" t="s">
        <v>28</v>
      </c>
      <c r="K10">
        <v>2</v>
      </c>
      <c r="L10">
        <v>1</v>
      </c>
      <c r="M10">
        <f t="shared" si="0"/>
        <v>2</v>
      </c>
    </row>
    <row r="11" spans="1:13">
      <c r="E11" s="1"/>
      <c r="F11">
        <v>4</v>
      </c>
      <c r="G11" t="s">
        <v>29</v>
      </c>
      <c r="K11">
        <v>3</v>
      </c>
      <c r="L11">
        <v>1</v>
      </c>
      <c r="M11">
        <f t="shared" si="0"/>
        <v>3</v>
      </c>
    </row>
    <row r="12" spans="1:13">
      <c r="F12">
        <v>5</v>
      </c>
      <c r="G12" t="s">
        <v>32</v>
      </c>
      <c r="K12">
        <v>2</v>
      </c>
      <c r="L12">
        <v>1</v>
      </c>
      <c r="M12">
        <f t="shared" si="0"/>
        <v>2</v>
      </c>
    </row>
    <row r="13" spans="1:13">
      <c r="F13">
        <v>6</v>
      </c>
      <c r="G13" t="s">
        <v>33</v>
      </c>
      <c r="K13">
        <v>0</v>
      </c>
      <c r="L13">
        <v>0.5</v>
      </c>
      <c r="M13">
        <f t="shared" si="0"/>
        <v>0</v>
      </c>
    </row>
    <row r="14" spans="1:13">
      <c r="F14">
        <v>7</v>
      </c>
      <c r="G14" t="s">
        <v>34</v>
      </c>
      <c r="K14">
        <v>4</v>
      </c>
      <c r="L14">
        <v>0.5</v>
      </c>
      <c r="M14">
        <f t="shared" si="0"/>
        <v>2</v>
      </c>
    </row>
    <row r="15" spans="1:13">
      <c r="F15">
        <v>8</v>
      </c>
      <c r="G15" t="s">
        <v>35</v>
      </c>
      <c r="K15">
        <v>3</v>
      </c>
      <c r="L15">
        <v>2</v>
      </c>
      <c r="M15">
        <f t="shared" si="0"/>
        <v>6</v>
      </c>
    </row>
    <row r="16" spans="1:13">
      <c r="F16">
        <v>9</v>
      </c>
      <c r="G16" t="s">
        <v>36</v>
      </c>
      <c r="K16">
        <v>2</v>
      </c>
      <c r="L16">
        <v>1</v>
      </c>
      <c r="M16">
        <f t="shared" si="0"/>
        <v>2</v>
      </c>
    </row>
    <row r="17" spans="6:13">
      <c r="F17">
        <v>10</v>
      </c>
      <c r="G17" t="s">
        <v>37</v>
      </c>
      <c r="K17">
        <v>4</v>
      </c>
      <c r="L17">
        <v>1</v>
      </c>
      <c r="M17">
        <f t="shared" si="0"/>
        <v>4</v>
      </c>
    </row>
    <row r="18" spans="6:13">
      <c r="F18">
        <v>11</v>
      </c>
      <c r="G18" t="s">
        <v>38</v>
      </c>
      <c r="K18">
        <v>4</v>
      </c>
      <c r="L18">
        <v>1</v>
      </c>
      <c r="M18">
        <f t="shared" si="0"/>
        <v>4</v>
      </c>
    </row>
    <row r="19" spans="6:13">
      <c r="F19">
        <v>12</v>
      </c>
      <c r="G19" t="s">
        <v>39</v>
      </c>
      <c r="K19">
        <v>0</v>
      </c>
      <c r="L19">
        <v>1</v>
      </c>
      <c r="M19">
        <f t="shared" si="0"/>
        <v>0</v>
      </c>
    </row>
    <row r="20" spans="6:13">
      <c r="F20">
        <v>13</v>
      </c>
      <c r="G20" t="s">
        <v>40</v>
      </c>
      <c r="K20">
        <v>2</v>
      </c>
      <c r="L20">
        <v>1</v>
      </c>
      <c r="M20">
        <f t="shared" si="0"/>
        <v>2</v>
      </c>
    </row>
    <row r="21" spans="6:13">
      <c r="G21" t="s">
        <v>43</v>
      </c>
      <c r="M21" s="1">
        <f>SUM(M8:M20)</f>
        <v>41</v>
      </c>
    </row>
    <row r="23" spans="6:13">
      <c r="G23" t="s">
        <v>44</v>
      </c>
      <c r="H23" s="3">
        <f>0.6+(0.01*M21)</f>
        <v>1.01</v>
      </c>
    </row>
    <row r="25" spans="6:13">
      <c r="G25" s="2" t="s">
        <v>45</v>
      </c>
      <c r="I25" t="s">
        <v>46</v>
      </c>
      <c r="K25" t="s">
        <v>62</v>
      </c>
      <c r="L25" t="s">
        <v>19</v>
      </c>
      <c r="M25" t="s">
        <v>41</v>
      </c>
    </row>
    <row r="26" spans="6:13">
      <c r="F26" t="s">
        <v>47</v>
      </c>
      <c r="G26" t="s">
        <v>55</v>
      </c>
      <c r="K26">
        <v>2</v>
      </c>
      <c r="L26">
        <v>1.5</v>
      </c>
      <c r="M26">
        <f>K26*L26</f>
        <v>3</v>
      </c>
    </row>
    <row r="27" spans="6:13">
      <c r="F27" t="s">
        <v>48</v>
      </c>
      <c r="G27" t="s">
        <v>56</v>
      </c>
      <c r="K27">
        <v>3</v>
      </c>
      <c r="L27">
        <v>-1</v>
      </c>
      <c r="M27">
        <f t="shared" ref="M27:M33" si="1">K27*L27</f>
        <v>-3</v>
      </c>
    </row>
    <row r="28" spans="6:13">
      <c r="F28" t="s">
        <v>49</v>
      </c>
      <c r="G28" t="s">
        <v>57</v>
      </c>
      <c r="K28">
        <v>4</v>
      </c>
      <c r="L28">
        <v>0.5</v>
      </c>
      <c r="M28">
        <f t="shared" si="1"/>
        <v>2</v>
      </c>
    </row>
    <row r="29" spans="6:13">
      <c r="F29" t="s">
        <v>50</v>
      </c>
      <c r="G29" t="s">
        <v>66</v>
      </c>
      <c r="K29">
        <v>3</v>
      </c>
      <c r="L29">
        <v>0.5</v>
      </c>
      <c r="M29">
        <f t="shared" si="1"/>
        <v>1.5</v>
      </c>
    </row>
    <row r="30" spans="6:13">
      <c r="F30" t="s">
        <v>51</v>
      </c>
      <c r="G30" t="s">
        <v>58</v>
      </c>
      <c r="K30">
        <v>3</v>
      </c>
      <c r="L30">
        <v>1</v>
      </c>
      <c r="M30">
        <f t="shared" si="1"/>
        <v>3</v>
      </c>
    </row>
    <row r="31" spans="6:13">
      <c r="F31" t="s">
        <v>52</v>
      </c>
      <c r="G31" t="s">
        <v>59</v>
      </c>
      <c r="K31">
        <v>4</v>
      </c>
      <c r="L31">
        <v>1</v>
      </c>
      <c r="M31">
        <f t="shared" si="1"/>
        <v>4</v>
      </c>
    </row>
    <row r="32" spans="6:13">
      <c r="F32" t="s">
        <v>53</v>
      </c>
      <c r="G32" t="s">
        <v>60</v>
      </c>
      <c r="K32">
        <v>3</v>
      </c>
      <c r="L32">
        <v>-1</v>
      </c>
      <c r="M32">
        <f t="shared" si="1"/>
        <v>-3</v>
      </c>
    </row>
    <row r="33" spans="6:13">
      <c r="F33" t="s">
        <v>54</v>
      </c>
      <c r="G33" t="s">
        <v>61</v>
      </c>
      <c r="K33">
        <v>4</v>
      </c>
      <c r="L33">
        <v>2</v>
      </c>
      <c r="M33">
        <f t="shared" si="1"/>
        <v>8</v>
      </c>
    </row>
    <row r="34" spans="6:13">
      <c r="G34" t="s">
        <v>43</v>
      </c>
      <c r="M34" s="1">
        <f>SUM(M26:M33)</f>
        <v>15.5</v>
      </c>
    </row>
    <row r="36" spans="6:13">
      <c r="G36" t="s">
        <v>46</v>
      </c>
      <c r="H36" s="3">
        <f>1.4+(-0.03*M34)</f>
        <v>0.93499999999999994</v>
      </c>
    </row>
    <row r="37" spans="6:13">
      <c r="G37" t="s">
        <v>63</v>
      </c>
      <c r="H37" s="3">
        <v>20</v>
      </c>
    </row>
    <row r="39" spans="6:13">
      <c r="G39" t="s">
        <v>64</v>
      </c>
      <c r="H39">
        <f>H37*H36*H23*L3</f>
        <v>868.80200000000002</v>
      </c>
    </row>
    <row r="40" spans="6:13">
      <c r="G40" t="s">
        <v>65</v>
      </c>
      <c r="H40">
        <f>H39/3</f>
        <v>289.60066666666665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6"/>
  <sheetViews>
    <sheetView workbookViewId="0">
      <selection activeCell="E7" sqref="E7"/>
    </sheetView>
  </sheetViews>
  <sheetFormatPr baseColWidth="10" defaultRowHeight="15"/>
  <cols>
    <col min="1" max="1" width="21.42578125" customWidth="1"/>
  </cols>
  <sheetData>
    <row r="2" spans="1:7">
      <c r="B2" t="s">
        <v>67</v>
      </c>
      <c r="C2" t="s">
        <v>71</v>
      </c>
      <c r="D2" t="s">
        <v>72</v>
      </c>
      <c r="E2" t="s">
        <v>73</v>
      </c>
    </row>
    <row r="3" spans="1:7">
      <c r="A3" t="s">
        <v>74</v>
      </c>
      <c r="B3">
        <f t="shared" ref="B3:D6" si="0">$B$13*$B$14</f>
        <v>18</v>
      </c>
      <c r="C3">
        <f t="shared" si="0"/>
        <v>18</v>
      </c>
      <c r="D3">
        <f t="shared" si="0"/>
        <v>18</v>
      </c>
      <c r="E3">
        <f>($B$15-$D$7)/3</f>
        <v>24.533333333333342</v>
      </c>
    </row>
    <row r="4" spans="1:7">
      <c r="A4" t="s">
        <v>68</v>
      </c>
      <c r="B4">
        <f t="shared" si="0"/>
        <v>18</v>
      </c>
      <c r="C4">
        <f t="shared" si="0"/>
        <v>18</v>
      </c>
      <c r="D4">
        <f t="shared" si="0"/>
        <v>18</v>
      </c>
      <c r="E4">
        <f>($B$15-$D$7)/3</f>
        <v>24.533333333333342</v>
      </c>
    </row>
    <row r="5" spans="1:7">
      <c r="A5" t="s">
        <v>69</v>
      </c>
      <c r="B5">
        <f t="shared" si="0"/>
        <v>18</v>
      </c>
      <c r="C5">
        <f t="shared" si="0"/>
        <v>18</v>
      </c>
      <c r="D5">
        <f t="shared" si="0"/>
        <v>18</v>
      </c>
      <c r="E5">
        <f>($B$15-$D$7)/3</f>
        <v>24.533333333333342</v>
      </c>
    </row>
    <row r="6" spans="1:7">
      <c r="A6" t="s">
        <v>70</v>
      </c>
      <c r="B6">
        <f t="shared" si="0"/>
        <v>18</v>
      </c>
      <c r="C6">
        <f t="shared" si="0"/>
        <v>18</v>
      </c>
      <c r="D6">
        <f t="shared" si="0"/>
        <v>18</v>
      </c>
    </row>
    <row r="7" spans="1:7">
      <c r="A7" t="s">
        <v>43</v>
      </c>
      <c r="B7">
        <f>SUM(B3:B6)</f>
        <v>72</v>
      </c>
      <c r="C7">
        <f>SUM(B3:C6)</f>
        <v>144</v>
      </c>
      <c r="D7">
        <f>SUM(B3:D6)</f>
        <v>216</v>
      </c>
      <c r="E7">
        <f>SUM(B3:E6)</f>
        <v>289.60000000000002</v>
      </c>
      <c r="G7" t="s">
        <v>77</v>
      </c>
    </row>
    <row r="13" spans="1:7">
      <c r="A13" t="s">
        <v>75</v>
      </c>
      <c r="B13">
        <v>3</v>
      </c>
    </row>
    <row r="14" spans="1:7">
      <c r="A14" t="s">
        <v>76</v>
      </c>
      <c r="B14">
        <v>6</v>
      </c>
    </row>
    <row r="15" spans="1:7">
      <c r="A15" t="s">
        <v>78</v>
      </c>
      <c r="B15">
        <v>289.60000000000002</v>
      </c>
    </row>
    <row r="16" spans="1:7">
      <c r="A16" t="s">
        <v>79</v>
      </c>
      <c r="B16">
        <f>($B$15-$D$7)/3</f>
        <v>24.533333333333342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obando</dc:creator>
  <cp:lastModifiedBy>jorge obando</cp:lastModifiedBy>
  <dcterms:created xsi:type="dcterms:W3CDTF">2017-09-12T00:41:55Z</dcterms:created>
  <dcterms:modified xsi:type="dcterms:W3CDTF">2017-09-13T01:06:54Z</dcterms:modified>
</cp:coreProperties>
</file>