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8_{466C56C5-5931-42F3-A3E1-4F595081119F}" xr6:coauthVersionLast="47" xr6:coauthVersionMax="47" xr10:uidLastSave="{00000000-0000-0000-0000-000000000000}"/>
  <bookViews>
    <workbookView xWindow="-120" yWindow="-120" windowWidth="29040" windowHeight="15990" activeTab="1" xr2:uid="{00000000-000D-0000-FFFF-FFFF00000000}"/>
  </bookViews>
  <sheets>
    <sheet name="Achievements" sheetId="1" r:id="rId1"/>
    <sheet name="Advancemen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G1" i="1" l="1"/>
  <c r="D51" i="2"/>
  <c r="D74" i="2"/>
  <c r="D31" i="2"/>
  <c r="D8" i="2"/>
  <c r="D76" i="2"/>
  <c r="D37" i="2"/>
  <c r="D46" i="2"/>
  <c r="D56" i="2"/>
  <c r="D41" i="2"/>
  <c r="D25" i="2"/>
  <c r="D101" i="2"/>
  <c r="D23" i="2"/>
  <c r="D26" i="2"/>
  <c r="D111" i="2"/>
  <c r="D27" i="2"/>
  <c r="D85" i="2"/>
  <c r="D54" i="2"/>
  <c r="D63" i="2"/>
  <c r="D91" i="2"/>
  <c r="D35" i="2"/>
  <c r="D75" i="2"/>
  <c r="D6" i="2"/>
  <c r="D105" i="2"/>
  <c r="D57" i="2"/>
  <c r="D90" i="2"/>
  <c r="D95" i="2"/>
  <c r="D98" i="2"/>
  <c r="D21" i="2"/>
  <c r="D22" i="2"/>
  <c r="D71" i="2"/>
  <c r="D42" i="2"/>
  <c r="D55" i="2"/>
  <c r="D28" i="2"/>
  <c r="D38" i="2"/>
  <c r="D108" i="2"/>
  <c r="D50" i="2"/>
  <c r="D16" i="2"/>
  <c r="D4" i="2"/>
  <c r="D12" i="2"/>
  <c r="D39" i="2"/>
  <c r="D83" i="2"/>
  <c r="D30" i="2"/>
  <c r="D87" i="2"/>
  <c r="D61" i="2"/>
  <c r="D84" i="2"/>
  <c r="D109" i="2"/>
  <c r="D81" i="2"/>
  <c r="D65" i="2"/>
  <c r="D33" i="2"/>
  <c r="D9" i="2"/>
  <c r="D97" i="2"/>
  <c r="D44" i="2"/>
  <c r="D52" i="2"/>
  <c r="D89" i="2"/>
  <c r="D102" i="2"/>
  <c r="D24" i="2"/>
  <c r="D73" i="2"/>
  <c r="D58" i="2"/>
  <c r="D77" i="2"/>
  <c r="D20" i="2"/>
  <c r="D62" i="2"/>
  <c r="D68" i="2"/>
  <c r="D78" i="2"/>
  <c r="D34" i="2"/>
  <c r="D43" i="2"/>
  <c r="D7" i="2"/>
  <c r="D47" i="2"/>
  <c r="D80" i="2"/>
  <c r="D53" i="2"/>
  <c r="D60" i="2"/>
  <c r="D36" i="2"/>
  <c r="D72" i="2"/>
  <c r="D67" i="2"/>
  <c r="D93" i="2"/>
  <c r="D106" i="2"/>
  <c r="D11" i="2"/>
  <c r="D19" i="2"/>
  <c r="D10" i="2"/>
  <c r="D70" i="2"/>
  <c r="D48" i="2"/>
  <c r="D45" i="2"/>
  <c r="D96" i="2"/>
  <c r="D69" i="2"/>
  <c r="D18" i="2"/>
  <c r="D40" i="2"/>
  <c r="D13" i="2"/>
  <c r="D88" i="2"/>
  <c r="D110" i="2"/>
  <c r="D103" i="2"/>
  <c r="D14" i="2"/>
  <c r="D32" i="2"/>
  <c r="D29" i="2"/>
  <c r="D92" i="2"/>
  <c r="D17" i="2"/>
  <c r="D66" i="2"/>
  <c r="D5" i="2"/>
  <c r="D100" i="2"/>
  <c r="D94" i="2"/>
  <c r="D15" i="2"/>
  <c r="D3" i="2"/>
  <c r="D79" i="2"/>
  <c r="D104" i="2"/>
  <c r="D49" i="2"/>
  <c r="D2" i="2"/>
  <c r="D64" i="2"/>
  <c r="D99" i="2"/>
  <c r="D82" i="2"/>
  <c r="D107" i="2"/>
  <c r="D59" i="2"/>
  <c r="D86" i="2"/>
  <c r="D44" i="1"/>
  <c r="D16" i="1"/>
  <c r="D29" i="1"/>
  <c r="D95" i="1"/>
  <c r="D57" i="1"/>
  <c r="D8" i="1"/>
  <c r="D30" i="1"/>
  <c r="D46" i="1"/>
  <c r="D2" i="1"/>
  <c r="D48" i="1"/>
  <c r="D36" i="1"/>
  <c r="D55" i="1"/>
  <c r="D13" i="1"/>
  <c r="D56" i="1"/>
  <c r="D11" i="1"/>
  <c r="D66" i="1"/>
  <c r="D70" i="1"/>
  <c r="D24" i="1"/>
  <c r="D27" i="1"/>
  <c r="D122" i="1"/>
  <c r="D83" i="1"/>
  <c r="D39" i="1"/>
  <c r="D51" i="1"/>
  <c r="D35" i="1"/>
  <c r="D113" i="1"/>
  <c r="D37" i="1"/>
  <c r="D47" i="1"/>
  <c r="D71" i="1"/>
  <c r="D120" i="1"/>
  <c r="D19" i="1"/>
  <c r="D28" i="1"/>
  <c r="D79" i="1"/>
  <c r="D65" i="1"/>
  <c r="D100" i="1"/>
  <c r="D108" i="1"/>
  <c r="D118" i="1"/>
  <c r="D78" i="1"/>
  <c r="D77" i="1"/>
  <c r="D41" i="1"/>
  <c r="D102" i="1"/>
  <c r="D52" i="1"/>
  <c r="D73" i="1"/>
  <c r="D123" i="1"/>
  <c r="D34" i="1"/>
  <c r="D61" i="1"/>
  <c r="D97" i="1"/>
  <c r="D33" i="1"/>
  <c r="D75" i="1"/>
  <c r="D25" i="1"/>
  <c r="D38" i="1"/>
  <c r="D59" i="1"/>
  <c r="D89" i="1"/>
  <c r="D62" i="1"/>
  <c r="D112" i="1"/>
  <c r="D121" i="1"/>
  <c r="D82" i="1"/>
  <c r="D111" i="1"/>
  <c r="D50" i="1"/>
  <c r="D87" i="1"/>
  <c r="D115" i="1"/>
  <c r="D15" i="1"/>
  <c r="D76" i="1"/>
  <c r="D60" i="1"/>
  <c r="D3" i="1"/>
  <c r="D116" i="1"/>
  <c r="D90" i="1"/>
  <c r="D17" i="1"/>
  <c r="D85" i="1"/>
  <c r="D18" i="1"/>
  <c r="D22" i="1"/>
  <c r="D93" i="1"/>
  <c r="D92" i="1"/>
  <c r="D109" i="1"/>
  <c r="D21" i="1"/>
  <c r="D88" i="1"/>
  <c r="D23" i="1"/>
  <c r="D32" i="1"/>
  <c r="D104" i="1"/>
  <c r="D9" i="1"/>
  <c r="D58" i="1"/>
  <c r="D110" i="1"/>
  <c r="D124" i="1"/>
  <c r="D107" i="1"/>
  <c r="D12" i="1"/>
  <c r="D4" i="1"/>
  <c r="D105" i="1"/>
  <c r="D63" i="1"/>
  <c r="D69" i="1"/>
  <c r="D119" i="1"/>
  <c r="D101" i="1"/>
  <c r="D114" i="1"/>
  <c r="D54" i="1"/>
  <c r="D103" i="1"/>
  <c r="D96" i="1"/>
  <c r="D126" i="1"/>
  <c r="D86" i="1"/>
  <c r="D94" i="1"/>
  <c r="D72" i="1"/>
  <c r="D106" i="1"/>
  <c r="D68" i="1"/>
  <c r="D64" i="1"/>
  <c r="D67" i="1"/>
  <c r="D26" i="1"/>
  <c r="D98" i="1"/>
  <c r="D49" i="1"/>
  <c r="D5" i="1"/>
  <c r="D6" i="1"/>
  <c r="D20" i="1"/>
  <c r="D53" i="1"/>
  <c r="D74" i="1"/>
  <c r="D80" i="1"/>
  <c r="D81" i="1"/>
  <c r="D91" i="1"/>
  <c r="D84" i="1"/>
  <c r="D7" i="1"/>
  <c r="D42" i="1"/>
  <c r="D125" i="1"/>
  <c r="D117" i="1"/>
  <c r="D31" i="1"/>
  <c r="D99" i="1"/>
  <c r="D40" i="1"/>
  <c r="D43" i="1"/>
  <c r="D45" i="1"/>
  <c r="D14" i="1"/>
  <c r="D10" i="1"/>
</calcChain>
</file>

<file path=xl/sharedStrings.xml><?xml version="1.0" encoding="utf-8"?>
<sst xmlns="http://schemas.openxmlformats.org/spreadsheetml/2006/main" count="952" uniqueCount="797">
  <si>
    <t>Achievement</t>
  </si>
  <si>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</si>
  <si>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</si>
  <si>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</si>
  <si>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</si>
  <si>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</si>
  <si>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</si>
  <si>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</si>
  <si>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</si>
  <si>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</si>
  <si>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</si>
  <si>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</si>
  <si>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</si>
  <si>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</si>
  <si>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</si>
  <si>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</si>
  <si>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</si>
  <si>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</si>
  <si>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</si>
  <si>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</si>
  <si>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</si>
  <si>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</si>
  <si>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</si>
  <si>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</si>
  <si>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</si>
  <si>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</si>
  <si>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</si>
  <si>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</si>
  <si>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</si>
  <si>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</si>
  <si>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</si>
  <si>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</si>
  <si>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</si>
  <si>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</si>
  <si>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</si>
  <si>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</si>
  <si>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</si>
  <si>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</si>
  <si>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</si>
  <si>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</si>
  <si>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</si>
  <si>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</si>
  <si>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</si>
  <si>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</si>
  <si>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</si>
  <si>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</si>
  <si>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</si>
  <si>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</si>
  <si>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</si>
  <si>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</si>
  <si>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</si>
  <si>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</si>
  <si>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</si>
  <si>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</si>
  <si>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</si>
  <si>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</si>
  <si>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</si>
  <si>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</si>
  <si>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</si>
  <si>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</si>
  <si>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</si>
  <si>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</si>
  <si>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</si>
  <si>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</si>
  <si>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</si>
  <si>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</si>
  <si>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</si>
  <si>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</si>
  <si>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</si>
  <si>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</si>
  <si>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</si>
  <si>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</si>
  <si>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</si>
  <si>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</si>
  <si>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</si>
  <si>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</si>
  <si>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</si>
  <si>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</si>
  <si>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</si>
  <si>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</si>
  <si>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</si>
  <si>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</si>
  <si>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</si>
  <si>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</si>
  <si>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</si>
  <si>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</si>
  <si>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</si>
  <si>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</si>
  <si>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</si>
  <si>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</si>
  <si>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</si>
  <si>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</si>
  <si>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</si>
  <si>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</si>
  <si>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</si>
  <si>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</si>
  <si>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</si>
  <si>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</si>
  <si>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</si>
  <si>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</si>
  <si>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</si>
  <si>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</si>
  <si>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</si>
  <si>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</si>
  <si>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</si>
  <si>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</si>
  <si>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</si>
  <si>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</si>
  <si>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</si>
  <si>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</si>
  <si>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</si>
  <si>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</si>
  <si>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</si>
  <si>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</si>
  <si>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</si>
  <si>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</si>
  <si>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</si>
  <si>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</si>
  <si>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</si>
  <si>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</si>
  <si>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</si>
  <si>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</si>
  <si>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</si>
  <si>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</si>
  <si>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</si>
  <si>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</si>
  <si>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</si>
  <si>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</si>
  <si>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</si>
  <si>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</si>
  <si>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</si>
  <si>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</si>
  <si>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</si>
  <si>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</si>
  <si>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</si>
  <si>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</si>
  <si>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</si>
  <si>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</si>
  <si>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</si>
  <si>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</si>
  <si>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</si>
  <si>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</si>
  <si>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</si>
  <si>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</si>
  <si>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</si>
  <si>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</si>
  <si>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</si>
  <si>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</si>
  <si>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</si>
  <si>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</si>
  <si>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</si>
  <si>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</si>
  <si>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</si>
  <si>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</si>
  <si>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</si>
  <si>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</si>
  <si>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</si>
  <si>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</si>
  <si>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</si>
  <si>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</si>
  <si>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</si>
  <si>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</si>
  <si>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</si>
  <si>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</si>
  <si>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</si>
  <si>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</si>
  <si>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</si>
  <si>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</si>
  <si>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</si>
  <si>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</si>
  <si>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</si>
  <si>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</si>
  <si>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</si>
  <si>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</si>
  <si>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</si>
  <si>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</si>
  <si>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</si>
  <si>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</si>
  <si>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</si>
  <si>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</si>
  <si>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</si>
  <si>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</si>
  <si>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</si>
  <si>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</si>
  <si>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</si>
  <si>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</si>
  <si>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</si>
  <si>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</si>
  <si>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</si>
  <si>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</si>
  <si>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</si>
  <si>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</si>
  <si>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</si>
  <si>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</si>
  <si>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</si>
  <si>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</si>
  <si>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</si>
  <si>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</si>
  <si>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</si>
  <si>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</si>
  <si>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</si>
  <si>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</si>
  <si>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</si>
  <si>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</si>
  <si>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</si>
  <si>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</si>
  <si>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</si>
  <si>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</si>
  <si>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</si>
  <si>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</si>
  <si>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</si>
  <si>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</si>
  <si>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</si>
  <si>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</si>
  <si>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</si>
  <si>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</si>
  <si>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</si>
  <si>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</si>
  <si>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</si>
  <si>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</si>
  <si>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</si>
  <si>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</si>
  <si>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</si>
  <si>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</si>
  <si>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</si>
  <si>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</si>
  <si>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</si>
  <si>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</si>
  <si>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</si>
  <si>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</si>
  <si>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</si>
  <si>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</si>
  <si>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</si>
  <si>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</si>
  <si>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</si>
  <si>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</si>
  <si>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</si>
  <si>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</si>
  <si>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</si>
  <si>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</si>
  <si>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</si>
  <si>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</si>
  <si>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</si>
  <si>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</si>
  <si>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</si>
  <si>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</si>
  <si>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</si>
  <si>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</si>
  <si>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</si>
  <si>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</si>
  <si>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</si>
  <si>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</si>
  <si>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</si>
  <si>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</si>
  <si>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</si>
  <si>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</si>
  <si>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</si>
  <si>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</si>
  <si>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</si>
  <si>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</si>
  <si>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</si>
  <si>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</si>
  <si>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</si>
  <si>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</si>
  <si>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</si>
  <si>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</si>
  <si>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</si>
  <si>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</si>
  <si>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</si>
  <si>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</si>
  <si>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</si>
  <si>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</si>
  <si>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</si>
  <si>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</si>
  <si>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</si>
  <si>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</si>
  <si>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</si>
  <si>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</si>
  <si>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</si>
  <si>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</si>
  <si>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</si>
  <si>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</si>
  <si>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</si>
  <si>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</si>
  <si>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</si>
  <si>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</si>
  <si>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</si>
  <si>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</si>
  <si>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</si>
  <si>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</si>
  <si>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</si>
  <si>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</si>
  <si>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</si>
  <si>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</si>
  <si>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</si>
  <si>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</si>
  <si>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</si>
  <si>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</si>
  <si>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</si>
  <si>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</si>
  <si>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</si>
  <si>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</si>
  <si>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</si>
  <si>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</si>
  <si>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</si>
  <si>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</si>
  <si>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</si>
  <si>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</si>
  <si>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</si>
  <si>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</si>
  <si>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</si>
  <si>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</si>
  <si>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</si>
  <si>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</si>
  <si>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</si>
  <si>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</si>
  <si>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</si>
  <si>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</si>
  <si>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</si>
  <si>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</si>
  <si>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</si>
  <si>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</si>
  <si>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</si>
  <si>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</si>
  <si>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</si>
  <si>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</si>
  <si>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</si>
  <si>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</si>
  <si>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</si>
  <si>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</si>
  <si>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</si>
  <si>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</si>
  <si>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</si>
  <si>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</si>
  <si>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</si>
  <si>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</si>
  <si>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</si>
  <si>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</si>
  <si>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</si>
  <si>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</si>
  <si>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</si>
  <si>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</si>
  <si>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</si>
  <si>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</si>
  <si>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</si>
  <si>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</si>
  <si>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</si>
  <si>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</si>
  <si>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</si>
  <si>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</si>
  <si>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</si>
  <si>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</si>
  <si>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</si>
  <si>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</si>
  <si>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</si>
  <si>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</si>
  <si>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</si>
  <si>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</si>
  <si>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</si>
  <si>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</si>
  <si>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</si>
  <si>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</si>
  <si>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</si>
  <si>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</si>
  <si>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</si>
  <si>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</si>
  <si>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</si>
  <si>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</si>
  <si>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</si>
  <si>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</si>
  <si>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</si>
  <si>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</si>
  <si>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</si>
  <si>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</si>
  <si>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</si>
  <si>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</si>
  <si>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</si>
  <si>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</si>
  <si>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</si>
  <si>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</si>
  <si>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</si>
  <si>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</si>
  <si>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</si>
  <si>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</si>
  <si>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</si>
  <si>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</si>
  <si>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</si>
  <si>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</si>
  <si>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</si>
  <si>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</si>
  <si>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</si>
  <si>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</si>
  <si>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</si>
  <si>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</si>
  <si>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</si>
  <si>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</si>
  <si>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</si>
  <si>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</si>
  <si>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</si>
  <si>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</si>
  <si>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</si>
  <si>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</si>
  <si>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</si>
  <si>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</si>
  <si>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</si>
  <si>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</si>
  <si>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</si>
  <si>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</si>
  <si>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</si>
  <si>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</si>
  <si>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</si>
  <si>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</si>
  <si>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</si>
  <si>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</si>
  <si>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</si>
  <si>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</si>
  <si>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</si>
  <si>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</si>
  <si>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</si>
  <si>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</si>
  <si>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</si>
  <si>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</si>
  <si>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</si>
  <si>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</si>
  <si>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</si>
  <si>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</si>
  <si>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</si>
  <si>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</si>
  <si>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</si>
  <si>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</si>
  <si>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</si>
  <si>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</si>
  <si>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</si>
  <si>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</si>
  <si>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</si>
  <si>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</si>
  <si>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</si>
  <si>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</si>
  <si>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</si>
  <si>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</si>
  <si>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</si>
  <si>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</si>
  <si>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</si>
  <si>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</si>
  <si>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</si>
  <si>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</si>
  <si>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</si>
  <si>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</si>
  <si>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</si>
  <si>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</si>
  <si>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</si>
  <si>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</si>
  <si>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</si>
  <si>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</si>
  <si>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</si>
  <si>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</si>
  <si>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</si>
  <si>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</si>
  <si>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</si>
  <si>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</si>
  <si>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</si>
  <si>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</si>
  <si>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</si>
  <si>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</si>
  <si>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</si>
  <si>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</si>
  <si>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</si>
  <si>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</si>
  <si>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</si>
  <si>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</si>
  <si>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</si>
  <si>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</si>
  <si>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</si>
  <si>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</si>
  <si>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</si>
  <si>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</si>
  <si>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</si>
  <si>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</si>
  <si>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</si>
  <si>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</si>
  <si>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</si>
  <si>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</si>
  <si>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</si>
  <si>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</si>
  <si>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</si>
  <si>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</si>
  <si>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</si>
  <si>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</si>
  <si>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</si>
  <si>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</si>
  <si>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</si>
  <si>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</si>
  <si>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</si>
  <si>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</si>
  <si>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</si>
  <si>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</si>
  <si>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</si>
  <si>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</si>
  <si>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</si>
  <si>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</si>
  <si>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</si>
  <si>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</si>
  <si>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</si>
  <si>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</si>
  <si>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</si>
  <si>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</si>
  <si>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</si>
  <si>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</si>
  <si>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</si>
  <si>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</si>
  <si>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</si>
  <si>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</si>
  <si>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</si>
  <si>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</si>
  <si>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</si>
  <si>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</si>
  <si>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</si>
  <si>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</si>
  <si>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</si>
  <si>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</si>
  <si>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</si>
  <si>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</si>
  <si>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</si>
  <si>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</si>
  <si>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</si>
  <si>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</si>
  <si>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</si>
  <si>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</si>
  <si>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</si>
  <si>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</si>
  <si>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</si>
  <si>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</si>
  <si>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</si>
  <si>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</si>
  <si>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</si>
  <si>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</si>
  <si>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</si>
  <si>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</si>
  <si>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</si>
  <si>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</si>
  <si>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</si>
  <si>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</si>
  <si>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</si>
  <si>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</si>
  <si>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</si>
  <si>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</si>
  <si>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</si>
  <si>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</si>
  <si>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</si>
  <si>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</si>
  <si>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</si>
  <si>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</si>
  <si>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</si>
  <si>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</si>
  <si>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</si>
  <si>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</si>
  <si>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</si>
  <si>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</si>
  <si>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</si>
  <si>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</si>
  <si>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</si>
  <si>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</si>
  <si>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</si>
  <si>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</si>
  <si>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</si>
  <si>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</si>
  <si>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</si>
  <si>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</si>
  <si>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</si>
  <si>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</si>
  <si>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</si>
  <si>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</si>
  <si>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</si>
  <si>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</si>
  <si>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</si>
  <si>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</si>
  <si>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</si>
  <si>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</si>
  <si>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</si>
  <si>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</si>
  <si>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</si>
  <si>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</si>
  <si>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</si>
  <si>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</si>
  <si>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</si>
  <si>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</si>
  <si>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</si>
  <si>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</si>
  <si>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</si>
  <si>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</si>
  <si>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</si>
  <si>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</si>
  <si>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</si>
  <si>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</si>
  <si>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</si>
  <si>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</si>
  <si>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</si>
  <si>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</si>
  <si>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</si>
  <si>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</si>
  <si>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</si>
  <si>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</si>
  <si>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</si>
  <si>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</si>
  <si>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</si>
  <si>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</si>
  <si>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</si>
  <si>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</si>
  <si>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</si>
  <si>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</si>
  <si>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</si>
  <si>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</si>
  <si>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</si>
  <si>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</si>
  <si>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</si>
  <si>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</si>
  <si>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</si>
  <si>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</si>
  <si>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</si>
  <si>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Get an iron ingot</t>
  </si>
  <si>
    <t>Discover 17 biomes</t>
  </si>
  <si>
    <t>Kill a creeper with arrows</t>
  </si>
  <si>
    <t>Breed a mule</t>
  </si>
  <si>
    <t>Power a furnace with kelp</t>
  </si>
  <si>
    <t>Get bread</t>
  </si>
  <si>
    <t>Get a crafting table</t>
  </si>
  <si>
    <t>Buy something for 1 emerald</t>
  </si>
  <si>
    <t>Make a Decorated Pot</t>
  </si>
  <si>
    <t>Eat only dried kelp for 3 days</t>
  </si>
  <si>
    <t>Use the Totem of Undying</t>
  </si>
  <si>
    <t>Mine 1728 Cobblestone</t>
  </si>
  <si>
    <t>Get some leather</t>
  </si>
  <si>
    <t>Get a cooked fish</t>
  </si>
  <si>
    <t>Get a diamond</t>
  </si>
  <si>
    <t>Make a Dispenser</t>
  </si>
  <si>
    <t>Make an Enchantment Table</t>
  </si>
  <si>
    <t>Use a trident with Riptide</t>
  </si>
  <si>
    <t>Dry a sponge</t>
  </si>
  <si>
    <t>Feed a dolphin</t>
  </si>
  <si>
    <t>Kill an Evoker</t>
  </si>
  <si>
    <t>Make a stone pickaxe</t>
  </si>
  <si>
    <t>Get a log</t>
  </si>
  <si>
    <t>Make a furnace</t>
  </si>
  <si>
    <t>Get a bucket of fish</t>
  </si>
  <si>
    <t>Kill a Pillager Captain</t>
  </si>
  <si>
    <t>Get a blaze rod</t>
  </si>
  <si>
    <t>Get wool with shears</t>
  </si>
  <si>
    <t>Make a Nether Portal</t>
  </si>
  <si>
    <t>Eat Rotten Flesh</t>
  </si>
  <si>
    <t>Get a full Iron armor set</t>
  </si>
  <si>
    <t>Place an Oak Sign</t>
  </si>
  <si>
    <t>Kill a Ravager</t>
  </si>
  <si>
    <t>Tame five wolves</t>
  </si>
  <si>
    <t>Use the Frost Walker boots</t>
  </si>
  <si>
    <t>Make some bookshelves</t>
  </si>
  <si>
    <t>Tame an Ocelot</t>
  </si>
  <si>
    <t>Place 9 maps on the wall</t>
  </si>
  <si>
    <t>Trade for 1000 emeralds</t>
  </si>
  <si>
    <t>Kill a monster</t>
  </si>
  <si>
    <t>Place four Sea Pickles</t>
  </si>
  <si>
    <t>Name a Shulker Box</t>
  </si>
  <si>
    <t>Play for 100 days</t>
  </si>
  <si>
    <t>Plant a Sniffer seed</t>
  </si>
  <si>
    <t>Tame 20 cats</t>
  </si>
  <si>
    <t>Eat a pork chop</t>
  </si>
  <si>
    <t>Place a Flower Pot</t>
  </si>
  <si>
    <t>Eat cooked rabbit</t>
  </si>
  <si>
    <t>Get 16 colors of wool</t>
  </si>
  <si>
    <t>Breed two cows</t>
  </si>
  <si>
    <t>Kill a ghast with a fireball</t>
  </si>
  <si>
    <t>Tame a horse</t>
  </si>
  <si>
    <t>Spend a day underwater</t>
  </si>
  <si>
    <t>Sneak past a Sculk Sensor</t>
  </si>
  <si>
    <t>Lead a Caravan of 5 Llamas</t>
  </si>
  <si>
    <t>Slide down a honey block</t>
  </si>
  <si>
    <t>Open your inventory</t>
  </si>
  <si>
    <t>Kill an Elder Guardian</t>
  </si>
  <si>
    <t>Kill the Enderdragon</t>
  </si>
  <si>
    <t>Respawn the Enderdragon</t>
  </si>
  <si>
    <t>Assist an axolotl in a fight</t>
  </si>
  <si>
    <t>Bake a cake</t>
  </si>
  <si>
    <t>Make a Hoe</t>
  </si>
  <si>
    <t>Make any type of pickaxe</t>
  </si>
  <si>
    <t>Make any type of sword</t>
  </si>
  <si>
    <t>Move a Bee Nest with 3 bees</t>
  </si>
  <si>
    <t>Trigger a Pillager Raid</t>
  </si>
  <si>
    <t>Float with a goat in a boat</t>
  </si>
  <si>
    <t>Get a gift from a cat</t>
  </si>
  <si>
    <t>Get all 3 froglights</t>
  </si>
  <si>
    <t>Cure a zombie villager</t>
  </si>
  <si>
    <t>Breed two pandas</t>
  </si>
  <si>
    <t>Dye a full leather armor set</t>
  </si>
  <si>
    <t>Smelt a log with charcoal</t>
  </si>
  <si>
    <t>Throw diamonds at a player</t>
  </si>
  <si>
    <t>Use a jukebox in a Meadow</t>
  </si>
  <si>
    <t>Hit a Target block bullseye</t>
  </si>
  <si>
    <t>Kill a mob near a catalyst</t>
  </si>
  <si>
    <t>Make a fully powered Beacon</t>
  </si>
  <si>
    <t>Stay underwater for 2min</t>
  </si>
  <si>
    <t>Trade at y320</t>
  </si>
  <si>
    <t>Tame all Cat variants</t>
  </si>
  <si>
    <t>Plant a seed</t>
  </si>
  <si>
    <t>Enter a nether fortress</t>
  </si>
  <si>
    <t>Get an Iron Ingot</t>
  </si>
  <si>
    <t>Make a beacon</t>
  </si>
  <si>
    <t>Get a Tadpole Bucket</t>
  </si>
  <si>
    <t>Get some diamond armor</t>
  </si>
  <si>
    <t>Get some trimmed armor</t>
  </si>
  <si>
    <t>Eat everything that is edible</t>
  </si>
  <si>
    <t>Hit a mob with a thrown trident</t>
  </si>
  <si>
    <t>Kill or be killed by an entity</t>
  </si>
  <si>
    <t>Kill five mobs with one crossbow shot</t>
  </si>
  <si>
    <t>Get Honey without upsetting the bees</t>
  </si>
  <si>
    <t>Hit a Target bullseye from 30m</t>
  </si>
  <si>
    <t>Fall from build limit and live</t>
  </si>
  <si>
    <t>Get a full Netherite armor set</t>
  </si>
  <si>
    <t>Use an Enchanting Table</t>
  </si>
  <si>
    <t>Enter a stronghold</t>
  </si>
  <si>
    <t>Ride a strider 50m in the Overworld</t>
  </si>
  <si>
    <t>Kill the ender dragon</t>
  </si>
  <si>
    <t>Get a stone pickaxe</t>
  </si>
  <si>
    <t>Use a glow ink sac on a sign</t>
  </si>
  <si>
    <t>Levitate up 50m from a Shulker attack</t>
  </si>
  <si>
    <t>Get Hero of the Village</t>
  </si>
  <si>
    <t>Get Ancient Debris</t>
  </si>
  <si>
    <t>Summon an iron golem</t>
  </si>
  <si>
    <t>Get a lava bucket</t>
  </si>
  <si>
    <t>Consume any consumable item</t>
  </si>
  <si>
    <t>Get a block of Obsidian</t>
  </si>
  <si>
    <t>Get an iron pickaxe</t>
  </si>
  <si>
    <t>Walk on powder snow while wearing leather boots</t>
  </si>
  <si>
    <t>Pick up an item from a brewing stand potion slot</t>
  </si>
  <si>
    <t>Enter the Nether dimension</t>
  </si>
  <si>
    <t>Use a Totem of Undying</t>
  </si>
  <si>
    <t>Go through an end gateway</t>
  </si>
  <si>
    <t>Get a Pottery Sherd</t>
  </si>
  <si>
    <t>Kill a Ghast with a fireball</t>
  </si>
  <si>
    <t>Get a netherite hoe</t>
  </si>
  <si>
    <t>Get a pair of elytra</t>
  </si>
  <si>
    <t>Get a Sniffer Egg</t>
  </si>
  <si>
    <t>Apply Spire, Snout, Rib, Ward, Silence, Vex, Tide, and Wayfinder smithing templates</t>
  </si>
  <si>
    <t>Kill a Skeleton with an arrow from 50m</t>
  </si>
  <si>
    <t>Use a jukebox in a meadow</t>
  </si>
  <si>
    <t>Get a Wither Skeleton skull</t>
  </si>
  <si>
    <t>Trade with a Villager at the build limit</t>
  </si>
  <si>
    <t>Break your fall on a Honey Block</t>
  </si>
  <si>
    <t>Get Cobblestone, Blackstone, or Cobbled Deepslate</t>
  </si>
  <si>
    <t>Travel 7km in the Overworld</t>
  </si>
  <si>
    <t>Get any type of iron armor</t>
  </si>
  <si>
    <t>Protect a Villager from lightning without starting a fire</t>
  </si>
  <si>
    <t>Sleep in a Bed</t>
  </si>
  <si>
    <t>Get a fish bucket</t>
  </si>
  <si>
    <t>Shoot a mob with an Arrow</t>
  </si>
  <si>
    <t>Enter an end city</t>
  </si>
  <si>
    <t>Get an Axolotl Bucket</t>
  </si>
  <si>
    <t>Enter the End dimension</t>
  </si>
  <si>
    <t>Breed two animals</t>
  </si>
  <si>
    <t>Place a comparator on any side of a chiseled bookshelf</t>
  </si>
  <si>
    <t>Move a Bee Nest, with 3 Bees inside</t>
  </si>
  <si>
    <t>Breed all the animals</t>
  </si>
  <si>
    <t>Kill a ghast while the player is in the Overworld</t>
  </si>
  <si>
    <t>Kill a raid captain</t>
  </si>
  <si>
    <t>Scrape Wax off of a Copper block</t>
  </si>
  <si>
    <t>Use a honeycomb on a copper block</t>
  </si>
  <si>
    <t>Trade with a Villager</t>
  </si>
  <si>
    <t>Float in a boat with a goat</t>
  </si>
  <si>
    <t>Get Crying Obsidian</t>
  </si>
  <si>
    <t>Kill a pillager with a crossbow</t>
  </si>
  <si>
    <t>Get all Froglights</t>
  </si>
  <si>
    <t>Get Dragon's Breath in a Bottle</t>
  </si>
  <si>
    <t>Cure a Zombie Villager</t>
  </si>
  <si>
    <t>Get a map from a cartographer, then visit the structure</t>
  </si>
  <si>
    <t>Get a bottle of dragons breath</t>
  </si>
  <si>
    <t>Get experience from a Grindstone</t>
  </si>
  <si>
    <t>Get or spend 30 Emeralds from trading</t>
  </si>
  <si>
    <t>Get a potion from a brewing stand</t>
  </si>
  <si>
    <t>Give someone a suspicious stew</t>
  </si>
  <si>
    <t>Swim in lava with Fire Resistance</t>
  </si>
  <si>
    <t>Kill mob while wearing the same head</t>
  </si>
  <si>
    <t>Make a pickaxe, shovel, axe, and hoe with the same material</t>
  </si>
  <si>
    <t>Make an Enchanted Apple banner</t>
  </si>
  <si>
    <t>Place scaffolding to the build limit</t>
  </si>
  <si>
    <t>Poison a witch with a splash potion</t>
  </si>
  <si>
    <t>Push a piston with a piston, then pull the original piston with that piston</t>
  </si>
  <si>
    <t>Ride a pig while it suffers fall damage</t>
  </si>
  <si>
    <t>Ring the bell with hostiles in the village</t>
  </si>
  <si>
    <t>Travel 500m in one minecart trip</t>
  </si>
  <si>
    <t>Use a Hopper from a Chest Minecart to a Chest</t>
  </si>
  <si>
    <t>Wax and de-wax all Copper Blocks</t>
  </si>
  <si>
    <t>With Elytra fly through a 1x1 gap faster than 40m/s</t>
  </si>
  <si>
    <t>Bounce up 30m from a slime block</t>
  </si>
  <si>
    <t>Connect 3 Chests to a Furnace</t>
  </si>
  <si>
    <t>Do nine hearts damage in one hit</t>
  </si>
  <si>
    <t>Teleport 100m from an Ender Pearl throw</t>
  </si>
  <si>
    <t>Array</t>
  </si>
  <si>
    <t>Short Name</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</si>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</sst>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8">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ill>
        <patternFill>
          <bgColor rgb="FFFF0000"/>
        </patternFill>
      </fil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6510E-F1CC-43F9-B169-2E18CC62CD58}" name="Table1" displayName="Table1" ref="A1:F126" totalsRowShown="0" headerRowDxfId="17" dataDxfId="16">
  <autoFilter ref="A1:F126" xr:uid="{4296510E-F1CC-43F9-B169-2E18CC62CD58}"/>
  <sortState xmlns:xlrd2="http://schemas.microsoft.com/office/spreadsheetml/2017/richdata2" ref="A2:F126">
    <sortCondition ref="E1:E126"/>
  </sortState>
  <tableColumns count="6">
    <tableColumn id="1" xr3:uid="{FD94F98D-E627-4DB2-8271-86FB2FDFC960}" name="Achievement" dataDxfId="15"/>
    <tableColumn id="2" xr3:uid="{D94F8502-F6F5-4D46-A6D6-F44A7DABBD5B}" name="In-game description" dataDxfId="14"/>
    <tableColumn id="3" xr3:uid="{9D34F8DA-F93F-434D-AC06-421B193577E1}" name="Actual requirements (if different)" dataDxfId="13"/>
    <tableColumn id="4" xr3:uid="{BB43E153-1496-491F-86FC-348DC9F9DE33}" name="Comment" dataDxfId="12">
      <calculatedColumnFormula>_xlfn.CONCAT("//[achievement] ",A2," | ",B2," | ",C2)</calculatedColumnFormula>
    </tableColumn>
    <tableColumn id="5" xr3:uid="{E3354E6D-E65E-4153-9779-6FDE99EF0C39}" name="Short Name" dataDxfId="11"/>
    <tableColumn id="6" xr3:uid="{0019F009-93C3-48D5-99EA-4D2F250A8441}" name="Array" dataDxfId="10">
      <calculatedColumnFormula>"achievementArray[" &amp; (ROWS($E$2:E2)-1) &amp; "] = " &amp; CHAR(34) &amp; E2 &amp; CHAR(34) &amp;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1:F111" totalsRowShown="0" headerRowDxfId="7" dataDxfId="6">
  <autoFilter ref="A1:F111" xr:uid="{54FDD79E-9496-444E-BAAB-2BDD7213F39D}"/>
  <sortState xmlns:xlrd2="http://schemas.microsoft.com/office/spreadsheetml/2017/richdata2" ref="A2:D111">
    <sortCondition ref="A1:A111"/>
  </sortState>
  <tableColumns count="6">
    <tableColumn id="1" xr3:uid="{28B57E88-78E1-4471-B423-47178E900D39}" name="Advancement" dataDxfId="5"/>
    <tableColumn id="2" xr3:uid="{3330A286-8064-4F71-8D6D-082AF5351B16}" name="In-game description" dataDxfId="4"/>
    <tableColumn id="4" xr3:uid="{C6C9DE83-41CB-42D6-BAFA-5804D4D2C45F}" name="Actual requirements (if different)" dataDxfId="3"/>
    <tableColumn id="6" xr3:uid="{1E77359E-AD6A-451E-B877-7812CABD156B}" name="Comment" dataDxfId="2">
      <calculatedColumnFormula>_xlfn.CONCAT("//[advancement] ",A2," | ",B2," | ",C2)</calculatedColumnFormula>
    </tableColumn>
    <tableColumn id="3" xr3:uid="{AA0A4616-D93F-45C7-968C-138DDF864076}" name="Short Name" dataDxfId="1"/>
    <tableColumn id="5" xr3:uid="{1A41F478-D5CB-40FE-833D-5B7734732DE8}" name="Array" dataDxfId="0">
      <calculatedColumnFormula>"advancementArray[" &amp; (ROWS($E$2:E2)-1) &amp; "] = " &amp; CHAR(34) &amp; E2 &amp; CHAR(34)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6"/>
  <sheetViews>
    <sheetView workbookViewId="0">
      <selection activeCell="A3" sqref="A3"/>
    </sheetView>
  </sheetViews>
  <sheetFormatPr defaultColWidth="50.5703125" defaultRowHeight="15" x14ac:dyDescent="0.25"/>
  <cols>
    <col min="1" max="1" width="35.5703125" style="1" customWidth="1"/>
    <col min="2" max="16384" width="50.5703125" style="1"/>
  </cols>
  <sheetData>
    <row r="1" spans="1:7" x14ac:dyDescent="0.25">
      <c r="A1" s="1" t="s">
        <v>0</v>
      </c>
      <c r="B1" s="1" t="s">
        <v>1</v>
      </c>
      <c r="C1" s="1" t="s">
        <v>2</v>
      </c>
      <c r="D1" s="1" t="s">
        <v>796</v>
      </c>
      <c r="E1" s="1" t="s">
        <v>795</v>
      </c>
      <c r="F1" s="1" t="s">
        <v>794</v>
      </c>
      <c r="G1" s="1" t="str">
        <f>"\n        "</f>
        <v xml:space="preserve">\n        </v>
      </c>
    </row>
    <row r="2" spans="1:7" ht="45" x14ac:dyDescent="0.25">
      <c r="A2" s="1" t="s">
        <v>24</v>
      </c>
      <c r="B2" s="1" t="s">
        <v>25</v>
      </c>
      <c r="C2" s="1" t="s">
        <v>26</v>
      </c>
      <c r="D2" s="1" t="str">
        <f t="shared" ref="D2:D33" si="0">_xlfn.CONCAT("//[achievement] ",A2," | ",B2," | ",C2)</f>
        <v>//[achievement] Beam Me Up | Teleport over 100 meters from a single throw of an Ender Pearl | Throw an ender pearl 100 blocks in any direction</v>
      </c>
      <c r="E2" s="1" t="s">
        <v>793</v>
      </c>
      <c r="F2" s="1" t="str">
        <f>"achievementArray[" &amp; (ROWS($E$2:E2)-1) &amp; "] = " &amp; CHAR(34) &amp; E2 &amp; CHAR(34) &amp; ";"</f>
        <v>achievementArray[0] = "Teleport 100m from an Ender Pearl throw";</v>
      </c>
    </row>
    <row r="3" spans="1:7" ht="45" x14ac:dyDescent="0.25">
      <c r="A3" s="1" t="s">
        <v>168</v>
      </c>
      <c r="B3" s="1" t="s">
        <v>169</v>
      </c>
      <c r="C3" s="1" t="s">
        <v>170</v>
      </c>
      <c r="D3" s="1" t="str">
        <f t="shared" si="0"/>
        <v>//[achievement] Moskstraumen | Activate a Conduit | Place a conduit in a valid prismarine/sea lantern structure to activate it.</v>
      </c>
      <c r="E3" s="1" t="s">
        <v>169</v>
      </c>
      <c r="F3" s="1" t="str">
        <f>"achievementArray[" &amp; (ROWS($E$2:E3)-1) &amp; "] = " &amp; CHAR(34) &amp; E3 &amp; CHAR(34) &amp; ";"</f>
        <v>achievementArray[1] = "Activate a Conduit";</v>
      </c>
    </row>
    <row r="4" spans="1:7" ht="45" x14ac:dyDescent="0.25">
      <c r="A4" s="1" t="s">
        <v>224</v>
      </c>
      <c r="B4" s="1" t="s">
        <v>225</v>
      </c>
      <c r="C4" s="1" t="s">
        <v>11</v>
      </c>
      <c r="D4" s="1" t="str">
        <f t="shared" si="0"/>
        <v>//[achievement] Smithing with style | Apply these smithing templates at least once: Spire, Snout, Rib, Ward, Silence, Vex, Tide, Wayfinder | —</v>
      </c>
      <c r="E4" s="1" t="s">
        <v>740</v>
      </c>
      <c r="F4" s="1" t="str">
        <f>"achievementArray[" &amp; (ROWS($E$2:E4)-1) &amp; "] = " &amp; CHAR(34) &amp; E4 &amp; CHAR(34) &amp; ";"</f>
        <v>achievementArray[2] = "Apply Spire, Snout, Rib, Ward, Silence, Vex, Tide, and Wayfinder smithing templates";</v>
      </c>
    </row>
    <row r="5" spans="1:7" ht="75" x14ac:dyDescent="0.25">
      <c r="A5" s="1" t="s">
        <v>276</v>
      </c>
      <c r="B5" s="1" t="s">
        <v>277</v>
      </c>
      <c r="C5" s="1" t="s">
        <v>278</v>
      </c>
      <c r="D5" s="1" t="str">
        <f t="shared" si="0"/>
        <v>//[achievement] The Healing Power of Friendship! | Team up with an axolotl and win a fight | Team up with an axolotl by killing the hostile aquatic mob [verify] while the axolotl is fighting it (not playing dead).</v>
      </c>
      <c r="E5" s="1" t="s">
        <v>679</v>
      </c>
      <c r="F5" s="1" t="str">
        <f>"achievementArray[" &amp; (ROWS($E$2:E5)-1) &amp; "] = " &amp; CHAR(34) &amp; E5 &amp; CHAR(34) &amp; ";"</f>
        <v>achievementArray[3] = "Assist an axolotl in a fight";</v>
      </c>
    </row>
    <row r="6" spans="1:7" ht="45" x14ac:dyDescent="0.25">
      <c r="A6" s="1" t="s">
        <v>279</v>
      </c>
      <c r="B6" s="1" t="s">
        <v>280</v>
      </c>
      <c r="C6" s="1" t="s">
        <v>281</v>
      </c>
      <c r="D6" s="1" t="str">
        <f t="shared" si="0"/>
        <v>//[achievement] The Lie | Bake a cake using: wheat, sugar, milk, and eggs. | Pick up a cake from a crafting table output.</v>
      </c>
      <c r="E6" s="1" t="s">
        <v>680</v>
      </c>
      <c r="F6" s="1" t="str">
        <f>"achievementArray[" &amp; (ROWS($E$2:E6)-1) &amp; "] = " &amp; CHAR(34) &amp; E6 &amp; CHAR(34) &amp; ";"</f>
        <v>achievementArray[4] = "Bake a cake";</v>
      </c>
    </row>
    <row r="7" spans="1:7" ht="30" x14ac:dyDescent="0.25">
      <c r="A7" s="1" t="s">
        <v>300</v>
      </c>
      <c r="B7" s="1" t="s">
        <v>301</v>
      </c>
      <c r="C7" s="1" t="s">
        <v>11</v>
      </c>
      <c r="D7" s="1" t="str">
        <f t="shared" si="0"/>
        <v>//[achievement] Trampoline | Bounce 30 blocks upward off a slime block. | —</v>
      </c>
      <c r="E7" s="1" t="s">
        <v>790</v>
      </c>
      <c r="F7" s="1" t="str">
        <f>"achievementArray[" &amp; (ROWS($E$2:E7)-1) &amp; "] = " &amp; CHAR(34) &amp; E7 &amp; CHAR(34) &amp; ";"</f>
        <v>achievementArray[5] = "Bounce up 30m from a slime block";</v>
      </c>
    </row>
    <row r="8" spans="1:7" ht="30" x14ac:dyDescent="0.25">
      <c r="A8" s="1" t="s">
        <v>17</v>
      </c>
      <c r="B8" s="1" t="s">
        <v>18</v>
      </c>
      <c r="C8" s="1" t="s">
        <v>11</v>
      </c>
      <c r="D8" s="1" t="str">
        <f t="shared" si="0"/>
        <v>//[achievement] Artificial Selection | Breed a mule from a horse and a donkey. | —</v>
      </c>
      <c r="E8" s="1" t="s">
        <v>622</v>
      </c>
      <c r="F8" s="1" t="str">
        <f>"achievementArray[" &amp; (ROWS($E$2:E8)-1) &amp; "] = " &amp; CHAR(34) &amp; E8 &amp; CHAR(34) &amp; ";"</f>
        <v>achievementArray[6] = "Breed a mule";</v>
      </c>
    </row>
    <row r="9" spans="1:7" ht="30" x14ac:dyDescent="0.25">
      <c r="A9" s="1" t="s">
        <v>207</v>
      </c>
      <c r="B9" s="1" t="s">
        <v>208</v>
      </c>
      <c r="C9" s="1" t="s">
        <v>209</v>
      </c>
      <c r="D9" s="1" t="str">
        <f t="shared" si="0"/>
        <v>//[achievement] Repopulation | Breed two cows with wheat. | Breed two cows or two mooshrooms.</v>
      </c>
      <c r="E9" s="1" t="s">
        <v>668</v>
      </c>
      <c r="F9" s="1" t="str">
        <f>"achievementArray[" &amp; (ROWS($E$2:E9)-1) &amp; "] = " &amp; CHAR(34) &amp; E9 &amp; CHAR(34) &amp; ";"</f>
        <v>achievementArray[7] = "Breed two cows";</v>
      </c>
    </row>
    <row r="10" spans="1:7" ht="30" x14ac:dyDescent="0.25">
      <c r="A10" s="1" t="s">
        <v>329</v>
      </c>
      <c r="B10" s="1" t="s">
        <v>330</v>
      </c>
      <c r="C10" s="1" t="s">
        <v>11</v>
      </c>
      <c r="D10" s="1" t="str">
        <f t="shared" si="0"/>
        <v>//[achievement] Zoologist | Breed two pandas with bamboo. | —</v>
      </c>
      <c r="E10" s="1" t="s">
        <v>690</v>
      </c>
      <c r="F10" s="1" t="str">
        <f>"achievementArray[" &amp; (ROWS($E$2:E10)-1) &amp; "] = " &amp; CHAR(34) &amp; E10 &amp; CHAR(34) &amp; ";"</f>
        <v>achievementArray[8] = "Breed two pandas";</v>
      </c>
    </row>
    <row r="11" spans="1:7" ht="45" x14ac:dyDescent="0.25">
      <c r="A11" s="1" t="s">
        <v>39</v>
      </c>
      <c r="B11" s="1" t="s">
        <v>40</v>
      </c>
      <c r="C11" s="1" t="s">
        <v>41</v>
      </c>
      <c r="D11" s="1" t="str">
        <f t="shared" si="0"/>
        <v>//[achievement] Buy Low, Sell High | Trade for the best possible price. | Buy something for 1 emerald, or when the Hero of the Village effect is applied.</v>
      </c>
      <c r="E11" s="1" t="s">
        <v>626</v>
      </c>
      <c r="F11" s="1" t="str">
        <f>"achievementArray[" &amp; (ROWS($E$2:E11)-1) &amp; "] = " &amp; CHAR(34) &amp; E11 &amp; CHAR(34) &amp; ";"</f>
        <v>achievementArray[9] = "Buy something for 1 emerald";</v>
      </c>
    </row>
    <row r="12" spans="1:7" ht="60" x14ac:dyDescent="0.25">
      <c r="A12" s="1" t="s">
        <v>221</v>
      </c>
      <c r="B12" s="1" t="s">
        <v>222</v>
      </c>
      <c r="C12" s="1" t="s">
        <v>223</v>
      </c>
      <c r="D12" s="1" t="str">
        <f t="shared" si="0"/>
        <v>//[achievement] Smelt Everything! | Connect 3 Chests to a single Furnace using 3 Hoppers. | Be within the range of three chests connected to a Furnace with 3 Hoppers.</v>
      </c>
      <c r="E12" s="1" t="s">
        <v>791</v>
      </c>
      <c r="F12" s="1" t="str">
        <f>"achievementArray[" &amp; (ROWS($E$2:E12)-1) &amp; "] = " &amp; CHAR(34) &amp; E12 &amp; CHAR(34) &amp; ";"</f>
        <v>achievementArray[10] = "Connect 3 Chests to a Furnace";</v>
      </c>
    </row>
    <row r="13" spans="1:7" ht="30" x14ac:dyDescent="0.25">
      <c r="A13" s="1" t="s">
        <v>35</v>
      </c>
      <c r="B13" s="1" t="s">
        <v>36</v>
      </c>
      <c r="C13" s="1" t="s">
        <v>11</v>
      </c>
      <c r="D13" s="1" t="str">
        <f t="shared" si="0"/>
        <v>//[achievement] Body Guard | Create an Iron Golem | —</v>
      </c>
      <c r="E13" s="1" t="s">
        <v>36</v>
      </c>
      <c r="F13" s="1" t="str">
        <f>"achievementArray[" &amp; (ROWS($E$2:E13)-1) &amp; "] = " &amp; CHAR(34) &amp; E13 &amp; CHAR(34) &amp; ";"</f>
        <v>achievementArray[11] = "Create an Iron Golem";</v>
      </c>
    </row>
    <row r="14" spans="1:7" ht="75" x14ac:dyDescent="0.25">
      <c r="A14" s="1" t="s">
        <v>326</v>
      </c>
      <c r="B14" s="1" t="s">
        <v>327</v>
      </c>
      <c r="C14" s="1" t="s">
        <v>328</v>
      </c>
      <c r="D14" s="1" t="str">
        <f t="shared" si="0"/>
        <v>//[achievement] Zombie Doctor | Cure a zombie villager. | Throw a splash potion of weakness at a zombie villager and give it a golden apple (by facing the zombie and pressing the use key with a golden apple in your hand)</v>
      </c>
      <c r="E14" s="1" t="s">
        <v>689</v>
      </c>
      <c r="F14" s="1" t="str">
        <f>"achievementArray[" &amp; (ROWS($E$2:E14)-1) &amp; "] = " &amp; CHAR(34) &amp; E14 &amp; CHAR(34) &amp; ";"</f>
        <v>achievementArray[12] = "Cure a zombie villager";</v>
      </c>
    </row>
    <row r="15" spans="1:7" ht="30" x14ac:dyDescent="0.25">
      <c r="A15" s="1" t="s">
        <v>159</v>
      </c>
      <c r="B15" s="1" t="s">
        <v>160</v>
      </c>
      <c r="C15" s="1" t="s">
        <v>161</v>
      </c>
      <c r="D15" s="1" t="str">
        <f t="shared" si="0"/>
        <v>//[achievement] Me Gold! | Dig up a buried treasure | Open a buried treasure chest</v>
      </c>
      <c r="E15" s="1" t="s">
        <v>160</v>
      </c>
      <c r="F15" s="1" t="str">
        <f>"achievementArray[" &amp; (ROWS($E$2:E15)-1) &amp; "] = " &amp; CHAR(34) &amp; E15 &amp; CHAR(34) &amp; ";"</f>
        <v>achievementArray[13] = "Dig up a buried treasure";</v>
      </c>
    </row>
    <row r="16" spans="1:7" ht="45" x14ac:dyDescent="0.25">
      <c r="A16" s="1" t="s">
        <v>6</v>
      </c>
      <c r="B16" s="1" t="s">
        <v>7</v>
      </c>
      <c r="C16" s="1" t="s">
        <v>8</v>
      </c>
      <c r="D16" s="1" t="str">
        <f t="shared" si="0"/>
        <v>//[achievement] Adventuring Time | Discover 17 biomes. | Visit any 17 biomes. Does not have to be in a single world.</v>
      </c>
      <c r="E16" s="1" t="s">
        <v>620</v>
      </c>
      <c r="F16" s="1" t="str">
        <f>"achievementArray[" &amp; (ROWS($E$2:E16)-1) &amp; "] = " &amp; CHAR(34) &amp; E16 &amp; CHAR(34) &amp; ";"</f>
        <v>achievementArray[14] = "Discover 17 biomes";</v>
      </c>
    </row>
    <row r="17" spans="1:6" ht="45" x14ac:dyDescent="0.25">
      <c r="A17" s="1" t="s">
        <v>176</v>
      </c>
      <c r="B17" s="1" t="s">
        <v>177</v>
      </c>
      <c r="C17" s="1" t="s">
        <v>178</v>
      </c>
      <c r="D17" s="1" t="str">
        <f t="shared" si="0"/>
        <v>//[achievement] Oooh, shiny! | Distract a Piglin using gold | Give a piglin a gold item while it is aggressive toward the player.</v>
      </c>
      <c r="E17" s="1" t="s">
        <v>177</v>
      </c>
      <c r="F17" s="1" t="str">
        <f>"achievementArray[" &amp; (ROWS($E$2:E17)-1) &amp; "] = " &amp; CHAR(34) &amp; E17 &amp; CHAR(34) &amp; ";"</f>
        <v>achievementArray[15] = "Distract a Piglin using gold";</v>
      </c>
    </row>
    <row r="18" spans="1:6" ht="45" x14ac:dyDescent="0.25">
      <c r="A18" s="1" t="s">
        <v>181</v>
      </c>
      <c r="B18" s="1" t="s">
        <v>182</v>
      </c>
      <c r="C18" s="1" t="s">
        <v>183</v>
      </c>
      <c r="D18" s="1" t="str">
        <f t="shared" si="0"/>
        <v>//[achievement] Overkill | Deal nine hearts of damage in a single hit. | Damage can be dealt to any mob, even those that do not have nine hearts of health overall.</v>
      </c>
      <c r="E18" s="1" t="s">
        <v>792</v>
      </c>
      <c r="F18" s="1" t="str">
        <f>"achievementArray[" &amp; (ROWS($E$2:E18)-1) &amp; "] = " &amp; CHAR(34) &amp; E18 &amp; CHAR(34) &amp; ";"</f>
        <v>achievementArray[16] = "Do nine hearts damage in one hit";</v>
      </c>
    </row>
    <row r="19" spans="1:6" ht="30" x14ac:dyDescent="0.25">
      <c r="A19" s="1" t="s">
        <v>79</v>
      </c>
      <c r="B19" s="1" t="s">
        <v>80</v>
      </c>
      <c r="C19" s="1" t="s">
        <v>11</v>
      </c>
      <c r="D19" s="1" t="str">
        <f t="shared" si="0"/>
        <v>//[achievement] Dry Spell | Dry a sponge in a furnace | —</v>
      </c>
      <c r="E19" s="1" t="s">
        <v>637</v>
      </c>
      <c r="F19" s="1" t="str">
        <f>"achievementArray[" &amp; (ROWS($E$2:E19)-1) &amp; "] = " &amp; CHAR(34) &amp; E19 &amp; CHAR(34) &amp; ";"</f>
        <v>achievementArray[17] = "Dry a sponge";</v>
      </c>
    </row>
    <row r="20" spans="1:6" ht="30" x14ac:dyDescent="0.25">
      <c r="A20" s="1" t="s">
        <v>282</v>
      </c>
      <c r="B20" s="1" t="s">
        <v>283</v>
      </c>
      <c r="C20" s="1" t="s">
        <v>11</v>
      </c>
      <c r="D20" s="1" t="str">
        <f t="shared" si="0"/>
        <v>//[achievement] Tie Dye Outfit | Use a cauldron to dye all 4 unique pieces of leather armor. | —</v>
      </c>
      <c r="E20" s="1" t="s">
        <v>691</v>
      </c>
      <c r="F20" s="1" t="str">
        <f>"achievementArray[" &amp; (ROWS($E$2:E20)-1) &amp; "] = " &amp; CHAR(34) &amp; E20 &amp; CHAR(34) &amp; ";"</f>
        <v>achievementArray[18] = "Dye a full leather armor set";</v>
      </c>
    </row>
    <row r="21" spans="1:6" ht="30" x14ac:dyDescent="0.25">
      <c r="A21" s="1" t="s">
        <v>195</v>
      </c>
      <c r="B21" s="1" t="s">
        <v>196</v>
      </c>
      <c r="C21" s="1" t="s">
        <v>11</v>
      </c>
      <c r="D21" s="1" t="str">
        <f t="shared" si="0"/>
        <v>//[achievement] Pork Chop | Cook and eat a pork chop. | —</v>
      </c>
      <c r="E21" s="1" t="s">
        <v>664</v>
      </c>
      <c r="F21" s="1" t="str">
        <f>"achievementArray[" &amp; (ROWS($E$2:E21)-1) &amp; "] = " &amp; CHAR(34) &amp; E21 &amp; CHAR(34) &amp; ";"</f>
        <v>achievementArray[19] = "Eat a pork chop";</v>
      </c>
    </row>
    <row r="22" spans="1:6" ht="30" x14ac:dyDescent="0.25">
      <c r="A22" s="1" t="s">
        <v>184</v>
      </c>
      <c r="B22" s="1" t="s">
        <v>185</v>
      </c>
      <c r="C22" s="1" t="s">
        <v>186</v>
      </c>
      <c r="D22" s="1" t="str">
        <f t="shared" si="0"/>
        <v>//[achievement] Overpowered | Eat an Enchanted Apple | Eat an enchanted apple.</v>
      </c>
      <c r="E22" s="1" t="s">
        <v>185</v>
      </c>
      <c r="F22" s="1" t="str">
        <f>"achievementArray[" &amp; (ROWS($E$2:E22)-1) &amp; "] = " &amp; CHAR(34) &amp; E22 &amp; CHAR(34) &amp; ";"</f>
        <v>achievementArray[20] = "Eat an Enchanted Apple";</v>
      </c>
    </row>
    <row r="23" spans="1:6" ht="30" x14ac:dyDescent="0.25">
      <c r="A23" s="1" t="s">
        <v>199</v>
      </c>
      <c r="B23" s="1" t="s">
        <v>200</v>
      </c>
      <c r="C23" s="1" t="s">
        <v>11</v>
      </c>
      <c r="D23" s="1" t="str">
        <f t="shared" si="0"/>
        <v>//[achievement] Rabbit Season | Cook and Eat Rabbit Meat | —</v>
      </c>
      <c r="E23" s="1" t="s">
        <v>666</v>
      </c>
      <c r="F23" s="1" t="str">
        <f>"achievementArray[" &amp; (ROWS($E$2:E23)-1) &amp; "] = " &amp; CHAR(34) &amp; E23 &amp; CHAR(34) &amp; ";"</f>
        <v>achievementArray[21] = "Eat cooked rabbit";</v>
      </c>
    </row>
    <row r="24" spans="1:6" ht="60" x14ac:dyDescent="0.25">
      <c r="A24" s="1" t="s">
        <v>46</v>
      </c>
      <c r="B24" s="1" t="s">
        <v>47</v>
      </c>
      <c r="C24" s="1" t="s">
        <v>48</v>
      </c>
      <c r="D24" s="1" t="str">
        <f t="shared" si="0"/>
        <v>//[achievement] Castaway | Eat nothing but dried kelp for three in-game days | Eat dried kelp once; in the following three in-game days, eat nothing but dried kelp.</v>
      </c>
      <c r="E24" s="1" t="s">
        <v>628</v>
      </c>
      <c r="F24" s="1" t="str">
        <f>"achievementArray[" &amp; (ROWS($E$2:E24)-1) &amp; "] = " &amp; CHAR(34) &amp; E24 &amp; CHAR(34) &amp; ";"</f>
        <v>achievementArray[22] = "Eat only dried kelp for 3 days";</v>
      </c>
    </row>
    <row r="25" spans="1:6" ht="45" x14ac:dyDescent="0.25">
      <c r="A25" s="1" t="s">
        <v>129</v>
      </c>
      <c r="B25" s="1" t="s">
        <v>130</v>
      </c>
      <c r="C25" s="1" t="s">
        <v>131</v>
      </c>
      <c r="D25" s="1" t="str">
        <f t="shared" si="0"/>
        <v>//[achievement] Iron Belly | Stop starvation using Rotten Flesh. | Eat a piece of rotten flesh while starving (zero hunger points).</v>
      </c>
      <c r="E25" s="1" t="s">
        <v>648</v>
      </c>
      <c r="F25" s="1" t="str">
        <f>"achievementArray[" &amp; (ROWS($E$2:E25)-1) &amp; "] = " &amp; CHAR(34) &amp; E25 &amp; CHAR(34) &amp; ";"</f>
        <v>achievementArray[23] = "Eat Rotten Flesh";</v>
      </c>
    </row>
    <row r="26" spans="1:6" ht="45" x14ac:dyDescent="0.25">
      <c r="A26" s="1" t="s">
        <v>269</v>
      </c>
      <c r="B26" s="1" t="s">
        <v>270</v>
      </c>
      <c r="C26" s="1" t="s">
        <v>271</v>
      </c>
      <c r="D26" s="1" t="str">
        <f t="shared" si="0"/>
        <v>//[achievement] The End? | Enter an End Portal | Enter a stronghold End Portal activated with all twelve eyes of ender.</v>
      </c>
      <c r="E26" s="1" t="s">
        <v>270</v>
      </c>
      <c r="F26" s="1" t="str">
        <f>"achievementArray[" &amp; (ROWS($E$2:E26)-1) &amp; "] = " &amp; CHAR(34) &amp; E26 &amp; CHAR(34) &amp; ";"</f>
        <v>achievementArray[24] = "Enter an End Portal";</v>
      </c>
    </row>
    <row r="27" spans="1:6" ht="45" x14ac:dyDescent="0.25">
      <c r="A27" s="1" t="s">
        <v>49</v>
      </c>
      <c r="B27" s="1" t="s">
        <v>50</v>
      </c>
      <c r="C27" s="1" t="s">
        <v>11</v>
      </c>
      <c r="D27" s="1" t="str">
        <f t="shared" si="0"/>
        <v>//[achievement] Caves &amp; Cliffs | Freefall from the top of the world (build limit) to the bottom of the world and survive. | —</v>
      </c>
      <c r="E27" s="1" t="s">
        <v>714</v>
      </c>
      <c r="F27" s="1" t="str">
        <f>"achievementArray[" &amp; (ROWS($E$2:E27)-1) &amp; "] = " &amp; CHAR(34) &amp; E27 &amp; CHAR(34) &amp; ";"</f>
        <v>achievementArray[25] = "Fall from build limit and live";</v>
      </c>
    </row>
    <row r="28" spans="1:6" ht="45" x14ac:dyDescent="0.25">
      <c r="A28" s="1" t="s">
        <v>81</v>
      </c>
      <c r="B28" s="1" t="s">
        <v>82</v>
      </c>
      <c r="C28" s="1" t="s">
        <v>83</v>
      </c>
      <c r="D28" s="1" t="str">
        <f t="shared" si="0"/>
        <v>//[achievement] Echolocation | Feed a dolphin fish to have it lead you to treasure | Feed a dolphin cod or salmon and have it lure you to treasure.</v>
      </c>
      <c r="E28" s="1" t="s">
        <v>638</v>
      </c>
      <c r="F28" s="1" t="str">
        <f>"achievementArray[" &amp; (ROWS($E$2:E28)-1) &amp; "] = " &amp; CHAR(34) &amp; E28 &amp; CHAR(34) &amp; ";"</f>
        <v>achievementArray[26] = "Feed a dolphin";</v>
      </c>
    </row>
    <row r="29" spans="1:6" x14ac:dyDescent="0.25">
      <c r="A29" s="1" t="s">
        <v>9</v>
      </c>
      <c r="B29" s="1" t="s">
        <v>10</v>
      </c>
      <c r="C29" s="1" t="s">
        <v>11</v>
      </c>
      <c r="D29" s="1" t="str">
        <f t="shared" si="0"/>
        <v>//[achievement] Ahoy! | Find a shipwreck | —</v>
      </c>
      <c r="E29" s="1" t="s">
        <v>10</v>
      </c>
      <c r="F29" s="1" t="str">
        <f>"achievementArray[" &amp; (ROWS($E$2:E29)-1) &amp; "] = " &amp; CHAR(34) &amp; E29 &amp; CHAR(34) &amp; ";"</f>
        <v>achievementArray[27] = "Find a shipwreck";</v>
      </c>
    </row>
    <row r="30" spans="1:6" ht="30" x14ac:dyDescent="0.25">
      <c r="A30" s="1" t="s">
        <v>19</v>
      </c>
      <c r="B30" s="1" t="s">
        <v>20</v>
      </c>
      <c r="C30" s="1" t="s">
        <v>11</v>
      </c>
      <c r="D30" s="1" t="str">
        <f t="shared" si="0"/>
        <v>//[achievement] Atlantis? | Find an underwater ruin | —</v>
      </c>
      <c r="E30" s="1" t="s">
        <v>20</v>
      </c>
      <c r="F30" s="1" t="str">
        <f>"achievementArray[" &amp; (ROWS($E$2:E30)-1) &amp; "] = " &amp; CHAR(34) &amp; E30 &amp; CHAR(34) &amp; ";"</f>
        <v>achievementArray[28] = "Find an underwater ruin";</v>
      </c>
    </row>
    <row r="31" spans="1:6" ht="45" x14ac:dyDescent="0.25">
      <c r="A31" s="1" t="s">
        <v>311</v>
      </c>
      <c r="B31" s="1" t="s">
        <v>312</v>
      </c>
      <c r="C31" s="1" t="s">
        <v>313</v>
      </c>
      <c r="D31" s="1" t="str">
        <f t="shared" si="0"/>
        <v>//[achievement] Whatever Floats Your Goat | Get in a boat and float with a goat | Use a boat and put a goat inside that boat, then ride it</v>
      </c>
      <c r="E31" s="1" t="s">
        <v>686</v>
      </c>
      <c r="F31" s="1" t="str">
        <f>"achievementArray[" &amp; (ROWS($E$2:E31)-1) &amp; "] = " &amp; CHAR(34) &amp; E31 &amp; CHAR(34) &amp; ";"</f>
        <v>achievementArray[29] = "Float with a goat in a boat";</v>
      </c>
    </row>
    <row r="32" spans="1:6" ht="60" x14ac:dyDescent="0.25">
      <c r="A32" s="1" t="s">
        <v>201</v>
      </c>
      <c r="B32" s="1" t="s">
        <v>202</v>
      </c>
      <c r="C32" s="1" t="s">
        <v>203</v>
      </c>
      <c r="D32" s="1" t="str">
        <f t="shared" si="0"/>
        <v>//[achievement] Rainbow Collection | Gather all 16 colors of wool. | All the colors of wool do not have to be in the inventory at the same time, but must have been picked up by the player at least once.</v>
      </c>
      <c r="E32" s="1" t="s">
        <v>667</v>
      </c>
      <c r="F32" s="1" t="str">
        <f>"achievementArray[" &amp; (ROWS($E$2:E32)-1) &amp; "] = " &amp; CHAR(34) &amp; E32 &amp; CHAR(34) &amp; ";"</f>
        <v>achievementArray[30] = "Get 16 colors of wool";</v>
      </c>
    </row>
    <row r="33" spans="1:6" ht="30" x14ac:dyDescent="0.25">
      <c r="A33" s="1" t="s">
        <v>123</v>
      </c>
      <c r="B33" s="1" t="s">
        <v>124</v>
      </c>
      <c r="C33" s="1" t="s">
        <v>125</v>
      </c>
      <c r="D33" s="1" t="str">
        <f t="shared" si="0"/>
        <v>//[achievement] Into Fire | Relieve a Blaze of its rod. | Pick up a blaze rod from the ground.</v>
      </c>
      <c r="E33" s="1" t="s">
        <v>645</v>
      </c>
      <c r="F33" s="1" t="str">
        <f>"achievementArray[" &amp; (ROWS($E$2:E33)-1) &amp; "] = " &amp; CHAR(34) &amp; E33 &amp; CHAR(34) &amp; ";"</f>
        <v>achievementArray[31] = "Get a blaze rod";</v>
      </c>
    </row>
    <row r="34" spans="1:6" ht="45" x14ac:dyDescent="0.25">
      <c r="A34" s="1" t="s">
        <v>116</v>
      </c>
      <c r="B34" s="1" t="s">
        <v>117</v>
      </c>
      <c r="C34" s="1" t="s">
        <v>118</v>
      </c>
      <c r="D34" s="1" t="str">
        <f t="shared" ref="D34:D65" si="1">_xlfn.CONCAT("//[achievement] ",A34," | ",B34," | ",C34)</f>
        <v>//[achievement] I am a Marine Biologist | Collect a fish in a bucket | Use an empty bucket on any fish mob to collect it.</v>
      </c>
      <c r="E34" s="1" t="s">
        <v>643</v>
      </c>
      <c r="F34" s="1" t="str">
        <f>"achievementArray[" &amp; (ROWS($E$2:E34)-1) &amp; "] = " &amp; CHAR(34) &amp; E34 &amp; CHAR(34) &amp; ";"</f>
        <v>achievementArray[32] = "Get a bucket of fish";</v>
      </c>
    </row>
    <row r="35" spans="1:6" ht="75" x14ac:dyDescent="0.25">
      <c r="A35" s="1" t="s">
        <v>63</v>
      </c>
      <c r="B35" s="1" t="s">
        <v>64</v>
      </c>
      <c r="C35" s="1" t="s">
        <v>65</v>
      </c>
      <c r="D35" s="1" t="str">
        <f t="shared" si="1"/>
        <v>//[achievement] Delicious Fish | Catch and cook a fish! | Pick up a cooked cod after cooking it in a Furnace, Smoker, Campfire, or Soul Campfire. Doesn't work if the block used is hooked up to a hopper, as the player is not getting the item directly from the output.</v>
      </c>
      <c r="E35" s="1" t="s">
        <v>632</v>
      </c>
      <c r="F35" s="1" t="str">
        <f>"achievementArray[" &amp; (ROWS($E$2:E35)-1) &amp; "] = " &amp; CHAR(34) &amp; E35 &amp; CHAR(34) &amp; ";"</f>
        <v>achievementArray[33] = "Get a cooked fish";</v>
      </c>
    </row>
    <row r="36" spans="1:6" ht="60" x14ac:dyDescent="0.25">
      <c r="A36" s="1" t="s">
        <v>29</v>
      </c>
      <c r="B36" s="1" t="s">
        <v>30</v>
      </c>
      <c r="C36" s="1" t="s">
        <v>31</v>
      </c>
      <c r="D36" s="1" t="str">
        <f t="shared" si="1"/>
        <v>//[achievement] Benchmaking | Craft a workbench with four blocks of wooden planks. | Pick up a crafting table from the inventory's crafting field output or a crafting table output.</v>
      </c>
      <c r="E36" s="1" t="s">
        <v>625</v>
      </c>
      <c r="F36" s="1" t="str">
        <f>"achievementArray[" &amp; (ROWS($E$2:E36)-1) &amp; "] = " &amp; CHAR(34) &amp; E36 &amp; CHAR(34) &amp; ";"</f>
        <v>achievementArray[34] = "Get a crafting table";</v>
      </c>
    </row>
    <row r="37" spans="1:6" ht="30" x14ac:dyDescent="0.25">
      <c r="A37" s="1" t="s">
        <v>69</v>
      </c>
      <c r="B37" s="1" t="s">
        <v>70</v>
      </c>
      <c r="C37" s="1" t="s">
        <v>71</v>
      </c>
      <c r="D37" s="1" t="str">
        <f t="shared" si="1"/>
        <v>//[achievement] DIAMONDS! | Acquire diamonds with your iron tools. | Pick up a diamond from the ground.</v>
      </c>
      <c r="E37" s="1" t="s">
        <v>633</v>
      </c>
      <c r="F37" s="1" t="str">
        <f>"achievementArray[" &amp; (ROWS($E$2:E37)-1) &amp; "] = " &amp; CHAR(34) &amp; E37 &amp; CHAR(34) &amp; ";"</f>
        <v>achievementArray[35] = "Get a diamond";</v>
      </c>
    </row>
    <row r="38" spans="1:6" ht="30" x14ac:dyDescent="0.25">
      <c r="A38" s="1" t="s">
        <v>132</v>
      </c>
      <c r="B38" s="1" t="s">
        <v>133</v>
      </c>
      <c r="C38" s="1" t="s">
        <v>11</v>
      </c>
      <c r="D38" s="1" t="str">
        <f t="shared" si="1"/>
        <v>//[achievement] Iron Man | Wear a full suit of Iron Armor. | —</v>
      </c>
      <c r="E38" s="1" t="s">
        <v>649</v>
      </c>
      <c r="F38" s="1" t="str">
        <f>"achievementArray[" &amp; (ROWS($E$2:E38)-1) &amp; "] = " &amp; CHAR(34) &amp; E38 &amp; CHAR(34) &amp; ";"</f>
        <v>achievementArray[36] = "Get a full Iron armor set";</v>
      </c>
    </row>
    <row r="39" spans="1:6" ht="45" x14ac:dyDescent="0.25">
      <c r="A39" s="1" t="s">
        <v>57</v>
      </c>
      <c r="B39" s="1" t="s">
        <v>58</v>
      </c>
      <c r="C39" s="1" t="s">
        <v>59</v>
      </c>
      <c r="D39" s="1" t="str">
        <f t="shared" si="1"/>
        <v>//[achievement] Cover me in debris | Wear a full set of Netherite armor | Have a full set of Netherite armor in your inventory.</v>
      </c>
      <c r="E39" s="1" t="s">
        <v>715</v>
      </c>
      <c r="F39" s="1" t="str">
        <f>"achievementArray[" &amp; (ROWS($E$2:E39)-1) &amp; "] = " &amp; CHAR(34) &amp; E39 &amp; CHAR(34) &amp; ";"</f>
        <v>achievementArray[37] = "Get a full Netherite armor set";</v>
      </c>
    </row>
    <row r="40" spans="1:6" ht="45" x14ac:dyDescent="0.25">
      <c r="A40" s="1" t="s">
        <v>317</v>
      </c>
      <c r="B40" s="1" t="s">
        <v>318</v>
      </c>
      <c r="C40" s="1" t="s">
        <v>319</v>
      </c>
      <c r="D40" s="1" t="str">
        <f t="shared" si="1"/>
        <v>//[achievement] Where Have You Been? | Receive a gift from a tamed cat in the morning. | The gift must be picked up from the ground.</v>
      </c>
      <c r="E40" s="1" t="s">
        <v>687</v>
      </c>
      <c r="F40" s="1" t="str">
        <f>"achievementArray[" &amp; (ROWS($E$2:E40)-1) &amp; "] = " &amp; CHAR(34) &amp; E40 &amp; CHAR(34) &amp; ";"</f>
        <v>achievementArray[38] = "Get a gift from a cat";</v>
      </c>
    </row>
    <row r="41" spans="1:6" ht="45" x14ac:dyDescent="0.25">
      <c r="A41" s="1" t="s">
        <v>103</v>
      </c>
      <c r="B41" s="1" t="s">
        <v>104</v>
      </c>
      <c r="C41" s="1" t="s">
        <v>105</v>
      </c>
      <c r="D41" s="1" t="str">
        <f t="shared" si="1"/>
        <v>//[achievement] Getting Wood | Punch a tree until a block of wood pops out. | Pick up a log from the ground.</v>
      </c>
      <c r="E41" s="1" t="s">
        <v>641</v>
      </c>
      <c r="F41" s="1" t="str">
        <f>"achievementArray[" &amp; (ROWS($E$2:E41)-1) &amp; "] = " &amp; CHAR(34) &amp; E41 &amp; CHAR(34) &amp; ";"</f>
        <v>achievementArray[39] = "Get a log";</v>
      </c>
    </row>
    <row r="42" spans="1:6" ht="60" x14ac:dyDescent="0.25">
      <c r="A42" s="1" t="s">
        <v>302</v>
      </c>
      <c r="B42" s="1" t="s">
        <v>303</v>
      </c>
      <c r="C42" s="1" t="s">
        <v>304</v>
      </c>
      <c r="D42" s="1" t="str">
        <f t="shared" si="1"/>
        <v>//[achievement] Treasure Hunter | Acquire a map from a cartographer villager, then enter the revealed structure | Visit the structure indicated while the purchased map is in your main hand (hotbar).</v>
      </c>
      <c r="E42" s="1" t="s">
        <v>771</v>
      </c>
      <c r="F42" s="1" t="str">
        <f>"achievementArray[" &amp; (ROWS($E$2:E42)-1) &amp; "] = " &amp; CHAR(34) &amp; E42 &amp; CHAR(34) &amp; ";"</f>
        <v>achievementArray[40] = "Get a map from a cartographer, then visit the structure";</v>
      </c>
    </row>
    <row r="43" spans="1:6" ht="60" x14ac:dyDescent="0.25">
      <c r="A43" s="1" t="s">
        <v>320</v>
      </c>
      <c r="B43" s="1" t="s">
        <v>321</v>
      </c>
      <c r="C43" s="1" t="s">
        <v>322</v>
      </c>
      <c r="D43" s="1" t="str">
        <f t="shared" si="1"/>
        <v>//[achievement] With our powers combined! | Have all 3 froglights in your inventory | Acquire at least one of each pearlescent, verdant, and ochre froglights in your inventory at the same time.</v>
      </c>
      <c r="E43" s="1" t="s">
        <v>688</v>
      </c>
      <c r="F43" s="1" t="str">
        <f>"achievementArray[" &amp; (ROWS($E$2:E43)-1) &amp; "] = " &amp; CHAR(34) &amp; E43 &amp; CHAR(34) &amp; ";"</f>
        <v>achievementArray[41] = "Get all 3 froglights";</v>
      </c>
    </row>
    <row r="44" spans="1:6" ht="30" x14ac:dyDescent="0.25">
      <c r="A44" s="1" t="s">
        <v>3</v>
      </c>
      <c r="B44" s="1" t="s">
        <v>4</v>
      </c>
      <c r="C44" s="1" t="s">
        <v>5</v>
      </c>
      <c r="D44" s="1" t="str">
        <f t="shared" si="1"/>
        <v>//[achievement] Acquire Hardware | Smelt an iron ingot | Pick up an iron ingot from a furnace output.</v>
      </c>
      <c r="E44" s="1" t="s">
        <v>619</v>
      </c>
      <c r="F44" s="1" t="str">
        <f>"achievementArray[" &amp; (ROWS($E$2:E44)-1) &amp; "] = " &amp; CHAR(34) &amp; E44 &amp; CHAR(34) &amp; ";"</f>
        <v>achievementArray[42] = "Get an iron ingot";</v>
      </c>
    </row>
    <row r="45" spans="1:6" ht="45" x14ac:dyDescent="0.25">
      <c r="A45" s="1" t="s">
        <v>323</v>
      </c>
      <c r="B45" s="1" t="s">
        <v>324</v>
      </c>
      <c r="C45" s="1" t="s">
        <v>325</v>
      </c>
      <c r="D45" s="1" t="str">
        <f t="shared" si="1"/>
        <v>//[achievement] You Need a Mint | Collect dragons breath in a glass bottle | Have a dragon's breath bottle in your inventory</v>
      </c>
      <c r="E45" s="1" t="s">
        <v>772</v>
      </c>
      <c r="F45" s="1" t="str">
        <f>"achievementArray[" &amp; (ROWS($E$2:E45)-1) &amp; "] = " &amp; CHAR(34) &amp; E45 &amp; CHAR(34) &amp; ";"</f>
        <v>achievementArray[43] = "Get a bottle of dragons breath";</v>
      </c>
    </row>
    <row r="46" spans="1:6" ht="30" x14ac:dyDescent="0.25">
      <c r="A46" s="1" t="s">
        <v>21</v>
      </c>
      <c r="B46" s="1" t="s">
        <v>22</v>
      </c>
      <c r="C46" s="1" t="s">
        <v>23</v>
      </c>
      <c r="D46" s="1" t="str">
        <f t="shared" si="1"/>
        <v>//[achievement] Bake Bread | Turn wheat into bread. | Pick up bread from a crafting table output.</v>
      </c>
      <c r="E46" s="1" t="s">
        <v>624</v>
      </c>
      <c r="F46" s="1" t="str">
        <f>"achievementArray[" &amp; (ROWS($E$2:E46)-1) &amp; "] = " &amp; CHAR(34) &amp; E46 &amp; CHAR(34) &amp; ";"</f>
        <v>achievementArray[44] = "Get bread";</v>
      </c>
    </row>
    <row r="47" spans="1:6" ht="30" x14ac:dyDescent="0.25">
      <c r="A47" s="1" t="s">
        <v>72</v>
      </c>
      <c r="B47" s="1" t="s">
        <v>73</v>
      </c>
      <c r="C47" s="1" t="s">
        <v>11</v>
      </c>
      <c r="D47" s="1" t="str">
        <f t="shared" si="1"/>
        <v>//[achievement] Disenchanted | Use a Grindstone to get experience from an enchanted item. | —</v>
      </c>
      <c r="E47" s="1" t="s">
        <v>773</v>
      </c>
      <c r="F47" s="1" t="str">
        <f>"achievementArray[" &amp; (ROWS($E$2:E47)-1) &amp; "] = " &amp; CHAR(34) &amp; E47 &amp; CHAR(34) &amp; ";"</f>
        <v>achievementArray[45] = "Get experience from a Grindstone";</v>
      </c>
    </row>
    <row r="48" spans="1:6" ht="45" x14ac:dyDescent="0.25">
      <c r="A48" s="1" t="s">
        <v>27</v>
      </c>
      <c r="B48" s="1" t="s">
        <v>28</v>
      </c>
      <c r="C48" s="1" t="s">
        <v>11</v>
      </c>
      <c r="D48" s="1" t="str">
        <f t="shared" si="1"/>
        <v>//[achievement] Bee our guest | Use a Campfire to collect Honey from a Beehive using a Bottle without aggravating the bees. | —</v>
      </c>
      <c r="E48" s="1" t="s">
        <v>712</v>
      </c>
      <c r="F48" s="1" t="str">
        <f>"achievementArray[" &amp; (ROWS($E$2:E48)-1) &amp; "] = " &amp; CHAR(34) &amp; E48 &amp; CHAR(34) &amp; ";"</f>
        <v>achievementArray[46] = "Get Honey without upsetting the bees";</v>
      </c>
    </row>
    <row r="49" spans="1:6" ht="45" x14ac:dyDescent="0.25">
      <c r="A49" s="1" t="s">
        <v>274</v>
      </c>
      <c r="B49" s="1" t="s">
        <v>275</v>
      </c>
      <c r="C49" s="1" t="s">
        <v>11</v>
      </c>
      <c r="D49" s="1" t="str">
        <f t="shared" si="1"/>
        <v>//[achievement] The Haggler | Acquire or spend 30 Emeralds by trading with villagers or with wandering trader. [sic] | —</v>
      </c>
      <c r="E49" s="1" t="s">
        <v>774</v>
      </c>
      <c r="F49" s="1" t="str">
        <f>"achievementArray[" &amp; (ROWS($E$2:E49)-1) &amp; "] = " &amp; CHAR(34) &amp; E49 &amp; CHAR(34) &amp; ";"</f>
        <v>achievementArray[47] = "Get or spend 30 Emeralds from trading";</v>
      </c>
    </row>
    <row r="50" spans="1:6" ht="45" x14ac:dyDescent="0.25">
      <c r="A50" s="1" t="s">
        <v>150</v>
      </c>
      <c r="B50" s="1" t="s">
        <v>151</v>
      </c>
      <c r="C50" s="1" t="s">
        <v>152</v>
      </c>
      <c r="D50" s="1" t="str">
        <f t="shared" si="1"/>
        <v>//[achievement] Local Brewery | Brew a potion. | Pick up a potion from a brewing stand potion slot. An already-created potion placed and removed qualifies.</v>
      </c>
      <c r="E50" s="1" t="s">
        <v>775</v>
      </c>
      <c r="F50" s="1" t="str">
        <f>"achievementArray[" &amp; (ROWS($E$2:E50)-1) &amp; "] = " &amp; CHAR(34) &amp; E50 &amp; CHAR(34) &amp; ";"</f>
        <v>achievementArray[48] = "Get a potion from a brewing stand";</v>
      </c>
    </row>
    <row r="51" spans="1:6" ht="30" x14ac:dyDescent="0.25">
      <c r="A51" s="1" t="s">
        <v>60</v>
      </c>
      <c r="B51" s="1" t="s">
        <v>61</v>
      </c>
      <c r="C51" s="1" t="s">
        <v>62</v>
      </c>
      <c r="D51" s="1" t="str">
        <f t="shared" si="1"/>
        <v>//[achievement] Cow Tipper | Harvest some leather. | Pick up leather from the ground.</v>
      </c>
      <c r="E51" s="1" t="s">
        <v>631</v>
      </c>
      <c r="F51" s="1" t="str">
        <f>"achievementArray[" &amp; (ROWS($E$2:E51)-1) &amp; "] = " &amp; CHAR(34) &amp; E51 &amp; CHAR(34) &amp; ";"</f>
        <v>achievementArray[49] = "Get some leather";</v>
      </c>
    </row>
    <row r="52" spans="1:6" ht="30" x14ac:dyDescent="0.25">
      <c r="A52" s="1" t="s">
        <v>108</v>
      </c>
      <c r="B52" s="1" t="s">
        <v>109</v>
      </c>
      <c r="C52" s="1" t="s">
        <v>11</v>
      </c>
      <c r="D52" s="1" t="str">
        <f t="shared" si="1"/>
        <v>//[achievement] Have a Shearful Day | Use Shears to obtain wool from a sheep. | —</v>
      </c>
      <c r="E52" s="1" t="s">
        <v>646</v>
      </c>
      <c r="F52" s="1" t="str">
        <f>"achievementArray[" &amp; (ROWS($E$2:E52)-1) &amp; "] = " &amp; CHAR(34) &amp; E52 &amp; CHAR(34) &amp; ";"</f>
        <v>achievementArray[50] = "Get wool with shears";</v>
      </c>
    </row>
    <row r="53" spans="1:6" ht="30" x14ac:dyDescent="0.25">
      <c r="A53" s="1" t="s">
        <v>284</v>
      </c>
      <c r="B53" s="1" t="s">
        <v>285</v>
      </c>
      <c r="C53" s="1" t="s">
        <v>11</v>
      </c>
      <c r="D53" s="1" t="str">
        <f t="shared" si="1"/>
        <v>//[achievement] Time for Stew | Give someone a suspicious stew. | —</v>
      </c>
      <c r="E53" s="1" t="s">
        <v>776</v>
      </c>
      <c r="F53" s="1" t="str">
        <f>"achievementArray[" &amp; (ROWS($E$2:E53)-1) &amp; "] = " &amp; CHAR(34) &amp; E53 &amp; CHAR(34) &amp; ";"</f>
        <v>achievementArray[51] = "Give someone a suspicious stew";</v>
      </c>
    </row>
    <row r="54" spans="1:6" ht="30" x14ac:dyDescent="0.25">
      <c r="A54" s="1" t="s">
        <v>242</v>
      </c>
      <c r="B54" s="1" t="s">
        <v>243</v>
      </c>
      <c r="C54" s="1" t="s">
        <v>11</v>
      </c>
      <c r="D54" s="1" t="str">
        <f t="shared" si="1"/>
        <v>//[achievement] Stayin' Frosty | Swim in lava while having the Fire Resistance effect. | —</v>
      </c>
      <c r="E54" s="1" t="s">
        <v>777</v>
      </c>
      <c r="F54" s="1" t="str">
        <f>"achievementArray[" &amp; (ROWS($E$2:E54)-1) &amp; "] = " &amp; CHAR(34) &amp; E54 &amp; CHAR(34) &amp; ";"</f>
        <v>achievementArray[52] = "Swim in lava with Fire Resistance";</v>
      </c>
    </row>
    <row r="55" spans="1:6" ht="60" x14ac:dyDescent="0.25">
      <c r="A55" s="1" t="s">
        <v>32</v>
      </c>
      <c r="B55" s="1" t="s">
        <v>33</v>
      </c>
      <c r="C55" s="1" t="s">
        <v>34</v>
      </c>
      <c r="D55" s="1" t="str">
        <f t="shared" si="1"/>
        <v>//[achievement] Birthday song | Have an Allay drop a cake at a noteblock | Tame an allay by giving it a cake while having dropped cake items and play a noteblock nearby.</v>
      </c>
      <c r="E55" s="1" t="s">
        <v>33</v>
      </c>
      <c r="F55" s="1" t="str">
        <f>"achievementArray[" &amp; (ROWS($E$2:E55)-1) &amp; "] = " &amp; CHAR(34) &amp; E55 &amp; CHAR(34) &amp; ";"</f>
        <v>achievementArray[53] = "Have an Allay drop a cake at a noteblock";</v>
      </c>
    </row>
    <row r="56" spans="1:6" ht="30" x14ac:dyDescent="0.25">
      <c r="A56" s="1" t="s">
        <v>37</v>
      </c>
      <c r="B56" s="1" t="s">
        <v>38</v>
      </c>
      <c r="C56" s="1" t="s">
        <v>11</v>
      </c>
      <c r="D56" s="1" t="str">
        <f t="shared" si="1"/>
        <v>//[achievement] Bullseye | Hit the bullseye of a Target block | —</v>
      </c>
      <c r="E56" s="1" t="s">
        <v>695</v>
      </c>
      <c r="F56" s="1" t="str">
        <f>"achievementArray[" &amp; (ROWS($E$2:E56)-1) &amp; "] = " &amp; CHAR(34) &amp; E56 &amp; CHAR(34) &amp; ";"</f>
        <v>achievementArray[54] = "Hit a Target block bullseye";</v>
      </c>
    </row>
    <row r="57" spans="1:6" ht="30" x14ac:dyDescent="0.25">
      <c r="A57" s="1" t="s">
        <v>15</v>
      </c>
      <c r="B57" s="1" t="s">
        <v>16</v>
      </c>
      <c r="C57" s="1" t="s">
        <v>11</v>
      </c>
      <c r="D57" s="1" t="str">
        <f t="shared" si="1"/>
        <v>//[achievement] Archer | Kill a creeper with arrows. | —</v>
      </c>
      <c r="E57" s="1" t="s">
        <v>621</v>
      </c>
      <c r="F57" s="1" t="str">
        <f>"achievementArray[" &amp; (ROWS($E$2:E57)-1) &amp; "] = " &amp; CHAR(34) &amp; E57 &amp; CHAR(34) &amp; ";"</f>
        <v>achievementArray[55] = "Kill a creeper with arrows";</v>
      </c>
    </row>
    <row r="58" spans="1:6" ht="30" x14ac:dyDescent="0.25">
      <c r="A58" s="1" t="s">
        <v>210</v>
      </c>
      <c r="B58" s="1" t="s">
        <v>211</v>
      </c>
      <c r="C58" s="1" t="s">
        <v>212</v>
      </c>
      <c r="D58" s="1" t="str">
        <f t="shared" si="1"/>
        <v>//[achievement] Return to Sender | Destroy a Ghast with a fireball. | Kill a ghast using a ghast fireball.</v>
      </c>
      <c r="E58" s="1" t="s">
        <v>669</v>
      </c>
      <c r="F58" s="1" t="str">
        <f>"achievementArray[" &amp; (ROWS($E$2:E58)-1) &amp; "] = " &amp; CHAR(34) &amp; E58 &amp; CHAR(34) &amp; ";"</f>
        <v>achievementArray[56] = "Kill a ghast with a fireball";</v>
      </c>
    </row>
    <row r="59" spans="1:6" ht="30" x14ac:dyDescent="0.25">
      <c r="A59" s="1" t="s">
        <v>134</v>
      </c>
      <c r="B59" s="1" t="s">
        <v>135</v>
      </c>
      <c r="C59" s="1" t="s">
        <v>11</v>
      </c>
      <c r="D59" s="1" t="str">
        <f t="shared" si="1"/>
        <v>//[achievement] It spreads | Kill a mob next to a catalyst | —</v>
      </c>
      <c r="E59" s="1" t="s">
        <v>696</v>
      </c>
      <c r="F59" s="1" t="str">
        <f>"achievementArray[" &amp; (ROWS($E$2:E59)-1) &amp; "] = " &amp; CHAR(34) &amp; E59 &amp; CHAR(34) &amp; ";"</f>
        <v>achievementArray[57] = "Kill a mob near a catalyst";</v>
      </c>
    </row>
    <row r="60" spans="1:6" ht="60" x14ac:dyDescent="0.25">
      <c r="A60" s="1" t="s">
        <v>165</v>
      </c>
      <c r="B60" s="1" t="s">
        <v>166</v>
      </c>
      <c r="C60" s="1" t="s">
        <v>167</v>
      </c>
      <c r="D60" s="1" t="str">
        <f t="shared" si="1"/>
        <v>//[achievement] Monster Hunter | Attack and destroy a monster. | Kill a hostile mob or one of the following neutral mobs: an enderman, a piglin, a zombified piglin, a spider, or a cave spider.</v>
      </c>
      <c r="E60" s="1" t="s">
        <v>658</v>
      </c>
      <c r="F60" s="1" t="str">
        <f>"achievementArray[" &amp; (ROWS($E$2:E60)-1) &amp; "] = " &amp; CHAR(34) &amp; E60 &amp; CHAR(34) &amp; ";"</f>
        <v>achievementArray[58] = "Kill a monster";</v>
      </c>
    </row>
    <row r="61" spans="1:6" ht="30" x14ac:dyDescent="0.25">
      <c r="A61" s="1" t="s">
        <v>119</v>
      </c>
      <c r="B61" s="1" t="s">
        <v>120</v>
      </c>
      <c r="C61" s="1" t="s">
        <v>11</v>
      </c>
      <c r="D61" s="1" t="str">
        <f t="shared" si="1"/>
        <v>//[achievement] I've got a bad feeling about this | Kill a Pillager Captain. | —</v>
      </c>
      <c r="E61" s="1" t="s">
        <v>644</v>
      </c>
      <c r="F61" s="1" t="str">
        <f>"achievementArray[" &amp; (ROWS($E$2:E61)-1) &amp; "] = " &amp; CHAR(34) &amp; E61 &amp; CHAR(34) &amp; ";"</f>
        <v>achievementArray[59] = "Kill a Pillager Captain";</v>
      </c>
    </row>
    <row r="62" spans="1:6" ht="30" x14ac:dyDescent="0.25">
      <c r="A62" s="1" t="s">
        <v>138</v>
      </c>
      <c r="B62" s="1" t="s">
        <v>139</v>
      </c>
      <c r="C62" s="1" t="s">
        <v>11</v>
      </c>
      <c r="D62" s="1" t="str">
        <f t="shared" si="1"/>
        <v>//[achievement] Kill the Beast! | Defeat a Ravager. | —</v>
      </c>
      <c r="E62" s="1" t="s">
        <v>651</v>
      </c>
      <c r="F62" s="1" t="str">
        <f>"achievementArray[" &amp; (ROWS($E$2:E62)-1) &amp; "] = " &amp; CHAR(34) &amp; E62 &amp; CHAR(34) &amp; ";"</f>
        <v>achievementArray[60] = "Kill a Ravager";</v>
      </c>
    </row>
    <row r="63" spans="1:6" ht="75" x14ac:dyDescent="0.25">
      <c r="A63" s="1" t="s">
        <v>229</v>
      </c>
      <c r="B63" s="1" t="s">
        <v>230</v>
      </c>
      <c r="C63" s="1" t="s">
        <v>231</v>
      </c>
      <c r="D63" s="1" t="str">
        <f t="shared" si="1"/>
        <v>//[achievement] Sniper Duel | Kill a Skeleton with an arrow from more than 50 meters. | Use a launched arrow to kill a skeleton, spider jockey, wither skeleton, or a stray from 50 or more blocks away, horizontally.</v>
      </c>
      <c r="E63" s="1" t="s">
        <v>741</v>
      </c>
      <c r="F63" s="1" t="str">
        <f>"achievementArray[" &amp; (ROWS($E$2:E63)-1) &amp; "] = " &amp; CHAR(34) &amp; E63 &amp; CHAR(34) &amp; ";"</f>
        <v>achievementArray[61] = "Kill a Skeleton with an arrow from 50m";</v>
      </c>
    </row>
    <row r="64" spans="1:6" ht="30" x14ac:dyDescent="0.25">
      <c r="A64" s="1" t="s">
        <v>264</v>
      </c>
      <c r="B64" s="1" t="s">
        <v>265</v>
      </c>
      <c r="C64" s="1" t="s">
        <v>11</v>
      </c>
      <c r="D64" s="1" t="str">
        <f t="shared" si="1"/>
        <v>//[achievement] The Deep End | Defeat an Elder Guardian | —</v>
      </c>
      <c r="E64" s="1" t="s">
        <v>676</v>
      </c>
      <c r="F64" s="1" t="str">
        <f>"achievementArray[" &amp; (ROWS($E$2:E64)-1) &amp; "] = " &amp; CHAR(34) &amp; E64 &amp; CHAR(34) &amp; ";"</f>
        <v>achievementArray[62] = "Kill an Elder Guardian";</v>
      </c>
    </row>
    <row r="65" spans="1:6" x14ac:dyDescent="0.25">
      <c r="A65" s="1" t="s">
        <v>87</v>
      </c>
      <c r="B65" s="1" t="s">
        <v>88</v>
      </c>
      <c r="C65" s="1" t="s">
        <v>11</v>
      </c>
      <c r="D65" s="1" t="str">
        <f t="shared" si="1"/>
        <v>//[achievement] Feeling Ill | Defeat an Evoker | —</v>
      </c>
      <c r="E65" s="1" t="s">
        <v>639</v>
      </c>
      <c r="F65" s="1" t="str">
        <f>"achievementArray[" &amp; (ROWS($E$2:E65)-1) &amp; "] = " &amp; CHAR(34) &amp; E65 &amp; CHAR(34) &amp; ";"</f>
        <v>achievementArray[63] = "Kill an Evoker";</v>
      </c>
    </row>
    <row r="66" spans="1:6" ht="30" x14ac:dyDescent="0.25">
      <c r="A66" s="1" t="s">
        <v>42</v>
      </c>
      <c r="B66" s="1" t="s">
        <v>43</v>
      </c>
      <c r="C66" s="1" t="s">
        <v>11</v>
      </c>
      <c r="D66" s="1" t="str">
        <f t="shared" ref="D66:D97" si="2">_xlfn.CONCAT("//[achievement] ",A66," | ",B66," | ",C66)</f>
        <v>//[achievement] Camouflage | Kill a mob while wearing the same type of mob head. | —</v>
      </c>
      <c r="E66" s="1" t="s">
        <v>778</v>
      </c>
      <c r="F66" s="1" t="str">
        <f>"achievementArray[" &amp; (ROWS($E$2:E66)-1) &amp; "] = " &amp; CHAR(34) &amp; E66 &amp; CHAR(34) &amp; ";"</f>
        <v>achievementArray[64] = "Kill mob while wearing the same head";</v>
      </c>
    </row>
    <row r="67" spans="1:6" ht="30" x14ac:dyDescent="0.25">
      <c r="A67" s="1" t="s">
        <v>266</v>
      </c>
      <c r="B67" s="1" t="s">
        <v>267</v>
      </c>
      <c r="C67" s="1" t="s">
        <v>268</v>
      </c>
      <c r="D67" s="1" t="str">
        <f t="shared" si="2"/>
        <v>//[achievement] The End | Kill the Enderdragon [sic] | Enter the end exit portal.</v>
      </c>
      <c r="E67" s="1" t="s">
        <v>677</v>
      </c>
      <c r="F67" s="1" t="str">
        <f>"achievementArray[" &amp; (ROWS($E$2:E67)-1) &amp; "] = " &amp; CHAR(34) &amp; E67 &amp; CHAR(34) &amp; ";"</f>
        <v>achievementArray[65] = "Kill the Enderdragon";</v>
      </c>
    </row>
    <row r="68" spans="1:6" ht="45" x14ac:dyDescent="0.25">
      <c r="A68" s="1" t="s">
        <v>261</v>
      </c>
      <c r="B68" s="1" t="s">
        <v>262</v>
      </c>
      <c r="C68" s="1" t="s">
        <v>263</v>
      </c>
      <c r="D68" s="1" t="str">
        <f t="shared" si="2"/>
        <v>//[achievement] The Beginning. | Kill the Wither | Be within a 100.9×100.9×203.5 cuboid centered on the Wither when it drops the nether star.</v>
      </c>
      <c r="E68" s="1" t="s">
        <v>262</v>
      </c>
      <c r="F68" s="1" t="str">
        <f>"achievementArray[" &amp; (ROWS($E$2:E68)-1) &amp; "] = " &amp; CHAR(34) &amp; E68 &amp; CHAR(34) &amp; ";"</f>
        <v>achievementArray[66] = "Kill the Wither";</v>
      </c>
    </row>
    <row r="69" spans="1:6" ht="30" x14ac:dyDescent="0.25">
      <c r="A69" s="1" t="s">
        <v>232</v>
      </c>
      <c r="B69" s="1" t="s">
        <v>233</v>
      </c>
      <c r="C69" s="1" t="s">
        <v>11</v>
      </c>
      <c r="D69" s="1" t="str">
        <f t="shared" si="2"/>
        <v>//[achievement] So I Got That Going for Me | Lead a Caravan containing at least 5 Llamas | —</v>
      </c>
      <c r="E69" s="1" t="s">
        <v>673</v>
      </c>
      <c r="F69" s="1" t="str">
        <f>"achievementArray[" &amp; (ROWS($E$2:E69)-1) &amp; "] = " &amp; CHAR(34) &amp; E69 &amp; CHAR(34) &amp; ";"</f>
        <v>achievementArray[67] = "Lead a Caravan of 5 Llamas";</v>
      </c>
    </row>
    <row r="70" spans="1:6" ht="30" x14ac:dyDescent="0.25">
      <c r="A70" s="1" t="s">
        <v>44</v>
      </c>
      <c r="B70" s="1" t="s">
        <v>45</v>
      </c>
      <c r="C70" s="1" t="s">
        <v>11</v>
      </c>
      <c r="D70" s="1" t="str">
        <f t="shared" si="2"/>
        <v>//[achievement] Careful restoration | Make a Decorated Pot out of 4 Pottery Sherds | —</v>
      </c>
      <c r="E70" s="1" t="s">
        <v>627</v>
      </c>
      <c r="F70" s="1" t="str">
        <f>"achievementArray[" &amp; (ROWS($E$2:E70)-1) &amp; "] = " &amp; CHAR(34) &amp; E70 &amp; CHAR(34) &amp; ";"</f>
        <v>achievementArray[68] = "Make a Decorated Pot";</v>
      </c>
    </row>
    <row r="71" spans="1:6" ht="30" x14ac:dyDescent="0.25">
      <c r="A71" s="1" t="s">
        <v>74</v>
      </c>
      <c r="B71" s="1" t="s">
        <v>75</v>
      </c>
      <c r="C71" s="1" t="s">
        <v>11</v>
      </c>
      <c r="D71" s="1" t="str">
        <f t="shared" si="2"/>
        <v>//[achievement] Dispense with This | Construct a Dispenser. | —</v>
      </c>
      <c r="E71" s="1" t="s">
        <v>634</v>
      </c>
      <c r="F71" s="1" t="str">
        <f>"achievementArray[" &amp; (ROWS($E$2:E71)-1) &amp; "] = " &amp; CHAR(34) &amp; E71 &amp; CHAR(34) &amp; ";"</f>
        <v>achievementArray[69] = "Make a Dispenser";</v>
      </c>
    </row>
    <row r="72" spans="1:6" ht="60" x14ac:dyDescent="0.25">
      <c r="A72" s="1" t="s">
        <v>255</v>
      </c>
      <c r="B72" s="1" t="s">
        <v>256</v>
      </c>
      <c r="C72" s="1" t="s">
        <v>257</v>
      </c>
      <c r="D72" s="1" t="str">
        <f t="shared" si="2"/>
        <v>//[achievement] The Beaconator | Create and fully power a Beacon | Be within a 20×20×14 cuboid centered on the pyramid when the beacon block realizes it is fully powered.</v>
      </c>
      <c r="E72" s="1" t="s">
        <v>697</v>
      </c>
      <c r="F72" s="1" t="str">
        <f>"achievementArray[" &amp; (ROWS($E$2:E72)-1) &amp; "] = " &amp; CHAR(34) &amp; E72 &amp; CHAR(34) &amp; ";"</f>
        <v>achievementArray[70] = "Make a fully powered Beacon";</v>
      </c>
    </row>
    <row r="73" spans="1:6" ht="45" x14ac:dyDescent="0.25">
      <c r="A73" s="1" t="s">
        <v>110</v>
      </c>
      <c r="B73" s="1" t="s">
        <v>111</v>
      </c>
      <c r="C73" s="1" t="s">
        <v>112</v>
      </c>
      <c r="D73" s="1" t="str">
        <f t="shared" si="2"/>
        <v>//[achievement] Hot Topic | Construct a furnace out of eight cobblestone blocks. | Pick up a furnace from a crafting table output.</v>
      </c>
      <c r="E73" s="1" t="s">
        <v>642</v>
      </c>
      <c r="F73" s="1" t="str">
        <f>"achievementArray[" &amp; (ROWS($E$2:E73)-1) &amp; "] = " &amp; CHAR(34) &amp; E73 &amp; CHAR(34) &amp; ";"</f>
        <v>achievementArray[71] = "Make a furnace";</v>
      </c>
    </row>
    <row r="74" spans="1:6" ht="30" x14ac:dyDescent="0.25">
      <c r="A74" s="1" t="s">
        <v>286</v>
      </c>
      <c r="B74" s="1" t="s">
        <v>287</v>
      </c>
      <c r="C74" s="1" t="s">
        <v>288</v>
      </c>
      <c r="D74" s="1" t="str">
        <f t="shared" si="2"/>
        <v>//[achievement] Time to Farm! | Make a Hoe. | Pick up any type of hoe from a crafting table output.</v>
      </c>
      <c r="E74" s="1" t="s">
        <v>681</v>
      </c>
      <c r="F74" s="1" t="str">
        <f>"achievementArray[" &amp; (ROWS($E$2:E74)-1) &amp; "] = " &amp; CHAR(34) &amp; E74 &amp; CHAR(34) &amp; ";"</f>
        <v>achievementArray[72] = "Make a Hoe";</v>
      </c>
    </row>
    <row r="75" spans="1:6" ht="30" x14ac:dyDescent="0.25">
      <c r="A75" s="1" t="s">
        <v>126</v>
      </c>
      <c r="B75" s="1" t="s">
        <v>127</v>
      </c>
      <c r="C75" s="1" t="s">
        <v>128</v>
      </c>
      <c r="D75" s="1" t="str">
        <f t="shared" si="2"/>
        <v>//[achievement] Into The Nether | Construct a Nether Portal. | Light a nether portal.</v>
      </c>
      <c r="E75" s="1" t="s">
        <v>647</v>
      </c>
      <c r="F75" s="1" t="str">
        <f>"achievementArray[" &amp; (ROWS($E$2:E75)-1) &amp; "] = " &amp; CHAR(34) &amp; E75 &amp; CHAR(34) &amp; ";"</f>
        <v>achievementArray[73] = "Make a Nether Portal";</v>
      </c>
    </row>
    <row r="76" spans="1:6" ht="45" x14ac:dyDescent="0.25">
      <c r="A76" s="1" t="s">
        <v>162</v>
      </c>
      <c r="B76" s="1" t="s">
        <v>163</v>
      </c>
      <c r="C76" s="1" t="s">
        <v>164</v>
      </c>
      <c r="D76" s="1" t="str">
        <f t="shared" si="2"/>
        <v>//[achievement] MOAR Tools | Construct one type of each tool. | Construct one pickaxe, one shovel, one axe, and one hoe with the same material.</v>
      </c>
      <c r="E76" s="1" t="s">
        <v>779</v>
      </c>
      <c r="F76" s="1" t="str">
        <f>"achievementArray[" &amp; (ROWS($E$2:E76)-1) &amp; "] = " &amp; CHAR(34) &amp; E76 &amp; CHAR(34) &amp; ";"</f>
        <v>achievementArray[74] = "Make a pickaxe, shovel, axe, and hoe with the same material";</v>
      </c>
    </row>
    <row r="77" spans="1:6" ht="45" x14ac:dyDescent="0.25">
      <c r="A77" s="1" t="s">
        <v>100</v>
      </c>
      <c r="B77" s="1" t="s">
        <v>101</v>
      </c>
      <c r="C77" s="1" t="s">
        <v>102</v>
      </c>
      <c r="D77" s="1" t="str">
        <f t="shared" si="2"/>
        <v>//[achievement] Getting an Upgrade | Construct a better pickaxe. | Pick up a stone pickaxe from a crafting table output.</v>
      </c>
      <c r="E77" s="1" t="s">
        <v>640</v>
      </c>
      <c r="F77" s="1" t="str">
        <f>"achievementArray[" &amp; (ROWS($E$2:E77)-1) &amp; "] = " &amp; CHAR(34) &amp; E77 &amp; CHAR(34) &amp; ";"</f>
        <v>achievementArray[75] = "Make a stone pickaxe";</v>
      </c>
    </row>
    <row r="78" spans="1:6" ht="45" x14ac:dyDescent="0.25">
      <c r="A78" s="1" t="s">
        <v>97</v>
      </c>
      <c r="B78" s="1" t="s">
        <v>98</v>
      </c>
      <c r="C78" s="1" t="s">
        <v>99</v>
      </c>
      <c r="D78" s="1" t="str">
        <f t="shared" si="2"/>
        <v>//[achievement] Fruit on the Loom | Make a banner using an Enchanted Apple Stencil | Make a banner using an enchanted apple.</v>
      </c>
      <c r="E78" s="1" t="s">
        <v>780</v>
      </c>
      <c r="F78" s="1" t="str">
        <f>"achievementArray[" &amp; (ROWS($E$2:E78)-1) &amp; "] = " &amp; CHAR(34) &amp; E78 &amp; CHAR(34) &amp; ";"</f>
        <v>achievementArray[76] = "Make an Enchanted Apple banner";</v>
      </c>
    </row>
    <row r="79" spans="1:6" ht="45" x14ac:dyDescent="0.25">
      <c r="A79" s="1" t="s">
        <v>84</v>
      </c>
      <c r="B79" s="1" t="s">
        <v>85</v>
      </c>
      <c r="C79" s="1" t="s">
        <v>86</v>
      </c>
      <c r="D79" s="1" t="str">
        <f t="shared" si="2"/>
        <v>//[achievement] Enchanter | Construct an Enchantment Table. | Pick up an enchantment table from a crafting table output.</v>
      </c>
      <c r="E79" s="1" t="s">
        <v>635</v>
      </c>
      <c r="F79" s="1" t="str">
        <f>"achievementArray[" &amp; (ROWS($E$2:E79)-1) &amp; "] = " &amp; CHAR(34) &amp; E79 &amp; CHAR(34) &amp; ";"</f>
        <v>achievementArray[77] = "Make an Enchantment Table";</v>
      </c>
    </row>
    <row r="80" spans="1:6" ht="45" x14ac:dyDescent="0.25">
      <c r="A80" s="1" t="s">
        <v>289</v>
      </c>
      <c r="B80" s="1" t="s">
        <v>290</v>
      </c>
      <c r="C80" s="1" t="s">
        <v>291</v>
      </c>
      <c r="D80" s="1" t="str">
        <f t="shared" si="2"/>
        <v>//[achievement] Time to Mine! | Use planks and sticks to make a pickaxe. | Pick up any type of pickaxe from a crafting table output.</v>
      </c>
      <c r="E80" s="1" t="s">
        <v>682</v>
      </c>
      <c r="F80" s="1" t="str">
        <f>"achievementArray[" &amp; (ROWS($E$2:E80)-1) &amp; "] = " &amp; CHAR(34) &amp; E80 &amp; CHAR(34) &amp; ";"</f>
        <v>achievementArray[78] = "Make any type of pickaxe";</v>
      </c>
    </row>
    <row r="81" spans="1:6" ht="45" x14ac:dyDescent="0.25">
      <c r="A81" s="1" t="s">
        <v>292</v>
      </c>
      <c r="B81" s="1" t="s">
        <v>293</v>
      </c>
      <c r="C81" s="1" t="s">
        <v>294</v>
      </c>
      <c r="D81" s="1" t="str">
        <f t="shared" si="2"/>
        <v>//[achievement] Time to Strike! | Use planks and sticks to make a sword. | Pick up any type of sword from a crafting table output.</v>
      </c>
      <c r="E81" s="1" t="s">
        <v>683</v>
      </c>
      <c r="F81" s="1" t="str">
        <f>"achievementArray[" &amp; (ROWS($E$2:E81)-1) &amp; "] = " &amp; CHAR(34) &amp; E81 &amp; CHAR(34) &amp; ";"</f>
        <v>achievementArray[79] = "Make any type of sword";</v>
      </c>
    </row>
    <row r="82" spans="1:6" ht="45" x14ac:dyDescent="0.25">
      <c r="A82" s="1" t="s">
        <v>145</v>
      </c>
      <c r="B82" s="1" t="s">
        <v>146</v>
      </c>
      <c r="C82" s="1" t="s">
        <v>147</v>
      </c>
      <c r="D82" s="1" t="str">
        <f t="shared" si="2"/>
        <v>//[achievement] Librarian | Build some bookshelves to improve your enchantment table. | Pick up a bookshelf from a crafting table output.</v>
      </c>
      <c r="E82" s="1" t="s">
        <v>654</v>
      </c>
      <c r="F82" s="1" t="str">
        <f>"achievementArray[" &amp; (ROWS($E$2:E82)-1) &amp; "] = " &amp; CHAR(34) &amp; E82 &amp; CHAR(34) &amp; ";"</f>
        <v>achievementArray[80] = "Make some bookshelves";</v>
      </c>
    </row>
    <row r="83" spans="1:6" ht="90" x14ac:dyDescent="0.25">
      <c r="A83" s="1" t="s">
        <v>54</v>
      </c>
      <c r="B83" s="1" t="s">
        <v>55</v>
      </c>
      <c r="C83" s="1" t="s">
        <v>56</v>
      </c>
      <c r="D83" s="1" t="str">
        <f t="shared" si="2"/>
        <v>//[achievement] Chestful of Cobblestone | Mine 1,728 Cobblestone and place it in a chest. | A player must mine 1,728 cobblestone and place 1,728 cobblestone, or 27 stacks, in a chest. The cobblestone placed in the chest does not have to be the same cobblestone that was mined.</v>
      </c>
      <c r="E83" s="1" t="s">
        <v>630</v>
      </c>
      <c r="F83" s="1" t="str">
        <f>"achievementArray[" &amp; (ROWS($E$2:E83)-1) &amp; "] = " &amp; CHAR(34) &amp; E83 &amp; CHAR(34) &amp; ";"</f>
        <v>achievementArray[81] = "Mine 1728 Cobblestone";</v>
      </c>
    </row>
    <row r="84" spans="1:6" ht="30" x14ac:dyDescent="0.25">
      <c r="A84" s="1" t="s">
        <v>298</v>
      </c>
      <c r="B84" s="1" t="s">
        <v>299</v>
      </c>
      <c r="C84" s="1" t="s">
        <v>11</v>
      </c>
      <c r="D84" s="1" t="str">
        <f t="shared" si="2"/>
        <v>//[achievement] Total Beelocation | Move and place a Bee Nest, with 3 bees inside, using Silk Touch. | —</v>
      </c>
      <c r="E84" s="1" t="s">
        <v>684</v>
      </c>
      <c r="F84" s="1" t="str">
        <f>"achievementArray[" &amp; (ROWS($E$2:E84)-1) &amp; "] = " &amp; CHAR(34) &amp; E84 &amp; CHAR(34) &amp; ";"</f>
        <v>achievementArray[82] = "Move a Bee Nest with 3 bees";</v>
      </c>
    </row>
    <row r="85" spans="1:6" ht="30" x14ac:dyDescent="0.25">
      <c r="A85" s="1" t="s">
        <v>179</v>
      </c>
      <c r="B85" s="1" t="s">
        <v>180</v>
      </c>
      <c r="C85" s="1" t="s">
        <v>11</v>
      </c>
      <c r="D85" s="1" t="str">
        <f t="shared" si="2"/>
        <v>//[achievement] Organizational Wizard | Name a Shulker Box with an Anvil | —</v>
      </c>
      <c r="E85" s="1" t="s">
        <v>660</v>
      </c>
      <c r="F85" s="1" t="str">
        <f>"achievementArray[" &amp; (ROWS($E$2:E85)-1) &amp; "] = " &amp; CHAR(34) &amp; E85 &amp; CHAR(34) &amp; ";"</f>
        <v>achievementArray[83] = "Name a Shulker Box";</v>
      </c>
    </row>
    <row r="86" spans="1:6" ht="30" x14ac:dyDescent="0.25">
      <c r="A86" s="1" t="s">
        <v>250</v>
      </c>
      <c r="B86" s="1" t="s">
        <v>251</v>
      </c>
      <c r="C86" s="1" t="s">
        <v>11</v>
      </c>
      <c r="D86" s="1" t="str">
        <f t="shared" si="2"/>
        <v>//[achievement] Taking Inventory | Open your inventory. | —</v>
      </c>
      <c r="E86" s="1" t="s">
        <v>675</v>
      </c>
      <c r="F86" s="1" t="str">
        <f>"achievementArray[" &amp; (ROWS($E$2:E86)-1) &amp; "] = " &amp; CHAR(34) &amp; E86 &amp; CHAR(34) &amp; ";"</f>
        <v>achievementArray[84] = "Open your inventory";</v>
      </c>
    </row>
    <row r="87" spans="1:6" ht="60" x14ac:dyDescent="0.25">
      <c r="A87" s="1" t="s">
        <v>153</v>
      </c>
      <c r="B87" s="1" t="s">
        <v>154</v>
      </c>
      <c r="C87" s="1" t="s">
        <v>155</v>
      </c>
      <c r="D87" s="1" t="str">
        <f t="shared" si="2"/>
        <v>//[achievement] Map Room | Place 9 fully explored, adjacent map items into 9 item frames in a 3 by 3 square. | The frames have to be on a wall, not the floor.</v>
      </c>
      <c r="E87" s="1" t="s">
        <v>656</v>
      </c>
      <c r="F87" s="1" t="str">
        <f>"achievementArray[" &amp; (ROWS($E$2:E87)-1) &amp; "] = " &amp; CHAR(34) &amp; E87 &amp; CHAR(34) &amp; ";"</f>
        <v>achievementArray[85] = "Place 9 maps on the wall";</v>
      </c>
    </row>
    <row r="88" spans="1:6" ht="30" x14ac:dyDescent="0.25">
      <c r="A88" s="1" t="s">
        <v>197</v>
      </c>
      <c r="B88" s="1" t="s">
        <v>198</v>
      </c>
      <c r="C88" s="1" t="s">
        <v>11</v>
      </c>
      <c r="D88" s="1" t="str">
        <f t="shared" si="2"/>
        <v>//[achievement] Pot Planter | Craft and place a Flower Pot. | —</v>
      </c>
      <c r="E88" s="1" t="s">
        <v>665</v>
      </c>
      <c r="F88" s="1" t="str">
        <f>"achievementArray[" &amp; (ROWS($E$2:E88)-1) &amp; "] = " &amp; CHAR(34) &amp; E88 &amp; CHAR(34) &amp; ";"</f>
        <v>achievementArray[86] = "Place a Flower Pot";</v>
      </c>
    </row>
    <row r="89" spans="1:6" ht="30" x14ac:dyDescent="0.25">
      <c r="A89" s="1" t="s">
        <v>136</v>
      </c>
      <c r="B89" s="1" t="s">
        <v>137</v>
      </c>
      <c r="C89" s="1" t="s">
        <v>11</v>
      </c>
      <c r="D89" s="1" t="str">
        <f t="shared" si="2"/>
        <v>//[achievement] It's a Sign! | Craft and place an Oak Sign. | —</v>
      </c>
      <c r="E89" s="1" t="s">
        <v>650</v>
      </c>
      <c r="F89" s="1" t="str">
        <f>"achievementArray[" &amp; (ROWS($E$2:E89)-1) &amp; "] = " &amp; CHAR(34) &amp; E89 &amp; CHAR(34) &amp; ";"</f>
        <v>achievementArray[87] = "Place an Oak Sign";</v>
      </c>
    </row>
    <row r="90" spans="1:6" ht="30" x14ac:dyDescent="0.25">
      <c r="A90" s="1" t="s">
        <v>174</v>
      </c>
      <c r="B90" s="1" t="s">
        <v>175</v>
      </c>
      <c r="C90" s="1" t="s">
        <v>11</v>
      </c>
      <c r="D90" s="1" t="str">
        <f t="shared" si="2"/>
        <v>//[achievement] One Pickle, Two Pickle, Sea Pickle, Four | Place four Sea Pickles in a group | —</v>
      </c>
      <c r="E90" s="1" t="s">
        <v>659</v>
      </c>
      <c r="F90" s="1" t="str">
        <f>"achievementArray[" &amp; (ROWS($E$2:E90)-1) &amp; "] = " &amp; CHAR(34) &amp; E90 &amp; CHAR(34) &amp; ";"</f>
        <v>achievementArray[88] = "Place four Sea Pickles";</v>
      </c>
    </row>
    <row r="91" spans="1:6" ht="45" x14ac:dyDescent="0.25">
      <c r="A91" s="1" t="s">
        <v>295</v>
      </c>
      <c r="B91" s="1" t="s">
        <v>296</v>
      </c>
      <c r="C91" s="1" t="s">
        <v>297</v>
      </c>
      <c r="D91" s="1" t="str">
        <f t="shared" si="2"/>
        <v>//[achievement] Top of the World | Place scaffolding to the world limit. | Place a scaffolding at the world height limit.</v>
      </c>
      <c r="E91" s="1" t="s">
        <v>781</v>
      </c>
      <c r="F91" s="1" t="str">
        <f>"achievementArray[" &amp; (ROWS($E$2:E91)-1) &amp; "] = " &amp; CHAR(34) &amp; E91 &amp; CHAR(34) &amp; ";"</f>
        <v>achievementArray[89] = "Place scaffolding to the build limit";</v>
      </c>
    </row>
    <row r="92" spans="1:6" ht="30" x14ac:dyDescent="0.25">
      <c r="A92" s="1" t="s">
        <v>190</v>
      </c>
      <c r="B92" s="1" t="s">
        <v>191</v>
      </c>
      <c r="C92" s="1" t="s">
        <v>11</v>
      </c>
      <c r="D92" s="1" t="str">
        <f t="shared" si="2"/>
        <v>//[achievement] Planting the past | Plant any Sniffer seed | —</v>
      </c>
      <c r="E92" s="1" t="s">
        <v>662</v>
      </c>
      <c r="F92" s="1" t="str">
        <f>"achievementArray[" &amp; (ROWS($E$2:E92)-1) &amp; "] = " &amp; CHAR(34) &amp; E92 &amp; CHAR(34) &amp; ";"</f>
        <v>achievementArray[90] = "Plant a Sniffer seed";</v>
      </c>
    </row>
    <row r="93" spans="1:6" ht="45" x14ac:dyDescent="0.25">
      <c r="A93" s="1" t="s">
        <v>187</v>
      </c>
      <c r="B93" s="1" t="s">
        <v>188</v>
      </c>
      <c r="C93" s="1" t="s">
        <v>189</v>
      </c>
      <c r="D93" s="1" t="str">
        <f t="shared" si="2"/>
        <v>//[achievement] Passing the Time | Play for 100 days. | Play for 100 Minecraft days, which is equivalent to 33 hours in real time.</v>
      </c>
      <c r="E93" s="1" t="s">
        <v>661</v>
      </c>
      <c r="F93" s="1" t="str">
        <f>"achievementArray[" &amp; (ROWS($E$2:E93)-1) &amp; "] = " &amp; CHAR(34) &amp; E93 &amp; CHAR(34) &amp; ";"</f>
        <v>achievementArray[91] = "Play for 100 days";</v>
      </c>
    </row>
    <row r="94" spans="1:6" ht="60" x14ac:dyDescent="0.25">
      <c r="A94" s="1" t="s">
        <v>252</v>
      </c>
      <c r="B94" s="1" t="s">
        <v>253</v>
      </c>
      <c r="C94" s="1" t="s">
        <v>254</v>
      </c>
      <c r="D94" s="1" t="str">
        <f t="shared" si="2"/>
        <v>//[achievement] Taste of Your Own Medicine | Poison a witch with a splash potion. | Throw a splash potion of poison at a witch (by facing the witch and pressing the use key).</v>
      </c>
      <c r="E94" s="1" t="s">
        <v>782</v>
      </c>
      <c r="F94" s="1" t="str">
        <f>"achievementArray[" &amp; (ROWS($E$2:E94)-1) &amp; "] = " &amp; CHAR(34) &amp; E94 &amp; CHAR(34) &amp; ";"</f>
        <v>achievementArray[92] = "Poison a witch with a splash potion";</v>
      </c>
    </row>
    <row r="95" spans="1:6" ht="75" x14ac:dyDescent="0.25">
      <c r="A95" s="1" t="s">
        <v>12</v>
      </c>
      <c r="B95" s="1" t="s">
        <v>13</v>
      </c>
      <c r="C95" s="1" t="s">
        <v>14</v>
      </c>
      <c r="D95" s="1" t="str">
        <f t="shared" si="2"/>
        <v>//[achievement] Alternative Fuel | Power a furnace with a kelp block | This achievement is awarded only if the dried kelp block is put into the furnace's fuel slot manually, not via redstone components such as hoppers.</v>
      </c>
      <c r="E95" s="1" t="s">
        <v>623</v>
      </c>
      <c r="F95" s="1" t="str">
        <f>"achievementArray[" &amp; (ROWS($E$2:E95)-1) &amp; "] = " &amp; CHAR(34) &amp; E95 &amp; CHAR(34) &amp; ";"</f>
        <v>achievementArray[93] = "Power a furnace with kelp";</v>
      </c>
    </row>
    <row r="96" spans="1:6" ht="30" x14ac:dyDescent="0.25">
      <c r="A96" s="1" t="s">
        <v>246</v>
      </c>
      <c r="B96" s="1" t="s">
        <v>247</v>
      </c>
      <c r="C96" s="1" t="s">
        <v>11</v>
      </c>
      <c r="D96" s="1" t="str">
        <f t="shared" si="2"/>
        <v>//[achievement] Super Fuel | Power a Furnace with Lava | —</v>
      </c>
      <c r="E96" s="1" t="s">
        <v>247</v>
      </c>
      <c r="F96" s="1" t="str">
        <f>"achievementArray[" &amp; (ROWS($E$2:E96)-1) &amp; "] = " &amp; CHAR(34) &amp; E96 &amp; CHAR(34) &amp; ";"</f>
        <v>achievementArray[94] = "Power a Furnace with Lava";</v>
      </c>
    </row>
    <row r="97" spans="1:6" ht="45" x14ac:dyDescent="0.25">
      <c r="A97" s="1" t="s">
        <v>121</v>
      </c>
      <c r="B97" s="1" t="s">
        <v>122</v>
      </c>
      <c r="C97" s="1" t="s">
        <v>11</v>
      </c>
      <c r="D97" s="1" t="str">
        <f t="shared" si="2"/>
        <v>//[achievement] Inception | Push a piston with a piston, then pull the original piston with that piston. | —</v>
      </c>
      <c r="E97" s="1" t="s">
        <v>783</v>
      </c>
      <c r="F97" s="1" t="str">
        <f>"achievementArray[" &amp; (ROWS($E$2:E97)-1) &amp; "] = " &amp; CHAR(34) &amp; E97 &amp; CHAR(34) &amp; ";"</f>
        <v>achievementArray[95] = "Push a piston with a piston, then pull the original piston with that piston";</v>
      </c>
    </row>
    <row r="98" spans="1:6" ht="30" x14ac:dyDescent="0.25">
      <c r="A98" s="1" t="s">
        <v>272</v>
      </c>
      <c r="B98" s="1" t="s">
        <v>273</v>
      </c>
      <c r="C98" s="1" t="s">
        <v>11</v>
      </c>
      <c r="D98" s="1" t="str">
        <f t="shared" ref="D98:D126" si="3">_xlfn.CONCAT("//[achievement] ",A98," | ",B98," | ",C98)</f>
        <v>//[achievement] The End... Again... | Respawn the Enderdragon [sic] | —</v>
      </c>
      <c r="E98" s="1" t="s">
        <v>678</v>
      </c>
      <c r="F98" s="1" t="str">
        <f>"achievementArray[" &amp; (ROWS($E$2:E98)-1) &amp; "] = " &amp; CHAR(34) &amp; E98 &amp; CHAR(34) &amp; ";"</f>
        <v>achievementArray[96] = "Respawn the Enderdragon";</v>
      </c>
    </row>
    <row r="99" spans="1:6" ht="75" x14ac:dyDescent="0.25">
      <c r="A99" s="1" t="s">
        <v>314</v>
      </c>
      <c r="B99" s="1" t="s">
        <v>315</v>
      </c>
      <c r="C99" s="1" t="s">
        <v>316</v>
      </c>
      <c r="D99" s="1" t="str">
        <f t="shared" si="3"/>
        <v>//[achievement] When Pigs Fly | Use a saddle to ride a pig, and then have the pig get hurt from fall damage while riding it. | Be riding a pig (e.g. using a saddle) when it hits the ground with a fall distance greater than 5.</v>
      </c>
      <c r="E99" s="1" t="s">
        <v>784</v>
      </c>
      <c r="F99" s="1" t="str">
        <f>"achievementArray[" &amp; (ROWS($E$2:E99)-1) &amp; "] = " &amp; CHAR(34) &amp; E99 &amp; CHAR(34) &amp; ";"</f>
        <v>achievementArray[97] = "Ride a pig while it suffers fall damage";</v>
      </c>
    </row>
    <row r="100" spans="1:6" ht="75" x14ac:dyDescent="0.25">
      <c r="A100" s="1" t="s">
        <v>89</v>
      </c>
      <c r="B100" s="1" t="s">
        <v>90</v>
      </c>
      <c r="C100" s="1" t="s">
        <v>91</v>
      </c>
      <c r="D100" s="1" t="str">
        <f t="shared" si="3"/>
        <v>//[achievement] Feels Like Home | Take a Strider for a loooong [sic] ride on a lava lake in the Overworld. | In the Overworld, use a strider to ride on a lava lake for a distance of 50 meters from the point where the ride starts.</v>
      </c>
      <c r="E100" s="1" t="s">
        <v>718</v>
      </c>
      <c r="F100" s="1" t="str">
        <f>"achievementArray[" &amp; (ROWS($E$2:E100)-1) &amp; "] = " &amp; CHAR(34) &amp; E100 &amp; CHAR(34) &amp; ";"</f>
        <v>achievementArray[98] = "Ride a strider 50m in the Overworld";</v>
      </c>
    </row>
    <row r="101" spans="1:6" ht="30" x14ac:dyDescent="0.25">
      <c r="A101" s="1" t="s">
        <v>237</v>
      </c>
      <c r="B101" s="1" t="s">
        <v>238</v>
      </c>
      <c r="C101" s="1" t="s">
        <v>11</v>
      </c>
      <c r="D101" s="1" t="str">
        <f t="shared" si="3"/>
        <v>//[achievement] Sound the Alarm! | Ring the bell with a hostile enemy in the village. | —</v>
      </c>
      <c r="E101" s="1" t="s">
        <v>785</v>
      </c>
      <c r="F101" s="1" t="str">
        <f>"achievementArray[" &amp; (ROWS($E$2:E101)-1) &amp; "] = " &amp; CHAR(34) &amp; E101 &amp; CHAR(34) &amp; ";"</f>
        <v>achievementArray[99] = "Ring the bell with hostiles in the village";</v>
      </c>
    </row>
    <row r="102" spans="1:6" ht="30" x14ac:dyDescent="0.25">
      <c r="A102" s="1" t="s">
        <v>106</v>
      </c>
      <c r="B102" s="1" t="s">
        <v>107</v>
      </c>
      <c r="C102" s="1" t="s">
        <v>11</v>
      </c>
      <c r="D102" s="1" t="str">
        <f t="shared" si="3"/>
        <v>//[achievement] Great View From Up Here | Levitate up 50 blocks from the attacks of a Shulker | —</v>
      </c>
      <c r="E102" s="1" t="s">
        <v>722</v>
      </c>
      <c r="F102" s="1" t="str">
        <f>"achievementArray[" &amp; (ROWS($E$2:E102)-1) &amp; "] = " &amp; CHAR(34) &amp; E102 &amp; CHAR(34) &amp; ";"</f>
        <v>achievementArray[100] = "Levitate up 50m from a Shulker attack";</v>
      </c>
    </row>
    <row r="103" spans="1:6" ht="30" x14ac:dyDescent="0.25">
      <c r="A103" s="1" t="s">
        <v>244</v>
      </c>
      <c r="B103" s="1" t="s">
        <v>245</v>
      </c>
      <c r="C103" s="1" t="s">
        <v>11</v>
      </c>
      <c r="D103" s="1" t="str">
        <f t="shared" si="3"/>
        <v>//[achievement] Sticky Situation | Slide down a honey block to slow your fall. | —</v>
      </c>
      <c r="E103" s="1" t="s">
        <v>674</v>
      </c>
      <c r="F103" s="1" t="str">
        <f>"achievementArray[" &amp; (ROWS($E$2:E103)-1) &amp; "] = " &amp; CHAR(34) &amp; E103 &amp; CHAR(34) &amp; ";"</f>
        <v>achievementArray[101] = "Slide down a honey block";</v>
      </c>
    </row>
    <row r="104" spans="1:6" ht="45" x14ac:dyDescent="0.25">
      <c r="A104" s="1" t="s">
        <v>204</v>
      </c>
      <c r="B104" s="1" t="s">
        <v>205</v>
      </c>
      <c r="C104" s="1" t="s">
        <v>206</v>
      </c>
      <c r="D104" s="1" t="str">
        <f t="shared" si="3"/>
        <v>//[achievement] Renewable Energy | Smelt wood trunks using charcoal to make more charcoal. | Smelt a wooden log with charcoal as the fuel.</v>
      </c>
      <c r="E104" s="1" t="s">
        <v>692</v>
      </c>
      <c r="F104" s="1" t="str">
        <f>"achievementArray[" &amp; (ROWS($E$2:E104)-1) &amp; "] = " &amp; CHAR(34) &amp; E104 &amp; CHAR(34) &amp; ";"</f>
        <v>achievementArray[102] = "Smelt a log with charcoal";</v>
      </c>
    </row>
    <row r="105" spans="1:6" ht="60" x14ac:dyDescent="0.25">
      <c r="A105" s="1" t="s">
        <v>226</v>
      </c>
      <c r="B105" s="1" t="s">
        <v>227</v>
      </c>
      <c r="C105" s="1" t="s">
        <v>228</v>
      </c>
      <c r="D105" s="1" t="str">
        <f t="shared" si="3"/>
        <v>//[achievement] Sneak 100 | Sneaking [sic] next to a Sculk Sensor without triggering it | Sneak next to a Sculk Sensor or Warden without triggering or aggravating it.</v>
      </c>
      <c r="E105" s="1" t="s">
        <v>672</v>
      </c>
      <c r="F105" s="1" t="str">
        <f>"achievementArray[" &amp; (ROWS($E$2:E105)-1) &amp; "] = " &amp; CHAR(34) &amp; E105 &amp; CHAR(34) &amp; ";"</f>
        <v>achievementArray[103] = "Sneak past a Sculk Sensor";</v>
      </c>
    </row>
    <row r="106" spans="1:6" ht="45" x14ac:dyDescent="0.25">
      <c r="A106" s="1" t="s">
        <v>258</v>
      </c>
      <c r="B106" s="1" t="s">
        <v>259</v>
      </c>
      <c r="C106" s="1" t="s">
        <v>260</v>
      </c>
      <c r="D106" s="1" t="str">
        <f t="shared" si="3"/>
        <v>//[achievement] The Beginning? | Spawn the Wither | Be within a 100.9×100.9×103.5 cuboid centered on the Wither when it is spawned.</v>
      </c>
      <c r="E106" s="1" t="s">
        <v>259</v>
      </c>
      <c r="F106" s="1" t="str">
        <f>"achievementArray[" &amp; (ROWS($E$2:E106)-1) &amp; "] = " &amp; CHAR(34) &amp; E106 &amp; CHAR(34) &amp; ";"</f>
        <v>achievementArray[104] = "Spawn the Wither";</v>
      </c>
    </row>
    <row r="107" spans="1:6" ht="45" x14ac:dyDescent="0.25">
      <c r="A107" s="1" t="s">
        <v>218</v>
      </c>
      <c r="B107" s="1" t="s">
        <v>219</v>
      </c>
      <c r="C107" s="1" t="s">
        <v>220</v>
      </c>
      <c r="D107" s="1" t="str">
        <f t="shared" si="3"/>
        <v>//[achievement] Sleep with the Fishes | Spend a day underwater. | Spend 20 minutes underwater without any air.</v>
      </c>
      <c r="E107" s="1" t="s">
        <v>671</v>
      </c>
      <c r="F107" s="1" t="str">
        <f>"achievementArray[" &amp; (ROWS($E$2:E107)-1) &amp; "] = " &amp; CHAR(34) &amp; E107 &amp; CHAR(34) &amp; ";"</f>
        <v>achievementArray[105] = "Spend a day underwater";</v>
      </c>
    </row>
    <row r="108" spans="1:6" ht="75" x14ac:dyDescent="0.25">
      <c r="A108" s="1" t="s">
        <v>92</v>
      </c>
      <c r="B108" s="1" t="s">
        <v>93</v>
      </c>
      <c r="C108" s="1" t="s">
        <v>94</v>
      </c>
      <c r="D108" s="1" t="str">
        <f t="shared" si="3"/>
        <v>//[achievement] Free Diver | Stay underwater for 2 minutes | Drink a potion of water breathing that can last for 2 minutes or more, then jump into the water or activate a conduit or sneak on a magma block underwater for 2 minutes.</v>
      </c>
      <c r="E108" s="1" t="s">
        <v>698</v>
      </c>
      <c r="F108" s="1" t="str">
        <f>"achievementArray[" &amp; (ROWS($E$2:E108)-1) &amp; "] = " &amp; CHAR(34) &amp; E108 &amp; CHAR(34) &amp; ";"</f>
        <v>achievementArray[106] = "Stay underwater for 2min";</v>
      </c>
    </row>
    <row r="109" spans="1:6" ht="60" x14ac:dyDescent="0.25">
      <c r="A109" s="1" t="s">
        <v>192</v>
      </c>
      <c r="B109" s="1" t="s">
        <v>193</v>
      </c>
      <c r="C109" s="1" t="s">
        <v>194</v>
      </c>
      <c r="D109" s="1" t="str">
        <f t="shared" si="3"/>
        <v>//[achievement] Plethora of Cats | Befriend twenty stray cats. | Befriend and tame twenty stray cats found in villages. They do not all need to be tamed in a single world.</v>
      </c>
      <c r="E109" s="1" t="s">
        <v>663</v>
      </c>
      <c r="F109" s="1" t="str">
        <f>"achievementArray[" &amp; (ROWS($E$2:E109)-1) &amp; "] = " &amp; CHAR(34) &amp; E109 &amp; CHAR(34) &amp; ";"</f>
        <v>achievementArray[107] = "Tame 20 cats";</v>
      </c>
    </row>
    <row r="110" spans="1:6" x14ac:dyDescent="0.25">
      <c r="A110" s="1" t="s">
        <v>213</v>
      </c>
      <c r="B110" s="1" t="s">
        <v>214</v>
      </c>
      <c r="C110" s="1" t="s">
        <v>11</v>
      </c>
      <c r="D110" s="1" t="str">
        <f t="shared" si="3"/>
        <v>//[achievement] Saddle Up | Tame a horse. | —</v>
      </c>
      <c r="E110" s="1" t="s">
        <v>670</v>
      </c>
      <c r="F110" s="1" t="str">
        <f>"achievementArray[" &amp; (ROWS($E$2:E110)-1) &amp; "] = " &amp; CHAR(34) &amp; E110 &amp; CHAR(34) &amp; ";"</f>
        <v>achievementArray[108] = "Tame a horse";</v>
      </c>
    </row>
    <row r="111" spans="1:6" ht="30" x14ac:dyDescent="0.25">
      <c r="A111" s="1" t="s">
        <v>148</v>
      </c>
      <c r="B111" s="1" t="s">
        <v>149</v>
      </c>
      <c r="C111" s="1" t="s">
        <v>11</v>
      </c>
      <c r="D111" s="1" t="str">
        <f t="shared" si="3"/>
        <v>//[achievement] Lion Hunter | Gain the trust of an Ocelot. | —</v>
      </c>
      <c r="E111" s="1" t="s">
        <v>655</v>
      </c>
      <c r="F111" s="1" t="str">
        <f>"achievementArray[" &amp; (ROWS($E$2:E111)-1) &amp; "] = " &amp; CHAR(34) &amp; E111 &amp; CHAR(34) &amp; ";"</f>
        <v>achievementArray[109] = "Tame an Ocelot";</v>
      </c>
    </row>
    <row r="112" spans="1:6" ht="60" x14ac:dyDescent="0.25">
      <c r="A112" s="1" t="s">
        <v>140</v>
      </c>
      <c r="B112" s="1" t="s">
        <v>141</v>
      </c>
      <c r="C112" s="1" t="s">
        <v>142</v>
      </c>
      <c r="D112" s="1" t="str">
        <f t="shared" si="3"/>
        <v>//[achievement] Leader of the Pack | Befriend five wolves. | This does not have to be in a single game, so multiple games or reloading old saves does count toward this achievement.</v>
      </c>
      <c r="E112" s="1" t="s">
        <v>652</v>
      </c>
      <c r="F112" s="1" t="str">
        <f>"achievementArray[" &amp; (ROWS($E$2:E112)-1) &amp; "] = " &amp; CHAR(34) &amp; E112 &amp; CHAR(34) &amp; ";"</f>
        <v>achievementArray[110] = "Tame five wolves";</v>
      </c>
    </row>
    <row r="113" spans="1:6" ht="45" x14ac:dyDescent="0.25">
      <c r="A113" s="1" t="s">
        <v>66</v>
      </c>
      <c r="B113" s="1" t="s">
        <v>67</v>
      </c>
      <c r="C113" s="1" t="s">
        <v>68</v>
      </c>
      <c r="D113" s="1" t="str">
        <f t="shared" si="3"/>
        <v>//[achievement] Diamonds to you! | Throw diamonds at another player. | Drop a diamond. Another player or a mob must then pick up this diamond.</v>
      </c>
      <c r="E113" s="1" t="s">
        <v>693</v>
      </c>
      <c r="F113" s="1" t="str">
        <f>"achievementArray[" &amp; (ROWS($E$2:E113)-1) &amp; "] = " &amp; CHAR(34) &amp; E113 &amp; CHAR(34) &amp; ";"</f>
        <v>achievementArray[111] = "Throw diamonds at a player";</v>
      </c>
    </row>
    <row r="114" spans="1:6" ht="30" x14ac:dyDescent="0.25">
      <c r="A114" s="1" t="s">
        <v>239</v>
      </c>
      <c r="B114" s="1" t="s">
        <v>240</v>
      </c>
      <c r="C114" s="1" t="s">
        <v>241</v>
      </c>
      <c r="D114" s="1" t="str">
        <f t="shared" si="3"/>
        <v>//[achievement] Star trader | Trade with a villager at the build height limit. | Trade with a villager at y320.</v>
      </c>
      <c r="E114" s="1" t="s">
        <v>699</v>
      </c>
      <c r="F114" s="1" t="str">
        <f>"achievementArray[" &amp; (ROWS($E$2:E114)-1) &amp; "] = " &amp; CHAR(34) &amp; E114 &amp; CHAR(34) &amp; ";"</f>
        <v>achievementArray[112] = "Trade at y320";</v>
      </c>
    </row>
    <row r="115" spans="1:6" ht="45" x14ac:dyDescent="0.25">
      <c r="A115" s="1" t="s">
        <v>156</v>
      </c>
      <c r="B115" s="1" t="s">
        <v>157</v>
      </c>
      <c r="C115" s="1" t="s">
        <v>158</v>
      </c>
      <c r="D115" s="1" t="str">
        <f t="shared" si="3"/>
        <v>//[achievement] Master Trader | Trade for 1,000 emeralds. | Obtain 1,000 emeralds from trading with villagers.</v>
      </c>
      <c r="E115" s="1" t="s">
        <v>657</v>
      </c>
      <c r="F115" s="1" t="str">
        <f>"achievementArray[" &amp; (ROWS($E$2:E115)-1) &amp; "] = " &amp; CHAR(34) &amp; E115 &amp; CHAR(34) &amp; ";"</f>
        <v>achievementArray[113] = "Trade for 1000 emeralds";</v>
      </c>
    </row>
    <row r="116" spans="1:6" ht="60" x14ac:dyDescent="0.25">
      <c r="A116" s="1" t="s">
        <v>171</v>
      </c>
      <c r="B116" s="1" t="s">
        <v>172</v>
      </c>
      <c r="C116" s="1" t="s">
        <v>173</v>
      </c>
      <c r="D116" s="1" t="str">
        <f t="shared" si="3"/>
        <v>//[achievement] On A Rail | Travel by minecart to a point at least 500m in a single direction from where you started. | Travel by minecart 500 blocks in a straight line away from the player's starting point.</v>
      </c>
      <c r="E116" s="1" t="s">
        <v>786</v>
      </c>
      <c r="F116" s="1" t="str">
        <f>"achievementArray[" &amp; (ROWS($E$2:E116)-1) &amp; "] = " &amp; CHAR(34) &amp; E116 &amp; CHAR(34) &amp; ";"</f>
        <v>achievementArray[114] = "Travel 500m in one minecart trip";</v>
      </c>
    </row>
    <row r="117" spans="1:6" ht="45" x14ac:dyDescent="0.25">
      <c r="A117" s="1" t="s">
        <v>308</v>
      </c>
      <c r="B117" s="1" t="s">
        <v>309</v>
      </c>
      <c r="C117" s="1" t="s">
        <v>310</v>
      </c>
      <c r="D117" s="1" t="str">
        <f t="shared" si="3"/>
        <v>//[achievement] We're being attacked! | Trigger a Pillager Raid. | Walk in a village with the Bad Omen effect applied.</v>
      </c>
      <c r="E117" s="1" t="s">
        <v>685</v>
      </c>
      <c r="F117" s="1" t="str">
        <f>"achievementArray[" &amp; (ROWS($E$2:E117)-1) &amp; "] = " &amp; CHAR(34) &amp; E117 &amp; CHAR(34) &amp; ";"</f>
        <v>achievementArray[115] = "Trigger a Pillager Raid";</v>
      </c>
    </row>
    <row r="118" spans="1:6" ht="30" x14ac:dyDescent="0.25">
      <c r="A118" s="1" t="s">
        <v>95</v>
      </c>
      <c r="B118" s="1" t="s">
        <v>96</v>
      </c>
      <c r="C118" s="1" t="s">
        <v>11</v>
      </c>
      <c r="D118" s="1" t="str">
        <f t="shared" si="3"/>
        <v>//[achievement] Freight Station | Use a Hopper to move an item from a Chest Minecart to a Chest. | —</v>
      </c>
      <c r="E118" s="1" t="s">
        <v>787</v>
      </c>
      <c r="F118" s="1" t="str">
        <f>"achievementArray[" &amp; (ROWS($E$2:E118)-1) &amp; "] = " &amp; CHAR(34) &amp; E118 &amp; CHAR(34) &amp; ";"</f>
        <v>achievementArray[116] = "Use a Hopper from a Chest Minecart to a Chest";</v>
      </c>
    </row>
    <row r="119" spans="1:6" ht="45" x14ac:dyDescent="0.25">
      <c r="A119" s="1" t="s">
        <v>234</v>
      </c>
      <c r="B119" s="1" t="s">
        <v>235</v>
      </c>
      <c r="C119" s="1" t="s">
        <v>236</v>
      </c>
      <c r="D119" s="1" t="str">
        <f t="shared" si="3"/>
        <v>//[achievement] Sound of Music | Make the Meadows come alive with the sound of music from a jukebox. | Use a music disc on a jukebox in the Meadow biome.</v>
      </c>
      <c r="E119" s="1" t="s">
        <v>694</v>
      </c>
      <c r="F119" s="1" t="str">
        <f>"achievementArray[" &amp; (ROWS($E$2:E119)-1) &amp; "] = " &amp; CHAR(34) &amp; E119 &amp; CHAR(34) &amp; ";"</f>
        <v>achievementArray[117] = "Use a jukebox in a Meadow";</v>
      </c>
    </row>
    <row r="120" spans="1:6" ht="45" x14ac:dyDescent="0.25">
      <c r="A120" s="1" t="s">
        <v>76</v>
      </c>
      <c r="B120" s="1" t="s">
        <v>77</v>
      </c>
      <c r="C120" s="1" t="s">
        <v>78</v>
      </c>
      <c r="D120" s="1" t="str">
        <f t="shared" si="3"/>
        <v>//[achievement] Do a Barrel Roll! | Use Riptide to give yourself a boost | Obtain a trident enchanted with Riptide and launch yourself any distance with it.</v>
      </c>
      <c r="E120" s="1" t="s">
        <v>636</v>
      </c>
      <c r="F120" s="1" t="str">
        <f>"achievementArray[" &amp; (ROWS($E$2:E120)-1) &amp; "] = " &amp; CHAR(34) &amp; E120 &amp; CHAR(34) &amp; ";"</f>
        <v>achievementArray[118] = "Use a trident with Riptide";</v>
      </c>
    </row>
    <row r="121" spans="1:6" ht="45" x14ac:dyDescent="0.25">
      <c r="A121" s="1" t="s">
        <v>143</v>
      </c>
      <c r="B121" s="1" t="s">
        <v>144</v>
      </c>
      <c r="C121" s="1" t="s">
        <v>11</v>
      </c>
      <c r="D121" s="1" t="str">
        <f t="shared" si="3"/>
        <v>//[achievement] Let It Go! | Using the Frost Walker boots, walk on at least 1 block on frozen water on a deep ocean | —</v>
      </c>
      <c r="E121" s="1" t="s">
        <v>653</v>
      </c>
      <c r="F121" s="1" t="str">
        <f>"achievementArray[" &amp; (ROWS($E$2:E121)-1) &amp; "] = " &amp; CHAR(34) &amp; E121 &amp; CHAR(34) &amp; ";"</f>
        <v>achievementArray[119] = "Use the Frost Walker boots";</v>
      </c>
    </row>
    <row r="122" spans="1:6" ht="45" x14ac:dyDescent="0.25">
      <c r="A122" s="1" t="s">
        <v>51</v>
      </c>
      <c r="B122" s="1" t="s">
        <v>52</v>
      </c>
      <c r="C122" s="1" t="s">
        <v>53</v>
      </c>
      <c r="D122" s="1" t="str">
        <f t="shared" si="3"/>
        <v>//[achievement] Cheating Death | Use the Totem of Undying to cheat death | Have the Totem of Undying in your hand when you die.</v>
      </c>
      <c r="E122" s="1" t="s">
        <v>629</v>
      </c>
      <c r="F122" s="1" t="str">
        <f>"achievementArray[" &amp; (ROWS($E$2:E122)-1) &amp; "] = " &amp; CHAR(34) &amp; E122 &amp; CHAR(34) &amp; ";"</f>
        <v>achievementArray[120] = "Use the Totem of Undying";</v>
      </c>
    </row>
    <row r="123" spans="1:6" ht="45" x14ac:dyDescent="0.25">
      <c r="A123" s="1" t="s">
        <v>113</v>
      </c>
      <c r="B123" s="1" t="s">
        <v>114</v>
      </c>
      <c r="C123" s="1" t="s">
        <v>115</v>
      </c>
      <c r="D123" s="1" t="str">
        <f t="shared" si="3"/>
        <v>//[achievement] Hot tourist destination | Visit all Nether biomes | The achievement can be completed if one visit biomes in different worlds.</v>
      </c>
      <c r="E123" s="1" t="s">
        <v>114</v>
      </c>
      <c r="F123" s="1" t="str">
        <f>"achievementArray[" &amp; (ROWS($E$2:E123)-1) &amp; "] = " &amp; CHAR(34) &amp; E123 &amp; CHAR(34) &amp; ";"</f>
        <v>achievementArray[121] = "Visit all Nether biomes";</v>
      </c>
    </row>
    <row r="124" spans="1:6" ht="45" x14ac:dyDescent="0.25">
      <c r="A124" s="1" t="s">
        <v>215</v>
      </c>
      <c r="B124" s="1" t="s">
        <v>216</v>
      </c>
      <c r="C124" s="1" t="s">
        <v>217</v>
      </c>
      <c r="D124" s="1" t="str">
        <f t="shared" si="3"/>
        <v>//[achievement] Sail the 7 Seas | Visit all ocean biomes | Visit all ocean biomes except the deep warm ocean/legacy frozen ocean (as they are unused)</v>
      </c>
      <c r="E124" s="1" t="s">
        <v>216</v>
      </c>
      <c r="F124" s="1" t="str">
        <f>"achievementArray[" &amp; (ROWS($E$2:E124)-1) &amp; "] = " &amp; CHAR(34) &amp; E124 &amp; CHAR(34) &amp; ";"</f>
        <v>achievementArray[122] = "Visit all ocean biomes";</v>
      </c>
    </row>
    <row r="125" spans="1:6" ht="60" x14ac:dyDescent="0.25">
      <c r="A125" s="1" t="s">
        <v>305</v>
      </c>
      <c r="B125" s="1" t="s">
        <v>306</v>
      </c>
      <c r="C125" s="1" t="s">
        <v>307</v>
      </c>
      <c r="D125" s="1" t="str">
        <f t="shared" si="3"/>
        <v>//[achievement] Wax on, Wax off | Apply and remove Wax from all the Copper blocks!!! | Wax and de-wax each oxidation stage of all 4 Copper Blocks in the game, which include cut copper blocks, stairs, &amp; slabs.</v>
      </c>
      <c r="E125" s="1" t="s">
        <v>788</v>
      </c>
      <c r="F125" s="1" t="str">
        <f>"achievementArray[" &amp; (ROWS($E$2:E125)-1) &amp; "] = " &amp; CHAR(34) &amp; E125 &amp; CHAR(34) &amp; ";"</f>
        <v>achievementArray[123] = "Wax and de-wax all Copper Blocks";</v>
      </c>
    </row>
    <row r="126" spans="1:6" ht="45" x14ac:dyDescent="0.25">
      <c r="A126" s="1" t="s">
        <v>248</v>
      </c>
      <c r="B126" s="1" t="s">
        <v>249</v>
      </c>
      <c r="C126" s="1" t="s">
        <v>11</v>
      </c>
      <c r="D126" s="1" t="str">
        <f t="shared" si="3"/>
        <v>//[achievement] Super Sonic | Use Elytra to fly through a 1 by 1 gap while moving faster than 40 m/s | —</v>
      </c>
      <c r="E126" s="1" t="s">
        <v>789</v>
      </c>
      <c r="F126" s="1" t="str">
        <f>"achievementArray[" &amp; (ROWS($E$2:E126)-1) &amp; "] = " &amp; CHAR(34) &amp; E126 &amp; CHAR(34) &amp; ";"</f>
        <v>achievementArray[124] = "With Elytra fly through a 1x1 gap faster than 40m/s";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1:F111"/>
  <sheetViews>
    <sheetView tabSelected="1" workbookViewId="0">
      <selection activeCell="E18" sqref="E18"/>
    </sheetView>
  </sheetViews>
  <sheetFormatPr defaultColWidth="50.5703125" defaultRowHeight="15" x14ac:dyDescent="0.25"/>
  <cols>
    <col min="1" max="1" width="35.5703125" style="1" customWidth="1"/>
    <col min="2" max="16384" width="50.5703125" style="1"/>
  </cols>
  <sheetData>
    <row r="1" spans="1:6" x14ac:dyDescent="0.25">
      <c r="A1" s="1" t="s">
        <v>331</v>
      </c>
      <c r="B1" s="1" t="s">
        <v>1</v>
      </c>
      <c r="C1" s="1" t="s">
        <v>2</v>
      </c>
      <c r="D1" s="1" t="s">
        <v>796</v>
      </c>
      <c r="E1" s="1" t="s">
        <v>795</v>
      </c>
      <c r="F1" s="1" t="s">
        <v>794</v>
      </c>
    </row>
    <row r="2" spans="1:6" ht="225" x14ac:dyDescent="0.25">
      <c r="A2" s="1" t="s">
        <v>576</v>
      </c>
      <c r="B2" s="1" t="s">
        <v>577</v>
      </c>
      <c r="C2" s="1" t="s">
        <v>612</v>
      </c>
      <c r="D2" s="1" t="str">
        <f t="shared" ref="D2:D33" si="0">_xlfn.CONCAT("//[advancement] ",A2," | ",B2," | ",C2)</f>
        <v>//[advancement] A Balanced Diet | Eat everything that is edible, even if it's not good for you | 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v>
      </c>
      <c r="E2" s="1" t="s">
        <v>708</v>
      </c>
      <c r="F2" s="1" t="str">
        <f>"advancementArray[" &amp; (ROWS($E$2:E2)-1) &amp; "] = " &amp; CHAR(34) &amp; E2 &amp; CHAR(34) &amp; ";"</f>
        <v>advancementArray[0] = "Eat everything that is edible";</v>
      </c>
    </row>
    <row r="3" spans="1:6" ht="60" x14ac:dyDescent="0.25">
      <c r="A3" s="1" t="s">
        <v>566</v>
      </c>
      <c r="B3" s="1" t="s">
        <v>567</v>
      </c>
      <c r="C3" s="1" t="s">
        <v>610</v>
      </c>
      <c r="D3" s="1" t="str">
        <f t="shared" si="0"/>
        <v>//[advancement] A Complete Catalogue | Tame all Cat variants! | Tame each of these 11 cat variants:, Tabby, Tuxedo, Red, Siamese, British Shorthair, Calico, Persian, Ragdoll, White, Jellie, Black</v>
      </c>
      <c r="E3" s="1" t="s">
        <v>700</v>
      </c>
      <c r="F3" s="1" t="str">
        <f>"advancementArray[" &amp; (ROWS($E$2:E3)-1) &amp; "] = " &amp; CHAR(34) &amp; E3 &amp; CHAR(34) &amp; ";"</f>
        <v>advancementArray[1] = "Tame all Cat variants";</v>
      </c>
    </row>
    <row r="4" spans="1:6" ht="150" x14ac:dyDescent="0.25">
      <c r="A4" s="1" t="s">
        <v>425</v>
      </c>
      <c r="B4" s="1" t="s">
        <v>426</v>
      </c>
      <c r="C4" s="1" t="s">
        <v>597</v>
      </c>
      <c r="D4" s="1" t="str">
        <f t="shared" si="0"/>
        <v>//[advancement] A Furious Cocktail | Have every potion effect applied at the same time | 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v>
      </c>
      <c r="E4" s="1" t="s">
        <v>426</v>
      </c>
      <c r="F4" s="1" t="str">
        <f>"advancementArray[" &amp; (ROWS($E$2:E4)-1) &amp; "] = " &amp; CHAR(34) &amp; E4 &amp; CHAR(34) &amp; ";"</f>
        <v>advancementArray[2] = "Have every potion effect applied at the same time";</v>
      </c>
    </row>
    <row r="5" spans="1:6" ht="75" x14ac:dyDescent="0.25">
      <c r="A5" s="1" t="s">
        <v>557</v>
      </c>
      <c r="B5" s="1" t="s">
        <v>558</v>
      </c>
      <c r="C5" s="1" t="s">
        <v>607</v>
      </c>
      <c r="D5" s="1" t="str">
        <f t="shared" si="0"/>
        <v>//[advancement] A Seedy Place | Plant a seed and watch it grow | Plant one of these 7 crops:, Beetroot, Melon, Nether Wart, Pumpkin, Wheat, Torchflower, Pitcher, Other crops and plants can be planted, but are ignored for this advancement.</v>
      </c>
      <c r="E5" s="1" t="s">
        <v>701</v>
      </c>
      <c r="F5" s="1" t="str">
        <f>"advancementArray[" &amp; (ROWS($E$2:E5)-1) &amp; "] = " &amp; CHAR(34) &amp; E5 &amp; CHAR(34) &amp; ";"</f>
        <v>advancementArray[3] = "Plant a seed";</v>
      </c>
    </row>
    <row r="6" spans="1:6" ht="30" x14ac:dyDescent="0.25">
      <c r="A6" s="1" t="s">
        <v>385</v>
      </c>
      <c r="B6" s="1" t="s">
        <v>386</v>
      </c>
      <c r="C6" s="1" t="s">
        <v>387</v>
      </c>
      <c r="D6" s="1" t="str">
        <f t="shared" si="0"/>
        <v>//[advancement] A Terrible Fortress | Break your way into a Nether Fortress | Enter a nether fortress.</v>
      </c>
      <c r="E6" s="1" t="s">
        <v>702</v>
      </c>
      <c r="F6" s="1" t="str">
        <f>"advancementArray[" &amp; (ROWS($E$2:E6)-1) &amp; "] = " &amp; CHAR(34) &amp; E6 &amp; CHAR(34) &amp; ";"</f>
        <v>advancementArray[4] = "Enter a nether fortress";</v>
      </c>
    </row>
    <row r="7" spans="1:6" ht="45" x14ac:dyDescent="0.25">
      <c r="A7" s="1" t="s">
        <v>489</v>
      </c>
      <c r="B7" s="1" t="s">
        <v>615</v>
      </c>
      <c r="C7" s="1" t="s">
        <v>490</v>
      </c>
      <c r="D7" s="1" t="str">
        <f t="shared" si="0"/>
        <v>//[advancement] A Throwaway Joke | Throw a Trident at something. Note: Throwing away your only weapon is not a good idea. | Hit a mob with a thrown trident.</v>
      </c>
      <c r="E7" s="1" t="s">
        <v>709</v>
      </c>
      <c r="F7" s="1" t="str">
        <f>"advancementArray[" &amp; (ROWS($E$2:E7)-1) &amp; "] = " &amp; CHAR(34) &amp; E7 &amp; CHAR(34) &amp; ";"</f>
        <v>advancementArray[5] = "Hit a mob with a thrown trident";</v>
      </c>
    </row>
    <row r="8" spans="1:6" ht="30" x14ac:dyDescent="0.25">
      <c r="A8" s="1" t="s">
        <v>3</v>
      </c>
      <c r="B8" s="1" t="s">
        <v>332</v>
      </c>
      <c r="C8" s="1" t="s">
        <v>333</v>
      </c>
      <c r="D8" s="1" t="str">
        <f t="shared" si="0"/>
        <v>//[advancement] Acquire Hardware | Smelt an Iron Ingot | Have an iron ingot in your inventory.</v>
      </c>
      <c r="E8" s="1" t="s">
        <v>703</v>
      </c>
      <c r="F8" s="1" t="str">
        <f>"advancementArray[" &amp; (ROWS($E$2:E8)-1) &amp; "] = " &amp; CHAR(34) &amp; E8 &amp; CHAR(34) &amp; ";"</f>
        <v>advancementArray[6] = "Get an Iron Ingot";</v>
      </c>
    </row>
    <row r="9" spans="1:6" ht="30" x14ac:dyDescent="0.25">
      <c r="A9" s="1" t="s">
        <v>454</v>
      </c>
      <c r="B9" s="1" t="s">
        <v>455</v>
      </c>
      <c r="C9" s="1" t="s">
        <v>456</v>
      </c>
      <c r="D9" s="1" t="str">
        <f t="shared" si="0"/>
        <v>//[advancement] Adventure | Adventure, exploration and combat | Kill any entity, or be killed by any entity.</v>
      </c>
      <c r="E9" s="1" t="s">
        <v>710</v>
      </c>
      <c r="F9" s="1" t="str">
        <f>"advancementArray[" &amp; (ROWS($E$2:E9)-1) &amp; "] = " &amp; CHAR(34) &amp; E9 &amp; CHAR(34) &amp; ";"</f>
        <v>advancementArray[7] = "Kill or be killed by an entity";</v>
      </c>
    </row>
    <row r="10" spans="1:6" ht="300" x14ac:dyDescent="0.25">
      <c r="A10" s="1" t="s">
        <v>6</v>
      </c>
      <c r="B10" s="1" t="s">
        <v>517</v>
      </c>
      <c r="C10" s="1" t="s">
        <v>602</v>
      </c>
      <c r="D10" s="1" t="str">
        <f t="shared" si="0"/>
        <v>//[advancement] Adventuring Time | Discover every biome | 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v>
      </c>
      <c r="E10" s="1" t="s">
        <v>517</v>
      </c>
      <c r="F10" s="1" t="str">
        <f>"advancementArray[" &amp; (ROWS($E$2:E10)-1) &amp; "] = " &amp; CHAR(34) &amp; E10 &amp; CHAR(34) &amp; ";"</f>
        <v>advancementArray[8] = "Discover every biome";</v>
      </c>
    </row>
    <row r="11" spans="1:6" ht="75" x14ac:dyDescent="0.25">
      <c r="A11" s="1" t="s">
        <v>514</v>
      </c>
      <c r="B11" s="1" t="s">
        <v>515</v>
      </c>
      <c r="C11" s="1" t="s">
        <v>433</v>
      </c>
      <c r="D11" s="1" t="str">
        <f t="shared" si="0"/>
        <v>//[advancement] Arbalistic | Kill five unique mobs with one crossbow shot | This is a hidden advancement, meaning that it can be viewed by the player only after completing it, regardless of if its child advancement(s), if any, have been completed.</v>
      </c>
      <c r="E11" s="1" t="s">
        <v>711</v>
      </c>
      <c r="F11" s="1" t="str">
        <f>"advancementArray[" &amp; (ROWS($E$2:E11)-1) &amp; "] = " &amp; CHAR(34) &amp; E11 &amp; CHAR(34) &amp; ";"</f>
        <v>advancementArray[9] = "Kill five mobs with one crossbow shot";</v>
      </c>
    </row>
    <row r="12" spans="1:6" ht="60" x14ac:dyDescent="0.25">
      <c r="A12" s="1" t="s">
        <v>427</v>
      </c>
      <c r="B12" s="1" t="s">
        <v>428</v>
      </c>
      <c r="C12" s="1" t="s">
        <v>429</v>
      </c>
      <c r="D12" s="1" t="str">
        <f t="shared" si="0"/>
        <v>//[advancement] Beaconator | Bring a Beacon to full power | Be within a 20×20×14 cuboid centered on a beacon block when it realizes it is being powered by a size 4 pyramid.</v>
      </c>
      <c r="E12" s="1" t="s">
        <v>428</v>
      </c>
      <c r="F12" s="1" t="str">
        <f>"advancementArray[" &amp; (ROWS($E$2:E12)-1) &amp; "] = " &amp; CHAR(34) &amp; E12 &amp; CHAR(34) &amp; ";"</f>
        <v>advancementArray[10] = "Bring a Beacon to full power";</v>
      </c>
    </row>
    <row r="13" spans="1:6" ht="75" x14ac:dyDescent="0.25">
      <c r="A13" s="1" t="s">
        <v>535</v>
      </c>
      <c r="B13" s="1" t="s">
        <v>536</v>
      </c>
      <c r="C13" s="1" t="s">
        <v>537</v>
      </c>
      <c r="D13" s="1" t="str">
        <f t="shared" si="0"/>
        <v>//[advancement] Bee Our Guest | Use a Campfire to collect Honey from a Beehive using a Glass Bottle without aggravating the Bees | Use a glass bottle on a beehive or bee nest while not angering the bees inside.</v>
      </c>
      <c r="E13" s="1" t="s">
        <v>712</v>
      </c>
      <c r="F13" s="1" t="str">
        <f>"advancementArray[" &amp; (ROWS($E$2:E13)-1) &amp; "] = " &amp; CHAR(34) &amp; E13 &amp; CHAR(34) &amp; ";"</f>
        <v>advancementArray[11] = "Get Honey without upsetting the bees";</v>
      </c>
    </row>
    <row r="14" spans="1:6" ht="60" x14ac:dyDescent="0.25">
      <c r="A14" s="1" t="s">
        <v>545</v>
      </c>
      <c r="B14" s="1" t="s">
        <v>546</v>
      </c>
      <c r="C14" s="1" t="s">
        <v>604</v>
      </c>
      <c r="D14" s="1" t="str">
        <f t="shared" si="0"/>
        <v>//[advancement] Best Friends Forever | Tame an animal | Tame one of these 8 tameable mobs:, Cat, Donkey, Horse, Llama, Mule, Parrot, Trader Llama, Wolf</v>
      </c>
      <c r="E14" s="1" t="s">
        <v>546</v>
      </c>
      <c r="F14" s="1" t="str">
        <f>"advancementArray[" &amp; (ROWS($E$2:E14)-1) &amp; "] = " &amp; CHAR(34) &amp; E14 &amp; CHAR(34) &amp; ";"</f>
        <v>advancementArray[12] = "Tame an animal";</v>
      </c>
    </row>
    <row r="15" spans="1:6" ht="105" x14ac:dyDescent="0.25">
      <c r="A15" s="1" t="s">
        <v>564</v>
      </c>
      <c r="B15" s="1" t="s">
        <v>565</v>
      </c>
      <c r="C15" s="1" t="s">
        <v>609</v>
      </c>
      <c r="D15" s="1" t="str">
        <f t="shared" si="0"/>
        <v>//[advancement] Birthday Song | Have an Allay drop a Cake at a Note Block | Give an allay a cake and then use a note block to make the allay drop the cake at a note block., This is a hidden advancement, meaning that it can be viewed by the player only after completing it, regardless of if its child advancement(s), if any, have been completed.</v>
      </c>
      <c r="E15" s="1" t="s">
        <v>33</v>
      </c>
      <c r="F15" s="1" t="str">
        <f>"advancementArray[" &amp; (ROWS($E$2:E15)-1) &amp; "] = " &amp; CHAR(34) &amp; E15 &amp; CHAR(34) &amp; ";"</f>
        <v>advancementArray[13] = "Have an Allay drop a cake at a noteblock";</v>
      </c>
    </row>
    <row r="16" spans="1:6" ht="60" x14ac:dyDescent="0.25">
      <c r="A16" s="1" t="s">
        <v>422</v>
      </c>
      <c r="B16" s="1" t="s">
        <v>423</v>
      </c>
      <c r="C16" s="1" t="s">
        <v>424</v>
      </c>
      <c r="D16" s="1" t="str">
        <f t="shared" si="0"/>
        <v>//[advancement] Bring Home the Beacon | Construct and place a Beacon | Be within a 20×20×14 cuboid centered on a beacon block when it realizes it has become powered.</v>
      </c>
      <c r="E16" s="1" t="s">
        <v>704</v>
      </c>
      <c r="F16" s="1" t="str">
        <f>"advancementArray[" &amp; (ROWS($E$2:E16)-1) &amp; "] = " &amp; CHAR(34) &amp; E16 &amp; CHAR(34) &amp; ";"</f>
        <v>advancementArray[14] = "Make a beacon";</v>
      </c>
    </row>
    <row r="17" spans="1:6" ht="30" x14ac:dyDescent="0.25">
      <c r="A17" s="1" t="s">
        <v>553</v>
      </c>
      <c r="B17" s="1" t="s">
        <v>554</v>
      </c>
      <c r="C17" s="1" t="s">
        <v>11</v>
      </c>
      <c r="D17" s="1" t="str">
        <f t="shared" si="0"/>
        <v>//[advancement] Bukkit Bukkit | Catch a Tadpole in a Bucket | —</v>
      </c>
      <c r="E17" s="1" t="s">
        <v>705</v>
      </c>
      <c r="F17" s="1" t="str">
        <f>"advancementArray[" &amp; (ROWS($E$2:E17)-1) &amp; "] = " &amp; CHAR(34) &amp; E17 &amp; CHAR(34) &amp; ";"</f>
        <v>advancementArray[15] = "Get a Tadpole Bucket";</v>
      </c>
    </row>
    <row r="18" spans="1:6" ht="60" x14ac:dyDescent="0.25">
      <c r="A18" s="1" t="s">
        <v>37</v>
      </c>
      <c r="B18" s="1" t="s">
        <v>530</v>
      </c>
      <c r="C18" s="1" t="s">
        <v>531</v>
      </c>
      <c r="D18" s="1" t="str">
        <f t="shared" si="0"/>
        <v>//[advancement] Bullseye | Hit the bullseye of a Target block from at least 30 meters away | Be at least 30 blocks away horizontally when the center of a target is shot with a projectile by the player.</v>
      </c>
      <c r="E18" s="1" t="s">
        <v>713</v>
      </c>
      <c r="F18" s="1" t="str">
        <f>"advancementArray[" &amp; (ROWS($E$2:E18)-1) &amp; "] = " &amp; CHAR(34) &amp; E18 &amp; CHAR(34) &amp; ";"</f>
        <v>advancementArray[16] = "Hit a Target bullseye from 30m";</v>
      </c>
    </row>
    <row r="19" spans="1:6" ht="30" x14ac:dyDescent="0.25">
      <c r="A19" s="1" t="s">
        <v>516</v>
      </c>
      <c r="B19" s="1" t="s">
        <v>45</v>
      </c>
      <c r="C19" s="1" t="s">
        <v>11</v>
      </c>
      <c r="D19" s="1" t="str">
        <f t="shared" si="0"/>
        <v>//[advancement] Careful Restoration | Make a Decorated Pot out of 4 Pottery Sherds | —</v>
      </c>
      <c r="E19" s="1" t="s">
        <v>627</v>
      </c>
      <c r="F19" s="1" t="str">
        <f>"advancementArray[" &amp; (ROWS($E$2:E19)-1) &amp; "] = " &amp; CHAR(34) &amp; E19 &amp; CHAR(34) &amp; ";"</f>
        <v>advancementArray[17] = "Make a Decorated Pot";</v>
      </c>
    </row>
    <row r="20" spans="1:6" ht="75" x14ac:dyDescent="0.25">
      <c r="A20" s="1" t="s">
        <v>49</v>
      </c>
      <c r="B20" s="1" t="s">
        <v>476</v>
      </c>
      <c r="C20" s="1" t="s">
        <v>477</v>
      </c>
      <c r="D20" s="1" t="str">
        <f t="shared" si="0"/>
        <v>//[advancement] Caves &amp; Cliffs | Free fall from the top of the world (build limit) to the bottom of the world and survive | Fall from at least y=319 to at most y=-59 with a vertical distance of greater than 379 blocks.</v>
      </c>
      <c r="E20" s="1" t="s">
        <v>714</v>
      </c>
      <c r="F20" s="1" t="str">
        <f>"advancementArray[" &amp; (ROWS($E$2:E20)-1) &amp; "] = " &amp; CHAR(34) &amp; E20 &amp; CHAR(34) &amp; ";"</f>
        <v>advancementArray[18] = "Fall from build limit and live";</v>
      </c>
    </row>
    <row r="21" spans="1:6" ht="30" x14ac:dyDescent="0.25">
      <c r="A21" s="1" t="s">
        <v>402</v>
      </c>
      <c r="B21" s="1" t="s">
        <v>403</v>
      </c>
      <c r="C21" s="1" t="s">
        <v>11</v>
      </c>
      <c r="D21" s="1" t="str">
        <f t="shared" si="0"/>
        <v>//[advancement] Country Lode, Take Me Home | Use a Compass on a Lodestone | —</v>
      </c>
      <c r="E21" s="1" t="s">
        <v>403</v>
      </c>
      <c r="F21" s="1" t="str">
        <f>"advancementArray[" &amp; (ROWS($E$2:E21)-1) &amp; "] = " &amp; CHAR(34) &amp; E21 &amp; CHAR(34) &amp; ";"</f>
        <v>advancementArray[19] = "Use a Compass on a Lodestone";</v>
      </c>
    </row>
    <row r="22" spans="1:6" ht="45" x14ac:dyDescent="0.25">
      <c r="A22" s="1" t="s">
        <v>404</v>
      </c>
      <c r="B22" s="1" t="s">
        <v>405</v>
      </c>
      <c r="C22" s="1" t="s">
        <v>406</v>
      </c>
      <c r="D22" s="1" t="str">
        <f t="shared" si="0"/>
        <v>//[advancement] Cover Me in Debris | Get a full suit of Netherite armor | Have a full set of netherite armor in your inventory.</v>
      </c>
      <c r="E22" s="1" t="s">
        <v>715</v>
      </c>
      <c r="F22" s="1" t="str">
        <f>"advancementArray[" &amp; (ROWS($E$2:E22)-1) &amp; "] = " &amp; CHAR(34) &amp; E22 &amp; CHAR(34) &amp; ";"</f>
        <v>advancementArray[20] = "Get a full Netherite armor set";</v>
      </c>
    </row>
    <row r="23" spans="1:6" ht="45" x14ac:dyDescent="0.25">
      <c r="A23" s="1" t="s">
        <v>334</v>
      </c>
      <c r="B23" s="1" t="s">
        <v>335</v>
      </c>
      <c r="C23" s="1" t="s">
        <v>337</v>
      </c>
      <c r="D23" s="1" t="str">
        <f t="shared" si="0"/>
        <v>//[advancement] Cover Me with Diamonds | Diamond armor saves lives | Have any type of diamond armor in your inventory.</v>
      </c>
      <c r="E23" s="1" t="s">
        <v>706</v>
      </c>
      <c r="F23" s="1" t="str">
        <f>"advancementArray[" &amp; (ROWS($E$2:E23)-1) &amp; "] = " &amp; CHAR(34) &amp; E23 &amp; CHAR(34) &amp; ";"</f>
        <v>advancementArray[21] = "Get some diamond armor";</v>
      </c>
    </row>
    <row r="24" spans="1:6" ht="30" x14ac:dyDescent="0.25">
      <c r="A24" s="1" t="s">
        <v>467</v>
      </c>
      <c r="B24" s="1" t="s">
        <v>468</v>
      </c>
      <c r="C24" s="1" t="s">
        <v>11</v>
      </c>
      <c r="D24" s="1" t="str">
        <f t="shared" si="0"/>
        <v>//[advancement] Crafting a New Look | Craft a trimmed armor at a Smithing Table | —</v>
      </c>
      <c r="E24" s="1" t="s">
        <v>707</v>
      </c>
      <c r="F24" s="1" t="str">
        <f>"advancementArray[" &amp; (ROWS($E$2:E24)-1) &amp; "] = " &amp; CHAR(34) &amp; E24 &amp; CHAR(34) &amp; ";"</f>
        <v>advancementArray[22] = "Get some trimmed armor";</v>
      </c>
    </row>
    <row r="25" spans="1:6" ht="30" x14ac:dyDescent="0.25">
      <c r="A25" s="1" t="s">
        <v>336</v>
      </c>
      <c r="B25" s="1" t="s">
        <v>338</v>
      </c>
      <c r="C25" s="1" t="s">
        <v>340</v>
      </c>
      <c r="D25" s="1" t="str">
        <f t="shared" si="0"/>
        <v>//[advancement] Diamonds! | Acquire diamonds | Have a diamond in your inventory.</v>
      </c>
      <c r="E25" s="1" t="s">
        <v>633</v>
      </c>
      <c r="F25" s="1" t="str">
        <f>"advancementArray[" &amp; (ROWS($E$2:E25)-1) &amp; "] = " &amp; CHAR(34) &amp; E25 &amp; CHAR(34) &amp; ";"</f>
        <v>advancementArray[23] = "Get a diamond";</v>
      </c>
    </row>
    <row r="26" spans="1:6" ht="45" x14ac:dyDescent="0.25">
      <c r="A26" s="1" t="s">
        <v>84</v>
      </c>
      <c r="B26" s="1" t="s">
        <v>341</v>
      </c>
      <c r="C26" s="1" t="s">
        <v>342</v>
      </c>
      <c r="D26" s="1" t="str">
        <f t="shared" si="0"/>
        <v>//[advancement] Enchanter | Enchant an item at an Enchanting Table | Insert an item in an enchanting table, then apply an enchantment.</v>
      </c>
      <c r="E26" s="1" t="s">
        <v>716</v>
      </c>
      <c r="F26" s="1" t="str">
        <f>"advancementArray[" &amp; (ROWS($E$2:E26)-1) &amp; "] = " &amp; CHAR(34) &amp; E26 &amp; CHAR(34) &amp; ";"</f>
        <v>advancementArray[24] = "Use an Enchanting Table";</v>
      </c>
    </row>
    <row r="27" spans="1:6" ht="30" x14ac:dyDescent="0.25">
      <c r="A27" s="1" t="s">
        <v>343</v>
      </c>
      <c r="B27" s="1" t="s">
        <v>344</v>
      </c>
      <c r="C27" s="1" t="s">
        <v>346</v>
      </c>
      <c r="D27" s="1" t="str">
        <f t="shared" si="0"/>
        <v>//[advancement] Eye Spy | Follow an Eye of Ender | Enter a stronghold.</v>
      </c>
      <c r="E27" s="1" t="s">
        <v>717</v>
      </c>
      <c r="F27" s="1" t="str">
        <f>"advancementArray[" &amp; (ROWS($E$2:E27)-1) &amp; "] = " &amp; CHAR(34) &amp; E27 &amp; CHAR(34) &amp; ";"</f>
        <v>advancementArray[25] = "Enter a stronghold";</v>
      </c>
    </row>
    <row r="28" spans="1:6" ht="90" x14ac:dyDescent="0.25">
      <c r="A28" s="1" t="s">
        <v>89</v>
      </c>
      <c r="B28" s="1" t="s">
        <v>414</v>
      </c>
      <c r="C28" s="1" t="s">
        <v>595</v>
      </c>
      <c r="D28" s="1" t="str">
        <f t="shared" si="0"/>
        <v>//[advancement] Feels Like Home | Take a Strider for a loooong ride on a lava lake in the Overworld | While riding a strider, travel 50 blocks on lava in the Overworld., Only horizontal displacement is counted. Traveling in a circle for more than 50 blocks doesn't count.</v>
      </c>
      <c r="E28" s="1" t="s">
        <v>718</v>
      </c>
      <c r="F28" s="1" t="str">
        <f>"advancementArray[" &amp; (ROWS($E$2:E28)-1) &amp; "] = " &amp; CHAR(34) &amp; E28 &amp; CHAR(34) &amp; ";"</f>
        <v>advancementArray[26] = "Ride a strider 50m in the Overworld";</v>
      </c>
    </row>
    <row r="29" spans="1:6" ht="45" x14ac:dyDescent="0.25">
      <c r="A29" s="1" t="s">
        <v>550</v>
      </c>
      <c r="B29" s="1" t="s">
        <v>551</v>
      </c>
      <c r="C29" s="1" t="s">
        <v>605</v>
      </c>
      <c r="D29" s="1" t="str">
        <f t="shared" si="0"/>
        <v>//[advancement] Fishy Business | Catch a fish | Use a fishing rod to catch any of these fishes:, Cod, Salmon, Tropical Fish, Pufferfish</v>
      </c>
      <c r="E29" s="1" t="s">
        <v>551</v>
      </c>
      <c r="F29" s="1" t="str">
        <f>"advancementArray[" &amp; (ROWS($E$2:E29)-1) &amp; "] = " &amp; CHAR(34) &amp; E29 &amp; CHAR(34) &amp; ";"</f>
        <v>advancementArray[27] = "Catch a fish";</v>
      </c>
    </row>
    <row r="30" spans="1:6" ht="60" x14ac:dyDescent="0.25">
      <c r="A30" s="1" t="s">
        <v>435</v>
      </c>
      <c r="B30" s="1" t="s">
        <v>436</v>
      </c>
      <c r="C30" s="1" t="s">
        <v>613</v>
      </c>
      <c r="D30" s="1" t="str">
        <f t="shared" si="0"/>
        <v>//[advancement] Free the End | Good luck | Kill the ender dragon. If multiple players are involved in the dragon fight, only the player that deals the final blow to the dragon receives the advancement.[4]</v>
      </c>
      <c r="E30" s="1" t="s">
        <v>719</v>
      </c>
      <c r="F30" s="1" t="str">
        <f>"advancementArray[" &amp; (ROWS($E$2:E30)-1) &amp; "] = " &amp; CHAR(34) &amp; E30 &amp; CHAR(34) &amp; ";"</f>
        <v>advancementArray[28] = "Kill the ender dragon";</v>
      </c>
    </row>
    <row r="31" spans="1:6" ht="45" x14ac:dyDescent="0.25">
      <c r="A31" s="1" t="s">
        <v>100</v>
      </c>
      <c r="B31" s="1" t="s">
        <v>347</v>
      </c>
      <c r="C31" s="1" t="s">
        <v>349</v>
      </c>
      <c r="D31" s="1" t="str">
        <f t="shared" si="0"/>
        <v>//[advancement] Getting an Upgrade | Construct a better Pickaxe | Have a stone pickaxe in your inventory.</v>
      </c>
      <c r="E31" s="1" t="s">
        <v>720</v>
      </c>
      <c r="F31" s="1" t="str">
        <f>"advancementArray[" &amp; (ROWS($E$2:E31)-1) &amp; "] = " &amp; CHAR(34) &amp; E31 &amp; CHAR(34) &amp; ";"</f>
        <v>advancementArray[29] = "Get a stone pickaxe";</v>
      </c>
    </row>
    <row r="32" spans="1:6" ht="45" x14ac:dyDescent="0.25">
      <c r="A32" s="1" t="s">
        <v>547</v>
      </c>
      <c r="B32" s="1" t="s">
        <v>548</v>
      </c>
      <c r="C32" s="1" t="s">
        <v>549</v>
      </c>
      <c r="D32" s="1" t="str">
        <f t="shared" si="0"/>
        <v>//[advancement] Glow and Behold! | Make the text of any kind of sign glow | Use a glow ink sac on a sign or a hanging sign.</v>
      </c>
      <c r="E32" s="1" t="s">
        <v>721</v>
      </c>
      <c r="F32" s="1" t="str">
        <f>"advancementArray[" &amp; (ROWS($E$2:E32)-1) &amp; "] = " &amp; CHAR(34) &amp; E32 &amp; CHAR(34) &amp; ";"</f>
        <v>advancementArray[30] = "Use a glow ink sac on a sign";</v>
      </c>
    </row>
    <row r="33" spans="1:6" ht="75" x14ac:dyDescent="0.25">
      <c r="A33" s="1" t="s">
        <v>106</v>
      </c>
      <c r="B33" s="1" t="s">
        <v>107</v>
      </c>
      <c r="C33" s="1" t="s">
        <v>453</v>
      </c>
      <c r="D33" s="1" t="str">
        <f t="shared" si="0"/>
        <v>//[advancement] Great View From Up Here | Levitate up 50 blocks from the attacks of a Shulker | Move a distance of 50 blocks vertically with the Levitation effect applied, regardless of direction or whether it is caused by the effect.</v>
      </c>
      <c r="E33" s="1" t="s">
        <v>722</v>
      </c>
      <c r="F33" s="1" t="str">
        <f>"advancementArray[" &amp; (ROWS($E$2:E33)-1) &amp; "] = " &amp; CHAR(34) &amp; E33 &amp; CHAR(34) &amp; ";"</f>
        <v>advancementArray[31] = "Levitate up 50m from a Shulker attack";</v>
      </c>
    </row>
    <row r="34" spans="1:6" ht="150" x14ac:dyDescent="0.25">
      <c r="A34" s="1" t="s">
        <v>432</v>
      </c>
      <c r="B34" s="1" t="s">
        <v>485</v>
      </c>
      <c r="C34" s="1" t="s">
        <v>614</v>
      </c>
      <c r="D34" s="1" t="str">
        <f t="shared" ref="D34:D65" si="1">_xlfn.CONCAT("//[advancement] ",A34," | ",B34," | ",C34)</f>
        <v>//[advancement] Hero of the Village | Successfully defend a village from a raid | 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v>
      </c>
      <c r="E34" s="1" t="s">
        <v>723</v>
      </c>
      <c r="F34" s="1" t="str">
        <f>"advancementArray[" &amp; (ROWS($E$2:E34)-1) &amp; "] = " &amp; CHAR(34) &amp; E34 &amp; CHAR(34) &amp; ";"</f>
        <v>advancementArray[32] = "Get Hero of the Village";</v>
      </c>
    </row>
    <row r="35" spans="1:6" ht="45" x14ac:dyDescent="0.25">
      <c r="A35" s="1" t="s">
        <v>379</v>
      </c>
      <c r="B35" s="1" t="s">
        <v>380</v>
      </c>
      <c r="C35" s="1" t="s">
        <v>381</v>
      </c>
      <c r="D35" s="1" t="str">
        <f t="shared" si="1"/>
        <v>//[advancement] Hidden in the Depths | Obtain Ancient Debris | Have an ancient debris in your inventory.</v>
      </c>
      <c r="E35" s="1" t="s">
        <v>724</v>
      </c>
      <c r="F35" s="1" t="str">
        <f>"advancementArray[" &amp; (ROWS($E$2:E35)-1) &amp; "] = " &amp; CHAR(34) &amp; E35 &amp; CHAR(34) &amp; ";"</f>
        <v>advancementArray[33] = "Get Ancient Debris";</v>
      </c>
    </row>
    <row r="36" spans="1:6" ht="30" x14ac:dyDescent="0.25">
      <c r="A36" s="1" t="s">
        <v>501</v>
      </c>
      <c r="B36" s="1" t="s">
        <v>502</v>
      </c>
      <c r="C36" s="1" t="s">
        <v>503</v>
      </c>
      <c r="D36" s="1" t="str">
        <f t="shared" si="1"/>
        <v>//[advancement] Hired Help | Summon an Iron Golem to help defend a village | Summon an iron golem.</v>
      </c>
      <c r="E36" s="1" t="s">
        <v>725</v>
      </c>
      <c r="F36" s="1" t="str">
        <f>"advancementArray[" &amp; (ROWS($E$2:E36)-1) &amp; "] = " &amp; CHAR(34) &amp; E36 &amp; CHAR(34) &amp; ";"</f>
        <v>advancementArray[34] = "Summon an iron golem";</v>
      </c>
    </row>
    <row r="37" spans="1:6" ht="30" x14ac:dyDescent="0.25">
      <c r="A37" s="1" t="s">
        <v>350</v>
      </c>
      <c r="B37" s="1" t="s">
        <v>351</v>
      </c>
      <c r="C37" s="1" t="s">
        <v>352</v>
      </c>
      <c r="D37" s="1" t="str">
        <f t="shared" si="1"/>
        <v>//[advancement] Hot Stuff | Fill a Bucket with lava | Have a lava bucket in your inventory.</v>
      </c>
      <c r="E37" s="1" t="s">
        <v>726</v>
      </c>
      <c r="F37" s="1" t="str">
        <f>"advancementArray[" &amp; (ROWS($E$2:E37)-1) &amp; "] = " &amp; CHAR(34) &amp; E37 &amp; CHAR(34) &amp; ";"</f>
        <v>advancementArray[35] = "Get a lava bucket";</v>
      </c>
    </row>
    <row r="38" spans="1:6" ht="90" x14ac:dyDescent="0.25">
      <c r="A38" s="1" t="s">
        <v>415</v>
      </c>
      <c r="B38" s="1" t="s">
        <v>416</v>
      </c>
      <c r="C38" s="1" t="s">
        <v>596</v>
      </c>
      <c r="D38" s="1" t="str">
        <f t="shared" si="1"/>
        <v>//[advancement] Hot Tourist Destinations | Explore all Nether biomes | Visit all of the 5 following biomes:, Basalt Deltas, Crimson Forest, Nether Wastes, Soul Sand Valley, Warped Forest, The advancement is only for Nether biomes. Other biomes may also be visited, but are ignored for this advancement.</v>
      </c>
      <c r="E38" s="1" t="s">
        <v>416</v>
      </c>
      <c r="F38" s="1" t="str">
        <f>"advancementArray[" &amp; (ROWS($E$2:E38)-1) &amp; "] = " &amp; CHAR(34) &amp; E38 &amp; CHAR(34) &amp; ";"</f>
        <v>advancementArray[36] = "Explore all Nether biomes";</v>
      </c>
    </row>
    <row r="39" spans="1:6" ht="240" x14ac:dyDescent="0.25">
      <c r="A39" s="1" t="s">
        <v>430</v>
      </c>
      <c r="B39" s="1" t="s">
        <v>431</v>
      </c>
      <c r="C39" s="1" t="s">
        <v>598</v>
      </c>
      <c r="D39" s="1" t="str">
        <f t="shared" si="1"/>
        <v>//[advancement] How Did We Get Here? | Have every effect applied at the same time | 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v>
      </c>
      <c r="E39" s="1" t="s">
        <v>431</v>
      </c>
      <c r="F39" s="1" t="str">
        <f>"advancementArray[" &amp; (ROWS($E$2:E39)-1) &amp; "] = " &amp; CHAR(34) &amp; E39 &amp; CHAR(34) &amp; ";"</f>
        <v>advancementArray[37] = "Have every effect applied at the same time";</v>
      </c>
    </row>
    <row r="40" spans="1:6" ht="45" x14ac:dyDescent="0.25">
      <c r="A40" s="1" t="s">
        <v>532</v>
      </c>
      <c r="B40" s="1" t="s">
        <v>533</v>
      </c>
      <c r="C40" s="1" t="s">
        <v>534</v>
      </c>
      <c r="D40" s="1" t="str">
        <f t="shared" si="1"/>
        <v>//[advancement] Husbandry | The world is full of friends and food | Consume anything that can be consumed.</v>
      </c>
      <c r="E40" s="1" t="s">
        <v>727</v>
      </c>
      <c r="F40" s="1" t="str">
        <f>"advancementArray[" &amp; (ROWS($E$2:E40)-1) &amp; "] = " &amp; CHAR(34) &amp; E40 &amp; CHAR(34) &amp; ";"</f>
        <v>advancementArray[38] = "Consume any consumable item";</v>
      </c>
    </row>
    <row r="41" spans="1:6" ht="45" x14ac:dyDescent="0.25">
      <c r="A41" s="1" t="s">
        <v>353</v>
      </c>
      <c r="B41" s="1" t="s">
        <v>354</v>
      </c>
      <c r="C41" s="1" t="s">
        <v>355</v>
      </c>
      <c r="D41" s="1" t="str">
        <f t="shared" si="1"/>
        <v>//[advancement] Ice Bucket Challenge | Obtain a block of Obsidian | Have a block of obsidian in your inventory.</v>
      </c>
      <c r="E41" s="1" t="s">
        <v>728</v>
      </c>
      <c r="F41" s="1" t="str">
        <f>"advancementArray[" &amp; (ROWS($E$2:E41)-1) &amp; "] = " &amp; CHAR(34) &amp; E41 &amp; CHAR(34) &amp; ";"</f>
        <v>advancementArray[39] = "Get a block of Obsidian";</v>
      </c>
    </row>
    <row r="42" spans="1:6" ht="30" x14ac:dyDescent="0.25">
      <c r="A42" s="1" t="s">
        <v>123</v>
      </c>
      <c r="B42" s="1" t="s">
        <v>410</v>
      </c>
      <c r="C42" s="1" t="s">
        <v>411</v>
      </c>
      <c r="D42" s="1" t="str">
        <f t="shared" si="1"/>
        <v>//[advancement] Into Fire | Relieve a Blaze of its rod | Have a blaze rod in your inventory.</v>
      </c>
      <c r="E42" s="1" t="s">
        <v>645</v>
      </c>
      <c r="F42" s="1" t="str">
        <f>"advancementArray[" &amp; (ROWS($E$2:E42)-1) &amp; "] = " &amp; CHAR(34) &amp; E42 &amp; CHAR(34) &amp; ";"</f>
        <v>advancementArray[40] = "Get a blaze rod";</v>
      </c>
    </row>
    <row r="43" spans="1:6" ht="45" x14ac:dyDescent="0.25">
      <c r="A43" s="1" t="s">
        <v>486</v>
      </c>
      <c r="B43" s="1" t="s">
        <v>487</v>
      </c>
      <c r="C43" s="1" t="s">
        <v>488</v>
      </c>
      <c r="D43" s="1" t="str">
        <f t="shared" si="1"/>
        <v>//[advancement] Is It a Balloon? | Look at a Ghast through a Spyglass | Look at a ghast through a spyglass while the ghast is focused on you.</v>
      </c>
      <c r="E43" s="1" t="s">
        <v>487</v>
      </c>
      <c r="F43" s="1" t="str">
        <f>"advancementArray[" &amp; (ROWS($E$2:E43)-1) &amp; "] = " &amp; CHAR(34) &amp; E43 &amp; CHAR(34) &amp; ";"</f>
        <v>advancementArray[41] = "Look at a Ghast through a Spyglass";</v>
      </c>
    </row>
    <row r="44" spans="1:6" ht="30" x14ac:dyDescent="0.25">
      <c r="A44" s="1" t="s">
        <v>458</v>
      </c>
      <c r="B44" s="1" t="s">
        <v>459</v>
      </c>
      <c r="C44" s="1" t="s">
        <v>11</v>
      </c>
      <c r="D44" s="1" t="str">
        <f t="shared" si="1"/>
        <v>//[advancement] Is It a Bird? | Look at a Parrot through a Spyglass | —</v>
      </c>
      <c r="E44" s="1" t="s">
        <v>459</v>
      </c>
      <c r="F44" s="1" t="str">
        <f>"advancementArray[" &amp; (ROWS($E$2:E44)-1) &amp; "] = " &amp; CHAR(34) &amp; E44 &amp; CHAR(34) &amp; ";"</f>
        <v>advancementArray[42] = "Look at a Parrot through a Spyglass";</v>
      </c>
    </row>
    <row r="45" spans="1:6" ht="30" x14ac:dyDescent="0.25">
      <c r="A45" s="1" t="s">
        <v>523</v>
      </c>
      <c r="B45" s="1" t="s">
        <v>524</v>
      </c>
      <c r="C45" s="1" t="s">
        <v>11</v>
      </c>
      <c r="D45" s="1" t="str">
        <f t="shared" si="1"/>
        <v>//[advancement] Is It a Plane? | Look at the Ender Dragon through a Spyglass | —</v>
      </c>
      <c r="E45" s="1" t="s">
        <v>524</v>
      </c>
      <c r="F45" s="1" t="str">
        <f>"advancementArray[" &amp; (ROWS($E$2:E45)-1) &amp; "] = " &amp; CHAR(34) &amp; E45 &amp; CHAR(34) &amp; ";"</f>
        <v>advancementArray[43] = "Look at the Ender Dragon through a Spyglass";</v>
      </c>
    </row>
    <row r="46" spans="1:6" ht="30" x14ac:dyDescent="0.25">
      <c r="A46" s="1" t="s">
        <v>339</v>
      </c>
      <c r="B46" s="1" t="s">
        <v>356</v>
      </c>
      <c r="C46" s="1" t="s">
        <v>357</v>
      </c>
      <c r="D46" s="1" t="str">
        <f t="shared" si="1"/>
        <v>//[advancement] Isn't It Iron Pick | Upgrade your Pickaxe | Have an iron pickaxe in your inventory.</v>
      </c>
      <c r="E46" s="1" t="s">
        <v>729</v>
      </c>
      <c r="F46" s="1" t="str">
        <f>"advancementArray[" &amp; (ROWS($E$2:E46)-1) &amp; "] = " &amp; CHAR(34) &amp; E46 &amp; CHAR(34) &amp; ";"</f>
        <v>advancementArray[44] = "Get an iron pickaxe";</v>
      </c>
    </row>
    <row r="47" spans="1:6" ht="240" x14ac:dyDescent="0.25">
      <c r="A47" s="1" t="s">
        <v>491</v>
      </c>
      <c r="B47" s="1" t="s">
        <v>492</v>
      </c>
      <c r="C47" s="1" t="s">
        <v>600</v>
      </c>
      <c r="D47" s="1" t="str">
        <f t="shared" si="1"/>
        <v>//[advancement] It Spreads | Kill a mob near a Sculk Catalyst | 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v>
      </c>
      <c r="E47" s="1" t="s">
        <v>492</v>
      </c>
      <c r="F47" s="1" t="str">
        <f>"advancementArray[" &amp; (ROWS($E$2:E47)-1) &amp; "] = " &amp; CHAR(34) &amp; E47 &amp; CHAR(34) &amp; ";"</f>
        <v>advancementArray[45] = "Kill a mob near a Sculk Catalyst";</v>
      </c>
    </row>
    <row r="48" spans="1:6" ht="45" x14ac:dyDescent="0.25">
      <c r="A48" s="1" t="s">
        <v>520</v>
      </c>
      <c r="B48" s="1" t="s">
        <v>521</v>
      </c>
      <c r="C48" s="1" t="s">
        <v>522</v>
      </c>
      <c r="D48" s="1" t="str">
        <f t="shared" si="1"/>
        <v>//[advancement] Light as a Rabbit | Walk on Powder Snow... without sinking in it | Walk on powder snow while wearing leather boots.</v>
      </c>
      <c r="E48" s="1" t="s">
        <v>730</v>
      </c>
      <c r="F48" s="1" t="str">
        <f>"advancementArray[" &amp; (ROWS($E$2:E48)-1) &amp; "] = " &amp; CHAR(34) &amp; E48 &amp; CHAR(34) &amp; ";"</f>
        <v>advancementArray[46] = "Walk on powder snow while wearing leather boots";</v>
      </c>
    </row>
    <row r="49" spans="1:6" ht="75" x14ac:dyDescent="0.25">
      <c r="A49" s="1" t="s">
        <v>574</v>
      </c>
      <c r="B49" s="1" t="s">
        <v>575</v>
      </c>
      <c r="C49" s="1" t="s">
        <v>611</v>
      </c>
      <c r="D49" s="1" t="str">
        <f t="shared" si="1"/>
        <v>//[advancement] Little Sniffs | Feed a Snifflet | Feed a snifflet torchflower seeds., This is a hidden advancement, meaning that it can be viewed by the player only after completing it, regardless of if its child advancement(s), if any, have been completed.</v>
      </c>
      <c r="E49" s="1" t="s">
        <v>575</v>
      </c>
      <c r="F49" s="1" t="str">
        <f>"advancementArray[" &amp; (ROWS($E$2:E49)-1) &amp; "] = " &amp; CHAR(34) &amp; E49 &amp; CHAR(34) &amp; ";"</f>
        <v>advancementArray[47] = "Feed a Snifflet";</v>
      </c>
    </row>
    <row r="50" spans="1:6" ht="60" x14ac:dyDescent="0.25">
      <c r="A50" s="1" t="s">
        <v>150</v>
      </c>
      <c r="B50" s="1" t="s">
        <v>420</v>
      </c>
      <c r="C50" s="1" t="s">
        <v>421</v>
      </c>
      <c r="D50" s="1" t="str">
        <f t="shared" si="1"/>
        <v>//[advancement] Local Brewery | Brew a Potion | Pick up an item from a brewing stand potion slot. This does not need to be a potion. Water bottles or even glass bottles can also trigger this advancement.[3]</v>
      </c>
      <c r="E50" s="1" t="s">
        <v>731</v>
      </c>
      <c r="F50" s="1" t="str">
        <f>"advancementArray[" &amp; (ROWS($E$2:E50)-1) &amp; "] = " &amp; CHAR(34) &amp; E50 &amp; CHAR(34) &amp; ";"</f>
        <v>advancementArray[48] = "Pick up an item from a brewing stand potion slot";</v>
      </c>
    </row>
    <row r="51" spans="1:6" ht="30" x14ac:dyDescent="0.25">
      <c r="A51" s="1" t="s">
        <v>358</v>
      </c>
      <c r="B51" s="1" t="s">
        <v>359</v>
      </c>
      <c r="C51" s="1" t="s">
        <v>360</v>
      </c>
      <c r="D51" s="1" t="str">
        <f t="shared" si="1"/>
        <v>//[advancement] Minecraft | The heart and story of the game | Have a crafting table in your inventory.</v>
      </c>
      <c r="E51" s="1" t="s">
        <v>625</v>
      </c>
      <c r="F51" s="1" t="str">
        <f>"advancementArray[" &amp; (ROWS($E$2:E51)-1) &amp; "] = " &amp; CHAR(34) &amp; E51 &amp; CHAR(34) &amp; ";"</f>
        <v>advancementArray[49] = "Get a crafting table";</v>
      </c>
    </row>
    <row r="52" spans="1:6" ht="180" x14ac:dyDescent="0.25">
      <c r="A52" s="1" t="s">
        <v>165</v>
      </c>
      <c r="B52" s="1" t="s">
        <v>460</v>
      </c>
      <c r="C52" s="1" t="s">
        <v>599</v>
      </c>
      <c r="D52" s="1" t="str">
        <f t="shared" si="1"/>
        <v>//[advancement] Monster Hunter | Kill any hostile monster | 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v>
      </c>
      <c r="E52" s="1" t="s">
        <v>460</v>
      </c>
      <c r="F52" s="1" t="str">
        <f>"advancementArray[" &amp; (ROWS($E$2:E52)-1) &amp; "] = " &amp; CHAR(34) &amp; E52 &amp; CHAR(34) &amp; ";"</f>
        <v>advancementArray[50] = "Kill any hostile monster";</v>
      </c>
    </row>
    <row r="53" spans="1:6" ht="180" x14ac:dyDescent="0.25">
      <c r="A53" s="1" t="s">
        <v>496</v>
      </c>
      <c r="B53" s="1" t="s">
        <v>497</v>
      </c>
      <c r="C53" s="1" t="s">
        <v>601</v>
      </c>
      <c r="D53" s="1" t="str">
        <f t="shared" si="1"/>
        <v>//[advancement] Monsters Hunted | Kill one of every hostile monster | 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v>
      </c>
      <c r="E53" s="1" t="s">
        <v>497</v>
      </c>
      <c r="F53" s="1" t="str">
        <f>"advancementArray[" &amp; (ROWS($E$2:E53)-1) &amp; "] = " &amp; CHAR(34) &amp; E53 &amp; CHAR(34) &amp; ";"</f>
        <v>advancementArray[51] = "Kill one of every hostile monster";</v>
      </c>
    </row>
    <row r="54" spans="1:6" ht="30" x14ac:dyDescent="0.25">
      <c r="A54" s="1" t="s">
        <v>373</v>
      </c>
      <c r="B54" s="1" t="s">
        <v>374</v>
      </c>
      <c r="C54" s="1" t="s">
        <v>371</v>
      </c>
      <c r="D54" s="1" t="str">
        <f t="shared" si="1"/>
        <v>//[advancement] Nether | Bring summer clothes | Enter the Nether dimension.</v>
      </c>
      <c r="E54" s="1" t="s">
        <v>732</v>
      </c>
      <c r="F54" s="1" t="str">
        <f>"advancementArray[" &amp; (ROWS($E$2:E54)-1) &amp; "] = " &amp; CHAR(34) &amp; E54 &amp; CHAR(34) &amp; ";"</f>
        <v>advancementArray[52] = "Enter the Nether dimension";</v>
      </c>
    </row>
    <row r="55" spans="1:6" ht="30" x14ac:dyDescent="0.25">
      <c r="A55" s="1" t="s">
        <v>412</v>
      </c>
      <c r="B55" s="1" t="s">
        <v>413</v>
      </c>
      <c r="C55" s="1" t="s">
        <v>11</v>
      </c>
      <c r="D55" s="1" t="str">
        <f t="shared" si="1"/>
        <v>//[advancement] Not Quite "Nine" Lives | Charge a Respawn Anchor to the maximum | —</v>
      </c>
      <c r="E55" s="1" t="s">
        <v>413</v>
      </c>
      <c r="F55" s="1" t="str">
        <f>"advancementArray[" &amp; (ROWS($E$2:E55)-1) &amp; "] = " &amp; CHAR(34) &amp; E55 &amp; CHAR(34) &amp; ";"</f>
        <v>advancementArray[53] = "Charge a Respawn Anchor to the maximum";</v>
      </c>
    </row>
    <row r="56" spans="1:6" ht="45" x14ac:dyDescent="0.25">
      <c r="A56" s="1" t="s">
        <v>361</v>
      </c>
      <c r="B56" s="1" t="s">
        <v>362</v>
      </c>
      <c r="C56" s="1" t="s">
        <v>364</v>
      </c>
      <c r="D56" s="1" t="str">
        <f t="shared" si="1"/>
        <v>//[advancement] Not Today, Thank You | Deflect a projectile with a Shield | Block any projectile with a shield.</v>
      </c>
      <c r="E56" s="1" t="s">
        <v>362</v>
      </c>
      <c r="F56" s="1" t="str">
        <f>"advancementArray[" &amp; (ROWS($E$2:E56)-1) &amp; "] = " &amp; CHAR(34) &amp; E56 &amp; CHAR(34) &amp; ";"</f>
        <v>advancementArray[54] = "Deflect a projectile with a Shield";</v>
      </c>
    </row>
    <row r="57" spans="1:6" ht="195" x14ac:dyDescent="0.25">
      <c r="A57" s="1" t="s">
        <v>391</v>
      </c>
      <c r="B57" s="1" t="s">
        <v>392</v>
      </c>
      <c r="C57" s="1" t="s">
        <v>594</v>
      </c>
      <c r="D57" s="1" t="str">
        <f t="shared" si="1"/>
        <v>//[advancement] Oh Shiny | Distract Piglins with gold | 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v>
      </c>
      <c r="E57" s="1" t="s">
        <v>392</v>
      </c>
      <c r="F57" s="1" t="str">
        <f>"advancementArray[" &amp; (ROWS($E$2:E57)-1) &amp; "] = " &amp; CHAR(34) &amp; E57 &amp; CHAR(34) &amp; ";"</f>
        <v>advancementArray[55] = "Distract Piglins with gold";</v>
      </c>
    </row>
    <row r="58" spans="1:6" x14ac:dyDescent="0.25">
      <c r="A58" s="1" t="s">
        <v>471</v>
      </c>
      <c r="B58" s="1" t="s">
        <v>472</v>
      </c>
      <c r="C58" s="1" t="s">
        <v>11</v>
      </c>
      <c r="D58" s="1" t="str">
        <f t="shared" si="1"/>
        <v>//[advancement] Ol' Betsy | Shoot a Crossbow | —</v>
      </c>
      <c r="E58" s="1" t="s">
        <v>472</v>
      </c>
      <c r="F58" s="1" t="str">
        <f>"advancementArray[" &amp; (ROWS($E$2:E58)-1) &amp; "] = " &amp; CHAR(34) &amp; E58 &amp; CHAR(34) &amp; ";"</f>
        <v>advancementArray[56] = "Shoot a Crossbow";</v>
      </c>
    </row>
    <row r="59" spans="1:6" ht="75" x14ac:dyDescent="0.25">
      <c r="A59" s="1" t="s">
        <v>590</v>
      </c>
      <c r="B59" s="1" t="s">
        <v>191</v>
      </c>
      <c r="C59" s="1" t="s">
        <v>433</v>
      </c>
      <c r="D59" s="1" t="str">
        <f t="shared" si="1"/>
        <v>//[advancement] Planting the Past | Plant any Sniffer seed | This is a hidden advancement, meaning that it can be viewed by the player only after completing it, regardless of if its child advancement(s), if any, have been completed.</v>
      </c>
      <c r="E59" s="1" t="s">
        <v>191</v>
      </c>
      <c r="F59" s="1" t="str">
        <f>"advancementArray[" &amp; (ROWS($E$2:E59)-1) &amp; "] = " &amp; CHAR(34) &amp; E59 &amp; CHAR(34) &amp; ";"</f>
        <v>advancementArray[57] = "Plant any Sniffer seed";</v>
      </c>
    </row>
    <row r="60" spans="1:6" ht="45" x14ac:dyDescent="0.25">
      <c r="A60" s="1" t="s">
        <v>498</v>
      </c>
      <c r="B60" s="1" t="s">
        <v>499</v>
      </c>
      <c r="C60" s="1" t="s">
        <v>500</v>
      </c>
      <c r="D60" s="1" t="str">
        <f t="shared" si="1"/>
        <v>//[advancement] Postmortal | Use a Totem of Undying to cheat death | Activate a totem of undying by taking fatal damage.</v>
      </c>
      <c r="E60" s="1" t="s">
        <v>733</v>
      </c>
      <c r="F60" s="1" t="str">
        <f>"advancementArray[" &amp; (ROWS($E$2:E60)-1) &amp; "] = " &amp; CHAR(34) &amp; E60 &amp; CHAR(34) &amp; ";"</f>
        <v>advancementArray[58] = "Use a Totem of Undying";</v>
      </c>
    </row>
    <row r="61" spans="1:6" ht="45" x14ac:dyDescent="0.25">
      <c r="A61" s="1" t="s">
        <v>440</v>
      </c>
      <c r="B61" s="1" t="s">
        <v>441</v>
      </c>
      <c r="C61" s="1" t="s">
        <v>442</v>
      </c>
      <c r="D61" s="1" t="str">
        <f t="shared" si="1"/>
        <v>//[advancement] Remote Getaway | Escape the island | Throw an ender pearl through, fly, or walk into an end gateway.</v>
      </c>
      <c r="E61" s="1" t="s">
        <v>734</v>
      </c>
      <c r="F61" s="1" t="str">
        <f>"advancementArray[" &amp; (ROWS($E$2:E61)-1) &amp; "] = " &amp; CHAR(34) &amp; E61 &amp; CHAR(34) &amp; ";"</f>
        <v>advancementArray[59] = "Go through an end gateway";</v>
      </c>
    </row>
    <row r="62" spans="1:6" ht="30" x14ac:dyDescent="0.25">
      <c r="A62" s="1" t="s">
        <v>478</v>
      </c>
      <c r="B62" s="1" t="s">
        <v>479</v>
      </c>
      <c r="C62" s="1" t="s">
        <v>11</v>
      </c>
      <c r="D62" s="1" t="str">
        <f t="shared" si="1"/>
        <v>//[advancement] Respecting the Remnants | Brush a Suspicious block to obtain a Pottery Sherd | —</v>
      </c>
      <c r="E62" s="1" t="s">
        <v>735</v>
      </c>
      <c r="F62" s="1" t="str">
        <f>"advancementArray[" &amp; (ROWS($E$2:E62)-1) &amp; "] = " &amp; CHAR(34) &amp; E62 &amp; CHAR(34) &amp; ";"</f>
        <v>advancementArray[60] = "Get a Pottery Sherd";</v>
      </c>
    </row>
    <row r="63" spans="1:6" ht="60" x14ac:dyDescent="0.25">
      <c r="A63" s="1" t="s">
        <v>210</v>
      </c>
      <c r="B63" s="1" t="s">
        <v>375</v>
      </c>
      <c r="C63" s="1" t="s">
        <v>376</v>
      </c>
      <c r="D63" s="1" t="str">
        <f t="shared" si="1"/>
        <v>//[advancement] Return to Sender | Destroy a Ghast with a fireball | Kill a ghast by deflecting a ghast fireball back into it via hitting or shooting a projectile at the fireball.</v>
      </c>
      <c r="E63" s="1" t="s">
        <v>736</v>
      </c>
      <c r="F63" s="1" t="str">
        <f>"advancementArray[" &amp; (ROWS($E$2:E63)-1) &amp; "] = " &amp; CHAR(34) &amp; E63 &amp; CHAR(34) &amp; ";"</f>
        <v>advancementArray[61] = "Kill a Ghast with a fireball";</v>
      </c>
    </row>
    <row r="64" spans="1:6" ht="45" x14ac:dyDescent="0.25">
      <c r="A64" s="1" t="s">
        <v>578</v>
      </c>
      <c r="B64" s="1" t="s">
        <v>579</v>
      </c>
      <c r="C64" s="1" t="s">
        <v>580</v>
      </c>
      <c r="D64" s="1" t="str">
        <f t="shared" si="1"/>
        <v>//[advancement] Serious Dedication | Use a Netherite Ingot to upgrade a Hoe, and then reevaluate your life choices | Have a netherite hoe in your inventory.</v>
      </c>
      <c r="E64" s="1" t="s">
        <v>737</v>
      </c>
      <c r="F64" s="1" t="str">
        <f>"advancementArray[" &amp; (ROWS($E$2:E64)-1) &amp; "] = " &amp; CHAR(34) &amp; E64 &amp; CHAR(34) &amp; ";"</f>
        <v>advancementArray[62] = "Get a netherite hoe";</v>
      </c>
    </row>
    <row r="65" spans="1:6" ht="30" x14ac:dyDescent="0.25">
      <c r="A65" s="1" t="s">
        <v>450</v>
      </c>
      <c r="B65" s="1" t="s">
        <v>451</v>
      </c>
      <c r="C65" s="1" t="s">
        <v>452</v>
      </c>
      <c r="D65" s="1" t="str">
        <f t="shared" si="1"/>
        <v>//[advancement] Sky's the Limit | Find Elytra | Have a pair of elytra in your inventory.</v>
      </c>
      <c r="E65" s="1" t="s">
        <v>738</v>
      </c>
      <c r="F65" s="1" t="str">
        <f>"advancementArray[" &amp; (ROWS($E$2:E65)-1) &amp; "] = " &amp; CHAR(34) &amp; E65 &amp; CHAR(34) &amp; ";"</f>
        <v>advancementArray[63] = "Get a pair of elytra";</v>
      </c>
    </row>
    <row r="66" spans="1:6" ht="90" x14ac:dyDescent="0.25">
      <c r="A66" s="1" t="s">
        <v>555</v>
      </c>
      <c r="B66" s="1" t="s">
        <v>556</v>
      </c>
      <c r="C66" s="1" t="s">
        <v>606</v>
      </c>
      <c r="D66" s="1" t="str">
        <f t="shared" ref="D66:D97" si="2">_xlfn.CONCAT("//[advancement] ",A66," | ",B66," | ",C66)</f>
        <v>//[advancement] Smells Interesting | Obtain a Sniffer Egg | Have a sniffer egg in your inventory., This is a hidden advancement, meaning that it can be viewed by the player only after completing it, regardless of if its child advancement(s), if any, have been completed.</v>
      </c>
      <c r="E66" s="1" t="s">
        <v>739</v>
      </c>
      <c r="F66" s="1" t="str">
        <f>"advancementArray[" &amp; (ROWS($E$2:E66)-1) &amp; "] = " &amp; CHAR(34) &amp; E66 &amp; CHAR(34) &amp; ";"</f>
        <v>advancementArray[64] = "Get a Sniffer Egg";</v>
      </c>
    </row>
    <row r="67" spans="1:6" ht="45" x14ac:dyDescent="0.25">
      <c r="A67" s="1" t="s">
        <v>507</v>
      </c>
      <c r="B67" s="1" t="s">
        <v>225</v>
      </c>
      <c r="C67" s="1" t="s">
        <v>11</v>
      </c>
      <c r="D67" s="1" t="str">
        <f t="shared" si="2"/>
        <v>//[advancement] Smithing with Style | Apply these smithing templates at least once: Spire, Snout, Rib, Ward, Silence, Vex, Tide, Wayfinder | —</v>
      </c>
      <c r="E67" s="1" t="s">
        <v>740</v>
      </c>
      <c r="F67" s="1" t="str">
        <f>"advancementArray[" &amp; (ROWS($E$2:E67)-1) &amp; "] = " &amp; CHAR(34) &amp; E67 &amp; CHAR(34) &amp; ";"</f>
        <v>advancementArray[65] = "Apply Spire, Snout, Rib, Ward, Silence, Vex, Tide, and Wayfinder smithing templates";</v>
      </c>
    </row>
    <row r="68" spans="1:6" ht="60" x14ac:dyDescent="0.25">
      <c r="A68" s="1" t="s">
        <v>226</v>
      </c>
      <c r="B68" s="1" t="s">
        <v>480</v>
      </c>
      <c r="C68" s="1" t="s">
        <v>481</v>
      </c>
      <c r="D68" s="1" t="str">
        <f t="shared" si="2"/>
        <v>//[advancement] Sneak 100 | Sneak near a Sculk Sensor or Warden to prevent it from detecting you | Sneak within 8 blocks from a sculk sensor, or 16 blocks from a warden.</v>
      </c>
      <c r="E68" s="1" t="s">
        <v>672</v>
      </c>
      <c r="F68" s="1" t="str">
        <f>"advancementArray[" &amp; (ROWS($E$2:E68)-1) &amp; "] = " &amp; CHAR(34) &amp; E68 &amp; CHAR(34) &amp; ";"</f>
        <v>advancementArray[66] = "Sneak past a Sculk Sensor";</v>
      </c>
    </row>
    <row r="69" spans="1:6" ht="60" x14ac:dyDescent="0.25">
      <c r="A69" s="1" t="s">
        <v>229</v>
      </c>
      <c r="B69" s="1" t="s">
        <v>528</v>
      </c>
      <c r="C69" s="1" t="s">
        <v>529</v>
      </c>
      <c r="D69" s="1" t="str">
        <f t="shared" si="2"/>
        <v>//[advancement] Sniper Duel | Kill a Skeleton from at least 50 meters away | Be at least 50 blocks away horizontally when a skeleton is killed by an arrow after the player has attacked it once.</v>
      </c>
      <c r="E69" s="1" t="s">
        <v>741</v>
      </c>
      <c r="F69" s="1" t="str">
        <f>"advancementArray[" &amp; (ROWS($E$2:E69)-1) &amp; "] = " &amp; CHAR(34) &amp; E69 &amp; CHAR(34) &amp; ";"</f>
        <v>advancementArray[67] = "Kill a Skeleton with an arrow from 50m";</v>
      </c>
    </row>
    <row r="70" spans="1:6" ht="60" x14ac:dyDescent="0.25">
      <c r="A70" s="1" t="s">
        <v>234</v>
      </c>
      <c r="B70" s="1" t="s">
        <v>518</v>
      </c>
      <c r="C70" s="1" t="s">
        <v>519</v>
      </c>
      <c r="D70" s="1" t="str">
        <f t="shared" si="2"/>
        <v>//[advancement] Sound of Music | Make the Meadows come alive with the sound of music from a Jukebox | While in a meadow biome, place down a jukebox and use a music disc on it.</v>
      </c>
      <c r="E70" s="1" t="s">
        <v>742</v>
      </c>
      <c r="F70" s="1" t="str">
        <f>"advancementArray[" &amp; (ROWS($E$2:E70)-1) &amp; "] = " &amp; CHAR(34) &amp; E70 &amp; CHAR(34) &amp; ";"</f>
        <v>advancementArray[68] = "Use a jukebox in a meadow";</v>
      </c>
    </row>
    <row r="71" spans="1:6" ht="45" x14ac:dyDescent="0.25">
      <c r="A71" s="1" t="s">
        <v>407</v>
      </c>
      <c r="B71" s="1" t="s">
        <v>408</v>
      </c>
      <c r="C71" s="1" t="s">
        <v>409</v>
      </c>
      <c r="D71" s="1" t="str">
        <f t="shared" si="2"/>
        <v>//[advancement] Spooky Scary Skeleton | Obtain a Wither Skeleton's skull | Have a wither skeleton skull in your inventory.</v>
      </c>
      <c r="E71" s="1" t="s">
        <v>743</v>
      </c>
      <c r="F71" s="1" t="str">
        <f>"advancementArray[" &amp; (ROWS($E$2:E71)-1) &amp; "] = " &amp; CHAR(34) &amp; E71 &amp; CHAR(34) &amp; ";"</f>
        <v>advancementArray[69] = "Get a Wither Skeleton skull";</v>
      </c>
    </row>
    <row r="72" spans="1:6" ht="60" x14ac:dyDescent="0.25">
      <c r="A72" s="1" t="s">
        <v>504</v>
      </c>
      <c r="B72" s="1" t="s">
        <v>505</v>
      </c>
      <c r="C72" s="1" t="s">
        <v>506</v>
      </c>
      <c r="D72" s="1" t="str">
        <f t="shared" si="2"/>
        <v>//[advancement] Star Trader | Trade with a Villager at the build height limit | Stand on any block that is higher than 318 and trade with a villager or wandering trader.</v>
      </c>
      <c r="E72" s="1" t="s">
        <v>744</v>
      </c>
      <c r="F72" s="1" t="str">
        <f>"advancementArray[" &amp; (ROWS($E$2:E72)-1) &amp; "] = " &amp; CHAR(34) &amp; E72 &amp; CHAR(34) &amp; ";"</f>
        <v>advancementArray[70] = "Trade with a Villager at the build limit";</v>
      </c>
    </row>
    <row r="73" spans="1:6" ht="45" x14ac:dyDescent="0.25">
      <c r="A73" s="1" t="s">
        <v>244</v>
      </c>
      <c r="B73" s="1" t="s">
        <v>469</v>
      </c>
      <c r="C73" s="1" t="s">
        <v>470</v>
      </c>
      <c r="D73" s="1" t="str">
        <f t="shared" si="2"/>
        <v>//[advancement] Sticky Situation | Jump into a Honey Block to break your fall | Collide on a vertical side of a honey block when in air.</v>
      </c>
      <c r="E73" s="1" t="s">
        <v>745</v>
      </c>
      <c r="F73" s="1" t="str">
        <f>"advancementArray[" &amp; (ROWS($E$2:E73)-1) &amp; "] = " &amp; CHAR(34) &amp; E73 &amp; CHAR(34) &amp; ";"</f>
        <v>advancementArray[71] = "Break your fall on a Honey Block";</v>
      </c>
    </row>
    <row r="74" spans="1:6" ht="60" x14ac:dyDescent="0.25">
      <c r="A74" s="1" t="s">
        <v>348</v>
      </c>
      <c r="B74" s="1" t="s">
        <v>365</v>
      </c>
      <c r="C74" s="1" t="s">
        <v>592</v>
      </c>
      <c r="D74" s="1" t="str">
        <f t="shared" si="2"/>
        <v>//[advancement] Stone Age | Mine Stone with your new Pickaxe | Have one of these 3 stones in the #stone_tool_materials item tag:, Cobblestone, Blackstone, Cobbled Deepslate, in your inventory.</v>
      </c>
      <c r="E74" s="1" t="s">
        <v>746</v>
      </c>
      <c r="F74" s="1" t="str">
        <f>"advancementArray[" &amp; (ROWS($E$2:E74)-1) &amp; "] = " &amp; CHAR(34) &amp; E74 &amp; CHAR(34) &amp; ";"</f>
        <v>advancementArray[72] = "Get Cobblestone, Blackstone, or Cobbled Deepslate";</v>
      </c>
    </row>
    <row r="75" spans="1:6" ht="90" x14ac:dyDescent="0.25">
      <c r="A75" s="1" t="s">
        <v>382</v>
      </c>
      <c r="B75" s="1" t="s">
        <v>383</v>
      </c>
      <c r="C75" s="1" t="s">
        <v>384</v>
      </c>
      <c r="D75" s="1" t="str">
        <f t="shared" si="2"/>
        <v>//[advancement] Subspace Bubble | Use the Nether to travel 7 km in the Overworld | Use the Nether to travel between 2 points in the Overworld with a minimum horizontal euclidean distance of 7000 blocks between each other, which is 875 blocks in the Nether.</v>
      </c>
      <c r="E75" s="1" t="s">
        <v>747</v>
      </c>
      <c r="F75" s="1" t="str">
        <f>"advancementArray[" &amp; (ROWS($E$2:E75)-1) &amp; "] = " &amp; CHAR(34) &amp; E75 &amp; CHAR(34) &amp; ";"</f>
        <v>advancementArray[73] = "Travel 7km in the Overworld";</v>
      </c>
    </row>
    <row r="76" spans="1:6" ht="45" x14ac:dyDescent="0.25">
      <c r="A76" s="1" t="s">
        <v>363</v>
      </c>
      <c r="B76" s="1" t="s">
        <v>366</v>
      </c>
      <c r="C76" s="1" t="s">
        <v>367</v>
      </c>
      <c r="D76" s="1" t="str">
        <f t="shared" si="2"/>
        <v>//[advancement] Suit Up | Protect yourself with a piece of iron armor | Have any type of iron armor in your inventory.</v>
      </c>
      <c r="E76" s="1" t="s">
        <v>748</v>
      </c>
      <c r="F76" s="1" t="str">
        <f>"advancementArray[" &amp; (ROWS($E$2:E76)-1) &amp; "] = " &amp; CHAR(34) &amp; E76 &amp; CHAR(34) &amp; ";"</f>
        <v>advancementArray[74] = "Get any type of iron armor";</v>
      </c>
    </row>
    <row r="77" spans="1:6" ht="90" x14ac:dyDescent="0.25">
      <c r="A77" s="1" t="s">
        <v>473</v>
      </c>
      <c r="B77" s="1" t="s">
        <v>474</v>
      </c>
      <c r="C77" s="1" t="s">
        <v>475</v>
      </c>
      <c r="D77" s="1" t="str">
        <f t="shared" si="2"/>
        <v>//[advancement] Surge Protector | Protect a Villager from an undesired shock without starting a fire | Be within 30 blocks of a lightning strike that doesn't set any blocks on fire, while an unharmed villager is within or up to six blocks above a 30×30×30 volume centered on the lightning strike.</v>
      </c>
      <c r="E77" s="1" t="s">
        <v>749</v>
      </c>
      <c r="F77" s="1" t="str">
        <f>"advancementArray[" &amp; (ROWS($E$2:E77)-1) &amp; "] = " &amp; CHAR(34) &amp; E77 &amp; CHAR(34) &amp; ";"</f>
        <v>advancementArray[75] = "Protect a Villager from lightning without starting a fire";</v>
      </c>
    </row>
    <row r="78" spans="1:6" ht="60" x14ac:dyDescent="0.25">
      <c r="A78" s="1" t="s">
        <v>482</v>
      </c>
      <c r="B78" s="1" t="s">
        <v>483</v>
      </c>
      <c r="C78" s="1" t="s">
        <v>484</v>
      </c>
      <c r="D78" s="1" t="str">
        <f t="shared" si="2"/>
        <v>//[advancement] Sweet Dreams | Sleep in a Bed to change your respawn point | Lie down in a bed. The advancement is granted as soon as the player is in the bed, even if the player does not successfully sleep.</v>
      </c>
      <c r="E78" s="1" t="s">
        <v>750</v>
      </c>
      <c r="F78" s="1" t="str">
        <f>"advancementArray[" &amp; (ROWS($E$2:E78)-1) &amp; "] = " &amp; CHAR(34) &amp; E78 &amp; CHAR(34) &amp; ";"</f>
        <v>advancementArray[76] = "Sleep in a Bed";</v>
      </c>
    </row>
    <row r="79" spans="1:6" ht="45" x14ac:dyDescent="0.25">
      <c r="A79" s="1" t="s">
        <v>568</v>
      </c>
      <c r="B79" s="1" t="s">
        <v>569</v>
      </c>
      <c r="C79" s="1" t="s">
        <v>570</v>
      </c>
      <c r="D79" s="1" t="str">
        <f t="shared" si="2"/>
        <v>//[advancement] Tactical Fishing | Catch a Fish... without a Fishing Rod! | Use a water bucket on any fish mob.</v>
      </c>
      <c r="E79" s="1" t="s">
        <v>751</v>
      </c>
      <c r="F79" s="1" t="str">
        <f>"advancementArray[" &amp; (ROWS($E$2:E79)-1) &amp; "] = " &amp; CHAR(34) &amp; E79 &amp; CHAR(34) &amp; ";"</f>
        <v>advancementArray[77] = "Get a fish bucket";</v>
      </c>
    </row>
    <row r="80" spans="1:6" ht="45" x14ac:dyDescent="0.25">
      <c r="A80" s="1" t="s">
        <v>493</v>
      </c>
      <c r="B80" s="1" t="s">
        <v>494</v>
      </c>
      <c r="C80" s="1" t="s">
        <v>495</v>
      </c>
      <c r="D80" s="1" t="str">
        <f t="shared" si="2"/>
        <v>//[advancement] Take Aim | Shoot something with an Arrow | Using a bow or a crossbow, shoot an entity with an arrow, tipped arrow, or spectral arrow.</v>
      </c>
      <c r="E80" s="1" t="s">
        <v>752</v>
      </c>
      <c r="F80" s="1" t="str">
        <f>"advancementArray[" &amp; (ROWS($E$2:E80)-1) &amp; "] = " &amp; CHAR(34) &amp; E80 &amp; CHAR(34) &amp; ";"</f>
        <v>advancementArray[78] = "Shoot a mob with an Arrow";</v>
      </c>
    </row>
    <row r="81" spans="1:6" ht="30" x14ac:dyDescent="0.25">
      <c r="A81" s="1" t="s">
        <v>447</v>
      </c>
      <c r="B81" s="1" t="s">
        <v>448</v>
      </c>
      <c r="C81" s="1" t="s">
        <v>449</v>
      </c>
      <c r="D81" s="1" t="str">
        <f t="shared" si="2"/>
        <v>//[advancement] The City at the End of the Game | Go on in, what could happen? | Enter an end city.</v>
      </c>
      <c r="E81" s="1" t="s">
        <v>753</v>
      </c>
      <c r="F81" s="1" t="str">
        <f>"advancementArray[" &amp; (ROWS($E$2:E81)-1) &amp; "] = " &amp; CHAR(34) &amp; E81 &amp; CHAR(34) &amp; ";"</f>
        <v>advancementArray[79] = "Enter an end city";</v>
      </c>
    </row>
    <row r="82" spans="1:6" ht="30" x14ac:dyDescent="0.25">
      <c r="A82" s="1" t="s">
        <v>584</v>
      </c>
      <c r="B82" s="1" t="s">
        <v>585</v>
      </c>
      <c r="C82" s="1" t="s">
        <v>586</v>
      </c>
      <c r="D82" s="1" t="str">
        <f t="shared" si="2"/>
        <v>//[advancement] The Cutest Predator | Catch an Axolotl in a Bucket | Use a water bucket on an axolotl.</v>
      </c>
      <c r="E82" s="1" t="s">
        <v>754</v>
      </c>
      <c r="F82" s="1" t="str">
        <f>"advancementArray[" &amp; (ROWS($E$2:E82)-1) &amp; "] = " &amp; CHAR(34) &amp; E82 &amp; CHAR(34) &amp; ";"</f>
        <v>advancementArray[80] = "Get an Axolotl Bucket";</v>
      </c>
    </row>
    <row r="83" spans="1:6" ht="30" x14ac:dyDescent="0.25">
      <c r="A83" s="1" t="s">
        <v>266</v>
      </c>
      <c r="B83" s="1" t="s">
        <v>434</v>
      </c>
      <c r="C83" s="1" t="s">
        <v>369</v>
      </c>
      <c r="D83" s="1" t="str">
        <f t="shared" si="2"/>
        <v>//[advancement] The End | Or the beginning? | Enter the End dimension.</v>
      </c>
      <c r="E83" s="1" t="s">
        <v>755</v>
      </c>
      <c r="F83" s="1" t="str">
        <f>"advancementArray[" &amp; (ROWS($E$2:E83)-1) &amp; "] = " &amp; CHAR(34) &amp; E83 &amp; CHAR(34) &amp; ";"</f>
        <v>advancementArray[81] = "Enter the End dimension";</v>
      </c>
    </row>
    <row r="84" spans="1:6" ht="60" x14ac:dyDescent="0.25">
      <c r="A84" s="1" t="s">
        <v>272</v>
      </c>
      <c r="B84" s="1" t="s">
        <v>443</v>
      </c>
      <c r="C84" s="1" t="s">
        <v>444</v>
      </c>
      <c r="D84" s="1" t="str">
        <f t="shared" si="2"/>
        <v>//[advancement] The End... Again... | Respawn the Ender Dragon | Be within a 192 block radius from the coordinates (0.0, 128, 0.0) when an ender dragon is summoned using end crystals.</v>
      </c>
      <c r="E84" s="1" t="s">
        <v>443</v>
      </c>
      <c r="F84" s="1" t="str">
        <f>"advancementArray[" &amp; (ROWS($E$2:E84)-1) &amp; "] = " &amp; CHAR(34) &amp; E84 &amp; CHAR(34) &amp; ";"</f>
        <v>advancementArray[82] = "Respawn the Ender Dragon";</v>
      </c>
    </row>
    <row r="85" spans="1:6" ht="30" x14ac:dyDescent="0.25">
      <c r="A85" s="1" t="s">
        <v>269</v>
      </c>
      <c r="B85" s="1" t="s">
        <v>368</v>
      </c>
      <c r="C85" s="1" t="s">
        <v>369</v>
      </c>
      <c r="D85" s="1" t="str">
        <f t="shared" si="2"/>
        <v>//[advancement] The End? | Enter the End Portal | Enter the End dimension.</v>
      </c>
      <c r="E85" s="1" t="s">
        <v>368</v>
      </c>
      <c r="F85" s="1" t="str">
        <f>"advancementArray[" &amp; (ROWS($E$2:E85)-1) &amp; "] = " &amp; CHAR(34) &amp; E85 &amp; CHAR(34) &amp; ";"</f>
        <v>advancementArray[83] = "Enter the End Portal";</v>
      </c>
    </row>
    <row r="86" spans="1:6" ht="60" x14ac:dyDescent="0.25">
      <c r="A86" s="1" t="s">
        <v>276</v>
      </c>
      <c r="B86" s="1" t="s">
        <v>277</v>
      </c>
      <c r="C86" s="1" t="s">
        <v>591</v>
      </c>
      <c r="D86" s="1" t="str">
        <f t="shared" si="2"/>
        <v>//[advancement] The Healing Power of Friendship! | Team up with an axolotl and win a fight | Have the Regeneration effect applied from assisting an axolotl or it killing a mob.</v>
      </c>
      <c r="E86" s="1" t="s">
        <v>277</v>
      </c>
      <c r="F86" s="1" t="str">
        <f>"advancementArray[" &amp; (ROWS($E$2:E86)-1) &amp; "] = " &amp; CHAR(34) &amp; E86 &amp; CHAR(34) &amp; ";"</f>
        <v>advancementArray[84] = "Team up with an axolotl and win a fight";</v>
      </c>
    </row>
    <row r="87" spans="1:6" ht="30" x14ac:dyDescent="0.25">
      <c r="A87" s="1" t="s">
        <v>437</v>
      </c>
      <c r="B87" s="1" t="s">
        <v>438</v>
      </c>
      <c r="C87" s="1" t="s">
        <v>439</v>
      </c>
      <c r="D87" s="1" t="str">
        <f t="shared" si="2"/>
        <v>//[advancement] The Next Generation | Hold the Dragon Egg | Have a dragon egg in your inventory.</v>
      </c>
      <c r="E87" s="1" t="s">
        <v>438</v>
      </c>
      <c r="F87" s="1" t="str">
        <f>"advancementArray[" &amp; (ROWS($E$2:E87)-1) &amp; "] = " &amp; CHAR(34) &amp; E87 &amp; CHAR(34) &amp; ";"</f>
        <v>advancementArray[85] = "Hold the Dragon Egg";</v>
      </c>
    </row>
    <row r="88" spans="1:6" ht="150" x14ac:dyDescent="0.25">
      <c r="A88" s="1" t="s">
        <v>538</v>
      </c>
      <c r="B88" s="1" t="s">
        <v>539</v>
      </c>
      <c r="C88" s="1" t="s">
        <v>603</v>
      </c>
      <c r="D88" s="1" t="str">
        <f t="shared" si="2"/>
        <v>//[advancement] The Parrots and the Bats | Breed two animals together | 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v>
      </c>
      <c r="E88" s="1" t="s">
        <v>756</v>
      </c>
      <c r="F88" s="1" t="str">
        <f>"advancementArray[" &amp; (ROWS($E$2:E88)-1) &amp; "] = " &amp; CHAR(34) &amp; E88 &amp; CHAR(34) &amp; ";"</f>
        <v>advancementArray[86] = "Breed two animals";</v>
      </c>
    </row>
    <row r="89" spans="1:6" ht="75" x14ac:dyDescent="0.25">
      <c r="A89" s="1" t="s">
        <v>461</v>
      </c>
      <c r="B89" s="1" t="s">
        <v>462</v>
      </c>
      <c r="C89" s="1" t="s">
        <v>463</v>
      </c>
      <c r="D89" s="1" t="str">
        <f t="shared" si="2"/>
        <v>//[advancement] The Power of Books | Read the power signal of a Chiseled Bookshelf using a Comparator | Place a comparator on any side of a chiseled bookshelf or the chiseled bookshelf against a comparator to trigger the advancement.</v>
      </c>
      <c r="E89" s="1" t="s">
        <v>757</v>
      </c>
      <c r="F89" s="1" t="str">
        <f>"advancementArray[" &amp; (ROWS($E$2:E89)-1) &amp; "] = " &amp; CHAR(34) &amp; E89 &amp; CHAR(34) &amp; ";"</f>
        <v>advancementArray[87] = "Place a comparator on any side of a chiseled bookshelf";</v>
      </c>
    </row>
    <row r="90" spans="1:6" ht="45" x14ac:dyDescent="0.25">
      <c r="A90" s="1" t="s">
        <v>393</v>
      </c>
      <c r="B90" s="1" t="s">
        <v>394</v>
      </c>
      <c r="C90" s="1" t="s">
        <v>395</v>
      </c>
      <c r="D90" s="1" t="str">
        <f t="shared" si="2"/>
        <v>//[advancement] This Boat Has Legs | Ride a Strider with a Warped Fungus on a Stick | Boost[2] a strider with a warped fungus on a stick.</v>
      </c>
      <c r="E90" s="1" t="s">
        <v>394</v>
      </c>
      <c r="F90" s="1" t="str">
        <f>"advancementArray[" &amp; (ROWS($E$2:E90)-1) &amp; "] = " &amp; CHAR(34) &amp; E90 &amp; CHAR(34) &amp; ";"</f>
        <v>advancementArray[88] = "Ride a Strider with a Warped Fungus on a Stick";</v>
      </c>
    </row>
    <row r="91" spans="1:6" ht="30" x14ac:dyDescent="0.25">
      <c r="A91" s="1" t="s">
        <v>377</v>
      </c>
      <c r="B91" s="1" t="s">
        <v>378</v>
      </c>
      <c r="C91" s="1" t="s">
        <v>11</v>
      </c>
      <c r="D91" s="1" t="str">
        <f t="shared" si="2"/>
        <v>//[advancement] Those Were the Days | Enter a Bastion Remnant | —</v>
      </c>
      <c r="E91" s="1" t="s">
        <v>378</v>
      </c>
      <c r="F91" s="1" t="str">
        <f>"advancementArray[" &amp; (ROWS($E$2:E91)-1) &amp; "] = " &amp; CHAR(34) &amp; E91 &amp; CHAR(34) &amp; ";"</f>
        <v>advancementArray[89] = "Enter a Bastion Remnant";</v>
      </c>
    </row>
    <row r="92" spans="1:6" ht="30" x14ac:dyDescent="0.25">
      <c r="A92" s="1" t="s">
        <v>298</v>
      </c>
      <c r="B92" s="1" t="s">
        <v>552</v>
      </c>
      <c r="C92" s="1" t="s">
        <v>11</v>
      </c>
      <c r="D92" s="1" t="str">
        <f t="shared" si="2"/>
        <v>//[advancement] Total Beelocation | Move a Bee Nest, with 3 Bees inside, using Silk Touch | —</v>
      </c>
      <c r="E92" s="1" t="s">
        <v>758</v>
      </c>
      <c r="F92" s="1" t="str">
        <f>"advancementArray[" &amp; (ROWS($E$2:E92)-1) &amp; "] = " &amp; CHAR(34) &amp; E92 &amp; CHAR(34) &amp; ";"</f>
        <v>advancementArray[90] = "Move a Bee Nest, with 3 Bees inside";</v>
      </c>
    </row>
    <row r="93" spans="1:6" ht="60" x14ac:dyDescent="0.25">
      <c r="A93" s="1" t="s">
        <v>508</v>
      </c>
      <c r="B93" s="1" t="s">
        <v>509</v>
      </c>
      <c r="C93" s="1" t="s">
        <v>510</v>
      </c>
      <c r="D93" s="1" t="str">
        <f t="shared" si="2"/>
        <v>//[advancement] Two Birds, One Arrow | Kill two Phantoms with a piercing Arrow | Use a crossbow enchanted with Piercing to kill two phantoms with a single arrow shot.</v>
      </c>
      <c r="E93" s="1" t="s">
        <v>509</v>
      </c>
      <c r="F93" s="1" t="str">
        <f>"advancementArray[" &amp; (ROWS($E$2:E93)-1) &amp; "] = " &amp; CHAR(34) &amp; E93 &amp; CHAR(34) &amp; ";"</f>
        <v>advancementArray[91] = "Kill two Phantoms with a piercing Arrow";</v>
      </c>
    </row>
    <row r="94" spans="1:6" ht="150" x14ac:dyDescent="0.25">
      <c r="A94" s="1" t="s">
        <v>562</v>
      </c>
      <c r="B94" s="1" t="s">
        <v>563</v>
      </c>
      <c r="C94" s="1" t="s">
        <v>608</v>
      </c>
      <c r="D94" s="1" t="str">
        <f t="shared" si="2"/>
        <v>//[advancement] Two by Two | Breed all the animals! | 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v>
      </c>
      <c r="E94" s="1" t="s">
        <v>759</v>
      </c>
      <c r="F94" s="1" t="str">
        <f>"advancementArray[" &amp; (ROWS($E$2:E94)-1) &amp; "] = " &amp; CHAR(34) &amp; E94 &amp; CHAR(34) &amp; ";"</f>
        <v>advancementArray[92] = "Breed all the animals";</v>
      </c>
    </row>
    <row r="95" spans="1:6" ht="60" x14ac:dyDescent="0.25">
      <c r="A95" s="1" t="s">
        <v>396</v>
      </c>
      <c r="B95" s="1" t="s">
        <v>397</v>
      </c>
      <c r="C95" s="1" t="s">
        <v>398</v>
      </c>
      <c r="D95" s="1" t="str">
        <f t="shared" si="2"/>
        <v>//[advancement] Uneasy Alliance | Rescue a Ghast from the Nether, bring it safely home to the Overworld... and then kill it | Kill a ghast while the player is in the Overworld.</v>
      </c>
      <c r="E95" s="1" t="s">
        <v>760</v>
      </c>
      <c r="F95" s="1" t="str">
        <f>"advancementArray[" &amp; (ROWS($E$2:E95)-1) &amp; "] = " &amp; CHAR(34) &amp; E95 &amp; CHAR(34) &amp; ";"</f>
        <v>advancementArray[93] = "Kill a ghast while the player is in the Overworld";</v>
      </c>
    </row>
    <row r="96" spans="1:6" ht="60" x14ac:dyDescent="0.25">
      <c r="A96" s="1" t="s">
        <v>525</v>
      </c>
      <c r="B96" s="1" t="s">
        <v>526</v>
      </c>
      <c r="C96" s="1" t="s">
        <v>527</v>
      </c>
      <c r="D96" s="1" t="str">
        <f t="shared" si="2"/>
        <v>//[advancement] Very Very Frightening | Strike a Villager with lightning | Hit a villager with lightning created by a trident with the Channeling enchantment.</v>
      </c>
      <c r="E96" s="1" t="s">
        <v>526</v>
      </c>
      <c r="F96" s="1" t="str">
        <f>"advancementArray[" &amp; (ROWS($E$2:E96)-1) &amp; "] = " &amp; CHAR(34) &amp; E96 &amp; CHAR(34) &amp; ";"</f>
        <v>advancementArray[94] = "Strike a Villager with lightning";</v>
      </c>
    </row>
    <row r="97" spans="1:6" ht="105" x14ac:dyDescent="0.25">
      <c r="A97" s="1" t="s">
        <v>457</v>
      </c>
      <c r="B97" s="1" t="s">
        <v>617</v>
      </c>
      <c r="C97" s="1" t="s">
        <v>618</v>
      </c>
      <c r="D97" s="1" t="str">
        <f t="shared" si="2"/>
        <v>//[advancement] Voluntary Exile | Kill a raid captain. Maybe consider staying away from villages for the time being… | Kill an entity in the #raiders entity tag wearing an ominous banner. This is a hidden advancement, meaning that it can be viewed by the player only after completing it, regardless of if its child advancement(s), if any, have been completed.</v>
      </c>
      <c r="E97" s="1" t="s">
        <v>761</v>
      </c>
      <c r="F97" s="1" t="str">
        <f>"advancementArray[" &amp; (ROWS($E$2:E97)-1) &amp; "] = " &amp; CHAR(34) &amp; E97 &amp; CHAR(34) &amp; ";"</f>
        <v>advancementArray[95] = "Kill a raid captain";</v>
      </c>
    </row>
    <row r="98" spans="1:6" ht="45" x14ac:dyDescent="0.25">
      <c r="A98" s="1" t="s">
        <v>399</v>
      </c>
      <c r="B98" s="1" t="s">
        <v>400</v>
      </c>
      <c r="C98" s="1" t="s">
        <v>401</v>
      </c>
      <c r="D98" s="1" t="str">
        <f t="shared" ref="D98:D111" si="3">_xlfn.CONCAT("//[advancement] ",A98," | ",B98," | ",C98)</f>
        <v>//[advancement] War Pigs | Loot a Chest in a Bastion Remnant | Open a naturally generated, never-before opened chest in a bastion remnant.</v>
      </c>
      <c r="E98" s="1" t="s">
        <v>400</v>
      </c>
      <c r="F98" s="1" t="str">
        <f>"advancementArray[" &amp; (ROWS($E$2:E98)-1) &amp; "] = " &amp; CHAR(34) &amp; E98 &amp; CHAR(34) &amp; ";"</f>
        <v>advancementArray[96] = "Loot a Chest in a Bastion Remnant";</v>
      </c>
    </row>
    <row r="99" spans="1:6" ht="45" x14ac:dyDescent="0.25">
      <c r="A99" s="1" t="s">
        <v>581</v>
      </c>
      <c r="B99" s="1" t="s">
        <v>582</v>
      </c>
      <c r="C99" s="1" t="s">
        <v>583</v>
      </c>
      <c r="D99" s="1" t="str">
        <f t="shared" si="3"/>
        <v>//[advancement] Wax Off | Scrape Wax off of a Copper block! | Use an axe to revert a waxed copper block.</v>
      </c>
      <c r="E99" s="1" t="s">
        <v>762</v>
      </c>
      <c r="F99" s="1" t="str">
        <f>"advancementArray[" &amp; (ROWS($E$2:E99)-1) &amp; "] = " &amp; CHAR(34) &amp; E99 &amp; CHAR(34) &amp; ";"</f>
        <v>advancementArray[97] = "Scrape Wax off of a Copper block";</v>
      </c>
    </row>
    <row r="100" spans="1:6" ht="30" x14ac:dyDescent="0.25">
      <c r="A100" s="1" t="s">
        <v>559</v>
      </c>
      <c r="B100" s="1" t="s">
        <v>560</v>
      </c>
      <c r="C100" s="1" t="s">
        <v>561</v>
      </c>
      <c r="D100" s="1" t="str">
        <f t="shared" si="3"/>
        <v>//[advancement] Wax On | Apply Honeycomb to a Copper block! | Use a honeycomb on a copper block.</v>
      </c>
      <c r="E100" s="1" t="s">
        <v>763</v>
      </c>
      <c r="F100" s="1" t="str">
        <f>"advancementArray[" &amp; (ROWS($E$2:E100)-1) &amp; "] = " &amp; CHAR(34) &amp; E100 &amp; CHAR(34) &amp; ";"</f>
        <v>advancementArray[98] = "Use a honeycomb on a copper block";</v>
      </c>
    </row>
    <row r="101" spans="1:6" ht="45" x14ac:dyDescent="0.25">
      <c r="A101" s="1" t="s">
        <v>345</v>
      </c>
      <c r="B101" s="1" t="s">
        <v>370</v>
      </c>
      <c r="C101" s="1" t="s">
        <v>371</v>
      </c>
      <c r="D101" s="1" t="str">
        <f t="shared" si="3"/>
        <v>//[advancement] We Need to Go Deeper | Build, light and enter a Nether Portal | Enter the Nether dimension.</v>
      </c>
      <c r="E101" s="1" t="s">
        <v>370</v>
      </c>
      <c r="F101" s="1" t="str">
        <f>"advancementArray[" &amp; (ROWS($E$2:E101)-1) &amp; "] = " &amp; CHAR(34) &amp; E101 &amp; CHAR(34) &amp; ";"</f>
        <v>advancementArray[99] = "Build, light and enter a Nether Portal";</v>
      </c>
    </row>
    <row r="102" spans="1:6" ht="60" x14ac:dyDescent="0.25">
      <c r="A102" s="1" t="s">
        <v>464</v>
      </c>
      <c r="B102" s="1" t="s">
        <v>465</v>
      </c>
      <c r="C102" s="1" t="s">
        <v>466</v>
      </c>
      <c r="D102" s="1" t="str">
        <f t="shared" si="3"/>
        <v>//[advancement] What a Deal! | Successfully trade with a Villager | Take an item from a villager or wandering trader's trading output slot, and put it in your inventory.</v>
      </c>
      <c r="E102" s="1" t="s">
        <v>764</v>
      </c>
      <c r="F102" s="1" t="str">
        <f>"advancementArray[" &amp; (ROWS($E$2:E102)-1) &amp; "] = " &amp; CHAR(34) &amp; E102 &amp; CHAR(34) &amp; ";"</f>
        <v>advancementArray[100] = "Trade with a Villager";</v>
      </c>
    </row>
    <row r="103" spans="1:6" ht="45" x14ac:dyDescent="0.25">
      <c r="A103" s="1" t="s">
        <v>542</v>
      </c>
      <c r="B103" s="1" t="s">
        <v>543</v>
      </c>
      <c r="C103" s="1" t="s">
        <v>544</v>
      </c>
      <c r="D103" s="1" t="str">
        <f t="shared" si="3"/>
        <v>//[advancement] Whatever Floats Your Goat! | Get in a Boat and float with a Goat | Enter a boat or a raft with a goat.</v>
      </c>
      <c r="E103" s="1" t="s">
        <v>765</v>
      </c>
      <c r="F103" s="1" t="str">
        <f>"advancementArray[" &amp; (ROWS($E$2:E103)-1) &amp; "] = " &amp; CHAR(34) &amp; E103 &amp; CHAR(34) &amp; ";"</f>
        <v>advancementArray[101] = "Float in a boat with a goat";</v>
      </c>
    </row>
    <row r="104" spans="1:6" ht="45" x14ac:dyDescent="0.25">
      <c r="A104" s="1" t="s">
        <v>571</v>
      </c>
      <c r="B104" s="1" t="s">
        <v>572</v>
      </c>
      <c r="C104" s="1" t="s">
        <v>573</v>
      </c>
      <c r="D104" s="1" t="str">
        <f t="shared" si="3"/>
        <v>//[advancement] When the Squad Hops into Town | Get each Frog variant on a Lead | The frogs don't need to be leashed at the same time.[5]</v>
      </c>
      <c r="E104" s="1" t="s">
        <v>572</v>
      </c>
      <c r="F104" s="1" t="str">
        <f>"advancementArray[" &amp; (ROWS($E$2:E104)-1) &amp; "] = " &amp; CHAR(34) &amp; E104 &amp; CHAR(34) &amp; ";"</f>
        <v>advancementArray[102] = "Get each Frog variant on a Lead";</v>
      </c>
    </row>
    <row r="105" spans="1:6" ht="45" x14ac:dyDescent="0.25">
      <c r="A105" s="1" t="s">
        <v>388</v>
      </c>
      <c r="B105" s="1" t="s">
        <v>389</v>
      </c>
      <c r="C105" s="1" t="s">
        <v>390</v>
      </c>
      <c r="D105" s="1" t="str">
        <f t="shared" si="3"/>
        <v>//[advancement] Who is Cutting Onions? | Obtain Crying Obsidian | Have a block of crying obsidian in your inventory.</v>
      </c>
      <c r="E105" s="1" t="s">
        <v>766</v>
      </c>
      <c r="F105" s="1" t="str">
        <f>"advancementArray[" &amp; (ROWS($E$2:E105)-1) &amp; "] = " &amp; CHAR(34) &amp; E105 &amp; CHAR(34) &amp; ";"</f>
        <v>advancementArray[103] = "Get Crying Obsidian";</v>
      </c>
    </row>
    <row r="106" spans="1:6" ht="45" x14ac:dyDescent="0.25">
      <c r="A106" s="1" t="s">
        <v>511</v>
      </c>
      <c r="B106" s="1" t="s">
        <v>512</v>
      </c>
      <c r="C106" s="1" t="s">
        <v>513</v>
      </c>
      <c r="D106" s="1" t="str">
        <f t="shared" si="3"/>
        <v>//[advancement] Who's the Pillager Now? | Give a Pillager a taste of their own medicine | Kill a pillager with a crossbow.</v>
      </c>
      <c r="E106" s="1" t="s">
        <v>767</v>
      </c>
      <c r="F106" s="1" t="str">
        <f>"advancementArray[" &amp; (ROWS($E$2:E106)-1) &amp; "] = " &amp; CHAR(34) &amp; E106 &amp; CHAR(34) &amp; ";"</f>
        <v>advancementArray[104] = "Kill a pillager with a crossbow";</v>
      </c>
    </row>
    <row r="107" spans="1:6" ht="45" x14ac:dyDescent="0.25">
      <c r="A107" s="1" t="s">
        <v>587</v>
      </c>
      <c r="B107" s="1" t="s">
        <v>588</v>
      </c>
      <c r="C107" s="1" t="s">
        <v>589</v>
      </c>
      <c r="D107" s="1" t="str">
        <f t="shared" si="3"/>
        <v>//[advancement] With Our Powers Combined! | Have all Froglights in your inventory | Have a Pearlescent, Ochre, and Verdant Froglight in your inventory.</v>
      </c>
      <c r="E107" s="1" t="s">
        <v>768</v>
      </c>
      <c r="F107" s="1" t="str">
        <f>"advancementArray[" &amp; (ROWS($E$2:E107)-1) &amp; "] = " &amp; CHAR(34) &amp; E107 &amp; CHAR(34) &amp; ";"</f>
        <v>advancementArray[105] = "Get all Froglights";</v>
      </c>
    </row>
    <row r="108" spans="1:6" ht="45" x14ac:dyDescent="0.25">
      <c r="A108" s="1" t="s">
        <v>417</v>
      </c>
      <c r="B108" s="1" t="s">
        <v>418</v>
      </c>
      <c r="C108" s="1" t="s">
        <v>419</v>
      </c>
      <c r="D108" s="1" t="str">
        <f t="shared" si="3"/>
        <v>//[advancement] Withering Heights | Summon the Wither | Be within a 100.9×100.9×103.5 cuboid centered on the wither when it is spawned.</v>
      </c>
      <c r="E108" s="1" t="s">
        <v>418</v>
      </c>
      <c r="F108" s="1" t="str">
        <f>"advancementArray[" &amp; (ROWS($E$2:E108)-1) &amp; "] = " &amp; CHAR(34) &amp; E108 &amp; CHAR(34) &amp; ";"</f>
        <v>advancementArray[106] = "Summon the Wither";</v>
      </c>
    </row>
    <row r="109" spans="1:6" ht="45" x14ac:dyDescent="0.25">
      <c r="A109" s="1" t="s">
        <v>323</v>
      </c>
      <c r="B109" s="1" t="s">
        <v>445</v>
      </c>
      <c r="C109" s="1" t="s">
        <v>446</v>
      </c>
      <c r="D109" s="1" t="str">
        <f t="shared" si="3"/>
        <v>//[advancement] You Need a Mint | Collect Dragon's Breath in a Glass Bottle | Have a bottle of dragon's breath in your inventory.</v>
      </c>
      <c r="E109" s="1" t="s">
        <v>769</v>
      </c>
      <c r="F109" s="1" t="str">
        <f>"advancementArray[" &amp; (ROWS($E$2:E109)-1) &amp; "] = " &amp; CHAR(34) &amp; E109 &amp; CHAR(34) &amp; ";"</f>
        <v>advancementArray[107] = "Get Dragon's Breath in a Bottle";</v>
      </c>
    </row>
    <row r="110" spans="1:6" ht="150" x14ac:dyDescent="0.25">
      <c r="A110" s="1" t="s">
        <v>540</v>
      </c>
      <c r="B110" s="1" t="s">
        <v>541</v>
      </c>
      <c r="C110" s="1" t="s">
        <v>616</v>
      </c>
      <c r="D110" s="1" t="str">
        <f t="shared" si="3"/>
        <v>//[advancement] You've Got a Friend in Me | Have an Allay deliver items to you | 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v>
      </c>
      <c r="E110" s="1" t="s">
        <v>541</v>
      </c>
      <c r="F110" s="1" t="str">
        <f>"advancementArray[" &amp; (ROWS($E$2:E110)-1) &amp; "] = " &amp; CHAR(34) &amp; E110 &amp; CHAR(34) &amp; ";"</f>
        <v>advancementArray[108] = "Have an Allay deliver items to you";</v>
      </c>
    </row>
    <row r="111" spans="1:6" ht="105" x14ac:dyDescent="0.25">
      <c r="A111" s="1" t="s">
        <v>326</v>
      </c>
      <c r="B111" s="1" t="s">
        <v>372</v>
      </c>
      <c r="C111" s="1" t="s">
        <v>593</v>
      </c>
      <c r="D111" s="1" t="str">
        <f t="shared" si="3"/>
        <v>//[advancement] Zombie Doctor | Weaken and then cure a Zombie Villager | Use a golden apple on a zombie villager under the Weakness effect; the advancement is granted when the zombie villager converts into a villager., In multiplayer, only the player that feeds the golden apple gets the advancement.</v>
      </c>
      <c r="E111" s="1" t="s">
        <v>770</v>
      </c>
      <c r="F111" s="1" t="str">
        <f>"advancementArray[" &amp; (ROWS($E$2:E111)-1) &amp; "] = " &amp; CHAR(34) &amp; E111 &amp; CHAR(34) &amp; ";"</f>
        <v>advancementArray[109] = "Cure a Zombie Villager";</v>
      </c>
    </row>
  </sheetData>
  <conditionalFormatting sqref="E1:E11 E16:E1048576">
    <cfRule type="expression" dxfId="9" priority="2">
      <formula>LEN(E1)&gt;28</formula>
    </cfRule>
  </conditionalFormatting>
  <conditionalFormatting sqref="E13:E15">
    <cfRule type="expression" dxfId="8" priority="1">
      <formula>LEN(E13)&gt;28</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2024-02-14T04:55:27Z</dcterms:modified>
</cp:coreProperties>
</file>