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832BBFC8-A2C8-4D76-8F69-D0C14CC53C22}" xr6:coauthVersionLast="47" xr6:coauthVersionMax="47" xr10:uidLastSave="{00000000-0000-0000-0000-000000000000}"/>
  <bookViews>
    <workbookView xWindow="28680" yWindow="-120" windowWidth="29040" windowHeight="16440" activeTab="3" xr2:uid="{00000000-000D-0000-FFFF-FFFF00000000}"/>
  </bookViews>
  <sheets>
    <sheet name="Achievements" sheetId="1" r:id="rId1"/>
    <sheet name="Advancements" sheetId="2" r:id="rId2"/>
    <sheet name="Challenges" sheetId="4" r:id="rId3"/>
    <sheet name="Statistics" sheetId="3" r:id="rId4"/>
  </sheets>
  <calcPr calcId="181029"/>
</workbook>
</file>

<file path=xl/calcChain.xml><?xml version="1.0" encoding="utf-8"?>
<calcChain xmlns="http://schemas.openxmlformats.org/spreadsheetml/2006/main">
  <c r="C21" i="4" l="1"/>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4" i="3" l="1"/>
  <c r="D4" i="3"/>
  <c r="B4" i="3"/>
  <c r="F2" i="3"/>
  <c r="E4" i="3"/>
  <c r="F3" i="3"/>
  <c r="F4" i="3" l="1"/>
</calcChain>
</file>

<file path=xl/sharedStrings.xml><?xml version="1.0" encoding="utf-8"?>
<sst xmlns="http://schemas.openxmlformats.org/spreadsheetml/2006/main" count="1555" uniqueCount="898">
  <si>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</si>
  <si>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</si>
  <si>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</si>
  <si>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</si>
  <si>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</si>
  <si>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</si>
  <si>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</si>
  <si>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</si>
  <si>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</si>
  <si>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</si>
  <si>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</si>
  <si>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</si>
  <si>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</si>
  <si>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</si>
  <si>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</si>
  <si>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</si>
  <si>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</si>
  <si>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</si>
  <si>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</si>
  <si>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</si>
  <si>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</si>
  <si>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</si>
  <si>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</si>
  <si>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</si>
  <si>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</si>
  <si>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</si>
  <si>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</si>
  <si>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</si>
  <si>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</si>
  <si>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</si>
  <si>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</si>
  <si>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</si>
  <si>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</si>
  <si>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</si>
  <si>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</si>
  <si>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</si>
  <si>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</si>
  <si>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</si>
  <si>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</si>
  <si>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</si>
  <si>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</si>
  <si>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</si>
  <si>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</si>
  <si>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</si>
  <si>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</si>
  <si>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</si>
  <si>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</si>
  <si>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</si>
  <si>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</si>
  <si>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</si>
  <si>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</si>
  <si>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</si>
  <si>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</si>
  <si>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</si>
  <si>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</si>
  <si>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</si>
  <si>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</si>
  <si>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</si>
  <si>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</si>
  <si>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</si>
  <si>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</si>
  <si>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</si>
  <si>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</si>
  <si>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</si>
  <si>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</si>
  <si>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</si>
  <si>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</si>
  <si>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</si>
  <si>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</si>
  <si>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</si>
  <si>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</si>
  <si>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</si>
  <si>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</si>
  <si>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</si>
  <si>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</si>
  <si>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</si>
  <si>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</si>
  <si>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</si>
  <si>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</si>
  <si>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</si>
  <si>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</si>
  <si>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</si>
  <si>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</si>
  <si>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</si>
  <si>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</si>
  <si>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</si>
  <si>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</si>
  <si>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</si>
  <si>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</si>
  <si>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</si>
  <si>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</si>
  <si>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</si>
  <si>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</si>
  <si>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</si>
  <si>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</si>
  <si>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</si>
  <si>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</si>
  <si>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</si>
  <si>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</si>
  <si>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</si>
  <si>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</si>
  <si>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</si>
  <si>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</si>
  <si>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</si>
  <si>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</si>
  <si>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</si>
  <si>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</si>
  <si>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</si>
  <si>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</si>
  <si>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</si>
  <si>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</si>
  <si>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</si>
  <si>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</si>
  <si>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</si>
  <si>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</si>
  <si>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</si>
  <si>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</si>
  <si>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</si>
  <si>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</si>
  <si>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</si>
  <si>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</si>
  <si>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</si>
  <si>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</si>
  <si>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</si>
  <si>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</si>
  <si>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</si>
  <si>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</si>
  <si>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</si>
  <si>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</si>
  <si>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</si>
  <si>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</si>
  <si>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</si>
  <si>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</si>
  <si>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</si>
  <si>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</si>
  <si>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</si>
  <si>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</si>
  <si>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</si>
  <si>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</si>
  <si>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</si>
  <si>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</si>
  <si>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</si>
  <si>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</si>
  <si>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</si>
  <si>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</si>
  <si>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</si>
  <si>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</si>
  <si>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</si>
  <si>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</si>
  <si>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</si>
  <si>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</si>
  <si>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</si>
  <si>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</si>
  <si>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</si>
  <si>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</si>
  <si>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</si>
  <si>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</si>
  <si>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</si>
  <si>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</si>
  <si>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</si>
  <si>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</si>
  <si>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</si>
  <si>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</si>
  <si>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</si>
  <si>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</si>
  <si>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</si>
  <si>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</si>
  <si>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</si>
  <si>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</si>
  <si>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</si>
  <si>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</si>
  <si>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</si>
  <si>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</si>
  <si>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</si>
  <si>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</si>
  <si>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</si>
  <si>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</si>
  <si>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</si>
  <si>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</si>
  <si>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</si>
  <si>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</si>
  <si>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</si>
  <si>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</si>
  <si>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</si>
  <si>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</si>
  <si>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</si>
  <si>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</si>
  <si>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</si>
  <si>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</si>
  <si>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</si>
  <si>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</si>
  <si>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</si>
  <si>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</si>
  <si>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</si>
  <si>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</si>
  <si>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</si>
  <si>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</si>
  <si>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</si>
  <si>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</si>
  <si>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</si>
  <si>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</si>
  <si>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</si>
  <si>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</si>
  <si>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</si>
  <si>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</si>
  <si>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</si>
  <si>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</si>
  <si>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</si>
  <si>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</si>
  <si>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</si>
  <si>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</si>
  <si>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</si>
  <si>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</si>
  <si>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</si>
  <si>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</si>
  <si>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</si>
  <si>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</si>
  <si>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</si>
  <si>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</si>
  <si>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</si>
  <si>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</si>
  <si>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</si>
  <si>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</si>
  <si>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</si>
  <si>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</si>
  <si>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</si>
  <si>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</si>
  <si>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</si>
  <si>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</si>
  <si>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</si>
  <si>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</si>
  <si>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</si>
  <si>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</si>
  <si>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</si>
  <si>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</si>
  <si>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</si>
  <si>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</si>
  <si>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</si>
  <si>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</si>
  <si>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</si>
  <si>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</si>
  <si>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</si>
  <si>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</si>
  <si>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</si>
  <si>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</si>
  <si>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</si>
  <si>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</si>
  <si>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</si>
  <si>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</si>
  <si>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</si>
  <si>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</si>
  <si>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</si>
  <si>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</si>
  <si>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</si>
  <si>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</si>
  <si>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</si>
  <si>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</si>
  <si>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</si>
  <si>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</si>
  <si>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</si>
  <si>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</si>
  <si>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</si>
  <si>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</si>
  <si>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</si>
  <si>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</si>
  <si>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</si>
  <si>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</si>
  <si>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</si>
  <si>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</si>
  <si>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</si>
  <si>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</si>
  <si>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</si>
  <si>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</si>
  <si>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</si>
  <si>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</si>
  <si>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</si>
  <si>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</si>
  <si>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</si>
  <si>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</si>
  <si>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</si>
  <si>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</si>
  <si>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</si>
  <si>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</si>
  <si>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</si>
  <si>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</si>
  <si>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</si>
  <si>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</si>
  <si>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</si>
  <si>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</si>
  <si>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</si>
  <si>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</si>
  <si>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</si>
  <si>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</si>
  <si>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</si>
  <si>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</si>
  <si>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</si>
  <si>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</si>
  <si>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</si>
  <si>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</si>
  <si>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</si>
  <si>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</si>
  <si>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</si>
  <si>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</si>
  <si>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</si>
  <si>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</si>
  <si>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</si>
  <si>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</si>
  <si>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</si>
  <si>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</si>
  <si>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</si>
  <si>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</si>
  <si>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</si>
  <si>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</si>
  <si>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</si>
  <si>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</si>
  <si>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</si>
  <si>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</si>
  <si>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</si>
  <si>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</si>
  <si>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</si>
  <si>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</si>
  <si>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</si>
  <si>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</si>
  <si>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</si>
  <si>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</si>
  <si>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</si>
  <si>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</si>
  <si>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</si>
  <si>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</si>
  <si>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</si>
  <si>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</si>
  <si>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</si>
  <si>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</si>
  <si>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</si>
  <si>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</si>
  <si>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</si>
  <si>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</si>
  <si>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</si>
  <si>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</si>
  <si>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</si>
  <si>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</si>
  <si>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</si>
  <si>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</si>
  <si>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</si>
  <si>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</si>
  <si>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</si>
  <si>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</si>
  <si>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</si>
  <si>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</si>
  <si>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</si>
  <si>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</si>
  <si>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</si>
  <si>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</si>
  <si>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</si>
  <si>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</si>
  <si>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</si>
  <si>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</si>
  <si>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</si>
  <si>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</si>
  <si>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</si>
  <si>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</si>
  <si>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</si>
  <si>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</si>
  <si>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</si>
  <si>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</si>
  <si>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</si>
  <si>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</si>
  <si>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</si>
  <si>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</si>
  <si>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</si>
  <si>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</si>
  <si>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</si>
  <si>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</si>
  <si>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</si>
  <si>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</si>
  <si>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</si>
  <si>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</si>
  <si>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</si>
  <si>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</si>
  <si>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</si>
  <si>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</si>
  <si>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</si>
  <si>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</si>
  <si>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</si>
  <si>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</si>
  <si>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</si>
  <si>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</si>
  <si>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</si>
  <si>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</si>
  <si>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</si>
  <si>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</si>
  <si>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</si>
  <si>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</si>
  <si>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</si>
  <si>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</si>
  <si>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</si>
  <si>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</si>
  <si>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</si>
  <si>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</si>
  <si>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</si>
  <si>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</si>
  <si>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</si>
  <si>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</si>
  <si>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</si>
  <si>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</si>
  <si>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</si>
  <si>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</si>
  <si>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</si>
  <si>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</si>
  <si>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</si>
  <si>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</si>
  <si>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</si>
  <si>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</si>
  <si>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</si>
  <si>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</si>
  <si>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</si>
  <si>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</si>
  <si>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</si>
  <si>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</si>
  <si>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</si>
  <si>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</si>
  <si>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</si>
  <si>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</si>
  <si>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</si>
  <si>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</si>
  <si>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</si>
  <si>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</si>
  <si>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</si>
  <si>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</si>
  <si>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</si>
  <si>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</si>
  <si>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</si>
  <si>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</si>
  <si>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</si>
  <si>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</si>
  <si>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</si>
  <si>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</si>
  <si>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</si>
  <si>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</si>
  <si>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</si>
  <si>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</si>
  <si>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</si>
  <si>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</si>
  <si>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</si>
  <si>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</si>
  <si>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</si>
  <si>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</si>
  <si>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</si>
  <si>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</si>
  <si>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</si>
  <si>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</si>
  <si>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</si>
  <si>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</si>
  <si>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</si>
  <si>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</si>
  <si>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</si>
  <si>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</si>
  <si>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</si>
  <si>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</si>
  <si>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</si>
  <si>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</si>
  <si>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</si>
  <si>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</si>
  <si>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</si>
  <si>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</si>
  <si>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</si>
  <si>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</si>
  <si>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</si>
  <si>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</si>
  <si>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</si>
  <si>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</si>
  <si>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</si>
  <si>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</si>
  <si>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</si>
  <si>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</si>
  <si>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</si>
  <si>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</si>
  <si>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</si>
  <si>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</si>
  <si>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</si>
  <si>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</si>
  <si>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</si>
  <si>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</si>
  <si>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</si>
  <si>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</si>
  <si>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</si>
  <si>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</si>
  <si>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</si>
  <si>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</si>
  <si>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</si>
  <si>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</si>
  <si>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</si>
  <si>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</si>
  <si>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</si>
  <si>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</si>
  <si>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</si>
  <si>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</si>
  <si>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</si>
  <si>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</si>
  <si>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</si>
  <si>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</si>
  <si>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</si>
  <si>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</si>
  <si>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</si>
  <si>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</si>
  <si>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</si>
  <si>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</si>
  <si>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</si>
  <si>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</si>
  <si>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</si>
  <si>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</si>
  <si>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</si>
  <si>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</si>
  <si>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</si>
  <si>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</si>
  <si>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</si>
  <si>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</si>
  <si>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</si>
  <si>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</si>
  <si>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</si>
  <si>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</si>
  <si>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</si>
  <si>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</si>
  <si>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</si>
  <si>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</si>
  <si>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</si>
  <si>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</si>
  <si>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</si>
  <si>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</si>
  <si>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</si>
  <si>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</si>
  <si>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</si>
  <si>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</si>
  <si>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</si>
  <si>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</si>
  <si>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</si>
  <si>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</si>
  <si>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</si>
  <si>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</si>
  <si>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</si>
  <si>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</si>
  <si>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</si>
  <si>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</si>
  <si>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</si>
  <si>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</si>
  <si>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</si>
  <si>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</si>
  <si>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</si>
  <si>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</si>
  <si>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</si>
  <si>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</si>
  <si>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</si>
  <si>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</si>
  <si>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</si>
  <si>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</si>
  <si>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</si>
  <si>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</si>
  <si>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</si>
  <si>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</si>
  <si>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</si>
  <si>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</si>
  <si>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</si>
  <si>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</si>
  <si>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</si>
  <si>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</si>
  <si>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</si>
  <si>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</si>
  <si>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</si>
  <si>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</si>
  <si>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</si>
  <si>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</si>
  <si>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</si>
  <si>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</si>
  <si>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</si>
  <si>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</si>
  <si>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</si>
  <si>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</si>
  <si>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</si>
  <si>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</si>
  <si>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</si>
  <si>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</si>
  <si>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</si>
  <si>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</si>
  <si>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</si>
  <si>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</si>
  <si>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</si>
  <si>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</si>
  <si>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</si>
  <si>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</si>
  <si>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</si>
  <si>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</si>
  <si>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</si>
  <si>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</si>
  <si>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</si>
  <si>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</si>
  <si>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</si>
  <si>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</si>
  <si>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</si>
  <si>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</si>
  <si>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</si>
  <si>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</si>
  <si>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</si>
  <si>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</si>
  <si>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</si>
  <si>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</si>
  <si>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</si>
  <si>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</si>
  <si>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</si>
  <si>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</si>
  <si>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</si>
  <si>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</si>
  <si>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</si>
  <si>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</si>
  <si>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</si>
  <si>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</si>
  <si>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</si>
  <si>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</si>
  <si>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</si>
  <si>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</si>
  <si>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</si>
  <si>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</si>
  <si>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</si>
  <si>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</si>
  <si>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</si>
  <si>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</si>
  <si>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</si>
  <si>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</si>
  <si>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</si>
  <si>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</si>
  <si>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</si>
  <si>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</si>
  <si>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</si>
  <si>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</si>
  <si>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</si>
  <si>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</si>
  <si>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</si>
  <si>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</si>
  <si>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</si>
  <si>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</si>
  <si>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</si>
  <si>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</si>
  <si>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</si>
  <si>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</si>
  <si>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</si>
  <si>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</si>
  <si>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</si>
  <si>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</si>
  <si>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</si>
  <si>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</si>
  <si>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</si>
  <si>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</si>
  <si>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</si>
  <si>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</si>
  <si>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</si>
  <si>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</si>
  <si>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</si>
  <si>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</si>
  <si>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</si>
  <si>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</si>
  <si>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</si>
  <si>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</si>
  <si>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</si>
  <si>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</si>
  <si>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</si>
  <si>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</si>
  <si>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</si>
  <si>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</si>
  <si>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</si>
  <si>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</si>
  <si>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</si>
  <si>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</si>
  <si>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</si>
  <si>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</si>
  <si>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</si>
  <si>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</si>
  <si>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</si>
  <si>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</si>
  <si>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</si>
  <si>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</si>
  <si>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</si>
  <si>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</si>
  <si>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</si>
  <si>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</si>
  <si>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</si>
  <si>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</si>
  <si>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</si>
  <si>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</si>
  <si>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</si>
  <si>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</si>
  <si>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</si>
  <si>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</si>
  <si>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</si>
  <si>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</si>
  <si>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</si>
  <si>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</si>
  <si>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</si>
  <si>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</si>
  <si>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</si>
  <si>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</si>
  <si>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</si>
  <si>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</si>
  <si>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</si>
  <si>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</si>
  <si>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</si>
  <si>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</si>
  <si>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</si>
  <si>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</si>
  <si>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</si>
  <si>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</si>
  <si>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</si>
  <si>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</si>
  <si>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</si>
  <si>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</si>
  <si>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</si>
  <si>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</si>
  <si>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</si>
  <si>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</si>
  <si>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</si>
  <si>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</si>
  <si>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</si>
  <si>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</si>
  <si>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</si>
  <si>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</si>
  <si>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</si>
  <si>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</si>
  <si>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</si>
  <si>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</si>
  <si>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</si>
  <si>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</si>
  <si>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</si>
  <si>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</si>
  <si>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</si>
  <si>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</si>
  <si>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</si>
  <si>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</si>
  <si>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</si>
  <si>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</si>
  <si>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</si>
  <si>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</si>
  <si>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</si>
  <si>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</si>
  <si>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</si>
  <si>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</si>
  <si>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</si>
  <si>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</si>
  <si>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</si>
  <si>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</si>
  <si>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</si>
  <si>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</si>
  <si>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</si>
  <si>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</si>
  <si>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</si>
  <si>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</si>
  <si>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</si>
  <si>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</si>
  <si>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</si>
  <si>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</si>
  <si>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</si>
  <si>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</si>
  <si>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</si>
  <si>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</si>
  <si>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</si>
  <si>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</si>
  <si>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</si>
  <si>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</si>
  <si>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</si>
  <si>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</si>
  <si>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</si>
  <si>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</si>
  <si>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</si>
  <si>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</si>
  <si>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</si>
  <si>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</si>
  <si>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</si>
  <si>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</si>
  <si>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</si>
  <si>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</si>
  <si>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</si>
  <si>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</si>
  <si>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</si>
  <si>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</si>
  <si>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</si>
  <si>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</si>
  <si>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</si>
  <si>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</si>
  <si>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</si>
  <si>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</si>
  <si>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</si>
  <si>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</si>
  <si>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</si>
  <si>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</si>
  <si>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</si>
  <si>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</si>
  <si>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</si>
  <si>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</si>
  <si>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</si>
  <si>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</si>
  <si>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</si>
  <si>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</si>
  <si>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</si>
  <si>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</si>
  <si>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</si>
  <si>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</si>
  <si>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</si>
  <si>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</si>
  <si>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</si>
  <si>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</si>
  <si>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</si>
  <si>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</si>
  <si>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</si>
  <si>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</si>
  <si>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</si>
  <si>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</si>
  <si>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</si>
  <si>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</si>
  <si>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</si>
  <si>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</si>
  <si>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</si>
  <si>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</si>
  <si>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</si>
  <si>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</si>
  <si>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</si>
  <si>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</si>
  <si>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</si>
  <si>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</si>
  <si>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</si>
  <si>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</si>
  <si>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</si>
  <si>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</si>
  <si>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</si>
  <si>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</si>
  <si>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</si>
  <si>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</si>
  <si>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</si>
  <si>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</si>
  <si>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</si>
  <si>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</si>
  <si>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</si>
  <si>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</si>
  <si>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</si>
  <si>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Both</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</si>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</sst>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s>
  <fills count="4">
    <fill>
      <patternFill patternType="none"/>
    </fill>
    <fill>
      <patternFill patternType="gray125"/>
    </fill>
    <fill>
      <patternFill patternType="solid">
        <fgColor rgb="FFF2F2F2"/>
        <bgColor indexed="64"/>
      </patternFill>
    </fill>
    <fill>
      <patternFill patternType="solid">
        <fgColor rgb="FFD9D9D9"/>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0" fillId="0" borderId="0" xfId="0" applyBorder="1" applyAlignment="1">
      <alignment horizontal="left" wrapText="1"/>
    </xf>
    <xf numFmtId="0" fontId="0" fillId="0" borderId="0" xfId="0" applyBorder="1" applyAlignment="1">
      <alignment horizontal="center" wrapText="1"/>
    </xf>
    <xf numFmtId="0" fontId="0" fillId="0" borderId="0" xfId="0" applyBorder="1" applyAlignment="1">
      <alignment horizontal="righ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applyAlignment="1"/>
    <xf numFmtId="0" fontId="0" fillId="0" borderId="0" xfId="0" applyAlignment="1"/>
    <xf numFmtId="0" fontId="3" fillId="0" borderId="0" xfId="0" applyFont="1" applyAlignment="1"/>
    <xf numFmtId="0" fontId="5" fillId="0" borderId="2" xfId="0" applyFont="1" applyBorder="1" applyAlignment="1">
      <alignment wrapText="1"/>
    </xf>
  </cellXfs>
  <cellStyles count="2">
    <cellStyle name="Normal" xfId="0" builtinId="0"/>
    <cellStyle name="Percent" xfId="1" builtinId="5"/>
  </cellStyles>
  <dxfs count="74">
    <dxf>
      <alignment horizontal="general" vertical="bottom" textRotation="0" wrapText="1" indent="0" justifyLastLine="0" shrinkToFit="0" readingOrder="0"/>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73" dataDxfId="72">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71"/>
    <tableColumn id="2" xr3:uid="{00000000-0010-0000-0000-000002000000}" name="In-game description" dataDxfId="70"/>
    <tableColumn id="3" xr3:uid="{00000000-0010-0000-0000-000003000000}" name="Actual requirements (if different)" dataDxfId="69"/>
    <tableColumn id="5" xr3:uid="{00000000-0010-0000-0000-000005000000}" name="Category" dataDxfId="68"/>
    <tableColumn id="6" xr3:uid="{00000000-0010-0000-0000-000006000000}" name="Property Name" dataDxfId="67"/>
    <tableColumn id="7" xr3:uid="{00000000-0010-0000-0000-000007000000}" name="Index" dataDxfId="66"/>
    <tableColumn id="8" xr3:uid="{00000000-0010-0000-0000-000008000000}" name="Achievement (English Title)" dataDxfId="65"/>
    <tableColumn id="9" xr3:uid="{00000000-0010-0000-0000-000009000000}" name="Implement" dataDxfId="64"/>
    <tableColumn id="10" xr3:uid="{00000000-0010-0000-0000-00000A000000}" name="Player.json" dataDxfId="63"/>
    <tableColumn id="4" xr3:uid="{00000000-0010-0000-0000-000004000000}" name="Sort Order" dataDxfId="62"/>
    <tableColumn id="11" xr3:uid="{00000000-0010-0000-0000-00000B000000}" name="Column1" dataDxfId="61">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60" dataDxfId="59">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58"/>
    <tableColumn id="2" xr3:uid="{00000000-0010-0000-0100-000002000000}" name="In-game description" dataDxfId="57"/>
    <tableColumn id="4" xr3:uid="{00000000-0010-0000-0100-000004000000}" name="Actual requirements (if different)" dataDxfId="56"/>
    <tableColumn id="3" xr3:uid="{00000000-0010-0000-0100-000003000000}" name="Category" dataDxfId="55"/>
    <tableColumn id="5" xr3:uid="{00000000-0010-0000-0100-000005000000}" name="Property Name" dataDxfId="54"/>
    <tableColumn id="6" xr3:uid="{00000000-0010-0000-0100-000006000000}" name="Index" dataDxfId="53"/>
    <tableColumn id="8" xr3:uid="{00000000-0010-0000-0100-000008000000}" name="Advancement (English Title)" dataDxfId="52"/>
    <tableColumn id="9" xr3:uid="{00000000-0010-0000-0100-000009000000}" name="Implement" dataDxfId="51"/>
    <tableColumn id="10" xr3:uid="{00000000-0010-0000-0100-00000A000000}" name="Player.json" dataDxfId="50"/>
    <tableColumn id="7" xr3:uid="{00000000-0010-0000-0100-000007000000}" name="Sort Order" dataDxfId="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22" totalsRowShown="0" headerRowDxfId="11" dataDxfId="10">
  <autoFilter ref="A2:J22" xr:uid="{DE12FC0E-4709-4C73-B5B1-A169ACDBA6CE}"/>
  <tableColumns count="10">
    <tableColumn id="1" xr3:uid="{8A34E490-4B28-46A5-A4B0-AA9721A0B999}" name="Advancement" dataDxfId="9"/>
    <tableColumn id="2" xr3:uid="{240DE560-2643-41B9-93AE-AD1D0B88670F}" name="In-game description" dataDxfId="0"/>
    <tableColumn id="3" xr3:uid="{C9EBD348-EFEF-45E4-B948-8938B27250F0}" name="Actual requirements (if different)" dataDxfId="8">
      <calculatedColumnFormula>Table3[[#This Row],[In-game description]]</calculatedColumnFormula>
    </tableColumn>
    <tableColumn id="4" xr3:uid="{9DFAE2BC-F7A2-4E66-90D3-F7DEEBB0B980}" name="Category" dataDxfId="7"/>
    <tableColumn id="5" xr3:uid="{C0BC5EC9-9291-4522-9534-16D631CD7152}" name="Property Name" dataDxfId="6"/>
    <tableColumn id="6" xr3:uid="{7DDCB0E6-93DB-429A-AB2F-32609D87D9F6}" name="Index" dataDxfId="5"/>
    <tableColumn id="7" xr3:uid="{771A1498-3C80-4E7A-8546-D022BD7155E4}" name="Advancement (English Title)" dataDxfId="4"/>
    <tableColumn id="8" xr3:uid="{FAE293DB-7B8C-4B07-A5E0-F90A7FFAEF84}" name="Implement" dataDxfId="3"/>
    <tableColumn id="9" xr3:uid="{F2787C17-E8A3-485F-9265-F0C2BFC9FAB1}" name="Player.json" dataDxfId="2"/>
    <tableColumn id="10" xr3:uid="{785A3721-274D-4362-BD30-E3B0A3260CA8}" name="Sort Order"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3" customWidth="1"/>
    <col min="9" max="10" width="15.5703125" style="4" customWidth="1"/>
    <col min="11" max="11" width="35.5703125" style="4" customWidth="1"/>
    <col min="12" max="16384" width="50.5703125" style="4"/>
  </cols>
  <sheetData>
    <row r="1" spans="1:13" s="6" customFormat="1" ht="21" x14ac:dyDescent="0.35">
      <c r="A1" s="5" t="s">
        <v>0</v>
      </c>
      <c r="E1" s="5" t="s">
        <v>832</v>
      </c>
      <c r="F1" s="5"/>
      <c r="G1" s="5"/>
      <c r="H1" s="8" t="str">
        <f>CONCATENATE("Complete: ",COUNTIF(Table1[Implement],"=TRUE"),"/",ROWS(Table1[Implement]))</f>
        <v>Complete: 65/125</v>
      </c>
      <c r="I1" s="5"/>
      <c r="J1" s="5"/>
    </row>
    <row r="2" spans="1:13" s="1" customFormat="1" x14ac:dyDescent="0.2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2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2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2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2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2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2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2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2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2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2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2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2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2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2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2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2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2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2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2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2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2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2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2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2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2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2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2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2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2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2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2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2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2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2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2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2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2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2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2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2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2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2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2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2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2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2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2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2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2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2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2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2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2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2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2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2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2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2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2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2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2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2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2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2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2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2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2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2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2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2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2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2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2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2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2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2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2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2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2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2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2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2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2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2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2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2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2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2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2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2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2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2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2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2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2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2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2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2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2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2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2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2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2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2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2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2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2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2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2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2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2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2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2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2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2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2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2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2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2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2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2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2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2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2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2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48" priority="3">
      <formula>ROW()=2</formula>
    </cfRule>
    <cfRule type="expression" dxfId="47" priority="4">
      <formula>AND($A1&lt;&gt;"",MOD(ROW(),2)=1)</formula>
    </cfRule>
    <cfRule type="expression" dxfId="46" priority="5">
      <formula>AND($A1&lt;&gt;"",MOD(ROW(),2)=0)</formula>
    </cfRule>
  </conditionalFormatting>
  <conditionalFormatting sqref="K1:K1048576">
    <cfRule type="duplicateValues" dxfId="4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4" sqref="A4"/>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2" customWidth="1"/>
    <col min="9" max="9" width="15.5703125" style="2" customWidth="1"/>
    <col min="10" max="10" width="15.5703125" style="4" customWidth="1"/>
    <col min="11" max="11" width="50.5703125" style="4" customWidth="1"/>
    <col min="12" max="16384" width="50.5703125" style="4"/>
  </cols>
  <sheetData>
    <row r="1" spans="1:14" s="7" customFormat="1" ht="21" x14ac:dyDescent="0.35">
      <c r="A1" s="5" t="s">
        <v>0</v>
      </c>
      <c r="B1" s="6"/>
      <c r="C1" s="6"/>
      <c r="D1" s="6"/>
      <c r="E1" s="5" t="s">
        <v>1</v>
      </c>
      <c r="F1" s="5"/>
      <c r="G1" s="5"/>
      <c r="H1" s="8" t="str">
        <f>CONCATENATE("Complete: ",COUNTIF(Table2[Implement],"=TRUE"),"/",ROWS(Table2[Implement]))</f>
        <v>Complete: 65/110</v>
      </c>
      <c r="I1" s="5"/>
      <c r="J1" s="5"/>
      <c r="L1" s="1"/>
      <c r="M1" s="1"/>
      <c r="N1" s="4"/>
    </row>
    <row r="2" spans="1:14" s="1" customFormat="1" x14ac:dyDescent="0.25">
      <c r="A2" s="1" t="s">
        <v>459</v>
      </c>
      <c r="B2" s="1" t="s">
        <v>3</v>
      </c>
      <c r="C2" s="1" t="s">
        <v>4</v>
      </c>
      <c r="D2" s="1" t="s">
        <v>5</v>
      </c>
      <c r="E2" s="1" t="s">
        <v>6</v>
      </c>
      <c r="F2" s="1" t="s">
        <v>7</v>
      </c>
      <c r="G2" s="1" t="s">
        <v>460</v>
      </c>
      <c r="H2" s="1" t="s">
        <v>9</v>
      </c>
      <c r="I2" s="1" t="s">
        <v>10</v>
      </c>
      <c r="J2" s="1" t="s">
        <v>11</v>
      </c>
    </row>
    <row r="3" spans="1:14" x14ac:dyDescent="0.25">
      <c r="A3" s="1" t="s">
        <v>461</v>
      </c>
      <c r="B3" s="2" t="s">
        <v>462</v>
      </c>
      <c r="C3" s="1" t="s">
        <v>463</v>
      </c>
      <c r="D3" s="2" t="s">
        <v>16</v>
      </c>
      <c r="E3" s="2" t="s">
        <v>464</v>
      </c>
      <c r="F3" s="2">
        <v>1</v>
      </c>
      <c r="G3" s="2" t="s">
        <v>461</v>
      </c>
      <c r="H3" s="2" t="b">
        <v>1</v>
      </c>
      <c r="I3" s="2" t="b">
        <v>0</v>
      </c>
      <c r="J3" s="3">
        <v>1</v>
      </c>
    </row>
    <row r="4" spans="1:14" ht="45" customHeight="1" x14ac:dyDescent="0.25">
      <c r="A4" s="1" t="s">
        <v>465</v>
      </c>
      <c r="B4" s="2" t="s">
        <v>466</v>
      </c>
      <c r="C4" s="1" t="s">
        <v>467</v>
      </c>
      <c r="D4" s="2" t="s">
        <v>16</v>
      </c>
      <c r="E4" s="2" t="s">
        <v>464</v>
      </c>
      <c r="F4" s="2">
        <v>2</v>
      </c>
      <c r="G4" s="2" t="s">
        <v>468</v>
      </c>
      <c r="H4" s="2" t="b">
        <v>1</v>
      </c>
      <c r="I4" s="2" t="b">
        <v>0</v>
      </c>
      <c r="J4" s="3">
        <v>2</v>
      </c>
    </row>
    <row r="5" spans="1:14" x14ac:dyDescent="0.25">
      <c r="A5" s="1" t="s">
        <v>52</v>
      </c>
      <c r="B5" s="2" t="s">
        <v>469</v>
      </c>
      <c r="C5" s="1" t="s">
        <v>470</v>
      </c>
      <c r="D5" s="2" t="s">
        <v>16</v>
      </c>
      <c r="E5" s="2" t="s">
        <v>464</v>
      </c>
      <c r="F5" s="2">
        <v>3</v>
      </c>
      <c r="G5" s="2" t="s">
        <v>56</v>
      </c>
      <c r="H5" s="2" t="b">
        <v>1</v>
      </c>
      <c r="I5" s="2" t="b">
        <v>0</v>
      </c>
      <c r="J5" s="3">
        <v>3</v>
      </c>
    </row>
    <row r="6" spans="1:14" x14ac:dyDescent="0.25">
      <c r="A6" s="1" t="s">
        <v>34</v>
      </c>
      <c r="B6" s="2" t="s">
        <v>471</v>
      </c>
      <c r="C6" s="1" t="s">
        <v>472</v>
      </c>
      <c r="D6" s="2" t="s">
        <v>16</v>
      </c>
      <c r="E6" s="2" t="s">
        <v>464</v>
      </c>
      <c r="F6" s="2">
        <v>4</v>
      </c>
      <c r="G6" s="2" t="s">
        <v>37</v>
      </c>
      <c r="H6" s="2" t="b">
        <v>1</v>
      </c>
      <c r="I6" s="2" t="b">
        <v>0</v>
      </c>
      <c r="J6" s="3">
        <v>4</v>
      </c>
    </row>
    <row r="7" spans="1:14" x14ac:dyDescent="0.25">
      <c r="A7" s="1" t="s">
        <v>473</v>
      </c>
      <c r="B7" s="2" t="s">
        <v>474</v>
      </c>
      <c r="C7" s="1" t="s">
        <v>475</v>
      </c>
      <c r="D7" s="2" t="s">
        <v>16</v>
      </c>
      <c r="E7" s="2" t="s">
        <v>464</v>
      </c>
      <c r="F7" s="2">
        <v>5</v>
      </c>
      <c r="G7" s="2" t="s">
        <v>476</v>
      </c>
      <c r="H7" s="2" t="b">
        <v>1</v>
      </c>
      <c r="I7" s="2" t="b">
        <v>0</v>
      </c>
      <c r="J7" s="3">
        <v>5</v>
      </c>
    </row>
    <row r="8" spans="1:14" x14ac:dyDescent="0.25">
      <c r="A8" s="1" t="s">
        <v>477</v>
      </c>
      <c r="B8" s="2" t="s">
        <v>478</v>
      </c>
      <c r="C8" s="1" t="s">
        <v>479</v>
      </c>
      <c r="D8" s="2" t="s">
        <v>16</v>
      </c>
      <c r="E8" s="2" t="s">
        <v>464</v>
      </c>
      <c r="F8" s="2">
        <v>6</v>
      </c>
      <c r="G8" s="2" t="s">
        <v>480</v>
      </c>
      <c r="H8" s="2" t="b">
        <v>1</v>
      </c>
      <c r="I8" s="2" t="b">
        <v>0</v>
      </c>
      <c r="J8" s="3">
        <v>6</v>
      </c>
    </row>
    <row r="9" spans="1:14" x14ac:dyDescent="0.25">
      <c r="A9" s="1" t="s">
        <v>481</v>
      </c>
      <c r="B9" s="2" t="s">
        <v>482</v>
      </c>
      <c r="C9" s="1" t="s">
        <v>483</v>
      </c>
      <c r="D9" s="2" t="s">
        <v>16</v>
      </c>
      <c r="E9" s="2" t="s">
        <v>464</v>
      </c>
      <c r="F9" s="2">
        <v>7</v>
      </c>
      <c r="G9" s="2" t="s">
        <v>484</v>
      </c>
      <c r="H9" s="2" t="b">
        <v>1</v>
      </c>
      <c r="I9" s="2" t="b">
        <v>0</v>
      </c>
      <c r="J9" s="3">
        <v>7</v>
      </c>
    </row>
    <row r="10" spans="1:14" x14ac:dyDescent="0.25">
      <c r="A10" s="1" t="s">
        <v>485</v>
      </c>
      <c r="B10" s="2" t="s">
        <v>486</v>
      </c>
      <c r="C10" s="1" t="s">
        <v>487</v>
      </c>
      <c r="D10" s="2" t="s">
        <v>16</v>
      </c>
      <c r="E10" s="2" t="s">
        <v>464</v>
      </c>
      <c r="F10" s="2">
        <v>8</v>
      </c>
      <c r="G10" s="2" t="s">
        <v>488</v>
      </c>
      <c r="H10" s="2" t="b">
        <v>0</v>
      </c>
      <c r="I10" s="2" t="b">
        <v>0</v>
      </c>
      <c r="J10" s="3">
        <v>8</v>
      </c>
    </row>
    <row r="11" spans="1:14" x14ac:dyDescent="0.25">
      <c r="A11" s="1" t="s">
        <v>489</v>
      </c>
      <c r="B11" s="2" t="s">
        <v>490</v>
      </c>
      <c r="C11" s="1" t="s">
        <v>491</v>
      </c>
      <c r="D11" s="2" t="s">
        <v>16</v>
      </c>
      <c r="E11" s="2" t="s">
        <v>464</v>
      </c>
      <c r="F11" s="2">
        <v>9</v>
      </c>
      <c r="G11" s="2" t="s">
        <v>492</v>
      </c>
      <c r="H11" s="2" t="b">
        <v>1</v>
      </c>
      <c r="I11" s="2" t="b">
        <v>0</v>
      </c>
      <c r="J11" s="3">
        <v>9</v>
      </c>
    </row>
    <row r="12" spans="1:14" x14ac:dyDescent="0.25">
      <c r="A12" s="1" t="s">
        <v>493</v>
      </c>
      <c r="B12" s="2" t="s">
        <v>494</v>
      </c>
      <c r="C12" s="1" t="s">
        <v>495</v>
      </c>
      <c r="D12" s="2" t="s">
        <v>16</v>
      </c>
      <c r="E12" s="2" t="s">
        <v>464</v>
      </c>
      <c r="F12" s="2">
        <v>10</v>
      </c>
      <c r="G12" s="2" t="s">
        <v>496</v>
      </c>
      <c r="H12" s="2" t="b">
        <v>1</v>
      </c>
      <c r="I12" s="2" t="b">
        <v>0</v>
      </c>
      <c r="J12" s="3">
        <v>10</v>
      </c>
    </row>
    <row r="13" spans="1:14" x14ac:dyDescent="0.25">
      <c r="A13" s="1" t="s">
        <v>497</v>
      </c>
      <c r="B13" s="2" t="s">
        <v>498</v>
      </c>
      <c r="C13" s="1" t="s">
        <v>499</v>
      </c>
      <c r="D13" s="2" t="s">
        <v>16</v>
      </c>
      <c r="E13" s="2" t="s">
        <v>464</v>
      </c>
      <c r="F13" s="2">
        <v>11</v>
      </c>
      <c r="G13" s="2" t="s">
        <v>500</v>
      </c>
      <c r="H13" s="2" t="b">
        <v>1</v>
      </c>
      <c r="I13" s="2" t="b">
        <v>0</v>
      </c>
      <c r="J13" s="3">
        <v>11</v>
      </c>
    </row>
    <row r="14" spans="1:14" x14ac:dyDescent="0.25">
      <c r="A14" s="1" t="s">
        <v>501</v>
      </c>
      <c r="B14" s="2" t="s">
        <v>502</v>
      </c>
      <c r="C14" s="1" t="s">
        <v>503</v>
      </c>
      <c r="D14" s="2" t="s">
        <v>16</v>
      </c>
      <c r="E14" s="2" t="s">
        <v>464</v>
      </c>
      <c r="F14" s="2">
        <v>12</v>
      </c>
      <c r="G14" s="2" t="s">
        <v>504</v>
      </c>
      <c r="H14" s="2" t="b">
        <v>1</v>
      </c>
      <c r="I14" s="2" t="b">
        <v>0</v>
      </c>
      <c r="J14" s="3">
        <v>12</v>
      </c>
    </row>
    <row r="15" spans="1:14" ht="30" customHeight="1" x14ac:dyDescent="0.25">
      <c r="A15" s="1" t="s">
        <v>117</v>
      </c>
      <c r="B15" s="2" t="s">
        <v>505</v>
      </c>
      <c r="C15" s="1" t="s">
        <v>506</v>
      </c>
      <c r="D15" s="2" t="s">
        <v>16</v>
      </c>
      <c r="E15" s="2" t="s">
        <v>464</v>
      </c>
      <c r="F15" s="2">
        <v>13</v>
      </c>
      <c r="G15" s="2" t="s">
        <v>117</v>
      </c>
      <c r="H15" s="2" t="b">
        <v>0</v>
      </c>
      <c r="I15" s="2" t="b">
        <v>0</v>
      </c>
      <c r="J15" s="3">
        <v>13</v>
      </c>
    </row>
    <row r="16" spans="1:14" ht="75" customHeight="1" x14ac:dyDescent="0.25">
      <c r="A16" s="1" t="s">
        <v>206</v>
      </c>
      <c r="B16" s="2" t="s">
        <v>507</v>
      </c>
      <c r="C16" s="1" t="s">
        <v>508</v>
      </c>
      <c r="D16" s="2" t="s">
        <v>16</v>
      </c>
      <c r="E16" s="2" t="s">
        <v>464</v>
      </c>
      <c r="F16" s="2">
        <v>14</v>
      </c>
      <c r="G16" s="2" t="s">
        <v>209</v>
      </c>
      <c r="H16" s="2" t="b">
        <v>1</v>
      </c>
      <c r="I16" s="2" t="b">
        <v>0</v>
      </c>
      <c r="J16" s="3">
        <v>14</v>
      </c>
    </row>
    <row r="17" spans="1:10" x14ac:dyDescent="0.25">
      <c r="A17" s="1" t="s">
        <v>509</v>
      </c>
      <c r="B17" s="2" t="s">
        <v>510</v>
      </c>
      <c r="C17" s="1" t="s">
        <v>511</v>
      </c>
      <c r="D17" s="2" t="s">
        <v>16</v>
      </c>
      <c r="E17" s="2" t="s">
        <v>464</v>
      </c>
      <c r="F17" s="2">
        <v>15</v>
      </c>
      <c r="G17" s="2" t="s">
        <v>512</v>
      </c>
      <c r="H17" s="2" t="b">
        <v>0</v>
      </c>
      <c r="I17" s="2" t="b">
        <v>0</v>
      </c>
      <c r="J17" s="3">
        <v>15</v>
      </c>
    </row>
    <row r="18" spans="1:10" x14ac:dyDescent="0.25">
      <c r="A18" s="1" t="s">
        <v>108</v>
      </c>
      <c r="B18" s="2" t="s">
        <v>513</v>
      </c>
      <c r="C18" s="1" t="s">
        <v>514</v>
      </c>
      <c r="D18" s="2" t="s">
        <v>16</v>
      </c>
      <c r="E18" s="2" t="s">
        <v>464</v>
      </c>
      <c r="F18" s="2">
        <v>16</v>
      </c>
      <c r="G18" s="2" t="s">
        <v>113</v>
      </c>
      <c r="H18" s="2" t="b">
        <v>1</v>
      </c>
      <c r="I18" s="2" t="b">
        <v>0</v>
      </c>
      <c r="J18" s="3">
        <v>16</v>
      </c>
    </row>
    <row r="19" spans="1:10" x14ac:dyDescent="0.25">
      <c r="A19" s="1" t="s">
        <v>93</v>
      </c>
      <c r="B19" s="2" t="s">
        <v>515</v>
      </c>
      <c r="C19" s="1" t="s">
        <v>499</v>
      </c>
      <c r="D19" s="2" t="s">
        <v>93</v>
      </c>
      <c r="E19" s="2" t="s">
        <v>516</v>
      </c>
      <c r="F19" s="2">
        <v>1</v>
      </c>
      <c r="G19" s="2" t="s">
        <v>93</v>
      </c>
      <c r="H19" s="2" t="b">
        <v>1</v>
      </c>
      <c r="I19" s="2" t="b">
        <v>0</v>
      </c>
      <c r="J19" s="3">
        <v>17</v>
      </c>
    </row>
    <row r="20" spans="1:10" ht="30" customHeight="1" x14ac:dyDescent="0.25">
      <c r="A20" s="1" t="s">
        <v>96</v>
      </c>
      <c r="B20" s="2" t="s">
        <v>517</v>
      </c>
      <c r="C20" s="1" t="s">
        <v>518</v>
      </c>
      <c r="D20" s="2" t="s">
        <v>93</v>
      </c>
      <c r="E20" s="2" t="s">
        <v>516</v>
      </c>
      <c r="F20" s="2">
        <v>2</v>
      </c>
      <c r="G20" s="2" t="s">
        <v>99</v>
      </c>
      <c r="H20" s="2" t="b">
        <v>1</v>
      </c>
      <c r="I20" s="2" t="b">
        <v>0</v>
      </c>
      <c r="J20" s="3">
        <v>18</v>
      </c>
    </row>
    <row r="21" spans="1:10" x14ac:dyDescent="0.25">
      <c r="A21" s="1" t="s">
        <v>519</v>
      </c>
      <c r="B21" s="2" t="s">
        <v>520</v>
      </c>
      <c r="C21" s="1" t="s">
        <v>15</v>
      </c>
      <c r="D21" s="2" t="s">
        <v>93</v>
      </c>
      <c r="E21" s="2" t="s">
        <v>516</v>
      </c>
      <c r="F21" s="2">
        <v>3</v>
      </c>
      <c r="G21" s="2" t="s">
        <v>521</v>
      </c>
      <c r="H21" s="2" t="b">
        <v>1</v>
      </c>
      <c r="I21" s="2" t="b">
        <v>0</v>
      </c>
      <c r="J21" s="3">
        <v>19</v>
      </c>
    </row>
    <row r="22" spans="1:10" x14ac:dyDescent="0.25">
      <c r="A22" s="1" t="s">
        <v>522</v>
      </c>
      <c r="B22" s="2" t="s">
        <v>523</v>
      </c>
      <c r="C22" s="1" t="s">
        <v>524</v>
      </c>
      <c r="D22" s="2" t="s">
        <v>93</v>
      </c>
      <c r="E22" s="2" t="s">
        <v>516</v>
      </c>
      <c r="F22" s="2">
        <v>4</v>
      </c>
      <c r="G22" s="2" t="s">
        <v>525</v>
      </c>
      <c r="H22" s="2" t="b">
        <v>1</v>
      </c>
      <c r="I22" s="2" t="b">
        <v>0</v>
      </c>
      <c r="J22" s="3">
        <v>20</v>
      </c>
    </row>
    <row r="23" spans="1:10" ht="60" customHeight="1" x14ac:dyDescent="0.25">
      <c r="A23" s="1" t="s">
        <v>526</v>
      </c>
      <c r="B23" s="2" t="s">
        <v>527</v>
      </c>
      <c r="C23" s="1" t="s">
        <v>528</v>
      </c>
      <c r="D23" s="2" t="s">
        <v>93</v>
      </c>
      <c r="E23" s="2" t="s">
        <v>516</v>
      </c>
      <c r="F23" s="2">
        <v>5</v>
      </c>
      <c r="G23" s="2" t="s">
        <v>529</v>
      </c>
      <c r="H23" s="2" t="b">
        <v>1</v>
      </c>
      <c r="I23" s="2" t="b">
        <v>0</v>
      </c>
      <c r="J23" s="3">
        <v>21</v>
      </c>
    </row>
    <row r="24" spans="1:10" x14ac:dyDescent="0.25">
      <c r="A24" s="1" t="s">
        <v>530</v>
      </c>
      <c r="B24" s="2" t="s">
        <v>531</v>
      </c>
      <c r="C24" s="1" t="s">
        <v>532</v>
      </c>
      <c r="D24" s="2" t="s">
        <v>93</v>
      </c>
      <c r="E24" s="2" t="s">
        <v>516</v>
      </c>
      <c r="F24" s="2">
        <v>6</v>
      </c>
      <c r="G24" s="2" t="s">
        <v>533</v>
      </c>
      <c r="H24" s="2" t="b">
        <v>1</v>
      </c>
      <c r="I24" s="2" t="b">
        <v>0</v>
      </c>
      <c r="J24" s="3">
        <v>22</v>
      </c>
    </row>
    <row r="25" spans="1:10" x14ac:dyDescent="0.25">
      <c r="A25" s="1" t="s">
        <v>534</v>
      </c>
      <c r="B25" s="2" t="s">
        <v>535</v>
      </c>
      <c r="C25" s="1" t="s">
        <v>536</v>
      </c>
      <c r="D25" s="2" t="s">
        <v>93</v>
      </c>
      <c r="E25" s="2" t="s">
        <v>516</v>
      </c>
      <c r="F25" s="2">
        <v>7</v>
      </c>
      <c r="G25" s="2" t="s">
        <v>537</v>
      </c>
      <c r="H25" s="2" t="b">
        <v>1</v>
      </c>
      <c r="I25" s="2" t="b">
        <v>0</v>
      </c>
      <c r="J25" s="3">
        <v>23</v>
      </c>
    </row>
    <row r="26" spans="1:10" ht="180" customHeight="1" x14ac:dyDescent="0.25">
      <c r="A26" s="1" t="s">
        <v>538</v>
      </c>
      <c r="B26" s="2" t="s">
        <v>539</v>
      </c>
      <c r="C26" s="1" t="s">
        <v>540</v>
      </c>
      <c r="D26" s="2" t="s">
        <v>93</v>
      </c>
      <c r="E26" s="2" t="s">
        <v>516</v>
      </c>
      <c r="F26" s="2">
        <v>8</v>
      </c>
      <c r="G26" s="2" t="s">
        <v>541</v>
      </c>
      <c r="H26" s="2" t="b">
        <v>0</v>
      </c>
      <c r="I26" s="2" t="b">
        <v>0</v>
      </c>
      <c r="J26" s="3">
        <v>24</v>
      </c>
    </row>
    <row r="27" spans="1:10" x14ac:dyDescent="0.25">
      <c r="A27" s="1" t="s">
        <v>542</v>
      </c>
      <c r="B27" s="2" t="s">
        <v>543</v>
      </c>
      <c r="C27" s="1" t="s">
        <v>544</v>
      </c>
      <c r="D27" s="2" t="s">
        <v>93</v>
      </c>
      <c r="E27" s="2" t="s">
        <v>516</v>
      </c>
      <c r="F27" s="2">
        <v>9</v>
      </c>
      <c r="G27" s="2" t="s">
        <v>545</v>
      </c>
      <c r="H27" s="2" t="b">
        <v>0</v>
      </c>
      <c r="I27" s="2" t="b">
        <v>0</v>
      </c>
      <c r="J27" s="3">
        <v>25</v>
      </c>
    </row>
    <row r="28" spans="1:10" ht="30" customHeight="1" x14ac:dyDescent="0.25">
      <c r="A28" s="1" t="s">
        <v>546</v>
      </c>
      <c r="B28" s="2" t="s">
        <v>547</v>
      </c>
      <c r="C28" s="1" t="s">
        <v>548</v>
      </c>
      <c r="D28" s="2" t="s">
        <v>93</v>
      </c>
      <c r="E28" s="2" t="s">
        <v>516</v>
      </c>
      <c r="F28" s="2">
        <v>10</v>
      </c>
      <c r="G28" s="2" t="s">
        <v>549</v>
      </c>
      <c r="H28" s="2" t="b">
        <v>1</v>
      </c>
      <c r="I28" s="2" t="b">
        <v>0</v>
      </c>
      <c r="J28" s="3">
        <v>26</v>
      </c>
    </row>
    <row r="29" spans="1:10" ht="30" customHeight="1" x14ac:dyDescent="0.25">
      <c r="A29" s="1" t="s">
        <v>550</v>
      </c>
      <c r="B29" s="2" t="s">
        <v>551</v>
      </c>
      <c r="C29" s="1" t="s">
        <v>552</v>
      </c>
      <c r="D29" s="2" t="s">
        <v>93</v>
      </c>
      <c r="E29" s="2" t="s">
        <v>516</v>
      </c>
      <c r="F29" s="2">
        <v>11</v>
      </c>
      <c r="G29" s="2" t="s">
        <v>553</v>
      </c>
      <c r="H29" s="2" t="b">
        <v>0</v>
      </c>
      <c r="I29" s="2" t="b">
        <v>0</v>
      </c>
      <c r="J29" s="3">
        <v>27</v>
      </c>
    </row>
    <row r="30" spans="1:10" x14ac:dyDescent="0.25">
      <c r="A30" s="1" t="s">
        <v>554</v>
      </c>
      <c r="B30" s="2" t="s">
        <v>555</v>
      </c>
      <c r="C30" s="1" t="s">
        <v>15</v>
      </c>
      <c r="D30" s="2" t="s">
        <v>93</v>
      </c>
      <c r="E30" s="2" t="s">
        <v>516</v>
      </c>
      <c r="F30" s="2">
        <v>12</v>
      </c>
      <c r="G30" s="2" t="s">
        <v>556</v>
      </c>
      <c r="H30" s="2" t="b">
        <v>0</v>
      </c>
      <c r="I30" s="2" t="b">
        <v>0</v>
      </c>
      <c r="J30" s="3">
        <v>28</v>
      </c>
    </row>
    <row r="31" spans="1:10" x14ac:dyDescent="0.25">
      <c r="A31" s="1" t="s">
        <v>557</v>
      </c>
      <c r="B31" s="2" t="s">
        <v>558</v>
      </c>
      <c r="C31" s="1" t="s">
        <v>559</v>
      </c>
      <c r="D31" s="2" t="s">
        <v>93</v>
      </c>
      <c r="E31" s="2" t="s">
        <v>516</v>
      </c>
      <c r="F31" s="2">
        <v>13</v>
      </c>
      <c r="G31" s="2" t="s">
        <v>560</v>
      </c>
      <c r="H31" s="2" t="b">
        <v>1</v>
      </c>
      <c r="I31" s="2" t="b">
        <v>0</v>
      </c>
      <c r="J31" s="3">
        <v>29</v>
      </c>
    </row>
    <row r="32" spans="1:10" x14ac:dyDescent="0.25">
      <c r="A32" s="1" t="s">
        <v>561</v>
      </c>
      <c r="B32" s="2" t="s">
        <v>562</v>
      </c>
      <c r="C32" s="1" t="s">
        <v>563</v>
      </c>
      <c r="D32" s="2" t="s">
        <v>93</v>
      </c>
      <c r="E32" s="2" t="s">
        <v>516</v>
      </c>
      <c r="F32" s="2">
        <v>14</v>
      </c>
      <c r="G32" s="2" t="s">
        <v>564</v>
      </c>
      <c r="H32" s="2" t="b">
        <v>0</v>
      </c>
      <c r="I32" s="2" t="b">
        <v>0</v>
      </c>
      <c r="J32" s="3">
        <v>30</v>
      </c>
    </row>
    <row r="33" spans="1:10" x14ac:dyDescent="0.25">
      <c r="A33" s="1" t="s">
        <v>100</v>
      </c>
      <c r="B33" s="2" t="s">
        <v>565</v>
      </c>
      <c r="C33" s="1" t="s">
        <v>566</v>
      </c>
      <c r="D33" s="2" t="s">
        <v>93</v>
      </c>
      <c r="E33" s="2" t="s">
        <v>516</v>
      </c>
      <c r="F33" s="2">
        <v>15</v>
      </c>
      <c r="G33" s="2" t="s">
        <v>103</v>
      </c>
      <c r="H33" s="2" t="b">
        <v>1</v>
      </c>
      <c r="I33" s="2" t="b">
        <v>0</v>
      </c>
      <c r="J33" s="3">
        <v>31</v>
      </c>
    </row>
    <row r="34" spans="1:10" x14ac:dyDescent="0.25">
      <c r="A34" s="1" t="s">
        <v>567</v>
      </c>
      <c r="B34" s="2" t="s">
        <v>568</v>
      </c>
      <c r="C34" s="1" t="s">
        <v>15</v>
      </c>
      <c r="D34" s="2" t="s">
        <v>93</v>
      </c>
      <c r="E34" s="2" t="s">
        <v>516</v>
      </c>
      <c r="F34" s="2">
        <v>16</v>
      </c>
      <c r="G34" s="2" t="s">
        <v>569</v>
      </c>
      <c r="H34" s="2" t="b">
        <v>0</v>
      </c>
      <c r="I34" s="2" t="b">
        <v>0</v>
      </c>
      <c r="J34" s="3">
        <v>32</v>
      </c>
    </row>
    <row r="35" spans="1:10" ht="60" customHeight="1" x14ac:dyDescent="0.25">
      <c r="A35" s="1" t="s">
        <v>431</v>
      </c>
      <c r="B35" s="2" t="s">
        <v>570</v>
      </c>
      <c r="C35" s="1" t="s">
        <v>571</v>
      </c>
      <c r="D35" s="2" t="s">
        <v>93</v>
      </c>
      <c r="E35" s="2" t="s">
        <v>516</v>
      </c>
      <c r="F35" s="2">
        <v>17</v>
      </c>
      <c r="G35" s="2" t="s">
        <v>434</v>
      </c>
      <c r="H35" s="2" t="b">
        <v>0</v>
      </c>
      <c r="I35" s="2" t="b">
        <v>0</v>
      </c>
      <c r="J35" s="3">
        <v>33</v>
      </c>
    </row>
    <row r="36" spans="1:10" ht="75" customHeight="1" x14ac:dyDescent="0.25">
      <c r="A36" s="1" t="s">
        <v>572</v>
      </c>
      <c r="B36" s="2" t="s">
        <v>573</v>
      </c>
      <c r="C36" s="1" t="s">
        <v>574</v>
      </c>
      <c r="D36" s="2" t="s">
        <v>93</v>
      </c>
      <c r="E36" s="2" t="s">
        <v>516</v>
      </c>
      <c r="F36" s="2">
        <v>18</v>
      </c>
      <c r="G36" s="2" t="s">
        <v>575</v>
      </c>
      <c r="H36" s="2" t="b">
        <v>1</v>
      </c>
      <c r="I36" s="2" t="b">
        <v>0</v>
      </c>
      <c r="J36" s="3">
        <v>34</v>
      </c>
    </row>
    <row r="37" spans="1:10" ht="30" customHeight="1" x14ac:dyDescent="0.25">
      <c r="A37" s="1" t="s">
        <v>576</v>
      </c>
      <c r="B37" s="2" t="s">
        <v>577</v>
      </c>
      <c r="C37" s="1" t="s">
        <v>578</v>
      </c>
      <c r="D37" s="2" t="s">
        <v>93</v>
      </c>
      <c r="E37" s="2" t="s">
        <v>516</v>
      </c>
      <c r="F37" s="2">
        <v>19</v>
      </c>
      <c r="G37" s="2" t="s">
        <v>579</v>
      </c>
      <c r="H37" s="2" t="b">
        <v>1</v>
      </c>
      <c r="I37" s="2" t="b">
        <v>0</v>
      </c>
      <c r="J37" s="3">
        <v>35</v>
      </c>
    </row>
    <row r="38" spans="1:10" ht="45" customHeight="1" x14ac:dyDescent="0.25">
      <c r="A38" s="1" t="s">
        <v>104</v>
      </c>
      <c r="B38" s="2" t="s">
        <v>580</v>
      </c>
      <c r="C38" s="1" t="s">
        <v>581</v>
      </c>
      <c r="D38" s="2" t="s">
        <v>93</v>
      </c>
      <c r="E38" s="2" t="s">
        <v>516</v>
      </c>
      <c r="F38" s="2">
        <v>20</v>
      </c>
      <c r="G38" s="2" t="s">
        <v>107</v>
      </c>
      <c r="H38" s="2" t="b">
        <v>0</v>
      </c>
      <c r="I38" s="2" t="b">
        <v>0</v>
      </c>
      <c r="J38" s="3">
        <v>36</v>
      </c>
    </row>
    <row r="39" spans="1:10" ht="30" customHeight="1" x14ac:dyDescent="0.25">
      <c r="A39" s="1" t="s">
        <v>582</v>
      </c>
      <c r="B39" s="2" t="s">
        <v>583</v>
      </c>
      <c r="C39" s="1" t="s">
        <v>584</v>
      </c>
      <c r="D39" s="2" t="s">
        <v>93</v>
      </c>
      <c r="E39" s="2" t="s">
        <v>516</v>
      </c>
      <c r="F39" s="2">
        <v>21</v>
      </c>
      <c r="G39" s="2" t="s">
        <v>585</v>
      </c>
      <c r="H39" s="2" t="b">
        <v>0</v>
      </c>
      <c r="I39" s="2" t="b">
        <v>0</v>
      </c>
      <c r="J39" s="3">
        <v>37</v>
      </c>
    </row>
    <row r="40" spans="1:10" ht="120" customHeight="1" x14ac:dyDescent="0.25">
      <c r="A40" s="1" t="s">
        <v>586</v>
      </c>
      <c r="B40" s="2" t="s">
        <v>587</v>
      </c>
      <c r="C40" s="1" t="s">
        <v>588</v>
      </c>
      <c r="D40" s="2" t="s">
        <v>93</v>
      </c>
      <c r="E40" s="2" t="s">
        <v>516</v>
      </c>
      <c r="F40" s="2">
        <v>22</v>
      </c>
      <c r="G40" s="2" t="s">
        <v>589</v>
      </c>
      <c r="H40" s="2" t="b">
        <v>1</v>
      </c>
      <c r="I40" s="2" t="b">
        <v>0</v>
      </c>
      <c r="J40" s="3">
        <v>38</v>
      </c>
    </row>
    <row r="41" spans="1:10" ht="45" customHeight="1" x14ac:dyDescent="0.25">
      <c r="A41" s="1" t="s">
        <v>590</v>
      </c>
      <c r="B41" s="2" t="s">
        <v>591</v>
      </c>
      <c r="C41" s="1" t="s">
        <v>592</v>
      </c>
      <c r="D41" s="2" t="s">
        <v>93</v>
      </c>
      <c r="E41" s="2" t="s">
        <v>516</v>
      </c>
      <c r="F41" s="2">
        <v>23</v>
      </c>
      <c r="G41" s="2" t="s">
        <v>590</v>
      </c>
      <c r="H41" s="2" t="b">
        <v>0</v>
      </c>
      <c r="I41" s="2" t="b">
        <v>0</v>
      </c>
      <c r="J41" s="3">
        <v>39</v>
      </c>
    </row>
    <row r="42" spans="1:10" ht="225" customHeight="1" x14ac:dyDescent="0.25">
      <c r="A42" s="1" t="s">
        <v>593</v>
      </c>
      <c r="B42" s="2" t="s">
        <v>594</v>
      </c>
      <c r="C42" s="1" t="s">
        <v>595</v>
      </c>
      <c r="D42" s="2" t="s">
        <v>93</v>
      </c>
      <c r="E42" s="2" t="s">
        <v>516</v>
      </c>
      <c r="F42" s="2">
        <v>24</v>
      </c>
      <c r="G42" s="2" t="s">
        <v>596</v>
      </c>
      <c r="H42" s="2" t="b">
        <v>1</v>
      </c>
      <c r="I42" s="2" t="b">
        <v>0</v>
      </c>
      <c r="J42" s="3">
        <v>40</v>
      </c>
    </row>
    <row r="43" spans="1:10" x14ac:dyDescent="0.25">
      <c r="A43" s="1" t="s">
        <v>114</v>
      </c>
      <c r="B43" s="2" t="s">
        <v>597</v>
      </c>
      <c r="C43" s="1" t="s">
        <v>514</v>
      </c>
      <c r="D43" s="2" t="s">
        <v>111</v>
      </c>
      <c r="E43" s="2" t="s">
        <v>598</v>
      </c>
      <c r="F43" s="2">
        <v>1</v>
      </c>
      <c r="G43" s="2" t="s">
        <v>113</v>
      </c>
      <c r="H43" s="2" t="b">
        <v>1</v>
      </c>
      <c r="I43" s="2" t="b">
        <v>0</v>
      </c>
      <c r="J43" s="3">
        <v>41</v>
      </c>
    </row>
    <row r="44" spans="1:10" ht="45" customHeight="1" x14ac:dyDescent="0.25">
      <c r="A44" s="1" t="s">
        <v>599</v>
      </c>
      <c r="B44" s="2" t="s">
        <v>600</v>
      </c>
      <c r="C44" s="1" t="s">
        <v>601</v>
      </c>
      <c r="D44" s="2" t="s">
        <v>111</v>
      </c>
      <c r="E44" s="2" t="s">
        <v>598</v>
      </c>
      <c r="F44" s="2">
        <v>2</v>
      </c>
      <c r="G44" s="2" t="s">
        <v>602</v>
      </c>
      <c r="H44" s="2" t="b">
        <v>1</v>
      </c>
      <c r="I44" s="2" t="b">
        <v>0</v>
      </c>
      <c r="J44" s="3">
        <v>42</v>
      </c>
    </row>
    <row r="45" spans="1:10" x14ac:dyDescent="0.25">
      <c r="A45" s="1" t="s">
        <v>603</v>
      </c>
      <c r="B45" s="2" t="s">
        <v>604</v>
      </c>
      <c r="C45" s="1" t="s">
        <v>605</v>
      </c>
      <c r="D45" s="2" t="s">
        <v>111</v>
      </c>
      <c r="E45" s="2" t="s">
        <v>598</v>
      </c>
      <c r="F45" s="2">
        <v>3</v>
      </c>
      <c r="G45" s="2" t="s">
        <v>606</v>
      </c>
      <c r="H45" s="2" t="b">
        <v>1</v>
      </c>
      <c r="I45" s="2" t="b">
        <v>0</v>
      </c>
      <c r="J45" s="3">
        <v>43</v>
      </c>
    </row>
    <row r="46" spans="1:10" ht="30" customHeight="1" x14ac:dyDescent="0.25">
      <c r="A46" s="1" t="s">
        <v>607</v>
      </c>
      <c r="B46" s="2" t="s">
        <v>608</v>
      </c>
      <c r="C46" s="1" t="s">
        <v>609</v>
      </c>
      <c r="D46" s="2" t="s">
        <v>111</v>
      </c>
      <c r="E46" s="2" t="s">
        <v>598</v>
      </c>
      <c r="F46" s="2">
        <v>4</v>
      </c>
      <c r="G46" s="2" t="s">
        <v>610</v>
      </c>
      <c r="H46" s="2" t="b">
        <v>0</v>
      </c>
      <c r="I46" s="2" t="b">
        <v>0</v>
      </c>
      <c r="J46" s="3">
        <v>44</v>
      </c>
    </row>
    <row r="47" spans="1:10" ht="45" customHeight="1" x14ac:dyDescent="0.25">
      <c r="A47" s="1" t="s">
        <v>269</v>
      </c>
      <c r="B47" s="2" t="s">
        <v>611</v>
      </c>
      <c r="C47" s="1" t="s">
        <v>612</v>
      </c>
      <c r="D47" s="2" t="s">
        <v>111</v>
      </c>
      <c r="E47" s="2" t="s">
        <v>598</v>
      </c>
      <c r="F47" s="2">
        <v>5</v>
      </c>
      <c r="G47" s="2" t="s">
        <v>271</v>
      </c>
      <c r="H47" s="2" t="b">
        <v>1</v>
      </c>
      <c r="I47" s="2" t="b">
        <v>0</v>
      </c>
      <c r="J47" s="3">
        <v>45</v>
      </c>
    </row>
    <row r="48" spans="1:10" x14ac:dyDescent="0.25">
      <c r="A48" s="1" t="s">
        <v>261</v>
      </c>
      <c r="B48" s="2" t="s">
        <v>613</v>
      </c>
      <c r="C48" s="1" t="s">
        <v>614</v>
      </c>
      <c r="D48" s="2" t="s">
        <v>111</v>
      </c>
      <c r="E48" s="2" t="s">
        <v>598</v>
      </c>
      <c r="F48" s="2">
        <v>6</v>
      </c>
      <c r="G48" s="2" t="s">
        <v>264</v>
      </c>
      <c r="H48" s="2" t="b">
        <v>1</v>
      </c>
      <c r="I48" s="2" t="b">
        <v>0</v>
      </c>
      <c r="J48" s="3">
        <v>46</v>
      </c>
    </row>
    <row r="49" spans="1:10" x14ac:dyDescent="0.25">
      <c r="A49" s="1" t="s">
        <v>615</v>
      </c>
      <c r="B49" s="2" t="s">
        <v>616</v>
      </c>
      <c r="C49" s="1" t="s">
        <v>617</v>
      </c>
      <c r="D49" s="2" t="s">
        <v>111</v>
      </c>
      <c r="E49" s="2" t="s">
        <v>598</v>
      </c>
      <c r="F49" s="2">
        <v>7</v>
      </c>
      <c r="G49" s="2" t="s">
        <v>618</v>
      </c>
      <c r="H49" s="2" t="b">
        <v>0</v>
      </c>
      <c r="I49" s="2" t="b">
        <v>0</v>
      </c>
      <c r="J49" s="3">
        <v>47</v>
      </c>
    </row>
    <row r="50" spans="1:10" x14ac:dyDescent="0.25">
      <c r="A50" s="1" t="s">
        <v>619</v>
      </c>
      <c r="B50" s="2" t="s">
        <v>620</v>
      </c>
      <c r="C50" s="1" t="s">
        <v>621</v>
      </c>
      <c r="D50" s="2" t="s">
        <v>111</v>
      </c>
      <c r="E50" s="2" t="s">
        <v>598</v>
      </c>
      <c r="F50" s="2">
        <v>8</v>
      </c>
      <c r="G50" s="2" t="s">
        <v>622</v>
      </c>
      <c r="H50" s="2" t="b">
        <v>1</v>
      </c>
      <c r="I50" s="2" t="b">
        <v>0</v>
      </c>
      <c r="J50" s="3">
        <v>48</v>
      </c>
    </row>
    <row r="51" spans="1:10" ht="45" customHeight="1" x14ac:dyDescent="0.25">
      <c r="A51" s="1" t="s">
        <v>272</v>
      </c>
      <c r="B51" s="2" t="s">
        <v>273</v>
      </c>
      <c r="C51" s="1" t="s">
        <v>623</v>
      </c>
      <c r="D51" s="2" t="s">
        <v>111</v>
      </c>
      <c r="E51" s="2" t="s">
        <v>598</v>
      </c>
      <c r="F51" s="2">
        <v>9</v>
      </c>
      <c r="G51" s="2" t="s">
        <v>274</v>
      </c>
      <c r="H51" s="2" t="b">
        <v>0</v>
      </c>
      <c r="I51" s="2" t="b">
        <v>0</v>
      </c>
      <c r="J51" s="3">
        <v>49</v>
      </c>
    </row>
    <row r="52" spans="1:10" x14ac:dyDescent="0.25">
      <c r="A52" s="1" t="s">
        <v>64</v>
      </c>
      <c r="B52" s="2" t="s">
        <v>624</v>
      </c>
      <c r="C52" s="1" t="s">
        <v>625</v>
      </c>
      <c r="D52" s="2" t="s">
        <v>64</v>
      </c>
      <c r="E52" s="2" t="s">
        <v>626</v>
      </c>
      <c r="F52" s="2">
        <v>1</v>
      </c>
      <c r="G52" s="2" t="s">
        <v>64</v>
      </c>
      <c r="H52" s="2" t="b">
        <v>1</v>
      </c>
      <c r="I52" s="2" t="b">
        <v>0</v>
      </c>
      <c r="J52" s="3">
        <v>50</v>
      </c>
    </row>
    <row r="53" spans="1:10" ht="75" customHeight="1" x14ac:dyDescent="0.25">
      <c r="A53" s="1" t="s">
        <v>627</v>
      </c>
      <c r="B53" s="2" t="s">
        <v>628</v>
      </c>
      <c r="C53" s="1" t="s">
        <v>629</v>
      </c>
      <c r="D53" s="2" t="s">
        <v>64</v>
      </c>
      <c r="E53" s="2" t="s">
        <v>626</v>
      </c>
      <c r="F53" s="2">
        <v>2</v>
      </c>
      <c r="G53" s="2" t="s">
        <v>630</v>
      </c>
      <c r="H53" s="2" t="b">
        <v>1</v>
      </c>
      <c r="I53" s="2" t="b">
        <v>0</v>
      </c>
      <c r="J53" s="3">
        <v>51</v>
      </c>
    </row>
    <row r="54" spans="1:10" x14ac:dyDescent="0.25">
      <c r="A54" s="1" t="s">
        <v>631</v>
      </c>
      <c r="B54" s="2" t="s">
        <v>632</v>
      </c>
      <c r="C54" s="1" t="s">
        <v>15</v>
      </c>
      <c r="D54" s="2" t="s">
        <v>64</v>
      </c>
      <c r="E54" s="2" t="s">
        <v>626</v>
      </c>
      <c r="F54" s="2">
        <v>3</v>
      </c>
      <c r="G54" s="2" t="s">
        <v>633</v>
      </c>
      <c r="H54" s="2" t="b">
        <v>0</v>
      </c>
      <c r="I54" s="2" t="b">
        <v>0</v>
      </c>
      <c r="J54" s="3">
        <v>52</v>
      </c>
    </row>
    <row r="55" spans="1:10" ht="165" customHeight="1" x14ac:dyDescent="0.25">
      <c r="A55" s="1" t="s">
        <v>70</v>
      </c>
      <c r="B55" s="2" t="s">
        <v>634</v>
      </c>
      <c r="C55" s="1" t="s">
        <v>635</v>
      </c>
      <c r="D55" s="2" t="s">
        <v>64</v>
      </c>
      <c r="E55" s="2" t="s">
        <v>626</v>
      </c>
      <c r="F55" s="2">
        <v>4</v>
      </c>
      <c r="G55" s="2" t="s">
        <v>73</v>
      </c>
      <c r="H55" s="2" t="b">
        <v>1</v>
      </c>
      <c r="I55" s="2" t="b">
        <v>0</v>
      </c>
      <c r="J55" s="3">
        <v>53</v>
      </c>
    </row>
    <row r="56" spans="1:10" ht="45" customHeight="1" x14ac:dyDescent="0.25">
      <c r="A56" s="1" t="s">
        <v>636</v>
      </c>
      <c r="B56" s="2" t="s">
        <v>637</v>
      </c>
      <c r="C56" s="1" t="s">
        <v>638</v>
      </c>
      <c r="D56" s="2" t="s">
        <v>64</v>
      </c>
      <c r="E56" s="2" t="s">
        <v>626</v>
      </c>
      <c r="F56" s="2">
        <v>5</v>
      </c>
      <c r="G56" s="2" t="s">
        <v>639</v>
      </c>
      <c r="H56" s="2" t="b">
        <v>0</v>
      </c>
      <c r="I56" s="2" t="b">
        <v>0</v>
      </c>
      <c r="J56" s="3">
        <v>54</v>
      </c>
    </row>
    <row r="57" spans="1:10" ht="30" customHeight="1" x14ac:dyDescent="0.25">
      <c r="A57" s="1" t="s">
        <v>640</v>
      </c>
      <c r="B57" s="2" t="s">
        <v>641</v>
      </c>
      <c r="C57" s="1" t="s">
        <v>642</v>
      </c>
      <c r="D57" s="2" t="s">
        <v>64</v>
      </c>
      <c r="E57" s="2" t="s">
        <v>626</v>
      </c>
      <c r="F57" s="2">
        <v>6</v>
      </c>
      <c r="G57" s="2" t="s">
        <v>643</v>
      </c>
      <c r="H57" s="2" t="b">
        <v>0</v>
      </c>
      <c r="I57" s="2" t="b">
        <v>0</v>
      </c>
      <c r="J57" s="3">
        <v>55</v>
      </c>
    </row>
    <row r="58" spans="1:10" x14ac:dyDescent="0.25">
      <c r="A58" s="1" t="s">
        <v>644</v>
      </c>
      <c r="B58" s="2" t="s">
        <v>645</v>
      </c>
      <c r="C58" s="1" t="s">
        <v>15</v>
      </c>
      <c r="D58" s="2" t="s">
        <v>64</v>
      </c>
      <c r="E58" s="2" t="s">
        <v>626</v>
      </c>
      <c r="F58" s="2">
        <v>7</v>
      </c>
      <c r="G58" s="2" t="s">
        <v>646</v>
      </c>
      <c r="H58" s="2" t="b">
        <v>0</v>
      </c>
      <c r="I58" s="2" t="b">
        <v>0</v>
      </c>
      <c r="J58" s="3">
        <v>56</v>
      </c>
    </row>
    <row r="59" spans="1:10" x14ac:dyDescent="0.25">
      <c r="A59" s="1" t="s">
        <v>391</v>
      </c>
      <c r="B59" s="2" t="s">
        <v>647</v>
      </c>
      <c r="C59" s="1" t="s">
        <v>648</v>
      </c>
      <c r="D59" s="2" t="s">
        <v>64</v>
      </c>
      <c r="E59" s="2" t="s">
        <v>626</v>
      </c>
      <c r="F59" s="2">
        <v>8</v>
      </c>
      <c r="G59" s="2" t="s">
        <v>393</v>
      </c>
      <c r="H59" s="2" t="b">
        <v>0</v>
      </c>
      <c r="I59" s="2" t="b">
        <v>0</v>
      </c>
      <c r="J59" s="3">
        <v>57</v>
      </c>
    </row>
    <row r="60" spans="1:10" x14ac:dyDescent="0.25">
      <c r="A60" s="1" t="s">
        <v>649</v>
      </c>
      <c r="B60" s="2" t="s">
        <v>650</v>
      </c>
      <c r="C60" s="1" t="s">
        <v>15</v>
      </c>
      <c r="D60" s="2" t="s">
        <v>64</v>
      </c>
      <c r="E60" s="2" t="s">
        <v>626</v>
      </c>
      <c r="F60" s="2">
        <v>9</v>
      </c>
      <c r="G60" s="2" t="s">
        <v>651</v>
      </c>
      <c r="H60" s="2" t="b">
        <v>1</v>
      </c>
      <c r="I60" s="2" t="b">
        <v>0</v>
      </c>
      <c r="J60" s="3">
        <v>58</v>
      </c>
    </row>
    <row r="61" spans="1:10" ht="60" customHeight="1" x14ac:dyDescent="0.25">
      <c r="A61" s="1" t="s">
        <v>652</v>
      </c>
      <c r="B61" s="2" t="s">
        <v>653</v>
      </c>
      <c r="C61" s="1" t="s">
        <v>654</v>
      </c>
      <c r="D61" s="2" t="s">
        <v>64</v>
      </c>
      <c r="E61" s="2" t="s">
        <v>626</v>
      </c>
      <c r="F61" s="2">
        <v>10</v>
      </c>
      <c r="G61" s="2" t="s">
        <v>655</v>
      </c>
      <c r="H61" s="2" t="b">
        <v>0</v>
      </c>
      <c r="I61" s="2" t="b">
        <v>0</v>
      </c>
      <c r="J61" s="3">
        <v>59</v>
      </c>
    </row>
    <row r="62" spans="1:10" ht="30" customHeight="1" x14ac:dyDescent="0.25">
      <c r="A62" s="1" t="s">
        <v>420</v>
      </c>
      <c r="B62" s="2" t="s">
        <v>656</v>
      </c>
      <c r="C62" s="1" t="s">
        <v>657</v>
      </c>
      <c r="D62" s="2" t="s">
        <v>64</v>
      </c>
      <c r="E62" s="2" t="s">
        <v>626</v>
      </c>
      <c r="F62" s="2">
        <v>11</v>
      </c>
      <c r="G62" s="2" t="s">
        <v>422</v>
      </c>
      <c r="H62" s="2" t="b">
        <v>0</v>
      </c>
      <c r="I62" s="2" t="b">
        <v>0</v>
      </c>
      <c r="J62" s="3">
        <v>60</v>
      </c>
    </row>
    <row r="63" spans="1:10" x14ac:dyDescent="0.25">
      <c r="A63" s="1" t="s">
        <v>658</v>
      </c>
      <c r="B63" s="2" t="s">
        <v>659</v>
      </c>
      <c r="C63" s="1" t="s">
        <v>15</v>
      </c>
      <c r="D63" s="2" t="s">
        <v>64</v>
      </c>
      <c r="E63" s="2" t="s">
        <v>626</v>
      </c>
      <c r="F63" s="2">
        <v>12</v>
      </c>
      <c r="G63" s="2" t="s">
        <v>660</v>
      </c>
      <c r="H63" s="2" t="b">
        <v>1</v>
      </c>
      <c r="I63" s="2" t="b">
        <v>0</v>
      </c>
      <c r="J63" s="3">
        <v>61</v>
      </c>
    </row>
    <row r="64" spans="1:10" ht="30" customHeight="1" x14ac:dyDescent="0.25">
      <c r="A64" s="1" t="s">
        <v>446</v>
      </c>
      <c r="B64" s="2" t="s">
        <v>661</v>
      </c>
      <c r="C64" s="1" t="s">
        <v>662</v>
      </c>
      <c r="D64" s="2" t="s">
        <v>64</v>
      </c>
      <c r="E64" s="2" t="s">
        <v>626</v>
      </c>
      <c r="F64" s="2">
        <v>13</v>
      </c>
      <c r="G64" s="2" t="s">
        <v>449</v>
      </c>
      <c r="H64" s="2" t="b">
        <v>0</v>
      </c>
      <c r="I64" s="2" t="b">
        <v>0</v>
      </c>
      <c r="J64" s="3">
        <v>62</v>
      </c>
    </row>
    <row r="65" spans="1:10" ht="45" customHeight="1" x14ac:dyDescent="0.25">
      <c r="A65" s="1" t="s">
        <v>663</v>
      </c>
      <c r="B65" s="2" t="s">
        <v>664</v>
      </c>
      <c r="C65" s="1" t="s">
        <v>665</v>
      </c>
      <c r="D65" s="2" t="s">
        <v>64</v>
      </c>
      <c r="E65" s="2" t="s">
        <v>626</v>
      </c>
      <c r="F65" s="2">
        <v>14</v>
      </c>
      <c r="G65" s="2" t="s">
        <v>666</v>
      </c>
      <c r="H65" s="2" t="b">
        <v>0</v>
      </c>
      <c r="I65" s="2" t="b">
        <v>0</v>
      </c>
      <c r="J65" s="3">
        <v>63</v>
      </c>
    </row>
    <row r="66" spans="1:10" ht="135" customHeight="1" x14ac:dyDescent="0.25">
      <c r="A66" s="1" t="s">
        <v>667</v>
      </c>
      <c r="B66" s="2" t="s">
        <v>668</v>
      </c>
      <c r="C66" s="1" t="s">
        <v>669</v>
      </c>
      <c r="D66" s="2" t="s">
        <v>64</v>
      </c>
      <c r="E66" s="2" t="s">
        <v>626</v>
      </c>
      <c r="F66" s="2">
        <v>15</v>
      </c>
      <c r="G66" s="2" t="s">
        <v>670</v>
      </c>
      <c r="H66" s="2" t="b">
        <v>1</v>
      </c>
      <c r="I66" s="2" t="b">
        <v>0</v>
      </c>
      <c r="J66" s="3">
        <v>64</v>
      </c>
    </row>
    <row r="67" spans="1:10" ht="30" customHeight="1" x14ac:dyDescent="0.25">
      <c r="A67" s="1" t="s">
        <v>671</v>
      </c>
      <c r="B67" s="2" t="s">
        <v>672</v>
      </c>
      <c r="C67" s="1" t="s">
        <v>673</v>
      </c>
      <c r="D67" s="2" t="s">
        <v>64</v>
      </c>
      <c r="E67" s="2" t="s">
        <v>626</v>
      </c>
      <c r="F67" s="2">
        <v>16</v>
      </c>
      <c r="G67" s="2" t="s">
        <v>674</v>
      </c>
      <c r="H67" s="2" t="b">
        <v>0</v>
      </c>
      <c r="I67" s="2" t="b">
        <v>0</v>
      </c>
      <c r="J67" s="3">
        <v>65</v>
      </c>
    </row>
    <row r="68" spans="1:10" ht="30" customHeight="1" x14ac:dyDescent="0.25">
      <c r="A68" s="1" t="s">
        <v>675</v>
      </c>
      <c r="B68" s="2" t="s">
        <v>676</v>
      </c>
      <c r="C68" s="1" t="s">
        <v>677</v>
      </c>
      <c r="D68" s="2" t="s">
        <v>64</v>
      </c>
      <c r="E68" s="2" t="s">
        <v>626</v>
      </c>
      <c r="F68" s="2">
        <v>17</v>
      </c>
      <c r="G68" s="2" t="s">
        <v>678</v>
      </c>
      <c r="H68" s="2" t="b">
        <v>1</v>
      </c>
      <c r="I68" s="2" t="b">
        <v>0</v>
      </c>
      <c r="J68" s="3">
        <v>66</v>
      </c>
    </row>
    <row r="69" spans="1:10" ht="225" customHeight="1" x14ac:dyDescent="0.25">
      <c r="A69" s="1" t="s">
        <v>679</v>
      </c>
      <c r="B69" s="2" t="s">
        <v>680</v>
      </c>
      <c r="C69" s="1" t="s">
        <v>681</v>
      </c>
      <c r="D69" s="2" t="s">
        <v>64</v>
      </c>
      <c r="E69" s="2" t="s">
        <v>626</v>
      </c>
      <c r="F69" s="2">
        <v>18</v>
      </c>
      <c r="G69" s="2" t="s">
        <v>682</v>
      </c>
      <c r="H69" s="2" t="b">
        <v>0</v>
      </c>
      <c r="I69" s="2" t="b">
        <v>0</v>
      </c>
      <c r="J69" s="3">
        <v>67</v>
      </c>
    </row>
    <row r="70" spans="1:10" ht="30" customHeight="1" x14ac:dyDescent="0.25">
      <c r="A70" s="1" t="s">
        <v>683</v>
      </c>
      <c r="B70" s="2" t="s">
        <v>684</v>
      </c>
      <c r="C70" s="1" t="s">
        <v>685</v>
      </c>
      <c r="D70" s="2" t="s">
        <v>64</v>
      </c>
      <c r="E70" s="2" t="s">
        <v>626</v>
      </c>
      <c r="F70" s="2">
        <v>19</v>
      </c>
      <c r="G70" s="2" t="s">
        <v>686</v>
      </c>
      <c r="H70" s="2" t="b">
        <v>1</v>
      </c>
      <c r="I70" s="2" t="b">
        <v>0</v>
      </c>
      <c r="J70" s="3">
        <v>68</v>
      </c>
    </row>
    <row r="71" spans="1:10" ht="165" customHeight="1" x14ac:dyDescent="0.25">
      <c r="A71" s="1" t="s">
        <v>687</v>
      </c>
      <c r="B71" s="2" t="s">
        <v>688</v>
      </c>
      <c r="C71" s="1" t="s">
        <v>689</v>
      </c>
      <c r="D71" s="2" t="s">
        <v>64</v>
      </c>
      <c r="E71" s="2" t="s">
        <v>626</v>
      </c>
      <c r="F71" s="2">
        <v>20</v>
      </c>
      <c r="G71" s="2" t="s">
        <v>690</v>
      </c>
      <c r="H71" s="2" t="b">
        <v>0</v>
      </c>
      <c r="I71" s="2" t="b">
        <v>0</v>
      </c>
      <c r="J71" s="3">
        <v>69</v>
      </c>
    </row>
    <row r="72" spans="1:10" x14ac:dyDescent="0.25">
      <c r="A72" s="1" t="s">
        <v>691</v>
      </c>
      <c r="B72" s="2" t="s">
        <v>692</v>
      </c>
      <c r="C72" s="1" t="s">
        <v>693</v>
      </c>
      <c r="D72" s="2" t="s">
        <v>64</v>
      </c>
      <c r="E72" s="2" t="s">
        <v>626</v>
      </c>
      <c r="F72" s="2">
        <v>21</v>
      </c>
      <c r="G72" s="2" t="s">
        <v>691</v>
      </c>
      <c r="H72" s="2" t="b">
        <v>1</v>
      </c>
      <c r="I72" s="2" t="b">
        <v>0</v>
      </c>
      <c r="J72" s="3">
        <v>70</v>
      </c>
    </row>
    <row r="73" spans="1:10" x14ac:dyDescent="0.25">
      <c r="A73" s="1" t="s">
        <v>694</v>
      </c>
      <c r="B73" s="2" t="s">
        <v>695</v>
      </c>
      <c r="C73" s="1" t="s">
        <v>696</v>
      </c>
      <c r="D73" s="2" t="s">
        <v>64</v>
      </c>
      <c r="E73" s="2" t="s">
        <v>626</v>
      </c>
      <c r="F73" s="2">
        <v>22</v>
      </c>
      <c r="G73" s="2" t="s">
        <v>697</v>
      </c>
      <c r="H73" s="2" t="b">
        <v>1</v>
      </c>
      <c r="I73" s="2" t="b">
        <v>0</v>
      </c>
      <c r="J73" s="3">
        <v>71</v>
      </c>
    </row>
    <row r="74" spans="1:10" ht="30" customHeight="1" x14ac:dyDescent="0.25">
      <c r="A74" s="1" t="s">
        <v>698</v>
      </c>
      <c r="B74" s="2" t="s">
        <v>699</v>
      </c>
      <c r="C74" s="1" t="s">
        <v>700</v>
      </c>
      <c r="D74" s="2" t="s">
        <v>64</v>
      </c>
      <c r="E74" s="2" t="s">
        <v>626</v>
      </c>
      <c r="F74" s="2">
        <v>23</v>
      </c>
      <c r="G74" s="2" t="s">
        <v>701</v>
      </c>
      <c r="H74" s="2" t="b">
        <v>0</v>
      </c>
      <c r="I74" s="2" t="b">
        <v>0</v>
      </c>
      <c r="J74" s="3">
        <v>72</v>
      </c>
    </row>
    <row r="75" spans="1:10" ht="30" customHeight="1" x14ac:dyDescent="0.25">
      <c r="A75" s="1" t="s">
        <v>702</v>
      </c>
      <c r="B75" s="2" t="s">
        <v>457</v>
      </c>
      <c r="C75" s="1" t="s">
        <v>15</v>
      </c>
      <c r="D75" s="2" t="s">
        <v>64</v>
      </c>
      <c r="E75" s="2" t="s">
        <v>626</v>
      </c>
      <c r="F75" s="2">
        <v>24</v>
      </c>
      <c r="G75" s="2" t="s">
        <v>703</v>
      </c>
      <c r="H75" s="2" t="b">
        <v>0</v>
      </c>
      <c r="I75" s="2" t="b">
        <v>0</v>
      </c>
      <c r="J75" s="3">
        <v>73</v>
      </c>
    </row>
    <row r="76" spans="1:10" ht="30" customHeight="1" x14ac:dyDescent="0.25">
      <c r="A76" s="1" t="s">
        <v>704</v>
      </c>
      <c r="B76" s="2" t="s">
        <v>705</v>
      </c>
      <c r="C76" s="1" t="s">
        <v>706</v>
      </c>
      <c r="D76" s="2" t="s">
        <v>64</v>
      </c>
      <c r="E76" s="2" t="s">
        <v>626</v>
      </c>
      <c r="F76" s="2">
        <v>25</v>
      </c>
      <c r="G76" s="2" t="s">
        <v>707</v>
      </c>
      <c r="H76" s="2" t="b">
        <v>0</v>
      </c>
      <c r="I76" s="2" t="b">
        <v>0</v>
      </c>
      <c r="J76" s="3">
        <v>74</v>
      </c>
    </row>
    <row r="77" spans="1:10" x14ac:dyDescent="0.25">
      <c r="A77" s="1" t="s">
        <v>708</v>
      </c>
      <c r="B77" s="2" t="s">
        <v>709</v>
      </c>
      <c r="C77" s="1" t="s">
        <v>710</v>
      </c>
      <c r="D77" s="2" t="s">
        <v>64</v>
      </c>
      <c r="E77" s="2" t="s">
        <v>626</v>
      </c>
      <c r="F77" s="2">
        <v>26</v>
      </c>
      <c r="G77" s="2" t="s">
        <v>711</v>
      </c>
      <c r="H77" s="2" t="b">
        <v>1</v>
      </c>
      <c r="I77" s="2" t="b">
        <v>0</v>
      </c>
      <c r="J77" s="3">
        <v>75</v>
      </c>
    </row>
    <row r="78" spans="1:10" ht="60" customHeight="1" x14ac:dyDescent="0.25">
      <c r="A78" s="1" t="s">
        <v>712</v>
      </c>
      <c r="B78" s="2" t="s">
        <v>713</v>
      </c>
      <c r="C78" s="1" t="s">
        <v>714</v>
      </c>
      <c r="D78" s="2" t="s">
        <v>64</v>
      </c>
      <c r="E78" s="2" t="s">
        <v>626</v>
      </c>
      <c r="F78" s="2">
        <v>27</v>
      </c>
      <c r="G78" s="2" t="s">
        <v>712</v>
      </c>
      <c r="H78" s="2" t="b">
        <v>0</v>
      </c>
      <c r="I78" s="2" t="b">
        <v>0</v>
      </c>
      <c r="J78" s="3">
        <v>76</v>
      </c>
    </row>
    <row r="79" spans="1:10" x14ac:dyDescent="0.25">
      <c r="A79" s="1" t="s">
        <v>715</v>
      </c>
      <c r="B79" s="2" t="s">
        <v>454</v>
      </c>
      <c r="C79" s="1" t="s">
        <v>15</v>
      </c>
      <c r="D79" s="2" t="s">
        <v>64</v>
      </c>
      <c r="E79" s="2" t="s">
        <v>626</v>
      </c>
      <c r="F79" s="2">
        <v>28</v>
      </c>
      <c r="G79" s="2" t="s">
        <v>716</v>
      </c>
      <c r="H79" s="2" t="b">
        <v>0</v>
      </c>
      <c r="I79" s="2" t="b">
        <v>0</v>
      </c>
      <c r="J79" s="3">
        <v>77</v>
      </c>
    </row>
    <row r="80" spans="1:10" ht="285" customHeight="1" x14ac:dyDescent="0.25">
      <c r="A80" s="1" t="s">
        <v>126</v>
      </c>
      <c r="B80" s="2" t="s">
        <v>717</v>
      </c>
      <c r="C80" s="1" t="s">
        <v>718</v>
      </c>
      <c r="D80" s="2" t="s">
        <v>64</v>
      </c>
      <c r="E80" s="2" t="s">
        <v>626</v>
      </c>
      <c r="F80" s="2">
        <v>29</v>
      </c>
      <c r="G80" s="2" t="s">
        <v>129</v>
      </c>
      <c r="H80" s="2" t="b">
        <v>1</v>
      </c>
      <c r="I80" s="2" t="b">
        <v>0</v>
      </c>
      <c r="J80" s="3">
        <v>78</v>
      </c>
    </row>
    <row r="81" spans="1:10" ht="30" customHeight="1" x14ac:dyDescent="0.25">
      <c r="A81" s="1" t="s">
        <v>427</v>
      </c>
      <c r="B81" s="2" t="s">
        <v>719</v>
      </c>
      <c r="C81" s="1" t="s">
        <v>720</v>
      </c>
      <c r="D81" s="2" t="s">
        <v>64</v>
      </c>
      <c r="E81" s="2" t="s">
        <v>626</v>
      </c>
      <c r="F81" s="2">
        <v>30</v>
      </c>
      <c r="G81" s="2" t="s">
        <v>430</v>
      </c>
      <c r="H81" s="2" t="b">
        <v>0</v>
      </c>
      <c r="I81" s="2" t="b">
        <v>0</v>
      </c>
      <c r="J81" s="3">
        <v>79</v>
      </c>
    </row>
    <row r="82" spans="1:10" x14ac:dyDescent="0.25">
      <c r="A82" s="1" t="s">
        <v>721</v>
      </c>
      <c r="B82" s="2" t="s">
        <v>722</v>
      </c>
      <c r="C82" s="1" t="s">
        <v>723</v>
      </c>
      <c r="D82" s="2" t="s">
        <v>64</v>
      </c>
      <c r="E82" s="2" t="s">
        <v>626</v>
      </c>
      <c r="F82" s="2">
        <v>31</v>
      </c>
      <c r="G82" s="2" t="s">
        <v>724</v>
      </c>
      <c r="H82" s="2" t="b">
        <v>0</v>
      </c>
      <c r="I82" s="2" t="b">
        <v>0</v>
      </c>
      <c r="J82" s="3">
        <v>80</v>
      </c>
    </row>
    <row r="83" spans="1:10" x14ac:dyDescent="0.25">
      <c r="A83" s="1" t="s">
        <v>725</v>
      </c>
      <c r="B83" s="2" t="s">
        <v>726</v>
      </c>
      <c r="C83" s="1" t="s">
        <v>15</v>
      </c>
      <c r="D83" s="2" t="s">
        <v>64</v>
      </c>
      <c r="E83" s="2" t="s">
        <v>626</v>
      </c>
      <c r="F83" s="2">
        <v>32</v>
      </c>
      <c r="G83" s="2" t="s">
        <v>727</v>
      </c>
      <c r="H83" s="2" t="b">
        <v>0</v>
      </c>
      <c r="I83" s="2" t="b">
        <v>0</v>
      </c>
      <c r="J83" s="3">
        <v>81</v>
      </c>
    </row>
    <row r="84" spans="1:10" ht="30" customHeight="1" x14ac:dyDescent="0.25">
      <c r="A84" s="1" t="s">
        <v>728</v>
      </c>
      <c r="B84" s="2" t="s">
        <v>729</v>
      </c>
      <c r="C84" s="1" t="s">
        <v>730</v>
      </c>
      <c r="D84" s="2" t="s">
        <v>64</v>
      </c>
      <c r="E84" s="2" t="s">
        <v>731</v>
      </c>
      <c r="F84" s="2">
        <v>1</v>
      </c>
      <c r="G84" s="2" t="s">
        <v>732</v>
      </c>
      <c r="H84" s="2" t="b">
        <v>1</v>
      </c>
      <c r="I84" s="2" t="b">
        <v>0</v>
      </c>
      <c r="J84" s="3">
        <v>82</v>
      </c>
    </row>
    <row r="85" spans="1:10" ht="45" customHeight="1" x14ac:dyDescent="0.25">
      <c r="A85" s="1" t="s">
        <v>82</v>
      </c>
      <c r="B85" s="2" t="s">
        <v>733</v>
      </c>
      <c r="C85" s="1" t="s">
        <v>734</v>
      </c>
      <c r="D85" s="2" t="s">
        <v>64</v>
      </c>
      <c r="E85" s="2" t="s">
        <v>731</v>
      </c>
      <c r="F85" s="2">
        <v>2</v>
      </c>
      <c r="G85" s="2" t="s">
        <v>85</v>
      </c>
      <c r="H85" s="2" t="b">
        <v>1</v>
      </c>
      <c r="I85" s="2" t="b">
        <v>0</v>
      </c>
      <c r="J85" s="3">
        <v>83</v>
      </c>
    </row>
    <row r="86" spans="1:10" ht="45" customHeight="1" x14ac:dyDescent="0.25">
      <c r="A86" s="1" t="s">
        <v>394</v>
      </c>
      <c r="B86" s="2" t="s">
        <v>735</v>
      </c>
      <c r="C86" s="1" t="s">
        <v>736</v>
      </c>
      <c r="D86" s="2" t="s">
        <v>64</v>
      </c>
      <c r="E86" s="2" t="s">
        <v>731</v>
      </c>
      <c r="F86" s="2">
        <v>3</v>
      </c>
      <c r="G86" s="2" t="s">
        <v>394</v>
      </c>
      <c r="H86" s="2" t="b">
        <v>1</v>
      </c>
      <c r="I86" s="2" t="b">
        <v>0</v>
      </c>
      <c r="J86" s="3">
        <v>84</v>
      </c>
    </row>
    <row r="87" spans="1:10" x14ac:dyDescent="0.25">
      <c r="A87" s="1" t="s">
        <v>41</v>
      </c>
      <c r="B87" s="2" t="s">
        <v>737</v>
      </c>
      <c r="C87" s="1" t="s">
        <v>738</v>
      </c>
      <c r="D87" s="2" t="s">
        <v>41</v>
      </c>
      <c r="E87" s="2" t="s">
        <v>739</v>
      </c>
      <c r="F87" s="2">
        <v>1</v>
      </c>
      <c r="G87" s="2" t="s">
        <v>41</v>
      </c>
      <c r="H87" s="2" t="b">
        <v>1</v>
      </c>
      <c r="I87" s="2" t="b">
        <v>0</v>
      </c>
      <c r="J87" s="3">
        <v>85</v>
      </c>
    </row>
    <row r="88" spans="1:10" ht="30" customHeight="1" x14ac:dyDescent="0.25">
      <c r="A88" s="1" t="s">
        <v>740</v>
      </c>
      <c r="B88" s="2" t="s">
        <v>741</v>
      </c>
      <c r="C88" s="1" t="s">
        <v>742</v>
      </c>
      <c r="D88" s="2" t="s">
        <v>41</v>
      </c>
      <c r="E88" s="2" t="s">
        <v>739</v>
      </c>
      <c r="F88" s="2">
        <v>2</v>
      </c>
      <c r="G88" s="2" t="s">
        <v>743</v>
      </c>
      <c r="H88" s="2" t="b">
        <v>0</v>
      </c>
      <c r="I88" s="2" t="b">
        <v>0</v>
      </c>
      <c r="J88" s="3">
        <v>86</v>
      </c>
    </row>
    <row r="89" spans="1:10" ht="120" customHeight="1" x14ac:dyDescent="0.25">
      <c r="A89" s="1" t="s">
        <v>744</v>
      </c>
      <c r="B89" s="2" t="s">
        <v>745</v>
      </c>
      <c r="C89" s="1" t="s">
        <v>746</v>
      </c>
      <c r="D89" s="2" t="s">
        <v>41</v>
      </c>
      <c r="E89" s="2" t="s">
        <v>739</v>
      </c>
      <c r="F89" s="2">
        <v>3</v>
      </c>
      <c r="G89" s="2" t="s">
        <v>747</v>
      </c>
      <c r="H89" s="2" t="b">
        <v>1</v>
      </c>
      <c r="I89" s="2" t="b">
        <v>0</v>
      </c>
      <c r="J89" s="3">
        <v>87</v>
      </c>
    </row>
    <row r="90" spans="1:10" ht="135" customHeight="1" x14ac:dyDescent="0.25">
      <c r="A90" s="1" t="s">
        <v>748</v>
      </c>
      <c r="B90" s="2" t="s">
        <v>749</v>
      </c>
      <c r="C90" s="1" t="s">
        <v>750</v>
      </c>
      <c r="D90" s="2" t="s">
        <v>41</v>
      </c>
      <c r="E90" s="2" t="s">
        <v>739</v>
      </c>
      <c r="F90" s="2">
        <v>4</v>
      </c>
      <c r="G90" s="2" t="s">
        <v>751</v>
      </c>
      <c r="H90" s="2" t="b">
        <v>0</v>
      </c>
      <c r="I90" s="2" t="b">
        <v>0</v>
      </c>
      <c r="J90" s="3">
        <v>88</v>
      </c>
    </row>
    <row r="91" spans="1:10" x14ac:dyDescent="0.25">
      <c r="A91" s="1" t="s">
        <v>752</v>
      </c>
      <c r="B91" s="2" t="s">
        <v>753</v>
      </c>
      <c r="C91" s="1" t="s">
        <v>754</v>
      </c>
      <c r="D91" s="2" t="s">
        <v>41</v>
      </c>
      <c r="E91" s="2" t="s">
        <v>739</v>
      </c>
      <c r="F91" s="2">
        <v>5</v>
      </c>
      <c r="G91" s="2" t="s">
        <v>411</v>
      </c>
      <c r="H91" s="2" t="b">
        <v>0</v>
      </c>
      <c r="I91" s="2" t="b">
        <v>0</v>
      </c>
      <c r="J91" s="3">
        <v>89</v>
      </c>
    </row>
    <row r="92" spans="1:10" ht="30" customHeight="1" x14ac:dyDescent="0.25">
      <c r="A92" s="1" t="s">
        <v>755</v>
      </c>
      <c r="B92" s="2" t="s">
        <v>756</v>
      </c>
      <c r="C92" s="1" t="s">
        <v>757</v>
      </c>
      <c r="D92" s="2" t="s">
        <v>41</v>
      </c>
      <c r="E92" s="2" t="s">
        <v>739</v>
      </c>
      <c r="F92" s="2">
        <v>6</v>
      </c>
      <c r="G92" s="2" t="s">
        <v>758</v>
      </c>
      <c r="H92" s="2" t="b">
        <v>1</v>
      </c>
      <c r="I92" s="2" t="b">
        <v>0</v>
      </c>
      <c r="J92" s="3">
        <v>90</v>
      </c>
    </row>
    <row r="93" spans="1:10" x14ac:dyDescent="0.25">
      <c r="A93" s="1" t="s">
        <v>759</v>
      </c>
      <c r="B93" s="2" t="s">
        <v>760</v>
      </c>
      <c r="C93" s="1" t="s">
        <v>761</v>
      </c>
      <c r="D93" s="2" t="s">
        <v>41</v>
      </c>
      <c r="E93" s="2" t="s">
        <v>739</v>
      </c>
      <c r="F93" s="2">
        <v>7</v>
      </c>
      <c r="G93" s="2" t="s">
        <v>762</v>
      </c>
      <c r="H93" s="2" t="b">
        <v>1</v>
      </c>
      <c r="I93" s="2" t="b">
        <v>0</v>
      </c>
      <c r="J93" s="3">
        <v>91</v>
      </c>
    </row>
    <row r="94" spans="1:10" ht="30" customHeight="1" x14ac:dyDescent="0.25">
      <c r="A94" s="1" t="s">
        <v>763</v>
      </c>
      <c r="B94" s="2" t="s">
        <v>764</v>
      </c>
      <c r="C94" s="1" t="s">
        <v>765</v>
      </c>
      <c r="D94" s="2" t="s">
        <v>41</v>
      </c>
      <c r="E94" s="2" t="s">
        <v>739</v>
      </c>
      <c r="F94" s="2">
        <v>8</v>
      </c>
      <c r="G94" s="2" t="s">
        <v>766</v>
      </c>
      <c r="H94" s="2" t="b">
        <v>1</v>
      </c>
      <c r="I94" s="2" t="b">
        <v>0</v>
      </c>
      <c r="J94" s="3">
        <v>92</v>
      </c>
    </row>
    <row r="95" spans="1:10" x14ac:dyDescent="0.25">
      <c r="A95" s="1" t="s">
        <v>388</v>
      </c>
      <c r="B95" s="2" t="s">
        <v>767</v>
      </c>
      <c r="C95" s="1" t="s">
        <v>15</v>
      </c>
      <c r="D95" s="2" t="s">
        <v>41</v>
      </c>
      <c r="E95" s="2" t="s">
        <v>739</v>
      </c>
      <c r="F95" s="2">
        <v>9</v>
      </c>
      <c r="G95" s="2" t="s">
        <v>390</v>
      </c>
      <c r="H95" s="2" t="b">
        <v>0</v>
      </c>
      <c r="I95" s="2" t="b">
        <v>0</v>
      </c>
      <c r="J95" s="3">
        <v>93</v>
      </c>
    </row>
    <row r="96" spans="1:10" x14ac:dyDescent="0.25">
      <c r="A96" s="1" t="s">
        <v>768</v>
      </c>
      <c r="B96" s="2" t="s">
        <v>769</v>
      </c>
      <c r="C96" s="1" t="s">
        <v>15</v>
      </c>
      <c r="D96" s="2" t="s">
        <v>41</v>
      </c>
      <c r="E96" s="2" t="s">
        <v>739</v>
      </c>
      <c r="F96" s="2">
        <v>10</v>
      </c>
      <c r="G96" s="2" t="s">
        <v>770</v>
      </c>
      <c r="H96" s="2" t="b">
        <v>1</v>
      </c>
      <c r="I96" s="2" t="b">
        <v>0</v>
      </c>
      <c r="J96" s="3">
        <v>94</v>
      </c>
    </row>
    <row r="97" spans="1:10" ht="60" customHeight="1" x14ac:dyDescent="0.25">
      <c r="A97" s="1" t="s">
        <v>771</v>
      </c>
      <c r="B97" s="2" t="s">
        <v>772</v>
      </c>
      <c r="C97" s="1" t="s">
        <v>773</v>
      </c>
      <c r="D97" s="2" t="s">
        <v>41</v>
      </c>
      <c r="E97" s="2" t="s">
        <v>739</v>
      </c>
      <c r="F97" s="2">
        <v>11</v>
      </c>
      <c r="G97" s="2" t="s">
        <v>774</v>
      </c>
      <c r="H97" s="2" t="b">
        <v>1</v>
      </c>
      <c r="I97" s="2" t="b">
        <v>0</v>
      </c>
      <c r="J97" s="3">
        <v>95</v>
      </c>
    </row>
    <row r="98" spans="1:10" ht="60" customHeight="1" x14ac:dyDescent="0.25">
      <c r="A98" s="1" t="s">
        <v>775</v>
      </c>
      <c r="B98" s="2" t="s">
        <v>776</v>
      </c>
      <c r="C98" s="1" t="s">
        <v>777</v>
      </c>
      <c r="D98" s="2" t="s">
        <v>41</v>
      </c>
      <c r="E98" s="2" t="s">
        <v>739</v>
      </c>
      <c r="F98" s="2">
        <v>12</v>
      </c>
      <c r="G98" s="2" t="s">
        <v>778</v>
      </c>
      <c r="H98" s="2" t="b">
        <v>1</v>
      </c>
      <c r="I98" s="2" t="b">
        <v>0</v>
      </c>
      <c r="J98" s="3">
        <v>96</v>
      </c>
    </row>
    <row r="99" spans="1:10" x14ac:dyDescent="0.25">
      <c r="A99" s="1" t="s">
        <v>779</v>
      </c>
      <c r="B99" s="2" t="s">
        <v>780</v>
      </c>
      <c r="C99" s="1" t="s">
        <v>781</v>
      </c>
      <c r="D99" s="2" t="s">
        <v>41</v>
      </c>
      <c r="E99" s="2" t="s">
        <v>739</v>
      </c>
      <c r="F99" s="2">
        <v>13</v>
      </c>
      <c r="G99" s="2" t="s">
        <v>782</v>
      </c>
      <c r="H99" s="2" t="b">
        <v>1</v>
      </c>
      <c r="I99" s="2" t="b">
        <v>0</v>
      </c>
      <c r="J99" s="3">
        <v>97</v>
      </c>
    </row>
    <row r="100" spans="1:10" ht="135" customHeight="1" x14ac:dyDescent="0.25">
      <c r="A100" s="1" t="s">
        <v>783</v>
      </c>
      <c r="B100" s="2" t="s">
        <v>784</v>
      </c>
      <c r="C100" s="1" t="s">
        <v>785</v>
      </c>
      <c r="D100" s="2" t="s">
        <v>41</v>
      </c>
      <c r="E100" s="2" t="s">
        <v>739</v>
      </c>
      <c r="F100" s="2">
        <v>14</v>
      </c>
      <c r="G100" s="2" t="s">
        <v>786</v>
      </c>
      <c r="H100" s="2" t="b">
        <v>1</v>
      </c>
      <c r="I100" s="2" t="b">
        <v>0</v>
      </c>
      <c r="J100" s="3">
        <v>98</v>
      </c>
    </row>
    <row r="101" spans="1:10" ht="90" customHeight="1" x14ac:dyDescent="0.25">
      <c r="A101" s="1" t="s">
        <v>787</v>
      </c>
      <c r="B101" s="2" t="s">
        <v>788</v>
      </c>
      <c r="C101" s="1" t="s">
        <v>789</v>
      </c>
      <c r="D101" s="2" t="s">
        <v>41</v>
      </c>
      <c r="E101" s="2" t="s">
        <v>739</v>
      </c>
      <c r="F101" s="2">
        <v>15</v>
      </c>
      <c r="G101" s="2" t="s">
        <v>790</v>
      </c>
      <c r="H101" s="2" t="b">
        <v>0</v>
      </c>
      <c r="I101" s="2" t="b">
        <v>0</v>
      </c>
      <c r="J101" s="3">
        <v>99</v>
      </c>
    </row>
    <row r="102" spans="1:10" ht="45" customHeight="1" x14ac:dyDescent="0.25">
      <c r="A102" s="1" t="s">
        <v>791</v>
      </c>
      <c r="B102" s="2" t="s">
        <v>792</v>
      </c>
      <c r="C102" s="1" t="s">
        <v>793</v>
      </c>
      <c r="D102" s="2" t="s">
        <v>41</v>
      </c>
      <c r="E102" s="2" t="s">
        <v>739</v>
      </c>
      <c r="F102" s="2">
        <v>16</v>
      </c>
      <c r="G102" s="2" t="s">
        <v>794</v>
      </c>
      <c r="H102" s="2" t="b">
        <v>1</v>
      </c>
      <c r="I102" s="2" t="b">
        <v>0</v>
      </c>
      <c r="J102" s="3">
        <v>100</v>
      </c>
    </row>
    <row r="103" spans="1:10" x14ac:dyDescent="0.25">
      <c r="A103" s="1" t="s">
        <v>795</v>
      </c>
      <c r="B103" s="2" t="s">
        <v>796</v>
      </c>
      <c r="C103" s="1" t="s">
        <v>797</v>
      </c>
      <c r="D103" s="2" t="s">
        <v>41</v>
      </c>
      <c r="E103" s="2" t="s">
        <v>739</v>
      </c>
      <c r="F103" s="2">
        <v>17</v>
      </c>
      <c r="G103" s="2" t="s">
        <v>798</v>
      </c>
      <c r="H103" s="2" t="b">
        <v>1</v>
      </c>
      <c r="I103" s="2" t="b">
        <v>0</v>
      </c>
      <c r="J103" s="3">
        <v>101</v>
      </c>
    </row>
    <row r="104" spans="1:10" ht="30" customHeight="1" x14ac:dyDescent="0.25">
      <c r="A104" s="1" t="s">
        <v>799</v>
      </c>
      <c r="B104" s="2" t="s">
        <v>800</v>
      </c>
      <c r="C104" s="1" t="s">
        <v>801</v>
      </c>
      <c r="D104" s="2" t="s">
        <v>41</v>
      </c>
      <c r="E104" s="2" t="s">
        <v>739</v>
      </c>
      <c r="F104" s="2">
        <v>18</v>
      </c>
      <c r="G104" s="2" t="s">
        <v>802</v>
      </c>
      <c r="H104" s="2" t="b">
        <v>0</v>
      </c>
      <c r="I104" s="2" t="b">
        <v>0</v>
      </c>
      <c r="J104" s="3">
        <v>102</v>
      </c>
    </row>
    <row r="105" spans="1:10" ht="60" customHeight="1" x14ac:dyDescent="0.25">
      <c r="A105" s="1" t="s">
        <v>803</v>
      </c>
      <c r="B105" s="2" t="s">
        <v>804</v>
      </c>
      <c r="C105" s="1" t="s">
        <v>805</v>
      </c>
      <c r="D105" s="2" t="s">
        <v>41</v>
      </c>
      <c r="E105" s="2" t="s">
        <v>739</v>
      </c>
      <c r="F105" s="2">
        <v>19</v>
      </c>
      <c r="G105" s="2" t="s">
        <v>806</v>
      </c>
      <c r="H105" s="2" t="b">
        <v>0</v>
      </c>
      <c r="I105" s="2" t="b">
        <v>0</v>
      </c>
      <c r="J105" s="3">
        <v>103</v>
      </c>
    </row>
    <row r="106" spans="1:10" ht="195" customHeight="1" x14ac:dyDescent="0.25">
      <c r="A106" s="1" t="s">
        <v>807</v>
      </c>
      <c r="B106" s="2" t="s">
        <v>808</v>
      </c>
      <c r="C106" s="1" t="s">
        <v>809</v>
      </c>
      <c r="D106" s="2" t="s">
        <v>41</v>
      </c>
      <c r="E106" s="2" t="s">
        <v>739</v>
      </c>
      <c r="F106" s="2">
        <v>20</v>
      </c>
      <c r="G106" s="2" t="s">
        <v>810</v>
      </c>
      <c r="H106" s="2" t="b">
        <v>0</v>
      </c>
      <c r="I106" s="2" t="b">
        <v>0</v>
      </c>
      <c r="J106" s="3">
        <v>104</v>
      </c>
    </row>
    <row r="107" spans="1:10" ht="30" customHeight="1" x14ac:dyDescent="0.25">
      <c r="A107" s="1" t="s">
        <v>811</v>
      </c>
      <c r="B107" s="2" t="s">
        <v>812</v>
      </c>
      <c r="C107" s="1" t="s">
        <v>813</v>
      </c>
      <c r="D107" s="2" t="s">
        <v>41</v>
      </c>
      <c r="E107" s="2" t="s">
        <v>739</v>
      </c>
      <c r="F107" s="2">
        <v>21</v>
      </c>
      <c r="G107" s="2" t="s">
        <v>814</v>
      </c>
      <c r="H107" s="2" t="b">
        <v>1</v>
      </c>
      <c r="I107" s="2" t="b">
        <v>0</v>
      </c>
      <c r="J107" s="3">
        <v>105</v>
      </c>
    </row>
    <row r="108" spans="1:10" x14ac:dyDescent="0.25">
      <c r="A108" s="1" t="s">
        <v>815</v>
      </c>
      <c r="B108" s="2" t="s">
        <v>816</v>
      </c>
      <c r="C108" s="1" t="s">
        <v>817</v>
      </c>
      <c r="D108" s="2" t="s">
        <v>41</v>
      </c>
      <c r="E108" s="2" t="s">
        <v>739</v>
      </c>
      <c r="F108" s="2">
        <v>22</v>
      </c>
      <c r="G108" s="2" t="s">
        <v>818</v>
      </c>
      <c r="H108" s="2" t="b">
        <v>1</v>
      </c>
      <c r="I108" s="2" t="b">
        <v>0</v>
      </c>
      <c r="J108" s="3">
        <v>106</v>
      </c>
    </row>
    <row r="109" spans="1:10" x14ac:dyDescent="0.25">
      <c r="A109" s="1" t="s">
        <v>819</v>
      </c>
      <c r="B109" s="2" t="s">
        <v>820</v>
      </c>
      <c r="C109" s="1" t="s">
        <v>821</v>
      </c>
      <c r="D109" s="2" t="s">
        <v>41</v>
      </c>
      <c r="E109" s="2" t="s">
        <v>739</v>
      </c>
      <c r="F109" s="2">
        <v>23</v>
      </c>
      <c r="G109" s="2" t="s">
        <v>822</v>
      </c>
      <c r="H109" s="2" t="b">
        <v>1</v>
      </c>
      <c r="I109" s="2" t="b">
        <v>0</v>
      </c>
      <c r="J109" s="3">
        <v>107</v>
      </c>
    </row>
    <row r="110" spans="1:10" ht="30" customHeight="1" x14ac:dyDescent="0.25">
      <c r="A110" s="1" t="s">
        <v>823</v>
      </c>
      <c r="B110" s="2" t="s">
        <v>824</v>
      </c>
      <c r="C110" s="1" t="s">
        <v>825</v>
      </c>
      <c r="D110" s="2" t="s">
        <v>41</v>
      </c>
      <c r="E110" s="2" t="s">
        <v>739</v>
      </c>
      <c r="F110" s="2">
        <v>24</v>
      </c>
      <c r="G110" s="2" t="s">
        <v>826</v>
      </c>
      <c r="H110" s="2" t="b">
        <v>1</v>
      </c>
      <c r="I110" s="2" t="b">
        <v>0</v>
      </c>
      <c r="J110" s="3">
        <v>108</v>
      </c>
    </row>
    <row r="111" spans="1:10" ht="60" customHeight="1" x14ac:dyDescent="0.25">
      <c r="A111" s="1" t="s">
        <v>827</v>
      </c>
      <c r="B111" s="2" t="s">
        <v>451</v>
      </c>
      <c r="C111" s="1" t="s">
        <v>714</v>
      </c>
      <c r="D111" s="2" t="s">
        <v>41</v>
      </c>
      <c r="E111" s="2" t="s">
        <v>739</v>
      </c>
      <c r="F111" s="2">
        <v>25</v>
      </c>
      <c r="G111" s="2" t="s">
        <v>828</v>
      </c>
      <c r="H111" s="2" t="b">
        <v>1</v>
      </c>
      <c r="I111" s="2" t="b">
        <v>0</v>
      </c>
      <c r="J111" s="3">
        <v>109</v>
      </c>
    </row>
    <row r="112" spans="1:10" ht="30" customHeight="1" x14ac:dyDescent="0.2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44" priority="1">
      <formula>ROW()=2</formula>
    </cfRule>
    <cfRule type="expression" dxfId="43" priority="2">
      <formula>AND($A1&lt;&gt;"",MOD(ROW(),2)=1)</formula>
    </cfRule>
    <cfRule type="expression" dxfId="4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7"/>
  <sheetViews>
    <sheetView topLeftCell="B1" workbookViewId="0">
      <selection activeCell="J23" sqref="J23"/>
    </sheetView>
  </sheetViews>
  <sheetFormatPr defaultRowHeight="15" x14ac:dyDescent="0.25"/>
  <cols>
    <col min="1" max="1" width="37.85546875" customWidth="1"/>
    <col min="2" max="2" width="49.7109375" style="22" customWidth="1"/>
    <col min="3" max="3" width="63.42578125" customWidth="1"/>
    <col min="4" max="4" width="11" customWidth="1"/>
    <col min="5" max="5" width="15.5703125" style="2" customWidth="1"/>
    <col min="6" max="6" width="10.5703125" style="2" customWidth="1"/>
    <col min="7" max="7" width="35.5703125" style="2" customWidth="1"/>
    <col min="8" max="8" width="20.5703125" style="3" customWidth="1"/>
    <col min="9" max="10" width="15.5703125" style="4" customWidth="1"/>
  </cols>
  <sheetData>
    <row r="1" spans="1:14" s="7" customFormat="1" ht="21" x14ac:dyDescent="0.35">
      <c r="A1" s="5" t="s">
        <v>0</v>
      </c>
      <c r="B1" s="23"/>
      <c r="C1" s="6"/>
      <c r="D1" s="6"/>
      <c r="E1" s="5" t="s">
        <v>1</v>
      </c>
      <c r="F1" s="5"/>
      <c r="G1" s="5"/>
      <c r="H1" s="8" t="str">
        <f>CONCATENATE("Complete: ",COUNTIF(Table3[Implement],"=TRUE"),"/",ROWS(Table3[Implement]))</f>
        <v>Complete: 0/20</v>
      </c>
      <c r="I1" s="5"/>
      <c r="J1" s="5"/>
      <c r="L1" s="1"/>
      <c r="M1" s="1"/>
      <c r="N1" s="4"/>
    </row>
    <row r="2" spans="1:14" s="1" customFormat="1" x14ac:dyDescent="0.25">
      <c r="A2" s="1" t="s">
        <v>459</v>
      </c>
      <c r="B2" s="4" t="s">
        <v>3</v>
      </c>
      <c r="C2" s="1" t="s">
        <v>4</v>
      </c>
      <c r="D2" s="1" t="s">
        <v>5</v>
      </c>
      <c r="E2" s="1" t="s">
        <v>6</v>
      </c>
      <c r="F2" s="1" t="s">
        <v>7</v>
      </c>
      <c r="G2" s="1" t="s">
        <v>460</v>
      </c>
      <c r="H2" s="1" t="s">
        <v>9</v>
      </c>
      <c r="I2" s="1" t="s">
        <v>10</v>
      </c>
      <c r="J2" s="1" t="s">
        <v>11</v>
      </c>
    </row>
    <row r="3" spans="1:14" s="4" customFormat="1" x14ac:dyDescent="0.25">
      <c r="A3" s="1" t="s">
        <v>162</v>
      </c>
      <c r="B3" s="4" t="s">
        <v>841</v>
      </c>
      <c r="C3" s="1" t="str">
        <f>Table3[[#This Row],[In-game description]]</f>
        <v>Kill a mob with a pork chop</v>
      </c>
      <c r="D3" s="2" t="s">
        <v>842</v>
      </c>
      <c r="E3" s="2" t="s">
        <v>843</v>
      </c>
      <c r="F3" s="2">
        <v>1</v>
      </c>
      <c r="G3" s="2" t="s">
        <v>164</v>
      </c>
      <c r="H3" s="2" t="b">
        <v>0</v>
      </c>
      <c r="I3" s="2" t="b">
        <v>0</v>
      </c>
      <c r="J3" s="3">
        <v>1</v>
      </c>
    </row>
    <row r="4" spans="1:14" x14ac:dyDescent="0.25">
      <c r="A4" s="1" t="s">
        <v>844</v>
      </c>
      <c r="B4" s="4" t="s">
        <v>845</v>
      </c>
      <c r="C4" s="1" t="str">
        <f>Table3[[#This Row],[In-game description]]</f>
        <v>Kill a mob with a cooked beef</v>
      </c>
      <c r="D4" s="2" t="s">
        <v>842</v>
      </c>
      <c r="E4" s="2" t="s">
        <v>843</v>
      </c>
      <c r="F4" s="2">
        <v>2</v>
      </c>
      <c r="G4" s="2" t="s">
        <v>846</v>
      </c>
      <c r="H4" s="2" t="b">
        <v>0</v>
      </c>
      <c r="I4" s="2" t="b">
        <v>0</v>
      </c>
      <c r="J4" s="3">
        <v>2</v>
      </c>
    </row>
    <row r="5" spans="1:14" x14ac:dyDescent="0.25">
      <c r="A5" s="1" t="s">
        <v>847</v>
      </c>
      <c r="B5" s="4" t="s">
        <v>848</v>
      </c>
      <c r="C5" s="1" t="str">
        <f>Table3[[#This Row],[In-game description]]</f>
        <v>Die in the end in the viod</v>
      </c>
      <c r="D5" s="2" t="s">
        <v>842</v>
      </c>
      <c r="E5" s="2" t="s">
        <v>843</v>
      </c>
      <c r="F5" s="2">
        <v>3</v>
      </c>
      <c r="G5" s="2" t="s">
        <v>849</v>
      </c>
      <c r="H5" s="2" t="b">
        <v>0</v>
      </c>
      <c r="I5" s="2" t="b">
        <v>0</v>
      </c>
      <c r="J5" s="3">
        <v>3</v>
      </c>
    </row>
    <row r="6" spans="1:14" x14ac:dyDescent="0.25">
      <c r="A6" s="1" t="s">
        <v>850</v>
      </c>
      <c r="B6" s="4" t="s">
        <v>851</v>
      </c>
      <c r="C6" s="1" t="str">
        <f>Table3[[#This Row],[In-game description]]</f>
        <v>Kill a Tamed Horse</v>
      </c>
      <c r="D6" s="2" t="s">
        <v>842</v>
      </c>
      <c r="E6" s="2" t="s">
        <v>843</v>
      </c>
      <c r="F6" s="2">
        <v>4</v>
      </c>
      <c r="G6" s="2" t="s">
        <v>852</v>
      </c>
      <c r="H6" s="2" t="b">
        <v>0</v>
      </c>
      <c r="I6" s="2" t="b">
        <v>0</v>
      </c>
      <c r="J6" s="3">
        <v>4</v>
      </c>
    </row>
    <row r="7" spans="1:14" x14ac:dyDescent="0.25">
      <c r="A7" s="1" t="s">
        <v>853</v>
      </c>
      <c r="B7" s="4" t="s">
        <v>854</v>
      </c>
      <c r="C7" s="1" t="str">
        <f>Table3[[#This Row],[In-game description]]</f>
        <v>Kill A named Horse</v>
      </c>
      <c r="D7" s="2" t="s">
        <v>842</v>
      </c>
      <c r="E7" s="2" t="s">
        <v>843</v>
      </c>
      <c r="F7" s="2">
        <v>5</v>
      </c>
      <c r="G7" s="2" t="s">
        <v>855</v>
      </c>
      <c r="H7" s="2" t="b">
        <v>0</v>
      </c>
      <c r="I7" s="2" t="b">
        <v>0</v>
      </c>
      <c r="J7" s="3">
        <v>5</v>
      </c>
    </row>
    <row r="8" spans="1:14" x14ac:dyDescent="0.25">
      <c r="A8" s="1" t="s">
        <v>856</v>
      </c>
      <c r="B8" s="4" t="s">
        <v>857</v>
      </c>
      <c r="C8" s="1" t="str">
        <f>Table3[[#This Row],[In-game description]]</f>
        <v>Be Killed By a Dolphin.</v>
      </c>
      <c r="D8" s="2" t="s">
        <v>842</v>
      </c>
      <c r="E8" s="2" t="s">
        <v>843</v>
      </c>
      <c r="F8" s="2">
        <v>6</v>
      </c>
      <c r="G8" s="2" t="s">
        <v>858</v>
      </c>
      <c r="H8" s="2" t="b">
        <v>0</v>
      </c>
      <c r="I8" s="2" t="b">
        <v>0</v>
      </c>
      <c r="J8" s="3">
        <v>6</v>
      </c>
    </row>
    <row r="9" spans="1:14" x14ac:dyDescent="0.25">
      <c r="A9" s="1" t="s">
        <v>859</v>
      </c>
      <c r="B9" s="4" t="s">
        <v>860</v>
      </c>
      <c r="C9" s="1" t="str">
        <f>Table3[[#This Row],[In-game description]]</f>
        <v>Get all 16 Dyes</v>
      </c>
      <c r="D9" s="2" t="s">
        <v>842</v>
      </c>
      <c r="E9" s="2" t="s">
        <v>843</v>
      </c>
      <c r="F9" s="2">
        <v>7</v>
      </c>
      <c r="G9" s="2" t="s">
        <v>861</v>
      </c>
      <c r="H9" s="2" t="b">
        <v>0</v>
      </c>
      <c r="I9" s="2" t="b">
        <v>0</v>
      </c>
      <c r="J9" s="3">
        <v>7</v>
      </c>
    </row>
    <row r="10" spans="1:14" x14ac:dyDescent="0.25">
      <c r="A10" s="1" t="s">
        <v>865</v>
      </c>
      <c r="B10" s="4" t="s">
        <v>862</v>
      </c>
      <c r="C10" s="1" t="str">
        <f>Table3[[#This Row],[In-game description]]</f>
        <v>Obtain a Wither Rose</v>
      </c>
      <c r="D10" s="2" t="s">
        <v>842</v>
      </c>
      <c r="E10" s="2" t="s">
        <v>843</v>
      </c>
      <c r="F10" s="2">
        <v>8</v>
      </c>
      <c r="G10" s="2" t="s">
        <v>866</v>
      </c>
      <c r="H10" s="2" t="b">
        <v>0</v>
      </c>
      <c r="I10" s="2" t="b">
        <v>0</v>
      </c>
      <c r="J10" s="3">
        <v>8</v>
      </c>
    </row>
    <row r="11" spans="1:14" x14ac:dyDescent="0.25">
      <c r="A11" s="1" t="s">
        <v>864</v>
      </c>
      <c r="B11" s="4" t="s">
        <v>863</v>
      </c>
      <c r="C11" s="1" t="str">
        <f>Table3[[#This Row],[In-game description]]</f>
        <v>Place Slime at Build Height</v>
      </c>
      <c r="D11" s="2" t="s">
        <v>842</v>
      </c>
      <c r="E11" s="2" t="s">
        <v>843</v>
      </c>
      <c r="F11" s="2">
        <v>9</v>
      </c>
      <c r="G11" s="2" t="s">
        <v>864</v>
      </c>
      <c r="H11" s="2" t="b">
        <v>0</v>
      </c>
      <c r="I11" s="2" t="b">
        <v>0</v>
      </c>
      <c r="J11" s="3">
        <v>9</v>
      </c>
    </row>
    <row r="12" spans="1:14" x14ac:dyDescent="0.25">
      <c r="A12" s="1" t="s">
        <v>867</v>
      </c>
      <c r="B12" s="4" t="s">
        <v>868</v>
      </c>
      <c r="C12" s="1" t="str">
        <f>Table3[[#This Row],[In-game description]]</f>
        <v>Have 20 vindicators within 16 blocks of the player</v>
      </c>
      <c r="D12" s="2" t="s">
        <v>842</v>
      </c>
      <c r="E12" s="2" t="s">
        <v>843</v>
      </c>
      <c r="F12" s="2">
        <v>10</v>
      </c>
      <c r="G12" s="2" t="s">
        <v>869</v>
      </c>
      <c r="H12" s="2" t="b">
        <v>0</v>
      </c>
      <c r="I12" s="2" t="b">
        <v>0</v>
      </c>
      <c r="J12" s="3">
        <v>10</v>
      </c>
    </row>
    <row r="13" spans="1:14" x14ac:dyDescent="0.25">
      <c r="A13" s="11" t="s">
        <v>870</v>
      </c>
      <c r="B13" s="21" t="s">
        <v>871</v>
      </c>
      <c r="C13" s="1" t="str">
        <f>Table3[[#This Row],[In-game description]]</f>
        <v>Place 42,000 magma blocks</v>
      </c>
      <c r="D13" s="2" t="s">
        <v>842</v>
      </c>
      <c r="E13" s="2" t="s">
        <v>843</v>
      </c>
      <c r="F13" s="2">
        <v>11</v>
      </c>
      <c r="G13" s="2" t="s">
        <v>872</v>
      </c>
      <c r="H13" s="2" t="b">
        <v>0</v>
      </c>
      <c r="I13" s="2" t="b">
        <v>0</v>
      </c>
      <c r="J13" s="3">
        <v>11</v>
      </c>
    </row>
    <row r="14" spans="1:14" ht="15.75" thickBot="1" x14ac:dyDescent="0.3">
      <c r="A14" s="1" t="s">
        <v>873</v>
      </c>
      <c r="B14" s="4" t="s">
        <v>874</v>
      </c>
      <c r="C14" s="4" t="str">
        <f>Table3[[#This Row],[In-game description]]</f>
        <v>Break 1,000,000 Blocks</v>
      </c>
      <c r="D14" s="2" t="s">
        <v>842</v>
      </c>
      <c r="E14" s="2" t="s">
        <v>843</v>
      </c>
      <c r="F14" s="2">
        <v>12</v>
      </c>
      <c r="G14" s="2" t="s">
        <v>873</v>
      </c>
      <c r="H14" s="2" t="b">
        <v>0</v>
      </c>
      <c r="I14" s="2" t="b">
        <v>0</v>
      </c>
      <c r="J14" s="3">
        <v>12</v>
      </c>
    </row>
    <row r="15" spans="1:14" ht="30.75" thickBot="1" x14ac:dyDescent="0.3">
      <c r="A15" s="14" t="s">
        <v>875</v>
      </c>
      <c r="B15" s="24" t="s">
        <v>876</v>
      </c>
      <c r="C15" s="15" t="str">
        <f>Table3[[#This Row],[In-game description]]</f>
        <v>swim in lava for 5 minutes Without dying (fire protection on everything)</v>
      </c>
      <c r="D15" s="16" t="s">
        <v>842</v>
      </c>
      <c r="E15" s="16" t="s">
        <v>843</v>
      </c>
      <c r="F15" s="16">
        <v>13</v>
      </c>
      <c r="G15" s="16" t="s">
        <v>877</v>
      </c>
      <c r="H15" s="16" t="b">
        <v>0</v>
      </c>
      <c r="I15" s="16" t="b">
        <v>0</v>
      </c>
      <c r="J15" s="17">
        <v>13</v>
      </c>
    </row>
    <row r="16" spans="1:14" ht="15.75" thickBot="1" x14ac:dyDescent="0.3">
      <c r="A16" s="13" t="s">
        <v>878</v>
      </c>
      <c r="B16" s="12" t="s">
        <v>879</v>
      </c>
      <c r="C16" s="1" t="str">
        <f>Table3[[#This Row],[In-game description]]</f>
        <v>Dye a sheep red</v>
      </c>
      <c r="D16" s="2" t="s">
        <v>842</v>
      </c>
      <c r="E16" s="2" t="s">
        <v>843</v>
      </c>
      <c r="F16" s="2">
        <v>14</v>
      </c>
      <c r="G16" s="2" t="s">
        <v>880</v>
      </c>
      <c r="H16" s="16" t="b">
        <v>0</v>
      </c>
      <c r="I16" s="16" t="b">
        <v>0</v>
      </c>
      <c r="J16" s="3">
        <v>14</v>
      </c>
    </row>
    <row r="17" spans="1:10" ht="15.75" thickBot="1" x14ac:dyDescent="0.3">
      <c r="A17" s="13" t="s">
        <v>881</v>
      </c>
      <c r="B17" s="12" t="s">
        <v>882</v>
      </c>
      <c r="C17" s="1" t="str">
        <f>Table3[[#This Row],[In-game description]]</f>
        <v>Did you loose a bet tman?</v>
      </c>
      <c r="D17" s="2" t="s">
        <v>842</v>
      </c>
      <c r="E17" s="2" t="s">
        <v>843</v>
      </c>
      <c r="F17" s="2">
        <v>15</v>
      </c>
      <c r="G17" s="20" t="s">
        <v>883</v>
      </c>
      <c r="H17" s="16" t="b">
        <v>0</v>
      </c>
      <c r="I17" s="16" t="b">
        <v>0</v>
      </c>
      <c r="J17" s="3">
        <v>15</v>
      </c>
    </row>
    <row r="18" spans="1:10" ht="15.75" thickBot="1" x14ac:dyDescent="0.3">
      <c r="A18" s="13" t="s">
        <v>884</v>
      </c>
      <c r="B18" s="12" t="s">
        <v>885</v>
      </c>
      <c r="C18" s="1" t="str">
        <f>Table3[[#This Row],[In-game description]]</f>
        <v>Summon a Wither</v>
      </c>
      <c r="D18" s="2" t="s">
        <v>842</v>
      </c>
      <c r="E18" s="2" t="s">
        <v>843</v>
      </c>
      <c r="F18" s="2">
        <v>16</v>
      </c>
      <c r="G18" s="19" t="s">
        <v>886</v>
      </c>
      <c r="H18" s="16" t="b">
        <v>0</v>
      </c>
      <c r="I18" s="16" t="b">
        <v>0</v>
      </c>
      <c r="J18" s="3">
        <v>16</v>
      </c>
    </row>
    <row r="19" spans="1:10" ht="15.75" thickBot="1" x14ac:dyDescent="0.3">
      <c r="A19" s="13" t="s">
        <v>887</v>
      </c>
      <c r="B19" s="12" t="s">
        <v>888</v>
      </c>
      <c r="C19" s="1" t="str">
        <f>Table3[[#This Row],[In-game description]]</f>
        <v>Place 1,000,000 gravel</v>
      </c>
      <c r="D19" s="2" t="s">
        <v>842</v>
      </c>
      <c r="E19" s="2" t="s">
        <v>843</v>
      </c>
      <c r="F19" s="2">
        <v>17</v>
      </c>
      <c r="G19" s="18" t="s">
        <v>889</v>
      </c>
      <c r="H19" s="16" t="b">
        <v>0</v>
      </c>
      <c r="I19" s="16" t="b">
        <v>0</v>
      </c>
      <c r="J19" s="3">
        <v>17</v>
      </c>
    </row>
    <row r="20" spans="1:10" ht="15.75" thickBot="1" x14ac:dyDescent="0.3">
      <c r="A20" s="14" t="s">
        <v>890</v>
      </c>
      <c r="B20" s="12" t="s">
        <v>891</v>
      </c>
      <c r="C20" s="15" t="str">
        <f>Table3[[#This Row],[In-game description]]</f>
        <v>Kill a guardian with no diamond gear</v>
      </c>
      <c r="D20" s="16" t="s">
        <v>842</v>
      </c>
      <c r="E20" s="16" t="s">
        <v>843</v>
      </c>
      <c r="F20" s="16">
        <v>18</v>
      </c>
      <c r="G20" s="19" t="s">
        <v>892</v>
      </c>
      <c r="H20" s="16" t="b">
        <v>0</v>
      </c>
      <c r="I20" s="16" t="b">
        <v>0</v>
      </c>
      <c r="J20" s="3">
        <v>18</v>
      </c>
    </row>
    <row r="21" spans="1:10" ht="15.75" thickBot="1" x14ac:dyDescent="0.3">
      <c r="A21" s="14" t="s">
        <v>893</v>
      </c>
      <c r="B21" s="24" t="s">
        <v>894</v>
      </c>
      <c r="C21" s="15" t="str">
        <f>Table3[[#This Row],[In-game description]]</f>
        <v>Name tag an armorstand</v>
      </c>
      <c r="D21" s="16" t="s">
        <v>842</v>
      </c>
      <c r="E21" s="16" t="s">
        <v>843</v>
      </c>
      <c r="F21" s="16">
        <v>19</v>
      </c>
      <c r="G21" s="16" t="s">
        <v>893</v>
      </c>
      <c r="H21" s="16" t="b">
        <v>0</v>
      </c>
      <c r="I21" s="16" t="b">
        <v>0</v>
      </c>
      <c r="J21" s="17">
        <v>19</v>
      </c>
    </row>
    <row r="22" spans="1:10" x14ac:dyDescent="0.25">
      <c r="A22" s="15"/>
      <c r="B22" s="24" t="s">
        <v>895</v>
      </c>
      <c r="C22" s="14" t="s">
        <v>896</v>
      </c>
      <c r="D22" s="16" t="s">
        <v>842</v>
      </c>
      <c r="E22" s="16" t="s">
        <v>843</v>
      </c>
      <c r="F22" s="16">
        <v>20</v>
      </c>
      <c r="G22" s="10" t="s">
        <v>897</v>
      </c>
      <c r="H22" s="16" t="b">
        <v>0</v>
      </c>
      <c r="I22" s="16" t="b">
        <v>0</v>
      </c>
      <c r="J22" s="17">
        <v>20</v>
      </c>
    </row>
    <row r="23" spans="1:10" x14ac:dyDescent="0.25">
      <c r="H23" s="2"/>
      <c r="I23" s="2"/>
      <c r="J23" s="3"/>
    </row>
    <row r="24" spans="1:10" x14ac:dyDescent="0.25">
      <c r="H24" s="2"/>
      <c r="I24" s="2"/>
      <c r="J24" s="3"/>
    </row>
    <row r="25" spans="1:10" x14ac:dyDescent="0.25">
      <c r="H25" s="2"/>
      <c r="I25" s="2"/>
      <c r="J25" s="3"/>
    </row>
    <row r="26" spans="1:10" x14ac:dyDescent="0.25">
      <c r="H26" s="2"/>
      <c r="I26" s="2"/>
      <c r="J26" s="3"/>
    </row>
    <row r="27" spans="1:10" x14ac:dyDescent="0.25">
      <c r="H27" s="2"/>
      <c r="I27" s="2"/>
      <c r="J27" s="3"/>
    </row>
    <row r="28" spans="1:10" x14ac:dyDescent="0.25">
      <c r="H28" s="2"/>
      <c r="I28" s="2"/>
      <c r="J28" s="3"/>
    </row>
    <row r="29" spans="1:10" x14ac:dyDescent="0.25">
      <c r="H29" s="2"/>
      <c r="I29" s="2"/>
      <c r="J29" s="3"/>
    </row>
    <row r="30" spans="1:10" x14ac:dyDescent="0.25">
      <c r="H30" s="2"/>
      <c r="I30" s="2"/>
      <c r="J30" s="3"/>
    </row>
    <row r="31" spans="1:10" x14ac:dyDescent="0.25">
      <c r="H31" s="2"/>
      <c r="I31" s="2"/>
      <c r="J31" s="3"/>
    </row>
    <row r="32" spans="1:10" x14ac:dyDescent="0.25">
      <c r="H32" s="2"/>
      <c r="I32" s="2"/>
      <c r="J32" s="3"/>
    </row>
    <row r="33" spans="8:10" x14ac:dyDescent="0.25">
      <c r="H33" s="2"/>
      <c r="I33" s="2"/>
      <c r="J33" s="3"/>
    </row>
    <row r="34" spans="8:10" x14ac:dyDescent="0.25">
      <c r="H34" s="2"/>
      <c r="I34" s="2"/>
      <c r="J34" s="3"/>
    </row>
    <row r="35" spans="8:10" x14ac:dyDescent="0.25">
      <c r="H35" s="2"/>
      <c r="I35" s="2"/>
      <c r="J35" s="3"/>
    </row>
    <row r="36" spans="8:10" x14ac:dyDescent="0.25">
      <c r="H36" s="2"/>
      <c r="I36" s="2"/>
      <c r="J36" s="3"/>
    </row>
    <row r="37" spans="8:10" x14ac:dyDescent="0.25">
      <c r="H37" s="2"/>
      <c r="I37" s="2"/>
      <c r="J37" s="3"/>
    </row>
    <row r="38" spans="8:10" x14ac:dyDescent="0.25">
      <c r="H38" s="2"/>
      <c r="I38" s="2"/>
      <c r="J38" s="3"/>
    </row>
    <row r="39" spans="8:10" x14ac:dyDescent="0.25">
      <c r="H39" s="2"/>
      <c r="I39" s="2"/>
      <c r="J39" s="3"/>
    </row>
    <row r="40" spans="8:10" x14ac:dyDescent="0.25">
      <c r="H40" s="2"/>
      <c r="I40" s="2"/>
      <c r="J40" s="3"/>
    </row>
    <row r="41" spans="8:10" x14ac:dyDescent="0.25">
      <c r="H41" s="2"/>
      <c r="I41" s="2"/>
      <c r="J41" s="3"/>
    </row>
    <row r="42" spans="8:10" x14ac:dyDescent="0.25">
      <c r="H42" s="2"/>
      <c r="I42" s="2"/>
      <c r="J42" s="3"/>
    </row>
    <row r="43" spans="8:10" x14ac:dyDescent="0.25">
      <c r="H43" s="2"/>
      <c r="I43" s="2"/>
      <c r="J43" s="3"/>
    </row>
    <row r="44" spans="8:10" x14ac:dyDescent="0.25">
      <c r="H44" s="2"/>
      <c r="I44" s="2"/>
      <c r="J44" s="3"/>
    </row>
    <row r="45" spans="8:10" x14ac:dyDescent="0.25">
      <c r="H45" s="2"/>
      <c r="I45" s="2"/>
      <c r="J45" s="3"/>
    </row>
    <row r="46" spans="8:10" x14ac:dyDescent="0.25">
      <c r="H46" s="2"/>
      <c r="I46" s="2"/>
      <c r="J46" s="3"/>
    </row>
    <row r="47" spans="8:10" x14ac:dyDescent="0.25">
      <c r="H47" s="2"/>
      <c r="I47" s="2"/>
      <c r="J47" s="3"/>
    </row>
    <row r="48" spans="8:10" x14ac:dyDescent="0.25">
      <c r="H48" s="2"/>
      <c r="I48" s="2"/>
      <c r="J48" s="3"/>
    </row>
    <row r="49" spans="8:10" x14ac:dyDescent="0.25">
      <c r="H49" s="2"/>
      <c r="I49" s="2"/>
      <c r="J49" s="3"/>
    </row>
    <row r="50" spans="8:10" x14ac:dyDescent="0.25">
      <c r="H50" s="2"/>
      <c r="I50" s="2"/>
      <c r="J50" s="3"/>
    </row>
    <row r="51" spans="8:10" x14ac:dyDescent="0.25">
      <c r="H51" s="2"/>
      <c r="I51" s="2"/>
      <c r="J51" s="3"/>
    </row>
    <row r="52" spans="8:10" x14ac:dyDescent="0.25">
      <c r="H52" s="2"/>
      <c r="I52" s="2"/>
      <c r="J52" s="3"/>
    </row>
    <row r="53" spans="8:10" x14ac:dyDescent="0.25">
      <c r="H53" s="2"/>
      <c r="I53" s="2"/>
      <c r="J53" s="3"/>
    </row>
    <row r="54" spans="8:10" x14ac:dyDescent="0.25">
      <c r="H54" s="2"/>
      <c r="I54" s="2"/>
      <c r="J54" s="3"/>
    </row>
    <row r="55" spans="8:10" x14ac:dyDescent="0.25">
      <c r="H55" s="2"/>
      <c r="I55" s="2"/>
      <c r="J55" s="3"/>
    </row>
    <row r="56" spans="8:10" x14ac:dyDescent="0.25">
      <c r="H56" s="2"/>
      <c r="I56" s="2"/>
      <c r="J56" s="3"/>
    </row>
    <row r="57" spans="8:10" x14ac:dyDescent="0.25">
      <c r="H57" s="2"/>
      <c r="I57" s="2"/>
      <c r="J57" s="3"/>
    </row>
    <row r="58" spans="8:10" x14ac:dyDescent="0.25">
      <c r="H58" s="2"/>
      <c r="I58" s="2"/>
      <c r="J58" s="3"/>
    </row>
    <row r="59" spans="8:10" x14ac:dyDescent="0.25">
      <c r="H59" s="2"/>
      <c r="I59" s="2"/>
      <c r="J59" s="3"/>
    </row>
    <row r="60" spans="8:10" x14ac:dyDescent="0.25">
      <c r="H60" s="2"/>
      <c r="I60" s="2"/>
      <c r="J60" s="3"/>
    </row>
    <row r="61" spans="8:10" x14ac:dyDescent="0.25">
      <c r="H61" s="2"/>
      <c r="I61" s="2"/>
      <c r="J61" s="3"/>
    </row>
    <row r="62" spans="8:10" x14ac:dyDescent="0.25">
      <c r="H62" s="2"/>
      <c r="I62" s="2"/>
      <c r="J62" s="3"/>
    </row>
    <row r="63" spans="8:10" x14ac:dyDescent="0.25">
      <c r="H63" s="2"/>
      <c r="I63" s="2"/>
      <c r="J63" s="3"/>
    </row>
    <row r="64" spans="8:10" x14ac:dyDescent="0.25">
      <c r="H64" s="2"/>
      <c r="I64" s="2"/>
      <c r="J64" s="3"/>
    </row>
    <row r="65" spans="8:10" x14ac:dyDescent="0.25">
      <c r="H65" s="2"/>
      <c r="I65" s="2"/>
      <c r="J65" s="3"/>
    </row>
    <row r="66" spans="8:10" x14ac:dyDescent="0.25">
      <c r="H66" s="2"/>
      <c r="I66" s="2"/>
      <c r="J66" s="3"/>
    </row>
    <row r="67" spans="8:10" x14ac:dyDescent="0.25">
      <c r="H67" s="2"/>
      <c r="I67" s="2"/>
      <c r="J67" s="3"/>
    </row>
    <row r="68" spans="8:10" x14ac:dyDescent="0.25">
      <c r="H68" s="2"/>
      <c r="I68" s="2"/>
      <c r="J68" s="3"/>
    </row>
    <row r="69" spans="8:10" x14ac:dyDescent="0.25">
      <c r="H69" s="2"/>
      <c r="I69" s="2"/>
      <c r="J69" s="3"/>
    </row>
    <row r="70" spans="8:10" x14ac:dyDescent="0.25">
      <c r="H70" s="2"/>
      <c r="I70" s="2"/>
      <c r="J70" s="3"/>
    </row>
    <row r="71" spans="8:10" x14ac:dyDescent="0.25">
      <c r="H71" s="2"/>
      <c r="I71" s="2"/>
      <c r="J71" s="3"/>
    </row>
    <row r="72" spans="8:10" x14ac:dyDescent="0.25">
      <c r="H72" s="2"/>
      <c r="I72" s="2"/>
      <c r="J72" s="3"/>
    </row>
    <row r="73" spans="8:10" x14ac:dyDescent="0.25">
      <c r="H73" s="2"/>
      <c r="I73" s="2"/>
      <c r="J73" s="3"/>
    </row>
    <row r="74" spans="8:10" x14ac:dyDescent="0.25">
      <c r="H74" s="2"/>
      <c r="I74" s="2"/>
      <c r="J74" s="3"/>
    </row>
    <row r="75" spans="8:10" x14ac:dyDescent="0.25">
      <c r="H75" s="2"/>
      <c r="I75" s="2"/>
      <c r="J75" s="3"/>
    </row>
    <row r="76" spans="8:10" x14ac:dyDescent="0.25">
      <c r="H76" s="2"/>
      <c r="I76" s="2"/>
      <c r="J76" s="3"/>
    </row>
    <row r="77" spans="8:10" x14ac:dyDescent="0.25">
      <c r="H77" s="2"/>
      <c r="I77" s="2"/>
      <c r="J77" s="3"/>
    </row>
    <row r="78" spans="8:10" x14ac:dyDescent="0.25">
      <c r="H78" s="2"/>
      <c r="I78" s="2"/>
      <c r="J78" s="3"/>
    </row>
    <row r="79" spans="8:10" x14ac:dyDescent="0.25">
      <c r="H79" s="2"/>
      <c r="I79" s="2"/>
      <c r="J79" s="3"/>
    </row>
    <row r="80" spans="8:10" x14ac:dyDescent="0.25">
      <c r="H80" s="2"/>
      <c r="I80" s="2"/>
      <c r="J80" s="3"/>
    </row>
    <row r="81" spans="8:10" x14ac:dyDescent="0.25">
      <c r="H81" s="2"/>
      <c r="I81" s="2"/>
      <c r="J81" s="3"/>
    </row>
    <row r="82" spans="8:10" x14ac:dyDescent="0.25">
      <c r="H82" s="2"/>
      <c r="I82" s="2"/>
      <c r="J82" s="3"/>
    </row>
    <row r="83" spans="8:10" x14ac:dyDescent="0.25">
      <c r="H83" s="2"/>
      <c r="I83" s="2"/>
      <c r="J83" s="3"/>
    </row>
    <row r="84" spans="8:10" x14ac:dyDescent="0.25">
      <c r="H84" s="2"/>
      <c r="I84" s="2"/>
      <c r="J84" s="3"/>
    </row>
    <row r="85" spans="8:10" x14ac:dyDescent="0.25">
      <c r="H85" s="2"/>
      <c r="I85" s="2"/>
      <c r="J85" s="3"/>
    </row>
    <row r="86" spans="8:10" x14ac:dyDescent="0.25">
      <c r="H86" s="2"/>
      <c r="I86" s="2"/>
      <c r="J86" s="3"/>
    </row>
    <row r="87" spans="8:10" x14ac:dyDescent="0.25">
      <c r="H87" s="2"/>
      <c r="I87" s="2"/>
      <c r="J87" s="3"/>
    </row>
    <row r="88" spans="8:10" x14ac:dyDescent="0.25">
      <c r="H88" s="2"/>
      <c r="I88" s="2"/>
      <c r="J88" s="3"/>
    </row>
    <row r="89" spans="8:10" x14ac:dyDescent="0.25">
      <c r="H89" s="2"/>
      <c r="I89" s="2"/>
      <c r="J89" s="3"/>
    </row>
    <row r="90" spans="8:10" x14ac:dyDescent="0.25">
      <c r="H90" s="2"/>
      <c r="I90" s="2"/>
      <c r="J90" s="3"/>
    </row>
    <row r="91" spans="8:10" x14ac:dyDescent="0.25">
      <c r="H91" s="2"/>
      <c r="I91" s="2"/>
      <c r="J91" s="3"/>
    </row>
    <row r="92" spans="8:10" x14ac:dyDescent="0.25">
      <c r="H92" s="2"/>
      <c r="I92" s="2"/>
      <c r="J92" s="3"/>
    </row>
    <row r="93" spans="8:10" x14ac:dyDescent="0.25">
      <c r="H93" s="2"/>
      <c r="I93" s="2"/>
      <c r="J93" s="3"/>
    </row>
    <row r="94" spans="8:10" x14ac:dyDescent="0.25">
      <c r="H94" s="2"/>
      <c r="I94" s="2"/>
      <c r="J94" s="3"/>
    </row>
    <row r="95" spans="8:10" x14ac:dyDescent="0.25">
      <c r="H95" s="2"/>
      <c r="I95" s="2"/>
      <c r="J95" s="3"/>
    </row>
    <row r="96" spans="8:10" x14ac:dyDescent="0.25">
      <c r="H96" s="2"/>
      <c r="I96" s="2"/>
      <c r="J96" s="3"/>
    </row>
    <row r="97" spans="8:10" x14ac:dyDescent="0.25">
      <c r="H97" s="2"/>
      <c r="I97" s="2"/>
      <c r="J97" s="3"/>
    </row>
    <row r="98" spans="8:10" x14ac:dyDescent="0.25">
      <c r="H98" s="2"/>
      <c r="I98" s="2"/>
      <c r="J98" s="3"/>
    </row>
    <row r="99" spans="8:10" x14ac:dyDescent="0.25">
      <c r="H99" s="2"/>
      <c r="I99" s="2"/>
      <c r="J99" s="3"/>
    </row>
    <row r="100" spans="8:10" x14ac:dyDescent="0.25">
      <c r="H100" s="2"/>
      <c r="I100" s="2"/>
      <c r="J100" s="3"/>
    </row>
    <row r="101" spans="8:10" x14ac:dyDescent="0.25">
      <c r="H101" s="2"/>
      <c r="I101" s="2"/>
      <c r="J101" s="3"/>
    </row>
    <row r="102" spans="8:10" x14ac:dyDescent="0.25">
      <c r="H102" s="2"/>
      <c r="I102" s="2"/>
      <c r="J102" s="3"/>
    </row>
    <row r="103" spans="8:10" x14ac:dyDescent="0.25">
      <c r="H103" s="2"/>
      <c r="I103" s="2"/>
      <c r="J103" s="3"/>
    </row>
    <row r="104" spans="8:10" x14ac:dyDescent="0.25">
      <c r="H104" s="2"/>
      <c r="I104" s="2"/>
      <c r="J104" s="3"/>
    </row>
    <row r="105" spans="8:10" x14ac:dyDescent="0.25">
      <c r="H105" s="2"/>
      <c r="I105" s="2"/>
      <c r="J105" s="3"/>
    </row>
    <row r="106" spans="8:10" x14ac:dyDescent="0.25">
      <c r="H106" s="2"/>
      <c r="I106" s="2"/>
      <c r="J106" s="3"/>
    </row>
    <row r="107" spans="8:10" x14ac:dyDescent="0.25">
      <c r="H107" s="2"/>
      <c r="I107" s="2"/>
      <c r="J107" s="3"/>
    </row>
    <row r="108" spans="8:10" x14ac:dyDescent="0.25">
      <c r="H108" s="2"/>
      <c r="I108" s="2"/>
      <c r="J108" s="3"/>
    </row>
    <row r="109" spans="8:10" x14ac:dyDescent="0.25">
      <c r="H109" s="2"/>
      <c r="I109" s="2"/>
      <c r="J109" s="3"/>
    </row>
    <row r="110" spans="8:10" x14ac:dyDescent="0.25">
      <c r="H110" s="2"/>
      <c r="I110" s="2"/>
      <c r="J110" s="3"/>
    </row>
    <row r="111" spans="8:10" x14ac:dyDescent="0.25">
      <c r="H111" s="2"/>
      <c r="I111" s="2"/>
      <c r="J111" s="3"/>
    </row>
    <row r="112" spans="8:10" x14ac:dyDescent="0.25">
      <c r="H112" s="2"/>
      <c r="I112" s="2"/>
      <c r="J112" s="3"/>
    </row>
    <row r="113" spans="8:10" x14ac:dyDescent="0.25">
      <c r="H113" s="2"/>
      <c r="I113" s="2"/>
      <c r="J113" s="3"/>
    </row>
    <row r="114" spans="8:10" x14ac:dyDescent="0.25">
      <c r="H114" s="2"/>
      <c r="I114" s="2"/>
      <c r="J114" s="3"/>
    </row>
    <row r="115" spans="8:10" x14ac:dyDescent="0.25">
      <c r="H115" s="2"/>
      <c r="I115" s="2"/>
      <c r="J115" s="3"/>
    </row>
    <row r="116" spans="8:10" x14ac:dyDescent="0.25">
      <c r="H116" s="2"/>
      <c r="I116" s="2"/>
      <c r="J116" s="3"/>
    </row>
    <row r="117" spans="8:10" x14ac:dyDescent="0.25">
      <c r="H117" s="2"/>
      <c r="I117" s="2"/>
      <c r="J117" s="3"/>
    </row>
    <row r="118" spans="8:10" x14ac:dyDescent="0.25">
      <c r="H118" s="2"/>
      <c r="I118" s="2"/>
      <c r="J118" s="3"/>
    </row>
    <row r="119" spans="8:10" x14ac:dyDescent="0.25">
      <c r="H119" s="2"/>
      <c r="I119" s="2"/>
      <c r="J119" s="3"/>
    </row>
    <row r="120" spans="8:10" x14ac:dyDescent="0.25">
      <c r="H120" s="2"/>
      <c r="I120" s="2"/>
      <c r="J120" s="3"/>
    </row>
    <row r="121" spans="8:10" x14ac:dyDescent="0.25">
      <c r="H121" s="2"/>
      <c r="I121" s="2"/>
      <c r="J121" s="3"/>
    </row>
    <row r="122" spans="8:10" x14ac:dyDescent="0.25">
      <c r="H122" s="2"/>
      <c r="I122" s="2"/>
      <c r="J122" s="3"/>
    </row>
    <row r="123" spans="8:10" x14ac:dyDescent="0.25">
      <c r="H123" s="2"/>
      <c r="I123" s="2"/>
      <c r="J123" s="3"/>
    </row>
    <row r="124" spans="8:10" x14ac:dyDescent="0.25">
      <c r="H124" s="2"/>
      <c r="I124" s="2"/>
      <c r="J124" s="3"/>
    </row>
    <row r="125" spans="8:10" x14ac:dyDescent="0.25">
      <c r="H125" s="2"/>
      <c r="I125" s="2"/>
      <c r="J125" s="3"/>
    </row>
    <row r="126" spans="8:10" x14ac:dyDescent="0.25">
      <c r="H126" s="2"/>
      <c r="I126" s="2"/>
      <c r="J126" s="3"/>
    </row>
    <row r="127" spans="8:10" x14ac:dyDescent="0.25">
      <c r="H127" s="2"/>
      <c r="I127" s="2"/>
      <c r="J127" s="3"/>
    </row>
  </sheetData>
  <conditionalFormatting sqref="E1:J15 E17:F20 E16:G16 H16:J20 E21:J21 E23:J1048576 E22:F22 H22:J22">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22"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4"/>
  <sheetViews>
    <sheetView tabSelected="1" workbookViewId="0">
      <selection activeCell="G2" sqref="G2:G3"/>
    </sheetView>
  </sheetViews>
  <sheetFormatPr defaultRowHeight="15" x14ac:dyDescent="0.25"/>
  <cols>
    <col min="1" max="1" width="14.28515625" bestFit="1" customWidth="1"/>
    <col min="3" max="3" width="18.5703125" bestFit="1" customWidth="1"/>
    <col min="4" max="4" width="11.140625" bestFit="1" customWidth="1"/>
  </cols>
  <sheetData>
    <row r="1" spans="1:6" x14ac:dyDescent="0.25">
      <c r="B1" t="s">
        <v>834</v>
      </c>
      <c r="C1" t="s">
        <v>835</v>
      </c>
      <c r="D1" t="s">
        <v>836</v>
      </c>
      <c r="E1" t="s">
        <v>837</v>
      </c>
      <c r="F1" t="s">
        <v>839</v>
      </c>
    </row>
    <row r="2" spans="1:6" x14ac:dyDescent="0.25">
      <c r="A2" t="s">
        <v>833</v>
      </c>
      <c r="B2">
        <f>COUNTIF(Table1[Implement],"=TRUE")</f>
        <v>65</v>
      </c>
      <c r="C2">
        <f>COUNTIF(Table1[Player.json],"=TRUE")</f>
        <v>0</v>
      </c>
      <c r="D2">
        <f>COUNTIF(Table1[Implement],"=FALSE")</f>
        <v>60</v>
      </c>
      <c r="E2">
        <f>ROWS(Table1[Implement])</f>
        <v>125</v>
      </c>
      <c r="F2" s="9">
        <f>B2/E2</f>
        <v>0.52</v>
      </c>
    </row>
    <row r="3" spans="1:6" x14ac:dyDescent="0.25">
      <c r="A3" t="s">
        <v>838</v>
      </c>
      <c r="B3">
        <f>COUNTIF(Table2[Implement],"=TRUE")</f>
        <v>65</v>
      </c>
      <c r="C3">
        <f>COUNTIF(Table2[Player.json],"=TRUE")</f>
        <v>0</v>
      </c>
      <c r="D3">
        <f>COUNTIF(Table2[Implement],"=FALSE")</f>
        <v>45</v>
      </c>
      <c r="E3">
        <f>ROWS(Table2[Implement])</f>
        <v>110</v>
      </c>
      <c r="F3" s="9">
        <f t="shared" ref="F3:F4" si="0">B3/E3</f>
        <v>0.59090909090909094</v>
      </c>
    </row>
    <row r="4" spans="1:6" x14ac:dyDescent="0.25">
      <c r="A4" t="s">
        <v>840</v>
      </c>
      <c r="B4">
        <f>B3+B2</f>
        <v>130</v>
      </c>
      <c r="C4">
        <f t="shared" ref="C4:E4" si="1">C3+C2</f>
        <v>0</v>
      </c>
      <c r="D4">
        <f t="shared" si="1"/>
        <v>105</v>
      </c>
      <c r="E4">
        <f t="shared" si="1"/>
        <v>235</v>
      </c>
      <c r="F4" s="9">
        <f t="shared" si="0"/>
        <v>0.55319148936170215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2024-02-23T15:49:29Z</dcterms:modified>
</cp:coreProperties>
</file>