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AFC8A6FC-1A5D-4BDA-B80A-B34934285F6B}" xr6:coauthVersionLast="47" xr6:coauthVersionMax="47" xr10:uidLastSave="{00000000-0000-0000-0000-000000000000}"/>
  <bookViews>
    <workbookView xWindow="14400" yWindow="0" windowWidth="14400" windowHeight="15600"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E5" i="3" s="1"/>
  <c r="D4" i="3"/>
  <c r="D5" i="3" s="1"/>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5" i="3" l="1"/>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<sst xmlns="http://schemas.openxmlformats.org/spreadsheetml/2006/main" count="1781" uniqueCount="1035">
  <si>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</si>
  <si>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</si>
  <si>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</si>
  <si>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</si>
  <si>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</si>
  <si>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</si>
  <si>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</si>
  <si>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</si>
  <si>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</si>
  <si>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</si>
  <si>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</si>
  <si>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</si>
  <si>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</si>
  <si>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</si>
  <si>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</si>
  <si>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</si>
  <si>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</si>
  <si>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</si>
  <si>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</si>
  <si>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</si>
  <si>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</si>
  <si>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</si>
  <si>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</si>
  <si>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</si>
  <si>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</si>
  <si>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</si>
  <si>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</si>
  <si>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</si>
  <si>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</si>
  <si>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</si>
  <si>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</si>
  <si>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</si>
  <si>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</si>
  <si>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</si>
  <si>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</si>
  <si>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</si>
  <si>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</si>
  <si>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</si>
  <si>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</si>
  <si>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</si>
  <si>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</si>
  <si>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</si>
  <si>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</si>
  <si>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</si>
  <si>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</si>
  <si>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</si>
  <si>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</si>
  <si>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</si>
  <si>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</si>
  <si>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</si>
  <si>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</si>
  <si>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</si>
  <si>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</si>
  <si>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</si>
  <si>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</si>
  <si>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</si>
  <si>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</si>
  <si>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</si>
  <si>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</si>
  <si>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</si>
  <si>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</si>
  <si>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</si>
  <si>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</si>
  <si>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</si>
  <si>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</si>
  <si>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</si>
  <si>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</si>
  <si>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</si>
  <si>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</si>
  <si>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</si>
  <si>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</si>
  <si>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</si>
  <si>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</si>
  <si>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</si>
  <si>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</si>
  <si>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</si>
  <si>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</si>
  <si>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</si>
  <si>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</si>
  <si>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</si>
  <si>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</si>
  <si>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</si>
  <si>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</si>
  <si>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</si>
  <si>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</si>
  <si>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</si>
  <si>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</si>
  <si>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</si>
  <si>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</si>
  <si>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</si>
  <si>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</si>
  <si>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</si>
  <si>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</si>
  <si>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</si>
  <si>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</si>
  <si>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</si>
  <si>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</si>
  <si>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</si>
  <si>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</si>
  <si>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</si>
  <si>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</si>
  <si>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</si>
  <si>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</si>
  <si>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</si>
  <si>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</si>
  <si>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</si>
  <si>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</si>
  <si>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</si>
  <si>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</si>
  <si>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</si>
  <si>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</si>
  <si>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</si>
  <si>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</si>
  <si>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</si>
  <si>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</si>
  <si>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</si>
  <si>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</si>
  <si>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</si>
  <si>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</si>
  <si>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</si>
  <si>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</si>
  <si>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</si>
  <si>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</si>
  <si>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</si>
  <si>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</si>
  <si>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</si>
  <si>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</si>
  <si>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</si>
  <si>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</si>
  <si>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</si>
  <si>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</si>
  <si>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</si>
  <si>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</si>
  <si>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</si>
  <si>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</si>
  <si>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</si>
  <si>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</si>
  <si>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</si>
  <si>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</si>
  <si>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</si>
  <si>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</si>
  <si>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</si>
  <si>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</si>
  <si>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</si>
  <si>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</si>
  <si>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</si>
  <si>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</si>
  <si>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</si>
  <si>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</si>
  <si>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</si>
  <si>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</si>
  <si>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</si>
  <si>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</si>
  <si>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</si>
  <si>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</si>
  <si>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</si>
  <si>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</si>
  <si>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</si>
  <si>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</si>
  <si>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</si>
  <si>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</si>
  <si>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</si>
  <si>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</si>
  <si>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</si>
  <si>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</si>
  <si>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</si>
  <si>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</si>
  <si>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</si>
  <si>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</si>
  <si>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</si>
  <si>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</si>
  <si>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</si>
  <si>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</si>
  <si>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</si>
  <si>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</si>
  <si>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</si>
  <si>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</si>
  <si>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</si>
  <si>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</si>
  <si>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</si>
  <si>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</si>
  <si>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</si>
  <si>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</si>
  <si>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</si>
  <si>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</si>
  <si>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</si>
  <si>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</si>
  <si>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</si>
  <si>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</si>
  <si>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</si>
  <si>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</si>
  <si>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</si>
  <si>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</si>
  <si>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</si>
  <si>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</si>
  <si>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</si>
  <si>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</si>
  <si>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</si>
  <si>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</si>
  <si>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</si>
  <si>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</si>
  <si>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</si>
  <si>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</si>
  <si>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</si>
  <si>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</si>
  <si>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</si>
  <si>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</si>
  <si>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</si>
  <si>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</si>
  <si>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</si>
  <si>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</si>
  <si>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</si>
  <si>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</si>
  <si>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</si>
  <si>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</si>
  <si>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</si>
  <si>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</si>
  <si>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</si>
  <si>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</si>
  <si>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</si>
  <si>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</si>
  <si>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</si>
  <si>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</si>
  <si>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</si>
  <si>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</si>
  <si>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</si>
  <si>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</si>
  <si>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</si>
  <si>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</si>
  <si>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</si>
  <si>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</si>
  <si>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</si>
  <si>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</si>
  <si>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</si>
  <si>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</si>
  <si>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</si>
  <si>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</si>
  <si>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</si>
  <si>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</si>
  <si>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</si>
  <si>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</si>
  <si>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</si>
  <si>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</si>
  <si>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</si>
  <si>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</si>
  <si>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</si>
  <si>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</si>
  <si>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</si>
  <si>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</si>
  <si>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</si>
  <si>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</si>
  <si>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</si>
  <si>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</si>
  <si>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</si>
  <si>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</si>
  <si>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</si>
  <si>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</si>
  <si>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</si>
  <si>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</si>
  <si>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</si>
  <si>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</si>
  <si>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</si>
  <si>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</si>
  <si>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</si>
  <si>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</si>
  <si>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</si>
  <si>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</si>
  <si>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</si>
  <si>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</si>
  <si>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</si>
  <si>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</si>
  <si>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</si>
  <si>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</si>
  <si>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</si>
  <si>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</si>
  <si>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</si>
  <si>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</si>
  <si>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</si>
  <si>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</si>
  <si>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</si>
  <si>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</si>
  <si>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</si>
  <si>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</si>
  <si>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</si>
  <si>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</si>
  <si>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</si>
  <si>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</si>
  <si>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</si>
  <si>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</si>
  <si>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</si>
  <si>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</si>
  <si>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</si>
  <si>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</si>
  <si>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</si>
  <si>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</si>
  <si>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</si>
  <si>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</si>
  <si>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</si>
  <si>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</si>
  <si>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</si>
  <si>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</si>
  <si>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</si>
  <si>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</si>
  <si>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</si>
  <si>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</si>
  <si>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</si>
  <si>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</si>
  <si>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</si>
  <si>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</si>
  <si>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</si>
  <si>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</si>
  <si>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</si>
  <si>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</si>
  <si>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</si>
  <si>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</si>
  <si>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</si>
  <si>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</si>
  <si>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</si>
  <si>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</si>
  <si>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</si>
  <si>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</si>
  <si>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</si>
  <si>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</si>
  <si>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</si>
  <si>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</si>
  <si>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</si>
  <si>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</si>
  <si>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</si>
  <si>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</si>
  <si>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</si>
  <si>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</si>
  <si>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</si>
  <si>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</si>
  <si>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</si>
  <si>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</si>
  <si>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</si>
  <si>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</si>
  <si>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</si>
  <si>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</si>
  <si>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</si>
  <si>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</si>
  <si>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</si>
  <si>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</si>
  <si>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</si>
  <si>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</si>
  <si>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</si>
  <si>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</si>
  <si>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</si>
  <si>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</si>
  <si>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</si>
  <si>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</si>
  <si>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</si>
  <si>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</si>
  <si>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</si>
  <si>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</si>
  <si>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</si>
  <si>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</si>
  <si>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</si>
  <si>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</si>
  <si>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</si>
  <si>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</si>
  <si>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</si>
  <si>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</si>
  <si>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</si>
  <si>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</si>
  <si>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</si>
  <si>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</si>
  <si>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</si>
  <si>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</si>
  <si>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</si>
  <si>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</si>
  <si>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</si>
  <si>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</si>
  <si>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</si>
  <si>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</si>
  <si>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</si>
  <si>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</si>
  <si>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</si>
  <si>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</si>
  <si>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</si>
  <si>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</si>
  <si>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</si>
  <si>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</si>
  <si>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</si>
  <si>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</si>
  <si>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</si>
  <si>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</si>
  <si>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</si>
  <si>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</si>
  <si>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</si>
  <si>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</si>
  <si>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</si>
  <si>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</si>
  <si>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</si>
  <si>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</si>
  <si>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</si>
  <si>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</si>
  <si>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</si>
  <si>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</si>
  <si>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</si>
  <si>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</si>
  <si>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</si>
  <si>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</si>
  <si>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</si>
  <si>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</si>
  <si>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</si>
  <si>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</si>
  <si>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</si>
  <si>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</si>
  <si>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</si>
  <si>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</si>
  <si>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</si>
  <si>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</si>
  <si>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</si>
  <si>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</si>
  <si>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</si>
  <si>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</si>
  <si>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</si>
  <si>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</si>
  <si>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</si>
  <si>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</si>
  <si>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</si>
  <si>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</si>
  <si>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</si>
  <si>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</si>
  <si>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</si>
  <si>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</si>
  <si>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</si>
  <si>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</si>
  <si>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</si>
  <si>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</si>
  <si>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</si>
  <si>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</si>
  <si>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</si>
  <si>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</si>
  <si>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</si>
  <si>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</si>
  <si>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</si>
  <si>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</si>
  <si>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</si>
  <si>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</si>
  <si>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</si>
  <si>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</si>
  <si>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</si>
  <si>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</si>
  <si>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</si>
  <si>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</si>
  <si>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</si>
  <si>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</si>
  <si>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</si>
  <si>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</si>
  <si>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</si>
  <si>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</si>
  <si>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</si>
  <si>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</si>
  <si>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</si>
  <si>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</si>
  <si>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</si>
  <si>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</si>
  <si>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</si>
  <si>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</si>
  <si>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</si>
  <si>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</si>
  <si>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</si>
  <si>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</si>
  <si>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</si>
  <si>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</si>
  <si>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</si>
  <si>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</si>
  <si>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</si>
  <si>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</si>
  <si>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</si>
  <si>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</si>
  <si>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</si>
  <si>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</si>
  <si>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</si>
  <si>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</si>
  <si>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</si>
  <si>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</si>
  <si>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</si>
  <si>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</si>
  <si>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</si>
  <si>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</si>
  <si>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</si>
  <si>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</si>
  <si>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</si>
  <si>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</si>
  <si>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</si>
  <si>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</si>
  <si>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</si>
  <si>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</si>
  <si>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</si>
  <si>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</si>
  <si>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</si>
  <si>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</si>
  <si>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</si>
  <si>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</si>
  <si>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</si>
  <si>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</si>
  <si>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</si>
  <si>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</si>
  <si>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</si>
  <si>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</si>
  <si>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</si>
  <si>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</si>
  <si>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</si>
  <si>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</si>
  <si>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</si>
  <si>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</si>
  <si>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</si>
  <si>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</si>
  <si>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</si>
  <si>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</si>
  <si>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</si>
  <si>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</si>
  <si>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</si>
  <si>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</si>
  <si>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</si>
  <si>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</si>
  <si>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</si>
  <si>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</si>
  <si>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</si>
  <si>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</si>
  <si>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</si>
  <si>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</si>
  <si>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</si>
  <si>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</si>
  <si>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</si>
  <si>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</si>
  <si>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</si>
  <si>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</si>
  <si>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</si>
  <si>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</si>
  <si>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</si>
  <si>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</si>
  <si>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</si>
  <si>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</si>
  <si>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</si>
  <si>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</si>
  <si>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</si>
  <si>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</si>
  <si>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</si>
  <si>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</si>
  <si>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</si>
  <si>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</si>
  <si>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</si>
  <si>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</si>
  <si>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</si>
  <si>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</si>
  <si>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</si>
  <si>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</si>
  <si>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</si>
  <si>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</si>
  <si>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</si>
  <si>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</si>
  <si>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</si>
  <si>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</si>
  <si>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</si>
  <si>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</si>
  <si>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</si>
  <si>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</si>
  <si>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</si>
  <si>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</si>
  <si>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</si>
  <si>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</si>
  <si>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</si>
  <si>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</si>
  <si>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</si>
  <si>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</si>
  <si>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</si>
  <si>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</si>
  <si>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</si>
  <si>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</si>
  <si>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</si>
  <si>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</si>
  <si>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</si>
  <si>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</si>
  <si>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</si>
  <si>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</si>
  <si>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</si>
  <si>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</si>
  <si>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</si>
  <si>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</si>
  <si>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</si>
  <si>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</si>
  <si>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</si>
  <si>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</si>
  <si>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</si>
  <si>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</si>
  <si>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</si>
  <si>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</si>
  <si>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</si>
  <si>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</si>
  <si>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</si>
  <si>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</si>
  <si>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</si>
  <si>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</si>
  <si>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</si>
  <si>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</si>
  <si>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</si>
  <si>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</si>
  <si>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</si>
  <si>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</si>
  <si>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</si>
  <si>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</si>
  <si>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</si>
  <si>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</si>
  <si>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</si>
  <si>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</si>
  <si>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</si>
  <si>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</si>
  <si>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</si>
  <si>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</si>
  <si>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</si>
  <si>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</si>
  <si>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</si>
  <si>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</si>
  <si>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</si>
  <si>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</si>
  <si>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</si>
  <si>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</si>
  <si>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</si>
  <si>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</si>
  <si>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</si>
  <si>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</si>
  <si>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</si>
  <si>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</si>
  <si>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</si>
  <si>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</si>
  <si>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</si>
  <si>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</si>
  <si>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</si>
  <si>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</si>
  <si>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</si>
  <si>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</si>
  <si>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</si>
  <si>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</si>
  <si>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</si>
  <si>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</si>
  <si>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</si>
  <si>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</si>
  <si>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</si>
  <si>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</si>
  <si>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</si>
  <si>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</si>
  <si>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</si>
  <si>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</si>
  <si>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</si>
  <si>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</si>
  <si>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</si>
  <si>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</si>
  <si>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</si>
  <si>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</si>
  <si>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</si>
  <si>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</si>
  <si>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</si>
  <si>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</si>
  <si>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</si>
  <si>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</si>
  <si>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</si>
  <si>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</si>
  <si>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</si>
  <si>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</si>
  <si>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</si>
  <si>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</si>
  <si>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</si>
  <si>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</si>
  <si>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</si>
  <si>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</si>
  <si>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</si>
  <si>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</si>
  <si>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</si>
  <si>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</si>
  <si>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</si>
  <si>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</si>
  <si>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</si>
  <si>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</si>
  <si>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</si>
  <si>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</si>
  <si>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</si>
  <si>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</si>
  <si>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</si>
  <si>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</si>
  <si>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</si>
  <si>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</si>
  <si>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</si>
  <si>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</si>
  <si>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</si>
  <si>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</si>
  <si>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</si>
  <si>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</si>
  <si>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</si>
  <si>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</si>
  <si>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</si>
  <si>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</si>
  <si>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</si>
  <si>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</si>
  <si>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</si>
  <si>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</si>
  <si>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</si>
  <si>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</si>
  <si>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</si>
  <si>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</si>
  <si>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</si>
  <si>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</si>
  <si>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</si>
  <si>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</si>
  <si>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</si>
  <si>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</si>
  <si>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</si>
  <si>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</si>
  <si>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</si>
  <si>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</si>
  <si>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</si>
  <si>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</si>
  <si>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</si>
  <si>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</si>
  <si>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</si>
  <si>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</si>
  <si>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</si>
  <si>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</si>
  <si>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</si>
  <si>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</si>
  <si>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</si>
  <si>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</si>
  <si>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</si>
  <si>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</si>
  <si>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</si>
  <si>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</si>
  <si>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</si>
  <si>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</si>
  <si>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</si>
  <si>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</si>
  <si>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</si>
  <si>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</si>
  <si>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</si>
  <si>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</si>
  <si>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</si>
  <si>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</si>
  <si>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</si>
  <si>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</si>
  <si>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</si>
  <si>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</si>
  <si>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</si>
  <si>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</si>
  <si>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</si>
  <si>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</si>
  <si>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</si>
  <si>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</si>
  <si>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</si>
  <si>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</si>
  <si>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</si>
  <si>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</si>
  <si>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</si>
  <si>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</si>
  <si>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</si>
  <si>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</si>
  <si>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</si>
  <si>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</si>
  <si>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</si>
  <si>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</si>
  <si>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</si>
  <si>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</si>
  <si>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</si>
  <si>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</si>
  <si>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</si>
  <si>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</si>
  <si>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</si>
  <si>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</si>
  <si>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</si>
  <si>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</si>
  <si>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</si>
  <si>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</si>
  <si>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</si>
  <si>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</si>
  <si>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</si>
  <si>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</si>
  <si>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</si>
  <si>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</si>
  <si>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</si>
  <si>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</si>
  <si>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</si>
  <si>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</si>
  <si>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</si>
  <si>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</si>
  <si>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</si>
  <si>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</si>
  <si>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</si>
  <si>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</si>
  <si>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</si>
  <si>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</si>
  <si>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</si>
  <si>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</si>
  <si>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</si>
  <si>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</si>
  <si>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</si>
  <si>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</si>
  <si>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</si>
  <si>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</si>
  <si>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</si>
  <si>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</si>
  <si>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</si>
  <si>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</si>
  <si>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</si>
  <si>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</si>
  <si>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</si>
  <si>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</si>
  <si>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</si>
  <si>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</si>
  <si>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</si>
  <si>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</si>
  <si>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</si>
  <si>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</si>
  <si>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</si>
  <si>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</si>
  <si>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</si>
  <si>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</si>
  <si>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</si>
  <si>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</si>
  <si>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</si>
  <si>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</si>
  <si>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</si>
  <si>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</si>
  <si>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</si>
  <si>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</si>
  <si>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</si>
  <si>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</si>
  <si>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</si>
  <si>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</si>
  <si>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</si>
  <si>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</si>
  <si>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</si>
  <si>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</si>
  <si>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</si>
  <si>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</si>
  <si>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</si>
  <si>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</si>
  <si>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</si>
  <si>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</si>
  <si>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</si>
  <si>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</si>
  <si>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</si>
  <si>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</si>
  <si>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</si>
  <si>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</si>
  <si>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</si>
  <si>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</si>
  <si>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</si>
  <si>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</si>
  <si>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</si>
  <si>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</si>
  <si>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</si>
  <si>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</si>
  <si>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</si>
  <si>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</si>
  <si>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</si>
  <si>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</si>
  <si>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</si>
  <si>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</si>
  <si>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</si>
  <si>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</si>
  <si>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</si>
  <si>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</si>
  <si>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</si>
  <si>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</si>
  <si>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</si>
  <si>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</si>
  <si>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</si>
  <si>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</si>
  <si>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</si>
  <si>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</si>
  <si>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</si>
  <si>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</si>
  <si>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</si>
  <si>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</si>
  <si>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</si>
  <si>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</si>
  <si>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</si>
  <si>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</si>
  <si>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</si>
  <si>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</si>
  <si>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</si>
  <si>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</si>
  <si>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</si>
  <si>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</si>
  <si>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</si>
  <si>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</si>
  <si>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</si>
  <si>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</si>
  <si>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</si>
  <si>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</si>
  <si>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</si>
  <si>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</si>
  <si>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</si>
  <si>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</si>
  <si>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</si>
  <si>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</si>
  <si>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</si>
  <si>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</si>
  <si>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</si>
  <si>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</si>
  <si>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</si>
  <si>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</si>
  <si>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</si>
  <si>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</si>
  <si>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</si>
  <si>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</si>
  <si>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</si>
  <si>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</si>
  <si>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</si>
  <si>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</si>
  <si>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</si>
  <si>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</si>
  <si>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</si>
  <si>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</si>
  <si>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</si>
  <si>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</si>
  <si>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</si>
  <si>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</si>
  <si>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</si>
  <si>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</si>
  <si>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</si>
  <si>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</si>
  <si>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</si>
  <si>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</si>
  <si>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</si>
  <si>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</si>
  <si>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</si>
  <si>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</si>
  <si>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</si>
  <si>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</si>
  <si>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</si>
  <si>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</si>
  <si>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</si>
  <si>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</si>
  <si>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</si>
  <si>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</si>
  <si>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</si>
  <si>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</si>
  <si>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</si>
  <si>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</si>
  <si>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</si>
  <si>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</si>
  <si>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</si>
  <si>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</si>
  <si>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</si>
  <si>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</si>
  <si>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</si>
  <si>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</si>
  <si>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</si>
  <si>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</si>
  <si>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</si>
  <si>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</si>
  <si>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</si>
  <si>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</si>
  <si>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</si>
  <si>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</si>
  <si>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</si>
  <si>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</si>
  <si>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</si>
  <si>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</si>
  <si>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</si>
  <si>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</si>
  <si>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</si>
  <si>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Look at an Enderman</t>
  </si>
  <si>
    <t>The Slender Man</t>
  </si>
  <si>
    <t>TheSlenderMan</t>
  </si>
  <si>
    <t>Return of Pumpkinhead</t>
  </si>
  <si>
    <t>Wear a Jack o'Lantern on your 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</si>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</sst>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68/110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workbookViewId="0">
      <selection activeCell="A3" sqref="A3"/>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25/64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1032</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1030</v>
      </c>
      <c r="B34" s="11" t="s">
        <v>923</v>
      </c>
      <c r="C34" s="11" t="s">
        <v>923</v>
      </c>
      <c r="D34" s="2" t="s">
        <v>841</v>
      </c>
      <c r="E34" s="2" t="s">
        <v>842</v>
      </c>
      <c r="F34" s="2">
        <v>32</v>
      </c>
      <c r="G34" s="2" t="s">
        <v>1031</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972</v>
      </c>
      <c r="E43" s="2" t="s">
        <v>973</v>
      </c>
      <c r="F43" s="2">
        <v>1</v>
      </c>
      <c r="G43" s="2" t="s">
        <v>1006</v>
      </c>
      <c r="H43" s="2" t="b">
        <v>1</v>
      </c>
      <c r="I43" s="2" t="b">
        <v>0</v>
      </c>
      <c r="J43" s="3">
        <v>41</v>
      </c>
    </row>
    <row r="44" spans="1:10" x14ac:dyDescent="0.45">
      <c r="A44" s="1" t="s">
        <v>959</v>
      </c>
      <c r="B44" s="4" t="s">
        <v>969</v>
      </c>
      <c r="C44" s="1" t="str">
        <f>Table3[[#This Row],[In-game description]]</f>
        <v>Wear a Turtle Shell</v>
      </c>
      <c r="D44" s="2" t="s">
        <v>972</v>
      </c>
      <c r="E44" s="2" t="s">
        <v>973</v>
      </c>
      <c r="F44" s="2">
        <v>2</v>
      </c>
      <c r="G44" s="2" t="s">
        <v>960</v>
      </c>
      <c r="H44" s="2" t="b">
        <v>0</v>
      </c>
      <c r="I44" s="2" t="b">
        <v>0</v>
      </c>
      <c r="J44" s="3">
        <v>42</v>
      </c>
    </row>
    <row r="45" spans="1:10" x14ac:dyDescent="0.45">
      <c r="A45" s="1" t="s">
        <v>1012</v>
      </c>
      <c r="B45" s="4" t="s">
        <v>1013</v>
      </c>
      <c r="C45" s="1" t="str">
        <f>Table3[[#This Row],[In-game description]]</f>
        <v>Suffocate in sand</v>
      </c>
      <c r="D45" s="2" t="s">
        <v>972</v>
      </c>
      <c r="E45" s="2" t="s">
        <v>973</v>
      </c>
      <c r="F45" s="2">
        <v>3</v>
      </c>
      <c r="G45" s="2" t="s">
        <v>1014</v>
      </c>
      <c r="H45" s="2" t="b">
        <v>0</v>
      </c>
      <c r="I45" s="2" t="b">
        <v>0</v>
      </c>
      <c r="J45" s="3">
        <v>43</v>
      </c>
    </row>
    <row r="46" spans="1:10" ht="28.5" x14ac:dyDescent="0.45">
      <c r="A46" s="1" t="s">
        <v>961</v>
      </c>
      <c r="B46" s="4" t="s">
        <v>962</v>
      </c>
      <c r="C46" s="1" t="str">
        <f>Table3[[#This Row],[In-game description]]</f>
        <v>Visit a cherry grove during Sakura Season (day 74 to 105, annually)</v>
      </c>
      <c r="D46" s="2" t="s">
        <v>972</v>
      </c>
      <c r="E46" s="2" t="s">
        <v>973</v>
      </c>
      <c r="F46" s="2">
        <v>4</v>
      </c>
      <c r="G46" s="2" t="s">
        <v>961</v>
      </c>
      <c r="H46" s="2" t="b">
        <v>0</v>
      </c>
      <c r="I46" s="2" t="b">
        <v>0</v>
      </c>
      <c r="J46" s="3">
        <v>44</v>
      </c>
    </row>
    <row r="47" spans="1:10" x14ac:dyDescent="0.45">
      <c r="A47" s="1" t="s">
        <v>1007</v>
      </c>
      <c r="B47" s="4" t="s">
        <v>970</v>
      </c>
      <c r="C47" s="1" t="str">
        <f>Table3[[#This Row],[In-game description]]</f>
        <v>Wear a leather helmet</v>
      </c>
      <c r="D47" s="2" t="s">
        <v>972</v>
      </c>
      <c r="E47" s="2" t="s">
        <v>973</v>
      </c>
      <c r="F47" s="2">
        <v>5</v>
      </c>
      <c r="G47" s="2" t="s">
        <v>1005</v>
      </c>
      <c r="H47" s="2" t="b">
        <v>0</v>
      </c>
      <c r="I47" s="2" t="b">
        <v>0</v>
      </c>
      <c r="J47" s="3">
        <v>45</v>
      </c>
    </row>
    <row r="48" spans="1:10" x14ac:dyDescent="0.45">
      <c r="A48" s="1" t="s">
        <v>965</v>
      </c>
      <c r="B48" s="4" t="s">
        <v>964</v>
      </c>
      <c r="C48" s="1" t="str">
        <f>Table3[[#This Row],[In-game description]]</f>
        <v>Look at an Enderman</v>
      </c>
      <c r="D48" s="2" t="s">
        <v>972</v>
      </c>
      <c r="E48" s="2" t="s">
        <v>973</v>
      </c>
      <c r="F48" s="2">
        <v>6</v>
      </c>
      <c r="G48" s="2" t="s">
        <v>966</v>
      </c>
      <c r="H48" s="2" t="b">
        <v>0</v>
      </c>
      <c r="I48" s="2" t="b">
        <v>0</v>
      </c>
      <c r="J48" s="3">
        <v>46</v>
      </c>
    </row>
    <row r="49" spans="1:10" x14ac:dyDescent="0.45">
      <c r="A49" s="1" t="s">
        <v>967</v>
      </c>
      <c r="B49" s="4" t="s">
        <v>968</v>
      </c>
      <c r="C49" s="1" t="str">
        <f>Table3[[#This Row],[In-game description]]</f>
        <v>Wear a Jack o'Lantern on your head</v>
      </c>
      <c r="D49" s="2" t="s">
        <v>972</v>
      </c>
      <c r="E49" s="2" t="s">
        <v>973</v>
      </c>
      <c r="F49" s="2">
        <v>7</v>
      </c>
      <c r="G49" s="2" t="s">
        <v>1004</v>
      </c>
      <c r="H49" s="2" t="b">
        <v>0</v>
      </c>
      <c r="I49" s="2" t="b">
        <v>0</v>
      </c>
      <c r="J49" s="3">
        <v>47</v>
      </c>
    </row>
    <row r="50" spans="1:10" x14ac:dyDescent="0.45">
      <c r="A50" s="1" t="s">
        <v>974</v>
      </c>
      <c r="B50" s="4" t="s">
        <v>971</v>
      </c>
      <c r="C50" s="1" t="str">
        <f>Table3[[#This Row],[In-game description]]</f>
        <v>Eat glow berries</v>
      </c>
      <c r="D50" s="2" t="s">
        <v>972</v>
      </c>
      <c r="E50" s="2" t="s">
        <v>973</v>
      </c>
      <c r="F50" s="2">
        <v>8</v>
      </c>
      <c r="G50" s="2" t="s">
        <v>975</v>
      </c>
      <c r="H50" s="2" t="b">
        <v>1</v>
      </c>
      <c r="I50" s="2" t="b">
        <v>0</v>
      </c>
      <c r="J50" s="3">
        <v>48</v>
      </c>
    </row>
    <row r="51" spans="1:10" x14ac:dyDescent="0.45">
      <c r="A51" s="1" t="s">
        <v>992</v>
      </c>
      <c r="B51" s="4" t="s">
        <v>976</v>
      </c>
      <c r="C51" s="1" t="str">
        <f>Table3[[#This Row],[In-game description]]</f>
        <v>Drink a Potion of Healing</v>
      </c>
      <c r="D51" s="2" t="s">
        <v>972</v>
      </c>
      <c r="E51" s="2" t="s">
        <v>973</v>
      </c>
      <c r="F51" s="2">
        <v>9</v>
      </c>
      <c r="G51" s="2" t="s">
        <v>1003</v>
      </c>
      <c r="H51" s="2" t="b">
        <v>0</v>
      </c>
      <c r="I51" s="2" t="b">
        <v>0</v>
      </c>
      <c r="J51" s="3">
        <v>49</v>
      </c>
    </row>
    <row r="52" spans="1:10" x14ac:dyDescent="0.45">
      <c r="A52" s="1" t="s">
        <v>977</v>
      </c>
      <c r="B52" s="4" t="s">
        <v>1018</v>
      </c>
      <c r="C52" s="1" t="str">
        <f>Table3[[#This Row],[In-game description]]</f>
        <v>Get killed by an Elder Guardian</v>
      </c>
      <c r="D52" s="2" t="s">
        <v>972</v>
      </c>
      <c r="E52" s="2" t="s">
        <v>973</v>
      </c>
      <c r="F52" s="2">
        <v>10</v>
      </c>
      <c r="G52" s="2" t="s">
        <v>1002</v>
      </c>
      <c r="H52" s="2" t="b">
        <v>1</v>
      </c>
      <c r="I52" s="2" t="b">
        <v>0</v>
      </c>
      <c r="J52" s="3">
        <v>50</v>
      </c>
    </row>
    <row r="53" spans="1:10" x14ac:dyDescent="0.45">
      <c r="A53" s="1" t="s">
        <v>978</v>
      </c>
      <c r="B53" s="4" t="s">
        <v>979</v>
      </c>
      <c r="C53" s="1" t="str">
        <f>Table3[[#This Row],[In-game description]]</f>
        <v>Get killed by a Silverfish</v>
      </c>
      <c r="D53" s="2" t="s">
        <v>972</v>
      </c>
      <c r="E53" s="2" t="s">
        <v>973</v>
      </c>
      <c r="F53" s="2">
        <v>11</v>
      </c>
      <c r="G53" s="2" t="s">
        <v>1001</v>
      </c>
      <c r="H53" s="2" t="b">
        <v>1</v>
      </c>
      <c r="I53" s="2" t="b">
        <v>0</v>
      </c>
      <c r="J53" s="3">
        <v>51</v>
      </c>
    </row>
    <row r="54" spans="1:10" x14ac:dyDescent="0.45">
      <c r="A54" s="1" t="s">
        <v>980</v>
      </c>
      <c r="B54" s="4" t="s">
        <v>981</v>
      </c>
      <c r="C54" s="1" t="str">
        <f>Table3[[#This Row],[In-game description]]</f>
        <v>Kill a baby sheep</v>
      </c>
      <c r="D54" s="2" t="s">
        <v>972</v>
      </c>
      <c r="E54" s="2" t="s">
        <v>973</v>
      </c>
      <c r="F54" s="2">
        <v>12</v>
      </c>
      <c r="G54" s="2" t="s">
        <v>982</v>
      </c>
      <c r="H54" s="2" t="b">
        <v>1</v>
      </c>
      <c r="I54" s="2" t="b">
        <v>0</v>
      </c>
      <c r="J54" s="3">
        <v>52</v>
      </c>
    </row>
    <row r="55" spans="1:10" x14ac:dyDescent="0.45">
      <c r="A55" s="1" t="s">
        <v>983</v>
      </c>
      <c r="B55" s="4" t="s">
        <v>984</v>
      </c>
      <c r="C55" s="1" t="str">
        <f>Table3[[#This Row],[In-game description]]</f>
        <v>Teleport to the Nether with another entity</v>
      </c>
      <c r="D55" s="2" t="s">
        <v>972</v>
      </c>
      <c r="E55" s="2" t="s">
        <v>973</v>
      </c>
      <c r="F55" s="2">
        <v>13</v>
      </c>
      <c r="G55" s="2" t="s">
        <v>1000</v>
      </c>
      <c r="H55" s="2" t="b">
        <v>0</v>
      </c>
      <c r="I55" s="2" t="b">
        <v>0</v>
      </c>
      <c r="J55" s="3">
        <v>53</v>
      </c>
    </row>
    <row r="56" spans="1:10" x14ac:dyDescent="0.45">
      <c r="A56" s="1" t="s">
        <v>993</v>
      </c>
      <c r="B56" s="4" t="s">
        <v>985</v>
      </c>
      <c r="C56" s="1" t="str">
        <f>Table3[[#This Row],[In-game description]]</f>
        <v>Get killed by a Drowned</v>
      </c>
      <c r="D56" s="2" t="s">
        <v>972</v>
      </c>
      <c r="E56" s="2" t="s">
        <v>973</v>
      </c>
      <c r="F56" s="2">
        <v>14</v>
      </c>
      <c r="G56" s="2" t="s">
        <v>986</v>
      </c>
      <c r="H56" s="2" t="b">
        <v>1</v>
      </c>
      <c r="I56" s="2" t="b">
        <v>0</v>
      </c>
      <c r="J56" s="3">
        <v>54</v>
      </c>
    </row>
    <row r="57" spans="1:10" x14ac:dyDescent="0.45">
      <c r="A57" s="1" t="s">
        <v>987</v>
      </c>
      <c r="B57" s="4" t="s">
        <v>988</v>
      </c>
      <c r="C57" s="1" t="str">
        <f>Table3[[#This Row],[In-game description]]</f>
        <v>Kill a skeleton</v>
      </c>
      <c r="D57" s="2" t="s">
        <v>972</v>
      </c>
      <c r="E57" s="2" t="s">
        <v>973</v>
      </c>
      <c r="F57" s="2">
        <v>15</v>
      </c>
      <c r="G57" s="2" t="s">
        <v>989</v>
      </c>
      <c r="H57" s="2" t="b">
        <v>1</v>
      </c>
      <c r="I57" s="2" t="b">
        <v>0</v>
      </c>
      <c r="J57" s="3">
        <v>55</v>
      </c>
    </row>
    <row r="58" spans="1:10" x14ac:dyDescent="0.45">
      <c r="A58" s="1" t="s">
        <v>991</v>
      </c>
      <c r="B58" s="4" t="s">
        <v>990</v>
      </c>
      <c r="C58" s="1" t="str">
        <f>Table3[[#This Row],[In-game description]]</f>
        <v>Kill a Stray</v>
      </c>
      <c r="D58" s="2" t="s">
        <v>972</v>
      </c>
      <c r="E58" s="2" t="s">
        <v>973</v>
      </c>
      <c r="F58" s="2">
        <v>16</v>
      </c>
      <c r="G58" s="2" t="s">
        <v>998</v>
      </c>
      <c r="H58" s="2" t="b">
        <v>1</v>
      </c>
      <c r="I58" s="2" t="b">
        <v>0</v>
      </c>
      <c r="J58" s="3">
        <v>56</v>
      </c>
    </row>
    <row r="59" spans="1:10" ht="28.5" x14ac:dyDescent="0.45">
      <c r="A59" s="1" t="s">
        <v>1026</v>
      </c>
      <c r="B59" s="4" t="s">
        <v>994</v>
      </c>
      <c r="C59" s="1" t="str">
        <f>Table3[[#This Row],[In-game description]]</f>
        <v>Breed mobs between 00:00 and 01:00 (day tick 18,000 to 19,000)</v>
      </c>
      <c r="D59" s="2" t="s">
        <v>972</v>
      </c>
      <c r="E59" s="2" t="s">
        <v>973</v>
      </c>
      <c r="F59" s="2">
        <v>17</v>
      </c>
      <c r="G59" s="2" t="s">
        <v>999</v>
      </c>
      <c r="H59" s="2" t="b">
        <v>0</v>
      </c>
      <c r="I59" s="2" t="b">
        <v>0</v>
      </c>
      <c r="J59" s="3">
        <v>57</v>
      </c>
    </row>
    <row r="60" spans="1:10" x14ac:dyDescent="0.45">
      <c r="A60" s="1" t="s">
        <v>995</v>
      </c>
      <c r="B60" s="4" t="s">
        <v>996</v>
      </c>
      <c r="C60" s="1" t="str">
        <f>Table3[[#This Row],[In-game description]]</f>
        <v>Get killed by a Creeper</v>
      </c>
      <c r="D60" s="2" t="s">
        <v>972</v>
      </c>
      <c r="E60" s="2" t="s">
        <v>973</v>
      </c>
      <c r="F60" s="2">
        <v>18</v>
      </c>
      <c r="G60" s="2" t="s">
        <v>997</v>
      </c>
      <c r="H60" s="2" t="b">
        <v>1</v>
      </c>
      <c r="I60" s="2" t="b">
        <v>0</v>
      </c>
      <c r="J60" s="3">
        <v>58</v>
      </c>
    </row>
    <row r="61" spans="1:10" x14ac:dyDescent="0.45">
      <c r="A61" s="1" t="s">
        <v>1015</v>
      </c>
      <c r="B61" s="4" t="s">
        <v>1008</v>
      </c>
      <c r="C61" s="1" t="str">
        <f>Table3[[#This Row],[In-game description]]</f>
        <v>Place a crimson door</v>
      </c>
      <c r="D61" s="2" t="s">
        <v>972</v>
      </c>
      <c r="E61" s="2" t="s">
        <v>973</v>
      </c>
      <c r="F61" s="2">
        <v>19</v>
      </c>
      <c r="G61" s="2" t="s">
        <v>1009</v>
      </c>
      <c r="H61" s="2" t="b">
        <v>1</v>
      </c>
      <c r="I61" s="2" t="b">
        <v>0</v>
      </c>
      <c r="J61" s="3">
        <v>59</v>
      </c>
    </row>
    <row r="62" spans="1:10" x14ac:dyDescent="0.45">
      <c r="A62" s="1" t="s">
        <v>1022</v>
      </c>
      <c r="B62" s="4" t="s">
        <v>1010</v>
      </c>
      <c r="C62" s="1" t="str">
        <f>Table3[[#This Row],[In-game description]]</f>
        <v>Get hit by a Ravager</v>
      </c>
      <c r="D62" s="2" t="s">
        <v>972</v>
      </c>
      <c r="E62" s="2" t="s">
        <v>973</v>
      </c>
      <c r="F62" s="2">
        <v>20</v>
      </c>
      <c r="G62" s="2" t="s">
        <v>1011</v>
      </c>
      <c r="H62" s="2" t="b">
        <v>0</v>
      </c>
      <c r="I62" s="2" t="b">
        <v>0</v>
      </c>
      <c r="J62" s="3">
        <v>60</v>
      </c>
    </row>
    <row r="63" spans="1:10" x14ac:dyDescent="0.45">
      <c r="A63" s="1" t="s">
        <v>1016</v>
      </c>
      <c r="B63" s="4" t="s">
        <v>1017</v>
      </c>
      <c r="C63" s="1" t="str">
        <f>Table3[[#This Row],[In-game description]]</f>
        <v>Get killed by a Phantom</v>
      </c>
      <c r="D63" s="2" t="s">
        <v>972</v>
      </c>
      <c r="E63" s="2" t="s">
        <v>973</v>
      </c>
      <c r="F63" s="2">
        <v>21</v>
      </c>
      <c r="G63" s="2" t="s">
        <v>1016</v>
      </c>
      <c r="H63" s="2" t="b">
        <v>1</v>
      </c>
      <c r="I63" s="2" t="b">
        <v>0</v>
      </c>
      <c r="J63" s="3">
        <v>61</v>
      </c>
    </row>
    <row r="64" spans="1:10" x14ac:dyDescent="0.45">
      <c r="A64" s="1" t="s">
        <v>1019</v>
      </c>
      <c r="B64" s="4" t="s">
        <v>1021</v>
      </c>
      <c r="C64" s="1" t="str">
        <f>Table3[[#This Row],[In-game description]]</f>
        <v>Kill another player while your health is full</v>
      </c>
      <c r="D64" s="2" t="s">
        <v>972</v>
      </c>
      <c r="E64" s="2" t="s">
        <v>973</v>
      </c>
      <c r="F64" s="2">
        <v>22</v>
      </c>
      <c r="G64" s="2" t="s">
        <v>1020</v>
      </c>
      <c r="H64" s="2" t="b">
        <v>0</v>
      </c>
      <c r="I64" s="2" t="b">
        <v>0</v>
      </c>
      <c r="J64" s="3">
        <v>62</v>
      </c>
    </row>
    <row r="65" spans="1:10" x14ac:dyDescent="0.45">
      <c r="A65" s="1" t="s">
        <v>1024</v>
      </c>
      <c r="B65" s="4" t="s">
        <v>1023</v>
      </c>
      <c r="C65" s="1" t="str">
        <f>Table3[[#This Row],[In-game description]]</f>
        <v>Place an Ender Chest</v>
      </c>
      <c r="D65" s="2" t="s">
        <v>972</v>
      </c>
      <c r="E65" s="2" t="s">
        <v>973</v>
      </c>
      <c r="F65" s="2">
        <v>23</v>
      </c>
      <c r="G65" s="2" t="s">
        <v>1025</v>
      </c>
      <c r="H65" s="2" t="b">
        <v>1</v>
      </c>
      <c r="I65" s="2" t="b">
        <v>0</v>
      </c>
      <c r="J65" s="3">
        <v>63</v>
      </c>
    </row>
    <row r="66" spans="1:10" x14ac:dyDescent="0.45">
      <c r="A66" s="1" t="s">
        <v>1027</v>
      </c>
      <c r="B66" s="4" t="s">
        <v>1028</v>
      </c>
      <c r="C66" s="1" t="str">
        <f>Table3[[#This Row],[In-game description]]</f>
        <v>Look at a Zombie through a spyglass</v>
      </c>
      <c r="D66" s="2" t="s">
        <v>972</v>
      </c>
      <c r="E66" s="2" t="s">
        <v>973</v>
      </c>
      <c r="F66" s="2">
        <v>24</v>
      </c>
      <c r="G66" s="2" t="s">
        <v>1029</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68</v>
      </c>
      <c r="C3">
        <f>COUNTIF(Table2[Player.json],"=TRUE")</f>
        <v>0</v>
      </c>
      <c r="D3">
        <f>COUNTIF(Table2[Implement],"=FALSE")</f>
        <v>42</v>
      </c>
      <c r="E3">
        <f>ROWS(Table2[Implement])</f>
        <v>110</v>
      </c>
      <c r="F3" s="9">
        <f t="shared" ref="F3:F5" si="0">B3/E3</f>
        <v>0.61818181818181817</v>
      </c>
    </row>
    <row r="4" spans="1:6" x14ac:dyDescent="0.45">
      <c r="A4" t="s">
        <v>1034</v>
      </c>
      <c r="B4">
        <f>COUNTIF(Table3[Implement],"=TRUE")</f>
        <v>25</v>
      </c>
      <c r="C4">
        <f>COUNTIF(Table3[Player.json],"=TRUE")</f>
        <v>0</v>
      </c>
      <c r="D4">
        <f>COUNTIF(Table3[Implement],"=FALSE")</f>
        <v>39</v>
      </c>
      <c r="E4">
        <f>ROWS(Table3[Implement])</f>
        <v>64</v>
      </c>
      <c r="F4" s="9">
        <f t="shared" si="0"/>
        <v>0.390625</v>
      </c>
    </row>
    <row r="5" spans="1:6" x14ac:dyDescent="0.45">
      <c r="A5" t="s">
        <v>1033</v>
      </c>
      <c r="B5">
        <f>B3+B2+B4</f>
        <v>158</v>
      </c>
      <c r="C5">
        <f t="shared" ref="C5:D5" si="1">C3+C2+C4</f>
        <v>0</v>
      </c>
      <c r="D5">
        <f t="shared" si="1"/>
        <v>141</v>
      </c>
      <c r="E5">
        <f>E3+E2+E4</f>
        <v>299</v>
      </c>
      <c r="F5" s="9">
        <f t="shared" si="0"/>
        <v>0.52842809364548493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2024-03-02T02:13:30Z</dcterms:modified>
</cp:coreProperties>
</file>