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filterPrivacy="1" defaultThemeVersion="124226"/>
  <xr:revisionPtr revIDLastSave="0" documentId="13_ncr:1_{9FC0D6D9-441B-4C48-AF44-D3C1AB9672E5}" xr6:coauthVersionLast="47" xr6:coauthVersionMax="47" xr10:uidLastSave="{00000000-0000-0000-0000-000000000000}"/>
  <bookViews>
    <workbookView xWindow="0" yWindow="480" windowWidth="28800" windowHeight="17520" xr2:uid="{00000000-000D-0000-FFFF-FFFF00000000}"/>
  </bookViews>
  <sheets>
    <sheet name="Sale Format" sheetId="9" r:id="rId1"/>
    <sheet name="Sheet1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9" l="1"/>
  <c r="H16" i="9" s="1"/>
  <c r="N16" i="9"/>
  <c r="G16" i="9"/>
  <c r="I15" i="9"/>
  <c r="E15" i="9" s="1"/>
  <c r="N15" i="9"/>
  <c r="J14" i="9"/>
  <c r="E14" i="9" s="1"/>
  <c r="I14" i="9"/>
  <c r="J13" i="9"/>
  <c r="E13" i="9" s="1"/>
  <c r="I13" i="9"/>
  <c r="J12" i="9"/>
  <c r="J16" i="9" s="1"/>
  <c r="G11" i="9"/>
  <c r="J11" i="9" s="1"/>
  <c r="G7" i="9"/>
  <c r="J7" i="9" s="1"/>
  <c r="I6" i="9"/>
  <c r="H6" i="9"/>
  <c r="J6" i="9" s="1"/>
  <c r="I5" i="9"/>
  <c r="H5" i="9"/>
  <c r="J5" i="9" s="1"/>
  <c r="I12" i="9" l="1"/>
  <c r="I16" i="9" s="1"/>
  <c r="E12" i="9"/>
  <c r="E16" i="9" s="1"/>
  <c r="I4" i="9"/>
  <c r="H4" i="9"/>
  <c r="J4" i="9" s="1"/>
  <c r="J9" i="9" s="1"/>
  <c r="J28" i="9"/>
  <c r="E28" i="9"/>
  <c r="H28" i="9"/>
  <c r="I28" i="9"/>
  <c r="G9" i="9"/>
  <c r="G28" i="9"/>
  <c r="E9" i="9"/>
  <c r="I9" i="9"/>
  <c r="H9" i="9" l="1"/>
</calcChain>
</file>

<file path=xl/sharedStrings.xml><?xml version="1.0" encoding="utf-8"?>
<sst xmlns="http://schemas.openxmlformats.org/spreadsheetml/2006/main" count="70" uniqueCount="40">
  <si>
    <t>Date</t>
  </si>
  <si>
    <t>Bill No.</t>
  </si>
  <si>
    <t>Name of the Party</t>
  </si>
  <si>
    <t>GST No.</t>
  </si>
  <si>
    <t>Gross Amt</t>
  </si>
  <si>
    <t>Total</t>
  </si>
  <si>
    <t xml:space="preserve">Total  </t>
  </si>
  <si>
    <t>EWAY BILL No.</t>
  </si>
  <si>
    <t>TOTAL</t>
  </si>
  <si>
    <t xml:space="preserve"> </t>
  </si>
  <si>
    <t>HSNC</t>
  </si>
  <si>
    <t>Item</t>
  </si>
  <si>
    <t>Quantity</t>
  </si>
  <si>
    <t>Gst Rate</t>
  </si>
  <si>
    <t>IGST</t>
  </si>
  <si>
    <t xml:space="preserve">CGST </t>
  </si>
  <si>
    <t>SGST</t>
  </si>
  <si>
    <t xml:space="preserve">Details of Sale for the month </t>
  </si>
  <si>
    <t>State Name</t>
  </si>
  <si>
    <t xml:space="preserve">Details of Purchase for the month </t>
  </si>
  <si>
    <t>M/s Tiny Tips Marketing</t>
  </si>
  <si>
    <t>07AYUPS6040E1Z2</t>
  </si>
  <si>
    <t>25.01.2022</t>
  </si>
  <si>
    <t xml:space="preserve">CASH </t>
  </si>
  <si>
    <t>NIL</t>
  </si>
  <si>
    <t>PCS</t>
  </si>
  <si>
    <t>Delhi</t>
  </si>
  <si>
    <t>Masala</t>
  </si>
  <si>
    <t xml:space="preserve">Quantity in </t>
  </si>
  <si>
    <t>27.01.2022</t>
  </si>
  <si>
    <t>29.01.2022</t>
  </si>
  <si>
    <t>Mids Marketing Co</t>
  </si>
  <si>
    <t>24AIQPP8865N1Z5</t>
  </si>
  <si>
    <t>N.A.</t>
  </si>
  <si>
    <t>SS CUP</t>
  </si>
  <si>
    <t>GUJARAT</t>
  </si>
  <si>
    <t>PH Coriander Powder</t>
  </si>
  <si>
    <t>PH Red Chill Powder</t>
  </si>
  <si>
    <t>PH Turmeric Powder</t>
  </si>
  <si>
    <t>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</si>
</sst>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/>
    <xf numFmtId="0" fontId="1" fillId="0" borderId="1" xfId="0" applyFont="1" applyBorder="1"/>
    <xf numFmtId="4" fontId="1" fillId="0" borderId="1" xfId="0" applyNumberFormat="1" applyFont="1" applyBorder="1"/>
    <xf numFmtId="0" fontId="0" fillId="0" borderId="0" xfId="0" applyAlignment="1">
      <alignment horizontal="right"/>
    </xf>
    <xf numFmtId="0" fontId="1" fillId="0" borderId="1" xfId="0" applyFont="1" applyFill="1" applyBorder="1"/>
    <xf numFmtId="0" fontId="0" fillId="0" borderId="1" xfId="0" applyBorder="1"/>
    <xf numFmtId="17" fontId="0" fillId="0" borderId="0" xfId="0" applyNumberFormat="1"/>
    <xf numFmtId="16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0" fillId="0" borderId="1" xfId="0" applyNumberFormat="1" applyBorder="1"/>
    <xf numFmtId="0" fontId="1" fillId="0" borderId="0" xfId="0" applyFont="1"/>
    <xf numFmtId="0" fontId="1" fillId="0" borderId="0" xfId="0" quotePrefix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topLeftCell="B1" workbookViewId="0">
      <selection activeCell="L10" sqref="L10"/>
    </sheetView>
  </sheetViews>
  <sheetFormatPr baseColWidth="10" defaultColWidth="8.83203125" defaultRowHeight="15" x14ac:dyDescent="0.2"/>
  <cols>
    <col min="1" max="1" width="14" customWidth="1"/>
    <col min="2" max="2" width="11.83203125" customWidth="1"/>
    <col min="3" max="3" width="26.5" bestFit="1" customWidth="1"/>
    <col min="4" max="4" width="17.33203125" bestFit="1" customWidth="1"/>
    <col min="5" max="5" width="10.1640625" bestFit="1" customWidth="1"/>
    <col min="6" max="6" width="10.1640625" customWidth="1"/>
    <col min="8" max="8" width="12.5" bestFit="1" customWidth="1"/>
    <col min="9" max="9" width="10.6640625" bestFit="1" customWidth="1"/>
    <col min="10" max="10" width="12.6640625" customWidth="1"/>
    <col min="11" max="11" width="13.6640625" customWidth="1"/>
    <col min="13" max="13" width="20.1640625" bestFit="1" customWidth="1"/>
    <col min="15" max="16" width="11.33203125" bestFit="1" customWidth="1"/>
    <col min="17" max="17" width="14.5" bestFit="1" customWidth="1"/>
  </cols>
  <sheetData>
    <row r="1" spans="1:17" x14ac:dyDescent="0.2">
      <c r="C1" s="12" t="s">
        <v>20</v>
      </c>
      <c r="D1" s="12" t="s">
        <v>3</v>
      </c>
      <c r="E1" s="13" t="s">
        <v>21</v>
      </c>
      <c r="F1" s="12"/>
    </row>
    <row r="2" spans="1:17" x14ac:dyDescent="0.2">
      <c r="A2" t="s">
        <v>17</v>
      </c>
      <c r="C2" s="7">
        <v>44562</v>
      </c>
    </row>
    <row r="3" spans="1:17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5</v>
      </c>
      <c r="K3" s="5" t="s">
        <v>7</v>
      </c>
      <c r="L3" s="5" t="s">
        <v>10</v>
      </c>
      <c r="M3" s="5" t="s">
        <v>11</v>
      </c>
      <c r="N3" s="5" t="s">
        <v>12</v>
      </c>
      <c r="O3" s="5" t="s">
        <v>28</v>
      </c>
      <c r="P3" s="5" t="s">
        <v>18</v>
      </c>
    </row>
    <row r="4" spans="1:17" x14ac:dyDescent="0.2">
      <c r="A4" t="s">
        <v>22</v>
      </c>
      <c r="B4">
        <v>1</v>
      </c>
      <c r="C4" t="s">
        <v>23</v>
      </c>
      <c r="D4" t="s">
        <v>24</v>
      </c>
      <c r="E4" s="1">
        <v>930.96</v>
      </c>
      <c r="F4" s="1">
        <v>5</v>
      </c>
      <c r="G4" s="1">
        <v>0</v>
      </c>
      <c r="H4" s="1">
        <f>E4*2.5/100</f>
        <v>23.274000000000001</v>
      </c>
      <c r="I4" s="1">
        <f>E4*2.5/100</f>
        <v>23.274000000000001</v>
      </c>
      <c r="J4" s="1">
        <f>E4+G4+H4+I4+0.49</f>
        <v>977.99800000000005</v>
      </c>
      <c r="K4" s="8" t="s">
        <v>33</v>
      </c>
      <c r="L4" s="14"/>
      <c r="Q4" t="s">
        <v>9</v>
      </c>
    </row>
    <row r="5" spans="1:17" x14ac:dyDescent="0.2">
      <c r="A5" t="s">
        <v>29</v>
      </c>
      <c r="B5">
        <v>2</v>
      </c>
      <c r="C5" t="s">
        <v>23</v>
      </c>
      <c r="D5" t="s">
        <v>24</v>
      </c>
      <c r="E5" s="1">
        <v>1622.7</v>
      </c>
      <c r="F5" s="1">
        <v>5</v>
      </c>
      <c r="G5" s="1">
        <v>0</v>
      </c>
      <c r="H5" s="1">
        <f>E5*2.5/100</f>
        <v>40.567500000000003</v>
      </c>
      <c r="I5" s="1">
        <f>E5*2.5/100</f>
        <v>40.567500000000003</v>
      </c>
      <c r="J5" s="1">
        <f>E5+G5+H5+I5+0.16</f>
        <v>1703.9950000000003</v>
      </c>
      <c r="K5" s="8" t="s">
        <v>33</v>
      </c>
      <c r="L5" s="14"/>
    </row>
    <row r="6" spans="1:17" x14ac:dyDescent="0.2">
      <c r="A6" t="s">
        <v>29</v>
      </c>
      <c r="B6">
        <v>3</v>
      </c>
      <c r="C6" t="s">
        <v>23</v>
      </c>
      <c r="D6" t="s">
        <v>24</v>
      </c>
      <c r="E6" s="1">
        <v>2233.1999999999998</v>
      </c>
      <c r="F6" s="1">
        <v>5</v>
      </c>
      <c r="G6" s="1">
        <v>0</v>
      </c>
      <c r="H6" s="1">
        <f>E6*2.5/100</f>
        <v>55.83</v>
      </c>
      <c r="I6" s="1">
        <f>E6*2.5/100</f>
        <v>55.83</v>
      </c>
      <c r="J6" s="1">
        <f>E6+G6+H6+I6+0.45</f>
        <v>2345.3099999999995</v>
      </c>
      <c r="K6" s="8" t="s">
        <v>33</v>
      </c>
      <c r="L6" s="14"/>
    </row>
    <row r="7" spans="1:17" x14ac:dyDescent="0.2">
      <c r="A7" t="s">
        <v>30</v>
      </c>
      <c r="B7">
        <v>4</v>
      </c>
      <c r="C7" t="s">
        <v>31</v>
      </c>
      <c r="D7" s="14" t="s">
        <v>32</v>
      </c>
      <c r="E7" s="1">
        <v>17400</v>
      </c>
      <c r="F7" s="1">
        <v>18</v>
      </c>
      <c r="G7" s="1">
        <f>E7*18%</f>
        <v>3132</v>
      </c>
      <c r="H7" s="1">
        <v>0</v>
      </c>
      <c r="I7" s="1">
        <v>0</v>
      </c>
      <c r="J7" s="1">
        <f>E7+G7+H7+I7</f>
        <v>20532</v>
      </c>
      <c r="K7" s="8" t="s">
        <v>33</v>
      </c>
      <c r="L7" s="14"/>
    </row>
    <row r="8" spans="1:17" x14ac:dyDescent="0.2">
      <c r="E8" s="1"/>
      <c r="F8" s="1"/>
      <c r="G8" s="1"/>
      <c r="H8" s="1"/>
      <c r="I8" s="1"/>
      <c r="J8" s="1"/>
      <c r="K8" s="8"/>
    </row>
    <row r="9" spans="1:17" x14ac:dyDescent="0.2">
      <c r="D9" t="s">
        <v>6</v>
      </c>
      <c r="E9" s="3">
        <f>SUM(E4:E8)</f>
        <v>22186.86</v>
      </c>
      <c r="F9" s="3"/>
      <c r="G9" s="3">
        <f>SUM(G4:G8)</f>
        <v>3132</v>
      </c>
      <c r="H9" s="3">
        <f>SUM(H4:H8)</f>
        <v>119.67150000000001</v>
      </c>
      <c r="I9" s="3">
        <f>SUM(I4:I8)</f>
        <v>119.67150000000001</v>
      </c>
      <c r="J9" s="3">
        <f>SUM(J4:J8)</f>
        <v>25559.303</v>
      </c>
      <c r="K9" s="6"/>
    </row>
    <row r="11" spans="1:17" x14ac:dyDescent="0.2">
      <c r="E11" s="1">
        <v>17400</v>
      </c>
      <c r="F11" s="1">
        <v>18</v>
      </c>
      <c r="G11" s="1">
        <f>E11*18%</f>
        <v>3132</v>
      </c>
      <c r="H11" s="1">
        <v>0</v>
      </c>
      <c r="I11" s="1">
        <v>0</v>
      </c>
      <c r="J11" s="1">
        <f>E11+G11+H11+I11</f>
        <v>20532</v>
      </c>
      <c r="L11" s="14">
        <v>3924</v>
      </c>
      <c r="M11" t="s">
        <v>34</v>
      </c>
      <c r="N11">
        <v>600</v>
      </c>
      <c r="O11" t="s">
        <v>25</v>
      </c>
      <c r="P11" t="s">
        <v>35</v>
      </c>
    </row>
    <row r="12" spans="1:17" x14ac:dyDescent="0.2">
      <c r="E12">
        <f>J12-H12-I12+0.15</f>
        <v>734.92000000000007</v>
      </c>
      <c r="F12">
        <v>5</v>
      </c>
      <c r="G12">
        <v>0</v>
      </c>
      <c r="H12">
        <f>18.38-0.08</f>
        <v>18.3</v>
      </c>
      <c r="I12">
        <f>H12</f>
        <v>18.3</v>
      </c>
      <c r="J12">
        <f>771.37</f>
        <v>771.37</v>
      </c>
      <c r="L12">
        <v>9002190</v>
      </c>
      <c r="M12" t="s">
        <v>36</v>
      </c>
      <c r="N12">
        <v>92</v>
      </c>
      <c r="O12" t="s">
        <v>25</v>
      </c>
      <c r="P12" t="s">
        <v>26</v>
      </c>
    </row>
    <row r="13" spans="1:17" x14ac:dyDescent="0.2">
      <c r="E13">
        <f>J13-H13-I13-0.06</f>
        <v>887.19999999999993</v>
      </c>
      <c r="F13">
        <v>5</v>
      </c>
      <c r="G13">
        <v>0</v>
      </c>
      <c r="H13">
        <v>22.19</v>
      </c>
      <c r="I13">
        <f>H13</f>
        <v>22.19</v>
      </c>
      <c r="J13">
        <f>931.64</f>
        <v>931.64</v>
      </c>
      <c r="L13">
        <v>9042211</v>
      </c>
      <c r="M13" t="s">
        <v>37</v>
      </c>
      <c r="N13">
        <v>92</v>
      </c>
      <c r="O13" t="s">
        <v>25</v>
      </c>
      <c r="P13" t="s">
        <v>26</v>
      </c>
    </row>
    <row r="14" spans="1:17" x14ac:dyDescent="0.2">
      <c r="E14">
        <f>J14-H14-I14-0.1</f>
        <v>734.51</v>
      </c>
      <c r="F14">
        <v>5</v>
      </c>
      <c r="G14">
        <v>0</v>
      </c>
      <c r="H14">
        <v>18.38</v>
      </c>
      <c r="I14">
        <f>H14</f>
        <v>18.38</v>
      </c>
      <c r="J14">
        <f>771.37</f>
        <v>771.37</v>
      </c>
      <c r="L14">
        <v>9103030</v>
      </c>
      <c r="M14" t="s">
        <v>38</v>
      </c>
      <c r="N14">
        <v>92</v>
      </c>
      <c r="O14" t="s">
        <v>25</v>
      </c>
      <c r="P14" t="s">
        <v>26</v>
      </c>
    </row>
    <row r="15" spans="1:17" x14ac:dyDescent="0.2">
      <c r="E15">
        <f>J15-H15-I15</f>
        <v>2430.2299999999996</v>
      </c>
      <c r="F15">
        <v>5</v>
      </c>
      <c r="G15">
        <v>0</v>
      </c>
      <c r="H15">
        <v>60.8</v>
      </c>
      <c r="I15">
        <f>H15</f>
        <v>60.8</v>
      </c>
      <c r="J15">
        <v>2551.83</v>
      </c>
      <c r="L15">
        <v>9109929</v>
      </c>
      <c r="M15" t="s">
        <v>27</v>
      </c>
      <c r="N15">
        <f>72+180+9</f>
        <v>261</v>
      </c>
      <c r="O15" t="s">
        <v>25</v>
      </c>
      <c r="P15" t="s">
        <v>39</v>
      </c>
    </row>
    <row r="16" spans="1:17" x14ac:dyDescent="0.2">
      <c r="E16" s="1">
        <f>SUM(E11:E15)</f>
        <v>22186.859999999997</v>
      </c>
      <c r="G16" s="1">
        <f t="shared" ref="G16:J16" si="0">SUM(G11:G15)</f>
        <v>3132</v>
      </c>
      <c r="H16" s="1">
        <f t="shared" si="0"/>
        <v>119.67</v>
      </c>
      <c r="I16" s="1">
        <f t="shared" si="0"/>
        <v>119.67</v>
      </c>
      <c r="J16" s="1">
        <f t="shared" si="0"/>
        <v>25558.21</v>
      </c>
      <c r="N16">
        <f>SUM(N11:N15)</f>
        <v>1137</v>
      </c>
    </row>
    <row r="20" spans="1:16" x14ac:dyDescent="0.2">
      <c r="A20" t="s">
        <v>19</v>
      </c>
    </row>
    <row r="21" spans="1:16" x14ac:dyDescent="0.2">
      <c r="A21" s="2" t="s">
        <v>0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13</v>
      </c>
      <c r="G21" s="2" t="s">
        <v>14</v>
      </c>
      <c r="H21" s="2" t="s">
        <v>15</v>
      </c>
      <c r="I21" s="2" t="s">
        <v>16</v>
      </c>
      <c r="J21" s="2" t="s">
        <v>5</v>
      </c>
      <c r="K21" s="5" t="s">
        <v>7</v>
      </c>
      <c r="L21" s="5" t="s">
        <v>10</v>
      </c>
      <c r="M21" s="5" t="s">
        <v>11</v>
      </c>
      <c r="N21" s="5" t="s">
        <v>12</v>
      </c>
      <c r="O21" s="5"/>
      <c r="P21" s="5" t="s">
        <v>18</v>
      </c>
    </row>
    <row r="22" spans="1:16" x14ac:dyDescent="0.2">
      <c r="B22" s="4"/>
      <c r="E22" s="9"/>
      <c r="F22" s="9"/>
      <c r="G22" s="9"/>
      <c r="H22" s="9"/>
      <c r="I22" s="9"/>
      <c r="J22" s="9"/>
    </row>
    <row r="23" spans="1:16" x14ac:dyDescent="0.2">
      <c r="B23" s="4"/>
      <c r="E23" s="9"/>
      <c r="F23" s="9"/>
      <c r="G23" s="9"/>
      <c r="H23" s="9"/>
      <c r="I23" s="9"/>
      <c r="J23" s="9"/>
    </row>
    <row r="24" spans="1:16" x14ac:dyDescent="0.2">
      <c r="B24" s="4"/>
      <c r="E24" s="9"/>
      <c r="F24" s="9"/>
      <c r="G24" s="9"/>
      <c r="H24" s="9"/>
      <c r="I24" s="9"/>
      <c r="J24" s="9"/>
    </row>
    <row r="25" spans="1:16" x14ac:dyDescent="0.2">
      <c r="B25" s="4"/>
      <c r="E25" s="10"/>
      <c r="F25" s="10"/>
      <c r="G25" s="9"/>
      <c r="H25" s="10"/>
      <c r="I25" s="10"/>
      <c r="J25" s="9"/>
    </row>
    <row r="26" spans="1:16" x14ac:dyDescent="0.2">
      <c r="B26" s="4"/>
      <c r="E26" s="10"/>
      <c r="F26" s="10"/>
      <c r="G26" s="9"/>
      <c r="H26" s="9"/>
      <c r="I26" s="9"/>
      <c r="J26" s="9"/>
    </row>
    <row r="27" spans="1:16" x14ac:dyDescent="0.2">
      <c r="B27" s="4"/>
      <c r="E27" s="10"/>
      <c r="F27" s="10"/>
      <c r="G27" s="9"/>
      <c r="H27" s="9"/>
      <c r="I27" s="9"/>
      <c r="J27" s="9"/>
    </row>
    <row r="28" spans="1:16" x14ac:dyDescent="0.2">
      <c r="D28" s="6" t="s">
        <v>8</v>
      </c>
      <c r="E28" s="11">
        <f>SUM(E22:E27)</f>
        <v>0</v>
      </c>
      <c r="F28" s="11"/>
      <c r="G28" s="11">
        <f>SUM(G22:G26)</f>
        <v>0</v>
      </c>
      <c r="H28" s="11">
        <f>SUM(H22:H27)</f>
        <v>0</v>
      </c>
      <c r="I28" s="11">
        <f>SUM(I22:I27)</f>
        <v>0</v>
      </c>
      <c r="J28" s="11">
        <f>SUM(J22:J27)</f>
        <v>0</v>
      </c>
      <c r="K2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1362-291E-584B-86DF-955BC458DD7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 Format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2022-02-24T12:32:34Z</dcterms:modified>
</cp:coreProperties>
</file>