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M5_Multimeter\"/>
    </mc:Choice>
  </mc:AlternateContent>
  <xr:revisionPtr revIDLastSave="0" documentId="13_ncr:1_{003D7BCC-2C22-41ED-99BB-8E1351DD5888}" xr6:coauthVersionLast="40" xr6:coauthVersionMax="40" xr10:uidLastSave="{00000000-0000-0000-0000-000000000000}"/>
  <bookViews>
    <workbookView xWindow="0" yWindow="0" windowWidth="19200" windowHeight="11445" activeTab="1" xr2:uid="{58BC33EF-26FF-4D97-8AC8-A93305A6D60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J3" i="2" l="1"/>
  <c r="J4" i="2"/>
  <c r="J5" i="2"/>
  <c r="H3" i="2" l="1"/>
  <c r="C5" i="2"/>
  <c r="D5" i="2" s="1"/>
  <c r="C4" i="2"/>
  <c r="D4" i="2" s="1"/>
  <c r="E4" i="2" s="1"/>
  <c r="C3" i="2"/>
  <c r="H4" i="2" l="1"/>
  <c r="E5" i="2"/>
  <c r="D3" i="2"/>
  <c r="E3" i="2" s="1"/>
  <c r="D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l="1"/>
  <c r="B45" i="1" s="1"/>
  <c r="B46" i="1" s="1"/>
  <c r="B47" i="1" s="1"/>
  <c r="B48" i="1" s="1"/>
  <c r="B49" i="1" s="1"/>
  <c r="B50" i="1" s="1"/>
  <c r="B51" i="1" s="1"/>
  <c r="B52" i="1" s="1"/>
  <c r="B63" i="1" l="1"/>
  <c r="B54" i="1"/>
  <c r="B55" i="1" s="1"/>
  <c r="B56" i="1" s="1"/>
  <c r="B57" i="1" s="1"/>
  <c r="B58" i="1" s="1"/>
  <c r="B59" i="1" s="1"/>
  <c r="B60" i="1" s="1"/>
  <c r="B61" i="1" s="1"/>
  <c r="B62" i="1" s="1"/>
</calcChain>
</file>

<file path=xl/sharedStrings.xml><?xml version="1.0" encoding="utf-8"?>
<sst xmlns="http://schemas.openxmlformats.org/spreadsheetml/2006/main" count="15" uniqueCount="15">
  <si>
    <t>ADC</t>
    <phoneticPr fontId="1"/>
  </si>
  <si>
    <t>kohm</t>
    <phoneticPr fontId="1"/>
  </si>
  <si>
    <t>check(V)</t>
    <phoneticPr fontId="1"/>
  </si>
  <si>
    <t>input</t>
    <phoneticPr fontId="1"/>
  </si>
  <si>
    <t>V</t>
    <phoneticPr fontId="1"/>
  </si>
  <si>
    <t>近似値(V)</t>
    <rPh sb="0" eb="3">
      <t>キンジチ</t>
    </rPh>
    <phoneticPr fontId="1"/>
  </si>
  <si>
    <t>Vin(V)</t>
    <phoneticPr fontId="1"/>
  </si>
  <si>
    <t>IF(C3&lt;1085,0.11+(0.89/1084)*C3,IF(C3&lt;2304,1+(1/(2303-1084))*(C3-1084),IF(C3&lt;3180,2+(0.7/(3179-2303))*(C3-2303),IF(C3&lt;3660,2.7+(0.3/(3659-3179))*(C3-3179),IF(C3&lt;4072,3+(0.2/(4071-3659))*(C3-3659),3.2)))))</t>
    <phoneticPr fontId="1"/>
  </si>
  <si>
    <t>&lt;近似式&gt;</t>
    <rPh sb="1" eb="4">
      <t>キンジシキ</t>
    </rPh>
    <phoneticPr fontId="1"/>
  </si>
  <si>
    <t>直列抵抗</t>
    <rPh sb="0" eb="2">
      <t>チョクレツ</t>
    </rPh>
    <rPh sb="2" eb="4">
      <t>テイコウ</t>
    </rPh>
    <phoneticPr fontId="1"/>
  </si>
  <si>
    <t>測定レンジ(V)</t>
    <rPh sb="0" eb="2">
      <t>ソクテイ</t>
    </rPh>
    <phoneticPr fontId="1"/>
  </si>
  <si>
    <t>比率</t>
    <rPh sb="0" eb="2">
      <t>ヒリツ</t>
    </rPh>
    <phoneticPr fontId="1"/>
  </si>
  <si>
    <t>最大ADC入力(V)</t>
    <rPh sb="0" eb="2">
      <t>サイダイ</t>
    </rPh>
    <rPh sb="5" eb="7">
      <t>ニュウリョク</t>
    </rPh>
    <phoneticPr fontId="1"/>
  </si>
  <si>
    <t>合成抵抗値(kohm)</t>
    <rPh sb="0" eb="2">
      <t>ゴウセイ</t>
    </rPh>
    <rPh sb="2" eb="5">
      <t>テイコウチ</t>
    </rPh>
    <phoneticPr fontId="1"/>
  </si>
  <si>
    <t>並列に追加する抵抗値(kohm)</t>
    <rPh sb="0" eb="2">
      <t>ヘイレツ</t>
    </rPh>
    <rPh sb="3" eb="5">
      <t>ツイカ</t>
    </rPh>
    <rPh sb="7" eb="9">
      <t>テイコウ</t>
    </rPh>
    <rPh sb="9" eb="10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</si>
</sst>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2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000"/>
              <a:t>ADC-Vin</a:t>
            </a:r>
            <a:r>
              <a:rPr lang="ja-JP" altLang="en-US" sz="2000"/>
              <a:t>特性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28</c:v>
                </c:pt>
                <c:pt idx="5">
                  <c:v>36</c:v>
                </c:pt>
                <c:pt idx="6">
                  <c:v>48</c:v>
                </c:pt>
                <c:pt idx="7">
                  <c:v>64</c:v>
                </c:pt>
                <c:pt idx="8">
                  <c:v>72</c:v>
                </c:pt>
                <c:pt idx="9">
                  <c:v>84</c:v>
                </c:pt>
                <c:pt idx="10">
                  <c:v>96</c:v>
                </c:pt>
                <c:pt idx="11">
                  <c:v>112</c:v>
                </c:pt>
                <c:pt idx="12">
                  <c:v>232</c:v>
                </c:pt>
                <c:pt idx="13">
                  <c:v>352</c:v>
                </c:pt>
                <c:pt idx="14">
                  <c:v>468</c:v>
                </c:pt>
                <c:pt idx="15">
                  <c:v>592</c:v>
                </c:pt>
                <c:pt idx="16">
                  <c:v>714</c:v>
                </c:pt>
                <c:pt idx="17">
                  <c:v>834</c:v>
                </c:pt>
                <c:pt idx="18">
                  <c:v>960</c:v>
                </c:pt>
                <c:pt idx="19">
                  <c:v>1084</c:v>
                </c:pt>
                <c:pt idx="20">
                  <c:v>1209</c:v>
                </c:pt>
                <c:pt idx="21">
                  <c:v>1328</c:v>
                </c:pt>
                <c:pt idx="22">
                  <c:v>1446</c:v>
                </c:pt>
                <c:pt idx="23">
                  <c:v>1575</c:v>
                </c:pt>
                <c:pt idx="24">
                  <c:v>1694</c:v>
                </c:pt>
                <c:pt idx="25">
                  <c:v>1817</c:v>
                </c:pt>
                <c:pt idx="26">
                  <c:v>1936</c:v>
                </c:pt>
                <c:pt idx="27">
                  <c:v>2064</c:v>
                </c:pt>
                <c:pt idx="28">
                  <c:v>2187</c:v>
                </c:pt>
                <c:pt idx="29">
                  <c:v>2303</c:v>
                </c:pt>
                <c:pt idx="30">
                  <c:v>2431</c:v>
                </c:pt>
                <c:pt idx="31">
                  <c:v>2544</c:v>
                </c:pt>
                <c:pt idx="32">
                  <c:v>2673</c:v>
                </c:pt>
                <c:pt idx="33">
                  <c:v>2795</c:v>
                </c:pt>
                <c:pt idx="34">
                  <c:v>2915</c:v>
                </c:pt>
                <c:pt idx="35">
                  <c:v>3047</c:v>
                </c:pt>
                <c:pt idx="36">
                  <c:v>3179</c:v>
                </c:pt>
                <c:pt idx="37">
                  <c:v>3327</c:v>
                </c:pt>
                <c:pt idx="38">
                  <c:v>3483</c:v>
                </c:pt>
                <c:pt idx="39">
                  <c:v>3659</c:v>
                </c:pt>
                <c:pt idx="40">
                  <c:v>3855</c:v>
                </c:pt>
                <c:pt idx="41">
                  <c:v>3878</c:v>
                </c:pt>
                <c:pt idx="42">
                  <c:v>3895</c:v>
                </c:pt>
                <c:pt idx="43">
                  <c:v>3915</c:v>
                </c:pt>
                <c:pt idx="44">
                  <c:v>3935</c:v>
                </c:pt>
                <c:pt idx="45">
                  <c:v>3967</c:v>
                </c:pt>
                <c:pt idx="46">
                  <c:v>3983</c:v>
                </c:pt>
                <c:pt idx="47">
                  <c:v>4015</c:v>
                </c:pt>
                <c:pt idx="48">
                  <c:v>4031</c:v>
                </c:pt>
                <c:pt idx="49">
                  <c:v>4047</c:v>
                </c:pt>
                <c:pt idx="50">
                  <c:v>4071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</c:numCache>
            </c:numRef>
          </c:xVal>
          <c:yVal>
            <c:numRef>
              <c:f>Sheet1!$B$3:$B$63</c:f>
              <c:numCache>
                <c:formatCode>0.00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0.15000000000000002</c:v>
                </c:pt>
                <c:pt idx="7">
                  <c:v>0.16000000000000003</c:v>
                </c:pt>
                <c:pt idx="8">
                  <c:v>0.17000000000000004</c:v>
                </c:pt>
                <c:pt idx="9">
                  <c:v>0.18000000000000005</c:v>
                </c:pt>
                <c:pt idx="10">
                  <c:v>0.19000000000000006</c:v>
                </c:pt>
                <c:pt idx="11">
                  <c:v>0.20000000000000007</c:v>
                </c:pt>
                <c:pt idx="12">
                  <c:v>0.30000000000000004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0.79999999999999993</c:v>
                </c:pt>
                <c:pt idx="18">
                  <c:v>0.89999999999999991</c:v>
                </c:pt>
                <c:pt idx="19">
                  <c:v>0.99999999999999989</c:v>
                </c:pt>
                <c:pt idx="20">
                  <c:v>1.0999999999999999</c:v>
                </c:pt>
                <c:pt idx="21">
                  <c:v>1.2</c:v>
                </c:pt>
                <c:pt idx="22">
                  <c:v>1.3</c:v>
                </c:pt>
                <c:pt idx="23">
                  <c:v>1.4000000000000001</c:v>
                </c:pt>
                <c:pt idx="24">
                  <c:v>1.5000000000000002</c:v>
                </c:pt>
                <c:pt idx="25">
                  <c:v>1.6000000000000003</c:v>
                </c:pt>
                <c:pt idx="26">
                  <c:v>1.7000000000000004</c:v>
                </c:pt>
                <c:pt idx="27">
                  <c:v>1.8000000000000005</c:v>
                </c:pt>
                <c:pt idx="28">
                  <c:v>1.9000000000000006</c:v>
                </c:pt>
                <c:pt idx="29">
                  <c:v>2.0000000000000004</c:v>
                </c:pt>
                <c:pt idx="30">
                  <c:v>2.1000000000000005</c:v>
                </c:pt>
                <c:pt idx="31">
                  <c:v>2.2000000000000006</c:v>
                </c:pt>
                <c:pt idx="32">
                  <c:v>2.3000000000000007</c:v>
                </c:pt>
                <c:pt idx="33">
                  <c:v>2.4000000000000008</c:v>
                </c:pt>
                <c:pt idx="34">
                  <c:v>2.5000000000000009</c:v>
                </c:pt>
                <c:pt idx="35">
                  <c:v>2.600000000000001</c:v>
                </c:pt>
                <c:pt idx="36">
                  <c:v>2.7000000000000011</c:v>
                </c:pt>
                <c:pt idx="37">
                  <c:v>2.8000000000000012</c:v>
                </c:pt>
                <c:pt idx="38">
                  <c:v>2.9000000000000012</c:v>
                </c:pt>
                <c:pt idx="39">
                  <c:v>3.0000000000000013</c:v>
                </c:pt>
                <c:pt idx="40">
                  <c:v>3.1000000000000014</c:v>
                </c:pt>
                <c:pt idx="41">
                  <c:v>3.1100000000000012</c:v>
                </c:pt>
                <c:pt idx="42">
                  <c:v>3.120000000000001</c:v>
                </c:pt>
                <c:pt idx="43">
                  <c:v>3.1300000000000008</c:v>
                </c:pt>
                <c:pt idx="44">
                  <c:v>3.1400000000000006</c:v>
                </c:pt>
                <c:pt idx="45">
                  <c:v>3.1500000000000004</c:v>
                </c:pt>
                <c:pt idx="46">
                  <c:v>3.16</c:v>
                </c:pt>
                <c:pt idx="47">
                  <c:v>3.17</c:v>
                </c:pt>
                <c:pt idx="48">
                  <c:v>3.1799999999999997</c:v>
                </c:pt>
                <c:pt idx="49">
                  <c:v>3.1899999999999995</c:v>
                </c:pt>
                <c:pt idx="50">
                  <c:v>3.1999999999999993</c:v>
                </c:pt>
                <c:pt idx="51">
                  <c:v>3.2099999999999991</c:v>
                </c:pt>
                <c:pt idx="52">
                  <c:v>3.2199999999999989</c:v>
                </c:pt>
                <c:pt idx="53">
                  <c:v>3.2299999999999986</c:v>
                </c:pt>
                <c:pt idx="54">
                  <c:v>3.2399999999999984</c:v>
                </c:pt>
                <c:pt idx="55">
                  <c:v>3.2499999999999982</c:v>
                </c:pt>
                <c:pt idx="56">
                  <c:v>3.259999999999998</c:v>
                </c:pt>
                <c:pt idx="57">
                  <c:v>3.2699999999999978</c:v>
                </c:pt>
                <c:pt idx="58">
                  <c:v>3.2799999999999976</c:v>
                </c:pt>
                <c:pt idx="59">
                  <c:v>3.2899999999999974</c:v>
                </c:pt>
                <c:pt idx="60">
                  <c:v>3.2999999999999994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E4-4792-81E4-691006C652E4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近似値(V)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28</c:v>
                </c:pt>
                <c:pt idx="5">
                  <c:v>36</c:v>
                </c:pt>
                <c:pt idx="6">
                  <c:v>48</c:v>
                </c:pt>
                <c:pt idx="7">
                  <c:v>64</c:v>
                </c:pt>
                <c:pt idx="8">
                  <c:v>72</c:v>
                </c:pt>
                <c:pt idx="9">
                  <c:v>84</c:v>
                </c:pt>
                <c:pt idx="10">
                  <c:v>96</c:v>
                </c:pt>
                <c:pt idx="11">
                  <c:v>112</c:v>
                </c:pt>
                <c:pt idx="12">
                  <c:v>232</c:v>
                </c:pt>
                <c:pt idx="13">
                  <c:v>352</c:v>
                </c:pt>
                <c:pt idx="14">
                  <c:v>468</c:v>
                </c:pt>
                <c:pt idx="15">
                  <c:v>592</c:v>
                </c:pt>
                <c:pt idx="16">
                  <c:v>714</c:v>
                </c:pt>
                <c:pt idx="17">
                  <c:v>834</c:v>
                </c:pt>
                <c:pt idx="18">
                  <c:v>960</c:v>
                </c:pt>
                <c:pt idx="19">
                  <c:v>1084</c:v>
                </c:pt>
                <c:pt idx="20">
                  <c:v>1209</c:v>
                </c:pt>
                <c:pt idx="21">
                  <c:v>1328</c:v>
                </c:pt>
                <c:pt idx="22">
                  <c:v>1446</c:v>
                </c:pt>
                <c:pt idx="23">
                  <c:v>1575</c:v>
                </c:pt>
                <c:pt idx="24">
                  <c:v>1694</c:v>
                </c:pt>
                <c:pt idx="25">
                  <c:v>1817</c:v>
                </c:pt>
                <c:pt idx="26">
                  <c:v>1936</c:v>
                </c:pt>
                <c:pt idx="27">
                  <c:v>2064</c:v>
                </c:pt>
                <c:pt idx="28">
                  <c:v>2187</c:v>
                </c:pt>
                <c:pt idx="29">
                  <c:v>2303</c:v>
                </c:pt>
                <c:pt idx="30">
                  <c:v>2431</c:v>
                </c:pt>
                <c:pt idx="31">
                  <c:v>2544</c:v>
                </c:pt>
                <c:pt idx="32">
                  <c:v>2673</c:v>
                </c:pt>
                <c:pt idx="33">
                  <c:v>2795</c:v>
                </c:pt>
                <c:pt idx="34">
                  <c:v>2915</c:v>
                </c:pt>
                <c:pt idx="35">
                  <c:v>3047</c:v>
                </c:pt>
                <c:pt idx="36">
                  <c:v>3179</c:v>
                </c:pt>
                <c:pt idx="37">
                  <c:v>3327</c:v>
                </c:pt>
                <c:pt idx="38">
                  <c:v>3483</c:v>
                </c:pt>
                <c:pt idx="39">
                  <c:v>3659</c:v>
                </c:pt>
                <c:pt idx="40">
                  <c:v>3855</c:v>
                </c:pt>
                <c:pt idx="41">
                  <c:v>3878</c:v>
                </c:pt>
                <c:pt idx="42">
                  <c:v>3895</c:v>
                </c:pt>
                <c:pt idx="43">
                  <c:v>3915</c:v>
                </c:pt>
                <c:pt idx="44">
                  <c:v>3935</c:v>
                </c:pt>
                <c:pt idx="45">
                  <c:v>3967</c:v>
                </c:pt>
                <c:pt idx="46">
                  <c:v>3983</c:v>
                </c:pt>
                <c:pt idx="47">
                  <c:v>4015</c:v>
                </c:pt>
                <c:pt idx="48">
                  <c:v>4031</c:v>
                </c:pt>
                <c:pt idx="49">
                  <c:v>4047</c:v>
                </c:pt>
                <c:pt idx="50">
                  <c:v>4071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</c:numCache>
            </c:numRef>
          </c:xVal>
          <c:yVal>
            <c:numRef>
              <c:f>Sheet1!$D$3:$D$63</c:f>
              <c:numCache>
                <c:formatCode>0.00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0.12313653136531365</c:v>
                </c:pt>
                <c:pt idx="4">
                  <c:v>0.13298892988929889</c:v>
                </c:pt>
                <c:pt idx="5">
                  <c:v>0.13955719557195573</c:v>
                </c:pt>
                <c:pt idx="6">
                  <c:v>0.14940959409594096</c:v>
                </c:pt>
                <c:pt idx="7">
                  <c:v>0.1625461254612546</c:v>
                </c:pt>
                <c:pt idx="8">
                  <c:v>0.16911439114391144</c:v>
                </c:pt>
                <c:pt idx="9">
                  <c:v>0.17896678966789667</c:v>
                </c:pt>
                <c:pt idx="10">
                  <c:v>0.18881918819188193</c:v>
                </c:pt>
                <c:pt idx="11">
                  <c:v>0.20195571955719557</c:v>
                </c:pt>
                <c:pt idx="12">
                  <c:v>0.30047970479704794</c:v>
                </c:pt>
                <c:pt idx="13">
                  <c:v>0.39900369003690034</c:v>
                </c:pt>
                <c:pt idx="14">
                  <c:v>0.49424354243542434</c:v>
                </c:pt>
                <c:pt idx="15">
                  <c:v>0.59605166051660519</c:v>
                </c:pt>
                <c:pt idx="16">
                  <c:v>0.69621771217712169</c:v>
                </c:pt>
                <c:pt idx="17">
                  <c:v>0.79474169741697409</c:v>
                </c:pt>
                <c:pt idx="18">
                  <c:v>0.89819188191881916</c:v>
                </c:pt>
                <c:pt idx="19">
                  <c:v>0.99999999999999989</c:v>
                </c:pt>
                <c:pt idx="20">
                  <c:v>1.1025430680885973</c:v>
                </c:pt>
                <c:pt idx="21">
                  <c:v>1.2001640689089417</c:v>
                </c:pt>
                <c:pt idx="22">
                  <c:v>1.2969647251845775</c:v>
                </c:pt>
                <c:pt idx="23">
                  <c:v>1.4027891714520098</c:v>
                </c:pt>
                <c:pt idx="24">
                  <c:v>1.5004101722723544</c:v>
                </c:pt>
                <c:pt idx="25">
                  <c:v>1.601312551271534</c:v>
                </c:pt>
                <c:pt idx="26">
                  <c:v>1.6989335520918787</c:v>
                </c:pt>
                <c:pt idx="27">
                  <c:v>1.8039376538146021</c:v>
                </c:pt>
                <c:pt idx="28">
                  <c:v>1.904840032813782</c:v>
                </c:pt>
                <c:pt idx="29">
                  <c:v>2</c:v>
                </c:pt>
                <c:pt idx="30">
                  <c:v>2.1022831050228312</c:v>
                </c:pt>
                <c:pt idx="31">
                  <c:v>2.1925799086757989</c:v>
                </c:pt>
                <c:pt idx="32">
                  <c:v>2.2956621004566209</c:v>
                </c:pt>
                <c:pt idx="33">
                  <c:v>2.393150684931507</c:v>
                </c:pt>
                <c:pt idx="34">
                  <c:v>2.489041095890411</c:v>
                </c:pt>
                <c:pt idx="35">
                  <c:v>2.5945205479452054</c:v>
                </c:pt>
                <c:pt idx="36">
                  <c:v>2.7</c:v>
                </c:pt>
                <c:pt idx="37">
                  <c:v>2.7925</c:v>
                </c:pt>
                <c:pt idx="38">
                  <c:v>2.89</c:v>
                </c:pt>
                <c:pt idx="39">
                  <c:v>3</c:v>
                </c:pt>
                <c:pt idx="40">
                  <c:v>3.095145631067961</c:v>
                </c:pt>
                <c:pt idx="41">
                  <c:v>3.1063106796116506</c:v>
                </c:pt>
                <c:pt idx="42">
                  <c:v>3.1145631067961164</c:v>
                </c:pt>
                <c:pt idx="43">
                  <c:v>3.124271844660194</c:v>
                </c:pt>
                <c:pt idx="44">
                  <c:v>3.1339805825242717</c:v>
                </c:pt>
                <c:pt idx="45">
                  <c:v>3.1495145631067962</c:v>
                </c:pt>
                <c:pt idx="46">
                  <c:v>3.1572815533980583</c:v>
                </c:pt>
                <c:pt idx="47">
                  <c:v>3.1728155339805824</c:v>
                </c:pt>
                <c:pt idx="48">
                  <c:v>3.1805825242718448</c:v>
                </c:pt>
                <c:pt idx="49">
                  <c:v>3.1883495145631069</c:v>
                </c:pt>
                <c:pt idx="50">
                  <c:v>3.2</c:v>
                </c:pt>
                <c:pt idx="51">
                  <c:v>3.2</c:v>
                </c:pt>
                <c:pt idx="52">
                  <c:v>3.2</c:v>
                </c:pt>
                <c:pt idx="53">
                  <c:v>3.2</c:v>
                </c:pt>
                <c:pt idx="54">
                  <c:v>3.2</c:v>
                </c:pt>
                <c:pt idx="55">
                  <c:v>3.2</c:v>
                </c:pt>
                <c:pt idx="56">
                  <c:v>3.2</c:v>
                </c:pt>
                <c:pt idx="57">
                  <c:v>3.2</c:v>
                </c:pt>
                <c:pt idx="58">
                  <c:v>3.2</c:v>
                </c:pt>
                <c:pt idx="59">
                  <c:v>3.2</c:v>
                </c:pt>
                <c:pt idx="60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E4-4792-81E4-691006C6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51400"/>
        <c:axId val="468553368"/>
      </c:scatterChart>
      <c:valAx>
        <c:axId val="468551400"/>
        <c:scaling>
          <c:orientation val="minMax"/>
          <c:max val="4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/>
                  <a:t>ADC</a:t>
                </a:r>
                <a:endParaRPr lang="ja-JP" altLang="en-US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8553368"/>
        <c:crossesAt val="0"/>
        <c:crossBetween val="midCat"/>
      </c:valAx>
      <c:valAx>
        <c:axId val="46855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/>
                  <a:t>Vin(V)</a:t>
                </a:r>
                <a:endParaRPr lang="ja-JP" altLang="en-US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8551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364330</xdr:colOff>
      <xdr:row>1</xdr:row>
      <xdr:rowOff>164304</xdr:rowOff>
    </xdr:from>
    <xdr:to>
      <xdr:col>21</xdr:col>
      <xdr:colOff>653143</xdr:colOff>
      <xdr:row>33</xdr:row>
      <xdr:rowOff>47624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53639B4-C044-48C1-A7D6-EF612BBB4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CF8C6-5F6C-4E7E-B875-50D214DC9901}">
  <dimension ref="B2:F63"/>
  <sheetViews>
    <sheetView zoomScale="70" zoomScaleNormal="70" workbookViewId="0">
      <selection activeCell="F37" sqref="F37"/>
    </sheetView>
  </sheetViews>
  <sheetFormatPr defaultRowHeight="18.75" x14ac:dyDescent="0.4"/>
  <cols>
    <col min="1" max="1" width="2.75" customWidth="1"/>
  </cols>
  <sheetData>
    <row r="2" spans="2:4" x14ac:dyDescent="0.4">
      <c r="B2" s="6" t="s">
        <v>6</v>
      </c>
      <c r="C2" s="6" t="s">
        <v>0</v>
      </c>
      <c r="D2" s="6" t="s">
        <v>5</v>
      </c>
    </row>
    <row r="3" spans="2:4" x14ac:dyDescent="0.4">
      <c r="B3" s="5">
        <v>0</v>
      </c>
      <c r="C3" s="4">
        <v>0</v>
      </c>
      <c r="D3" s="5">
        <f t="shared" ref="D3:D63" si="0">IF(C3&lt;1085,0.11+(0.89/1084)*C3,IF(C3&lt;2304,1+(1/(2303-1084))*(C3-1084),IF(C3&lt;3180,2+(0.7/(3179-2303))*(C3-2303),IF(C3&lt;3660,2.7+(0.3/(3659-3179))*(C3-3179),IF(C3&lt;4072,3+(0.2/(4071-3659))*(C3-3659),3.2)))))</f>
        <v>0.11</v>
      </c>
    </row>
    <row r="4" spans="2:4" x14ac:dyDescent="0.4">
      <c r="B4" s="5">
        <v>0.1</v>
      </c>
      <c r="C4" s="4">
        <v>0</v>
      </c>
      <c r="D4" s="5">
        <f t="shared" si="0"/>
        <v>0.11</v>
      </c>
    </row>
    <row r="5" spans="2:4" x14ac:dyDescent="0.4">
      <c r="B5" s="5">
        <f>B4+0.01</f>
        <v>0.11</v>
      </c>
      <c r="C5" s="4">
        <v>0</v>
      </c>
      <c r="D5" s="5">
        <f t="shared" si="0"/>
        <v>0.11</v>
      </c>
    </row>
    <row r="6" spans="2:4" x14ac:dyDescent="0.4">
      <c r="B6" s="5">
        <f t="shared" ref="B6:B14" si="1">B5+0.01</f>
        <v>0.12</v>
      </c>
      <c r="C6" s="4">
        <v>16</v>
      </c>
      <c r="D6" s="5">
        <f t="shared" si="0"/>
        <v>0.12313653136531365</v>
      </c>
    </row>
    <row r="7" spans="2:4" x14ac:dyDescent="0.4">
      <c r="B7" s="5">
        <f t="shared" si="1"/>
        <v>0.13</v>
      </c>
      <c r="C7" s="4">
        <v>28</v>
      </c>
      <c r="D7" s="5">
        <f t="shared" si="0"/>
        <v>0.13298892988929889</v>
      </c>
    </row>
    <row r="8" spans="2:4" x14ac:dyDescent="0.4">
      <c r="B8" s="5">
        <f t="shared" si="1"/>
        <v>0.14000000000000001</v>
      </c>
      <c r="C8" s="4">
        <v>36</v>
      </c>
      <c r="D8" s="5">
        <f t="shared" si="0"/>
        <v>0.13955719557195573</v>
      </c>
    </row>
    <row r="9" spans="2:4" x14ac:dyDescent="0.4">
      <c r="B9" s="5">
        <f t="shared" si="1"/>
        <v>0.15000000000000002</v>
      </c>
      <c r="C9" s="4">
        <v>48</v>
      </c>
      <c r="D9" s="5">
        <f t="shared" si="0"/>
        <v>0.14940959409594096</v>
      </c>
    </row>
    <row r="10" spans="2:4" x14ac:dyDescent="0.4">
      <c r="B10" s="5">
        <f t="shared" si="1"/>
        <v>0.16000000000000003</v>
      </c>
      <c r="C10" s="4">
        <v>64</v>
      </c>
      <c r="D10" s="5">
        <f t="shared" si="0"/>
        <v>0.1625461254612546</v>
      </c>
    </row>
    <row r="11" spans="2:4" x14ac:dyDescent="0.4">
      <c r="B11" s="5">
        <f t="shared" si="1"/>
        <v>0.17000000000000004</v>
      </c>
      <c r="C11" s="4">
        <v>72</v>
      </c>
      <c r="D11" s="5">
        <f t="shared" si="0"/>
        <v>0.16911439114391144</v>
      </c>
    </row>
    <row r="12" spans="2:4" x14ac:dyDescent="0.4">
      <c r="B12" s="5">
        <f t="shared" si="1"/>
        <v>0.18000000000000005</v>
      </c>
      <c r="C12" s="4">
        <v>84</v>
      </c>
      <c r="D12" s="5">
        <f t="shared" si="0"/>
        <v>0.17896678966789667</v>
      </c>
    </row>
    <row r="13" spans="2:4" x14ac:dyDescent="0.4">
      <c r="B13" s="5">
        <f t="shared" si="1"/>
        <v>0.19000000000000006</v>
      </c>
      <c r="C13" s="4">
        <v>96</v>
      </c>
      <c r="D13" s="5">
        <f t="shared" si="0"/>
        <v>0.18881918819188193</v>
      </c>
    </row>
    <row r="14" spans="2:4" x14ac:dyDescent="0.4">
      <c r="B14" s="5">
        <f t="shared" si="1"/>
        <v>0.20000000000000007</v>
      </c>
      <c r="C14" s="4">
        <v>112</v>
      </c>
      <c r="D14" s="5">
        <f t="shared" si="0"/>
        <v>0.20195571955719557</v>
      </c>
    </row>
    <row r="15" spans="2:4" x14ac:dyDescent="0.4">
      <c r="B15" s="5">
        <f>B14+0.1</f>
        <v>0.30000000000000004</v>
      </c>
      <c r="C15" s="4">
        <v>232</v>
      </c>
      <c r="D15" s="5">
        <f t="shared" si="0"/>
        <v>0.30047970479704794</v>
      </c>
    </row>
    <row r="16" spans="2:4" x14ac:dyDescent="0.4">
      <c r="B16" s="5">
        <f t="shared" ref="B16:B43" si="2">B15+0.1</f>
        <v>0.4</v>
      </c>
      <c r="C16" s="4">
        <v>352</v>
      </c>
      <c r="D16" s="5">
        <f t="shared" si="0"/>
        <v>0.39900369003690034</v>
      </c>
    </row>
    <row r="17" spans="2:4" x14ac:dyDescent="0.4">
      <c r="B17" s="5">
        <f t="shared" si="2"/>
        <v>0.5</v>
      </c>
      <c r="C17" s="4">
        <v>468</v>
      </c>
      <c r="D17" s="5">
        <f t="shared" si="0"/>
        <v>0.49424354243542434</v>
      </c>
    </row>
    <row r="18" spans="2:4" x14ac:dyDescent="0.4">
      <c r="B18" s="5">
        <f t="shared" si="2"/>
        <v>0.6</v>
      </c>
      <c r="C18" s="4">
        <v>592</v>
      </c>
      <c r="D18" s="5">
        <f t="shared" si="0"/>
        <v>0.59605166051660519</v>
      </c>
    </row>
    <row r="19" spans="2:4" x14ac:dyDescent="0.4">
      <c r="B19" s="5">
        <f t="shared" si="2"/>
        <v>0.7</v>
      </c>
      <c r="C19" s="4">
        <v>714</v>
      </c>
      <c r="D19" s="5">
        <f t="shared" si="0"/>
        <v>0.69621771217712169</v>
      </c>
    </row>
    <row r="20" spans="2:4" x14ac:dyDescent="0.4">
      <c r="B20" s="5">
        <f t="shared" si="2"/>
        <v>0.79999999999999993</v>
      </c>
      <c r="C20" s="4">
        <v>834</v>
      </c>
      <c r="D20" s="5">
        <f t="shared" si="0"/>
        <v>0.79474169741697409</v>
      </c>
    </row>
    <row r="21" spans="2:4" x14ac:dyDescent="0.4">
      <c r="B21" s="5">
        <f t="shared" si="2"/>
        <v>0.89999999999999991</v>
      </c>
      <c r="C21" s="4">
        <v>960</v>
      </c>
      <c r="D21" s="5">
        <f t="shared" si="0"/>
        <v>0.89819188191881916</v>
      </c>
    </row>
    <row r="22" spans="2:4" x14ac:dyDescent="0.4">
      <c r="B22" s="5">
        <f t="shared" si="2"/>
        <v>0.99999999999999989</v>
      </c>
      <c r="C22" s="4">
        <v>1084</v>
      </c>
      <c r="D22" s="5">
        <f t="shared" si="0"/>
        <v>0.99999999999999989</v>
      </c>
    </row>
    <row r="23" spans="2:4" x14ac:dyDescent="0.4">
      <c r="B23" s="5">
        <f t="shared" si="2"/>
        <v>1.0999999999999999</v>
      </c>
      <c r="C23" s="4">
        <v>1209</v>
      </c>
      <c r="D23" s="5">
        <f t="shared" si="0"/>
        <v>1.1025430680885973</v>
      </c>
    </row>
    <row r="24" spans="2:4" x14ac:dyDescent="0.4">
      <c r="B24" s="5">
        <f t="shared" si="2"/>
        <v>1.2</v>
      </c>
      <c r="C24" s="4">
        <v>1328</v>
      </c>
      <c r="D24" s="5">
        <f t="shared" si="0"/>
        <v>1.2001640689089417</v>
      </c>
    </row>
    <row r="25" spans="2:4" x14ac:dyDescent="0.4">
      <c r="B25" s="5">
        <f t="shared" si="2"/>
        <v>1.3</v>
      </c>
      <c r="C25" s="4">
        <v>1446</v>
      </c>
      <c r="D25" s="5">
        <f t="shared" si="0"/>
        <v>1.2969647251845775</v>
      </c>
    </row>
    <row r="26" spans="2:4" x14ac:dyDescent="0.4">
      <c r="B26" s="5">
        <f t="shared" si="2"/>
        <v>1.4000000000000001</v>
      </c>
      <c r="C26" s="4">
        <v>1575</v>
      </c>
      <c r="D26" s="5">
        <f t="shared" si="0"/>
        <v>1.4027891714520098</v>
      </c>
    </row>
    <row r="27" spans="2:4" x14ac:dyDescent="0.4">
      <c r="B27" s="5">
        <f t="shared" si="2"/>
        <v>1.5000000000000002</v>
      </c>
      <c r="C27" s="4">
        <v>1694</v>
      </c>
      <c r="D27" s="5">
        <f t="shared" si="0"/>
        <v>1.5004101722723544</v>
      </c>
    </row>
    <row r="28" spans="2:4" x14ac:dyDescent="0.4">
      <c r="B28" s="5">
        <f t="shared" si="2"/>
        <v>1.6000000000000003</v>
      </c>
      <c r="C28" s="4">
        <v>1817</v>
      </c>
      <c r="D28" s="5">
        <f t="shared" si="0"/>
        <v>1.601312551271534</v>
      </c>
    </row>
    <row r="29" spans="2:4" x14ac:dyDescent="0.4">
      <c r="B29" s="5">
        <f t="shared" si="2"/>
        <v>1.7000000000000004</v>
      </c>
      <c r="C29" s="4">
        <v>1936</v>
      </c>
      <c r="D29" s="5">
        <f t="shared" si="0"/>
        <v>1.6989335520918787</v>
      </c>
    </row>
    <row r="30" spans="2:4" x14ac:dyDescent="0.4">
      <c r="B30" s="5">
        <f t="shared" si="2"/>
        <v>1.8000000000000005</v>
      </c>
      <c r="C30" s="4">
        <v>2064</v>
      </c>
      <c r="D30" s="5">
        <f t="shared" si="0"/>
        <v>1.8039376538146021</v>
      </c>
    </row>
    <row r="31" spans="2:4" x14ac:dyDescent="0.4">
      <c r="B31" s="5">
        <f t="shared" si="2"/>
        <v>1.9000000000000006</v>
      </c>
      <c r="C31" s="4">
        <v>2187</v>
      </c>
      <c r="D31" s="5">
        <f t="shared" si="0"/>
        <v>1.904840032813782</v>
      </c>
    </row>
    <row r="32" spans="2:4" x14ac:dyDescent="0.4">
      <c r="B32" s="5">
        <f t="shared" si="2"/>
        <v>2.0000000000000004</v>
      </c>
      <c r="C32" s="4">
        <v>2303</v>
      </c>
      <c r="D32" s="5">
        <f t="shared" si="0"/>
        <v>2</v>
      </c>
    </row>
    <row r="33" spans="2:6" x14ac:dyDescent="0.4">
      <c r="B33" s="5">
        <f t="shared" si="2"/>
        <v>2.1000000000000005</v>
      </c>
      <c r="C33" s="4">
        <v>2431</v>
      </c>
      <c r="D33" s="5">
        <f t="shared" si="0"/>
        <v>2.1022831050228312</v>
      </c>
    </row>
    <row r="34" spans="2:6" x14ac:dyDescent="0.4">
      <c r="B34" s="5">
        <f t="shared" si="2"/>
        <v>2.2000000000000006</v>
      </c>
      <c r="C34" s="4">
        <v>2544</v>
      </c>
      <c r="D34" s="5">
        <f t="shared" si="0"/>
        <v>2.1925799086757989</v>
      </c>
    </row>
    <row r="35" spans="2:6" x14ac:dyDescent="0.4">
      <c r="B35" s="5">
        <f t="shared" si="2"/>
        <v>2.3000000000000007</v>
      </c>
      <c r="C35" s="4">
        <v>2673</v>
      </c>
      <c r="D35" s="5">
        <f t="shared" si="0"/>
        <v>2.2956621004566209</v>
      </c>
      <c r="F35" t="s">
        <v>8</v>
      </c>
    </row>
    <row r="36" spans="2:6" x14ac:dyDescent="0.4">
      <c r="B36" s="5">
        <f t="shared" si="2"/>
        <v>2.4000000000000008</v>
      </c>
      <c r="C36" s="4">
        <v>2795</v>
      </c>
      <c r="D36" s="5">
        <f t="shared" si="0"/>
        <v>2.393150684931507</v>
      </c>
      <c r="F36" s="7" t="s">
        <v>7</v>
      </c>
    </row>
    <row r="37" spans="2:6" x14ac:dyDescent="0.4">
      <c r="B37" s="5">
        <f t="shared" si="2"/>
        <v>2.5000000000000009</v>
      </c>
      <c r="C37" s="4">
        <v>2915</v>
      </c>
      <c r="D37" s="5">
        <f t="shared" si="0"/>
        <v>2.489041095890411</v>
      </c>
    </row>
    <row r="38" spans="2:6" x14ac:dyDescent="0.4">
      <c r="B38" s="5">
        <f t="shared" si="2"/>
        <v>2.600000000000001</v>
      </c>
      <c r="C38" s="4">
        <v>3047</v>
      </c>
      <c r="D38" s="5">
        <f t="shared" si="0"/>
        <v>2.5945205479452054</v>
      </c>
    </row>
    <row r="39" spans="2:6" x14ac:dyDescent="0.4">
      <c r="B39" s="5">
        <f t="shared" si="2"/>
        <v>2.7000000000000011</v>
      </c>
      <c r="C39" s="4">
        <v>3179</v>
      </c>
      <c r="D39" s="5">
        <f t="shared" si="0"/>
        <v>2.7</v>
      </c>
    </row>
    <row r="40" spans="2:6" x14ac:dyDescent="0.4">
      <c r="B40" s="5">
        <f t="shared" si="2"/>
        <v>2.8000000000000012</v>
      </c>
      <c r="C40" s="4">
        <v>3327</v>
      </c>
      <c r="D40" s="5">
        <f t="shared" si="0"/>
        <v>2.7925</v>
      </c>
    </row>
    <row r="41" spans="2:6" x14ac:dyDescent="0.4">
      <c r="B41" s="5">
        <f t="shared" si="2"/>
        <v>2.9000000000000012</v>
      </c>
      <c r="C41" s="4">
        <v>3483</v>
      </c>
      <c r="D41" s="5">
        <f t="shared" si="0"/>
        <v>2.89</v>
      </c>
    </row>
    <row r="42" spans="2:6" x14ac:dyDescent="0.4">
      <c r="B42" s="5">
        <f t="shared" si="2"/>
        <v>3.0000000000000013</v>
      </c>
      <c r="C42" s="4">
        <v>3659</v>
      </c>
      <c r="D42" s="5">
        <f t="shared" si="0"/>
        <v>3</v>
      </c>
    </row>
    <row r="43" spans="2:6" x14ac:dyDescent="0.4">
      <c r="B43" s="5">
        <f t="shared" si="2"/>
        <v>3.1000000000000014</v>
      </c>
      <c r="C43" s="4">
        <v>3855</v>
      </c>
      <c r="D43" s="5">
        <f t="shared" si="0"/>
        <v>3.095145631067961</v>
      </c>
    </row>
    <row r="44" spans="2:6" x14ac:dyDescent="0.4">
      <c r="B44" s="5">
        <f>B43+0.01</f>
        <v>3.1100000000000012</v>
      </c>
      <c r="C44" s="4">
        <v>3878</v>
      </c>
      <c r="D44" s="5">
        <f t="shared" si="0"/>
        <v>3.1063106796116506</v>
      </c>
    </row>
    <row r="45" spans="2:6" x14ac:dyDescent="0.4">
      <c r="B45" s="5">
        <f t="shared" ref="B45:B62" si="3">B44+0.01</f>
        <v>3.120000000000001</v>
      </c>
      <c r="C45" s="4">
        <v>3895</v>
      </c>
      <c r="D45" s="5">
        <f t="shared" si="0"/>
        <v>3.1145631067961164</v>
      </c>
    </row>
    <row r="46" spans="2:6" x14ac:dyDescent="0.4">
      <c r="B46" s="5">
        <f t="shared" si="3"/>
        <v>3.1300000000000008</v>
      </c>
      <c r="C46" s="4">
        <v>3915</v>
      </c>
      <c r="D46" s="5">
        <f t="shared" si="0"/>
        <v>3.124271844660194</v>
      </c>
    </row>
    <row r="47" spans="2:6" x14ac:dyDescent="0.4">
      <c r="B47" s="5">
        <f t="shared" si="3"/>
        <v>3.1400000000000006</v>
      </c>
      <c r="C47" s="4">
        <v>3935</v>
      </c>
      <c r="D47" s="5">
        <f t="shared" si="0"/>
        <v>3.1339805825242717</v>
      </c>
    </row>
    <row r="48" spans="2:6" x14ac:dyDescent="0.4">
      <c r="B48" s="5">
        <f t="shared" si="3"/>
        <v>3.1500000000000004</v>
      </c>
      <c r="C48" s="4">
        <v>3967</v>
      </c>
      <c r="D48" s="5">
        <f t="shared" si="0"/>
        <v>3.1495145631067962</v>
      </c>
    </row>
    <row r="49" spans="2:4" x14ac:dyDescent="0.4">
      <c r="B49" s="5">
        <f t="shared" si="3"/>
        <v>3.16</v>
      </c>
      <c r="C49" s="4">
        <v>3983</v>
      </c>
      <c r="D49" s="5">
        <f t="shared" si="0"/>
        <v>3.1572815533980583</v>
      </c>
    </row>
    <row r="50" spans="2:4" x14ac:dyDescent="0.4">
      <c r="B50" s="5">
        <f t="shared" si="3"/>
        <v>3.17</v>
      </c>
      <c r="C50" s="4">
        <v>4015</v>
      </c>
      <c r="D50" s="5">
        <f t="shared" si="0"/>
        <v>3.1728155339805824</v>
      </c>
    </row>
    <row r="51" spans="2:4" x14ac:dyDescent="0.4">
      <c r="B51" s="5">
        <f t="shared" si="3"/>
        <v>3.1799999999999997</v>
      </c>
      <c r="C51" s="4">
        <v>4031</v>
      </c>
      <c r="D51" s="5">
        <f t="shared" si="0"/>
        <v>3.1805825242718448</v>
      </c>
    </row>
    <row r="52" spans="2:4" x14ac:dyDescent="0.4">
      <c r="B52" s="5">
        <f t="shared" si="3"/>
        <v>3.1899999999999995</v>
      </c>
      <c r="C52" s="4">
        <v>4047</v>
      </c>
      <c r="D52" s="5">
        <f t="shared" si="0"/>
        <v>3.1883495145631069</v>
      </c>
    </row>
    <row r="53" spans="2:4" x14ac:dyDescent="0.4">
      <c r="B53" s="5">
        <f t="shared" si="3"/>
        <v>3.1999999999999993</v>
      </c>
      <c r="C53" s="4">
        <v>4071</v>
      </c>
      <c r="D53" s="5">
        <f t="shared" si="0"/>
        <v>3.2</v>
      </c>
    </row>
    <row r="54" spans="2:4" x14ac:dyDescent="0.4">
      <c r="B54" s="5">
        <f t="shared" si="3"/>
        <v>3.2099999999999991</v>
      </c>
      <c r="C54" s="4">
        <v>4095</v>
      </c>
      <c r="D54" s="5">
        <f t="shared" si="0"/>
        <v>3.2</v>
      </c>
    </row>
    <row r="55" spans="2:4" x14ac:dyDescent="0.4">
      <c r="B55" s="5">
        <f t="shared" si="3"/>
        <v>3.2199999999999989</v>
      </c>
      <c r="C55" s="4">
        <v>4095</v>
      </c>
      <c r="D55" s="5">
        <f t="shared" si="0"/>
        <v>3.2</v>
      </c>
    </row>
    <row r="56" spans="2:4" x14ac:dyDescent="0.4">
      <c r="B56" s="5">
        <f t="shared" si="3"/>
        <v>3.2299999999999986</v>
      </c>
      <c r="C56" s="4">
        <v>4095</v>
      </c>
      <c r="D56" s="5">
        <f t="shared" si="0"/>
        <v>3.2</v>
      </c>
    </row>
    <row r="57" spans="2:4" x14ac:dyDescent="0.4">
      <c r="B57" s="5">
        <f t="shared" si="3"/>
        <v>3.2399999999999984</v>
      </c>
      <c r="C57" s="4">
        <v>4095</v>
      </c>
      <c r="D57" s="5">
        <f t="shared" si="0"/>
        <v>3.2</v>
      </c>
    </row>
    <row r="58" spans="2:4" x14ac:dyDescent="0.4">
      <c r="B58" s="5">
        <f t="shared" si="3"/>
        <v>3.2499999999999982</v>
      </c>
      <c r="C58" s="4">
        <v>4095</v>
      </c>
      <c r="D58" s="5">
        <f t="shared" si="0"/>
        <v>3.2</v>
      </c>
    </row>
    <row r="59" spans="2:4" x14ac:dyDescent="0.4">
      <c r="B59" s="5">
        <f t="shared" si="3"/>
        <v>3.259999999999998</v>
      </c>
      <c r="C59" s="4">
        <v>4095</v>
      </c>
      <c r="D59" s="5">
        <f t="shared" si="0"/>
        <v>3.2</v>
      </c>
    </row>
    <row r="60" spans="2:4" x14ac:dyDescent="0.4">
      <c r="B60" s="5">
        <f t="shared" si="3"/>
        <v>3.2699999999999978</v>
      </c>
      <c r="C60" s="4">
        <v>4095</v>
      </c>
      <c r="D60" s="5">
        <f t="shared" si="0"/>
        <v>3.2</v>
      </c>
    </row>
    <row r="61" spans="2:4" x14ac:dyDescent="0.4">
      <c r="B61" s="5">
        <f t="shared" si="3"/>
        <v>3.2799999999999976</v>
      </c>
      <c r="C61" s="4">
        <v>4095</v>
      </c>
      <c r="D61" s="5">
        <f t="shared" si="0"/>
        <v>3.2</v>
      </c>
    </row>
    <row r="62" spans="2:4" x14ac:dyDescent="0.4">
      <c r="B62" s="5">
        <f t="shared" si="3"/>
        <v>3.2899999999999974</v>
      </c>
      <c r="C62" s="4">
        <v>4095</v>
      </c>
      <c r="D62" s="5">
        <f t="shared" si="0"/>
        <v>3.2</v>
      </c>
    </row>
    <row r="63" spans="2:4" x14ac:dyDescent="0.4">
      <c r="B63" s="5">
        <f>B53+0.1</f>
        <v>3.2999999999999994</v>
      </c>
      <c r="C63" s="4">
        <v>4095</v>
      </c>
      <c r="D63" s="5">
        <f t="shared" si="0"/>
        <v>3.2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17A5-BD2B-4FC2-A1FD-E66400695543}">
  <dimension ref="A1:K6"/>
  <sheetViews>
    <sheetView tabSelected="1" zoomScaleNormal="100" workbookViewId="0">
      <selection activeCell="F9" sqref="F9"/>
    </sheetView>
  </sheetViews>
  <sheetFormatPr defaultRowHeight="18.75" x14ac:dyDescent="0.4"/>
  <cols>
    <col min="1" max="1" width="14" bestFit="1" customWidth="1"/>
    <col min="2" max="2" width="14.75" bestFit="1" customWidth="1"/>
    <col min="4" max="4" width="17.875" bestFit="1" customWidth="1"/>
    <col min="5" max="5" width="0" hidden="1" customWidth="1"/>
    <col min="6" max="6" width="28.25" bestFit="1" customWidth="1"/>
    <col min="8" max="8" width="10" bestFit="1" customWidth="1"/>
  </cols>
  <sheetData>
    <row r="1" spans="1:11" x14ac:dyDescent="0.4">
      <c r="A1" s="9" t="s">
        <v>9</v>
      </c>
      <c r="B1">
        <v>100</v>
      </c>
      <c r="C1" t="s">
        <v>1</v>
      </c>
      <c r="I1" t="s">
        <v>3</v>
      </c>
      <c r="J1">
        <v>4.5</v>
      </c>
      <c r="K1" t="s">
        <v>4</v>
      </c>
    </row>
    <row r="2" spans="1:11" s="3" customFormat="1" x14ac:dyDescent="0.4">
      <c r="A2" s="6" t="s">
        <v>10</v>
      </c>
      <c r="B2" s="6" t="s">
        <v>12</v>
      </c>
      <c r="C2" s="6" t="s">
        <v>11</v>
      </c>
      <c r="D2" s="6" t="s">
        <v>13</v>
      </c>
      <c r="E2" s="6" t="s">
        <v>2</v>
      </c>
      <c r="F2" s="6" t="s">
        <v>14</v>
      </c>
    </row>
    <row r="3" spans="1:11" x14ac:dyDescent="0.4">
      <c r="A3" s="4">
        <v>20</v>
      </c>
      <c r="B3" s="8">
        <v>3</v>
      </c>
      <c r="C3" s="4">
        <f>A3/B3</f>
        <v>6.666666666666667</v>
      </c>
      <c r="D3" s="5">
        <f>100/(C3-1)</f>
        <v>17.647058823529409</v>
      </c>
      <c r="E3" s="4">
        <f>$A3/($B$1+$D3)*$D3</f>
        <v>3</v>
      </c>
      <c r="F3" s="4">
        <v>30</v>
      </c>
      <c r="H3" s="1">
        <f>1/(1/$D$4 + 1/$F3)</f>
        <v>17.647058823529409</v>
      </c>
      <c r="J3">
        <f>$J$1*D3/(100+D3)</f>
        <v>0.67500000000000004</v>
      </c>
    </row>
    <row r="4" spans="1:11" x14ac:dyDescent="0.4">
      <c r="A4" s="4">
        <v>10</v>
      </c>
      <c r="B4" s="8">
        <v>3</v>
      </c>
      <c r="C4" s="4">
        <f>A4/B4</f>
        <v>3.3333333333333335</v>
      </c>
      <c r="D4" s="5">
        <f>100/(C4-1)</f>
        <v>42.857142857142854</v>
      </c>
      <c r="E4" s="4">
        <f>$A4/($B$1+$D4)*$D4</f>
        <v>2.9999999999999996</v>
      </c>
      <c r="F4" s="4">
        <v>50</v>
      </c>
      <c r="H4" s="1">
        <f>1/(1/$D$5 + 1/$F4)</f>
        <v>42.857142857142854</v>
      </c>
      <c r="J4">
        <f>$J$1*D4/(100+D4)</f>
        <v>1.3499999999999999</v>
      </c>
    </row>
    <row r="5" spans="1:11" x14ac:dyDescent="0.4">
      <c r="A5" s="4">
        <v>4</v>
      </c>
      <c r="B5" s="8">
        <v>3</v>
      </c>
      <c r="C5" s="4">
        <f>A5/B5</f>
        <v>1.3333333333333333</v>
      </c>
      <c r="D5" s="5">
        <f>100/(C5-1)</f>
        <v>300.00000000000006</v>
      </c>
      <c r="E5" s="4">
        <f>$A5/($B$1+$D5)*$D5</f>
        <v>3</v>
      </c>
      <c r="F5" s="4"/>
      <c r="H5" s="1"/>
      <c r="J5">
        <f>$J$1*D5/(100+D5)</f>
        <v>3.375</v>
      </c>
    </row>
    <row r="6" spans="1:11" x14ac:dyDescent="0.4">
      <c r="B6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Masao Yamazaki</dc:creator>
  <cp:lastModifiedBy>Masao Yamazaki</cp:lastModifiedBy>
  <dcterms:created xsi:type="dcterms:W3CDTF">2019-01-13T04:56:41Z</dcterms:created>
  <dcterms:modified xsi:type="dcterms:W3CDTF">2019-01-19T13:28:12Z</dcterms:modified>
</cp:coreProperties>
</file>