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user/Desktop/Excell sheets copy/"/>
    </mc:Choice>
  </mc:AlternateContent>
  <xr:revisionPtr revIDLastSave="0" documentId="13_ncr:1_{5CFD0E02-D235-AA49-B6E6-2A440BA339E8}" xr6:coauthVersionLast="47" xr6:coauthVersionMax="47" xr10:uidLastSave="{00000000-0000-0000-0000-000000000000}"/>
  <bookViews>
    <workbookView xWindow="0" yWindow="460" windowWidth="25600" windowHeight="14660" activeTab="6" xr2:uid="{00000000-000D-0000-FFFF-FFFF00000000}"/>
  </bookViews>
  <sheets>
    <sheet name="01-10-2025" sheetId="6" r:id="rId1"/>
    <sheet name="02-10-2025" sheetId="5" r:id="rId2"/>
    <sheet name="03-10-2025" sheetId="4" r:id="rId3"/>
    <sheet name="04-10-2025" sheetId="1" r:id="rId4"/>
    <sheet name="05-10-2025" sheetId="2" r:id="rId5"/>
    <sheet name="06-10-2025" sheetId="3" r:id="rId6"/>
    <sheet name="07-10-2025" sheetId="7" r:id="rId7"/>
    <sheet name="08-10-2025" sheetId="8" r:id="rId8"/>
    <sheet name="09-10-2025" sheetId="9" r:id="rId9"/>
    <sheet name="10-10-2025" sheetId="10" r:id="rId10"/>
    <sheet name="11-10-2025" sheetId="11" r:id="rId11"/>
    <sheet name="12-10-2025" sheetId="12" r:id="rId12"/>
    <sheet name="13-10-2025" sheetId="13" r:id="rId13"/>
    <sheet name="14-10-2025" sheetId="14" r:id="rId14"/>
    <sheet name="15-10-2025" sheetId="15" r:id="rId15"/>
    <sheet name="16-10-2025" sheetId="16" r:id="rId16"/>
    <sheet name="17-10-2025" sheetId="18" r:id="rId17"/>
    <sheet name="18-10-2025" sheetId="17" r:id="rId18"/>
    <sheet name="19-10-2025" sheetId="19" r:id="rId19"/>
    <sheet name="20-10-2025" sheetId="20" r:id="rId20"/>
    <sheet name="21-10-2025" sheetId="21" r:id="rId21"/>
    <sheet name="22-10-2025" sheetId="22" r:id="rId22"/>
    <sheet name="23-10-2025" sheetId="23" r:id="rId23"/>
    <sheet name="24-10-2025" sheetId="24" r:id="rId24"/>
    <sheet name="25-10-2025" sheetId="25" r:id="rId25"/>
    <sheet name="26-10-2025" sheetId="26" r:id="rId26"/>
    <sheet name="27-10-2025" sheetId="27" r:id="rId27"/>
    <sheet name="28-10-2025" sheetId="28" r:id="rId28"/>
    <sheet name="29-10-2025" sheetId="29" r:id="rId29"/>
    <sheet name="30-10-2025" sheetId="30" r:id="rId30"/>
    <sheet name="31-10-2025" sheetId="31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J3" i="1"/>
  <c r="G4" i="1"/>
  <c r="J4" i="1"/>
  <c r="G5" i="1"/>
  <c r="J5" i="1"/>
  <c r="G6" i="1"/>
  <c r="J6" i="1"/>
  <c r="G7" i="1"/>
  <c r="J7" i="1"/>
  <c r="G8" i="1"/>
  <c r="J8" i="1"/>
  <c r="B24" i="1"/>
  <c r="D25" i="1"/>
  <c r="F25" i="1"/>
  <c r="G25" i="1"/>
  <c r="H25" i="1"/>
  <c r="I25" i="1"/>
  <c r="G27" i="1"/>
  <c r="G27" i="31"/>
  <c r="I25" i="31"/>
  <c r="H25" i="31"/>
  <c r="G25" i="31"/>
  <c r="F25" i="31"/>
  <c r="D25" i="31"/>
  <c r="B24" i="31"/>
  <c r="J8" i="31"/>
  <c r="G8" i="31"/>
  <c r="J7" i="31"/>
  <c r="G7" i="31"/>
  <c r="J6" i="31"/>
  <c r="G6" i="31"/>
  <c r="J5" i="31"/>
  <c r="G5" i="31"/>
  <c r="J4" i="31"/>
  <c r="G4" i="31"/>
  <c r="J3" i="31"/>
  <c r="G3" i="31"/>
  <c r="G27" i="30"/>
  <c r="I25" i="30"/>
  <c r="H25" i="30"/>
  <c r="G25" i="30"/>
  <c r="F25" i="30"/>
  <c r="D25" i="30"/>
  <c r="B24" i="30"/>
  <c r="J8" i="30"/>
  <c r="G8" i="30"/>
  <c r="J7" i="30"/>
  <c r="G7" i="30"/>
  <c r="J6" i="30"/>
  <c r="G6" i="30"/>
  <c r="J5" i="30"/>
  <c r="G5" i="30"/>
  <c r="J4" i="30"/>
  <c r="G4" i="30"/>
  <c r="J3" i="30"/>
  <c r="G3" i="30"/>
  <c r="G27" i="29"/>
  <c r="I25" i="29"/>
  <c r="H25" i="29"/>
  <c r="G25" i="29"/>
  <c r="F25" i="29"/>
  <c r="D25" i="29"/>
  <c r="B24" i="29"/>
  <c r="J8" i="29"/>
  <c r="G8" i="29"/>
  <c r="J7" i="29"/>
  <c r="G7" i="29"/>
  <c r="J6" i="29"/>
  <c r="G6" i="29"/>
  <c r="J5" i="29"/>
  <c r="G5" i="29"/>
  <c r="J4" i="29"/>
  <c r="G4" i="29"/>
  <c r="J3" i="29"/>
  <c r="G3" i="29"/>
  <c r="G27" i="28"/>
  <c r="I25" i="28"/>
  <c r="H25" i="28"/>
  <c r="G25" i="28"/>
  <c r="F25" i="28"/>
  <c r="D25" i="28"/>
  <c r="B24" i="28"/>
  <c r="B28" i="28" s="1"/>
  <c r="J8" i="28"/>
  <c r="G8" i="28"/>
  <c r="J7" i="28"/>
  <c r="G7" i="28"/>
  <c r="J6" i="28"/>
  <c r="G6" i="28"/>
  <c r="J5" i="28"/>
  <c r="G5" i="28"/>
  <c r="J4" i="28"/>
  <c r="G4" i="28"/>
  <c r="J3" i="28"/>
  <c r="G3" i="28"/>
  <c r="F9" i="28" s="1"/>
  <c r="B27" i="28" s="1"/>
  <c r="G27" i="27"/>
  <c r="I25" i="27"/>
  <c r="H25" i="27"/>
  <c r="G25" i="27"/>
  <c r="F25" i="27"/>
  <c r="D25" i="27"/>
  <c r="B24" i="27"/>
  <c r="J8" i="27"/>
  <c r="G8" i="27"/>
  <c r="J7" i="27"/>
  <c r="G7" i="27"/>
  <c r="J6" i="27"/>
  <c r="G6" i="27"/>
  <c r="J5" i="27"/>
  <c r="G5" i="27"/>
  <c r="J4" i="27"/>
  <c r="G4" i="27"/>
  <c r="J3" i="27"/>
  <c r="G3" i="27"/>
  <c r="F9" i="27" s="1"/>
  <c r="B27" i="27" s="1"/>
  <c r="G27" i="26"/>
  <c r="I25" i="26"/>
  <c r="H25" i="26"/>
  <c r="G25" i="26"/>
  <c r="F25" i="26"/>
  <c r="D25" i="26"/>
  <c r="B24" i="26"/>
  <c r="J8" i="26"/>
  <c r="G8" i="26"/>
  <c r="J7" i="26"/>
  <c r="G7" i="26"/>
  <c r="J6" i="26"/>
  <c r="G6" i="26"/>
  <c r="J5" i="26"/>
  <c r="G5" i="26"/>
  <c r="J4" i="26"/>
  <c r="G4" i="26"/>
  <c r="J3" i="26"/>
  <c r="G3" i="26"/>
  <c r="G27" i="25"/>
  <c r="I25" i="25"/>
  <c r="H25" i="25"/>
  <c r="G25" i="25"/>
  <c r="F25" i="25"/>
  <c r="D25" i="25"/>
  <c r="B24" i="25"/>
  <c r="J8" i="25"/>
  <c r="G8" i="25"/>
  <c r="J7" i="25"/>
  <c r="G7" i="25"/>
  <c r="J6" i="25"/>
  <c r="G6" i="25"/>
  <c r="J5" i="25"/>
  <c r="G5" i="25"/>
  <c r="J4" i="25"/>
  <c r="G4" i="25"/>
  <c r="J3" i="25"/>
  <c r="I9" i="25" s="1"/>
  <c r="I10" i="25" s="1"/>
  <c r="B26" i="25" s="1"/>
  <c r="G3" i="25"/>
  <c r="G27" i="24"/>
  <c r="I25" i="24"/>
  <c r="H25" i="24"/>
  <c r="G25" i="24"/>
  <c r="F25" i="24"/>
  <c r="D25" i="24"/>
  <c r="B24" i="24"/>
  <c r="B28" i="24" s="1"/>
  <c r="J8" i="24"/>
  <c r="G8" i="24"/>
  <c r="J7" i="24"/>
  <c r="G7" i="24"/>
  <c r="J6" i="24"/>
  <c r="G6" i="24"/>
  <c r="J5" i="24"/>
  <c r="G5" i="24"/>
  <c r="J4" i="24"/>
  <c r="G4" i="24"/>
  <c r="J3" i="24"/>
  <c r="G3" i="24"/>
  <c r="F9" i="24" s="1"/>
  <c r="B27" i="24" s="1"/>
  <c r="G27" i="23"/>
  <c r="I25" i="23"/>
  <c r="H25" i="23"/>
  <c r="G25" i="23"/>
  <c r="F25" i="23"/>
  <c r="D25" i="23"/>
  <c r="B24" i="23"/>
  <c r="J8" i="23"/>
  <c r="G8" i="23"/>
  <c r="J7" i="23"/>
  <c r="G7" i="23"/>
  <c r="J6" i="23"/>
  <c r="G6" i="23"/>
  <c r="J5" i="23"/>
  <c r="G5" i="23"/>
  <c r="J4" i="23"/>
  <c r="G4" i="23"/>
  <c r="J3" i="23"/>
  <c r="G3" i="23"/>
  <c r="G27" i="22"/>
  <c r="I25" i="22"/>
  <c r="H25" i="22"/>
  <c r="G25" i="22"/>
  <c r="F25" i="22"/>
  <c r="D25" i="22"/>
  <c r="B24" i="22"/>
  <c r="J8" i="22"/>
  <c r="G8" i="22"/>
  <c r="J7" i="22"/>
  <c r="G7" i="22"/>
  <c r="J6" i="22"/>
  <c r="G6" i="22"/>
  <c r="J5" i="22"/>
  <c r="G5" i="22"/>
  <c r="J4" i="22"/>
  <c r="G4" i="22"/>
  <c r="J3" i="22"/>
  <c r="G3" i="22"/>
  <c r="G27" i="21"/>
  <c r="I25" i="21"/>
  <c r="H25" i="21"/>
  <c r="G25" i="21"/>
  <c r="F25" i="21"/>
  <c r="D25" i="21"/>
  <c r="B24" i="21"/>
  <c r="J8" i="21"/>
  <c r="G8" i="21"/>
  <c r="J7" i="21"/>
  <c r="G7" i="21"/>
  <c r="J6" i="21"/>
  <c r="G6" i="21"/>
  <c r="J5" i="21"/>
  <c r="G5" i="21"/>
  <c r="J4" i="21"/>
  <c r="G4" i="21"/>
  <c r="J3" i="21"/>
  <c r="I9" i="21" s="1"/>
  <c r="I10" i="21" s="1"/>
  <c r="B26" i="21" s="1"/>
  <c r="G3" i="21"/>
  <c r="G27" i="20"/>
  <c r="I25" i="20"/>
  <c r="H25" i="20"/>
  <c r="G25" i="20"/>
  <c r="F25" i="20"/>
  <c r="D25" i="20"/>
  <c r="B24" i="20"/>
  <c r="B28" i="20" s="1"/>
  <c r="J8" i="20"/>
  <c r="G8" i="20"/>
  <c r="J7" i="20"/>
  <c r="G7" i="20"/>
  <c r="J6" i="20"/>
  <c r="G6" i="20"/>
  <c r="J5" i="20"/>
  <c r="G5" i="20"/>
  <c r="J4" i="20"/>
  <c r="G4" i="20"/>
  <c r="J3" i="20"/>
  <c r="G3" i="20"/>
  <c r="F9" i="20" s="1"/>
  <c r="B27" i="20" s="1"/>
  <c r="G27" i="19"/>
  <c r="I25" i="19"/>
  <c r="H25" i="19"/>
  <c r="G25" i="19"/>
  <c r="F25" i="19"/>
  <c r="D25" i="19"/>
  <c r="B24" i="19"/>
  <c r="J8" i="19"/>
  <c r="G8" i="19"/>
  <c r="J7" i="19"/>
  <c r="G7" i="19"/>
  <c r="J6" i="19"/>
  <c r="G6" i="19"/>
  <c r="J5" i="19"/>
  <c r="G5" i="19"/>
  <c r="J4" i="19"/>
  <c r="G4" i="19"/>
  <c r="J3" i="19"/>
  <c r="G3" i="19"/>
  <c r="G27" i="17"/>
  <c r="I25" i="17"/>
  <c r="H25" i="17"/>
  <c r="G25" i="17"/>
  <c r="F25" i="17"/>
  <c r="D25" i="17"/>
  <c r="B24" i="17"/>
  <c r="J8" i="17"/>
  <c r="G8" i="17"/>
  <c r="J7" i="17"/>
  <c r="G7" i="17"/>
  <c r="J6" i="17"/>
  <c r="G6" i="17"/>
  <c r="J5" i="17"/>
  <c r="G5" i="17"/>
  <c r="J4" i="17"/>
  <c r="G4" i="17"/>
  <c r="J3" i="17"/>
  <c r="G3" i="17"/>
  <c r="G27" i="18"/>
  <c r="I25" i="18"/>
  <c r="H25" i="18"/>
  <c r="G25" i="18"/>
  <c r="F25" i="18"/>
  <c r="D25" i="18"/>
  <c r="B24" i="18"/>
  <c r="J8" i="18"/>
  <c r="G8" i="18"/>
  <c r="J7" i="18"/>
  <c r="G7" i="18"/>
  <c r="J6" i="18"/>
  <c r="G6" i="18"/>
  <c r="J5" i="18"/>
  <c r="G5" i="18"/>
  <c r="J4" i="18"/>
  <c r="G4" i="18"/>
  <c r="J3" i="18"/>
  <c r="I9" i="18" s="1"/>
  <c r="I10" i="18" s="1"/>
  <c r="B26" i="18" s="1"/>
  <c r="G3" i="18"/>
  <c r="G27" i="16"/>
  <c r="I25" i="16"/>
  <c r="H25" i="16"/>
  <c r="G25" i="16"/>
  <c r="F25" i="16"/>
  <c r="D25" i="16"/>
  <c r="B24" i="16"/>
  <c r="B28" i="16" s="1"/>
  <c r="J8" i="16"/>
  <c r="G8" i="16"/>
  <c r="J7" i="16"/>
  <c r="G7" i="16"/>
  <c r="J6" i="16"/>
  <c r="G6" i="16"/>
  <c r="J5" i="16"/>
  <c r="G5" i="16"/>
  <c r="J4" i="16"/>
  <c r="G4" i="16"/>
  <c r="J3" i="16"/>
  <c r="G3" i="16"/>
  <c r="F9" i="16" s="1"/>
  <c r="B27" i="16" s="1"/>
  <c r="G27" i="15"/>
  <c r="I25" i="15"/>
  <c r="H25" i="15"/>
  <c r="G25" i="15"/>
  <c r="F25" i="15"/>
  <c r="D25" i="15"/>
  <c r="B24" i="15"/>
  <c r="J8" i="15"/>
  <c r="G8" i="15"/>
  <c r="J7" i="15"/>
  <c r="G7" i="15"/>
  <c r="J6" i="15"/>
  <c r="G6" i="15"/>
  <c r="J5" i="15"/>
  <c r="G5" i="15"/>
  <c r="J4" i="15"/>
  <c r="G4" i="15"/>
  <c r="J3" i="15"/>
  <c r="G3" i="15"/>
  <c r="G27" i="14"/>
  <c r="I25" i="14"/>
  <c r="H25" i="14"/>
  <c r="G25" i="14"/>
  <c r="F25" i="14"/>
  <c r="D25" i="14"/>
  <c r="B24" i="14"/>
  <c r="J8" i="14"/>
  <c r="G8" i="14"/>
  <c r="J7" i="14"/>
  <c r="G7" i="14"/>
  <c r="J6" i="14"/>
  <c r="G6" i="14"/>
  <c r="J5" i="14"/>
  <c r="G5" i="14"/>
  <c r="J4" i="14"/>
  <c r="G4" i="14"/>
  <c r="J3" i="14"/>
  <c r="G3" i="14"/>
  <c r="G27" i="13"/>
  <c r="I25" i="13"/>
  <c r="H25" i="13"/>
  <c r="G25" i="13"/>
  <c r="F25" i="13"/>
  <c r="D25" i="13"/>
  <c r="B24" i="13"/>
  <c r="J8" i="13"/>
  <c r="G8" i="13"/>
  <c r="J7" i="13"/>
  <c r="G7" i="13"/>
  <c r="J6" i="13"/>
  <c r="G6" i="13"/>
  <c r="J5" i="13"/>
  <c r="G5" i="13"/>
  <c r="J4" i="13"/>
  <c r="G4" i="13"/>
  <c r="J3" i="13"/>
  <c r="I9" i="13" s="1"/>
  <c r="I10" i="13" s="1"/>
  <c r="B26" i="13" s="1"/>
  <c r="G3" i="13"/>
  <c r="G27" i="12"/>
  <c r="I25" i="12"/>
  <c r="H25" i="12"/>
  <c r="G25" i="12"/>
  <c r="F25" i="12"/>
  <c r="D25" i="12"/>
  <c r="B24" i="12"/>
  <c r="B28" i="12" s="1"/>
  <c r="J8" i="12"/>
  <c r="G8" i="12"/>
  <c r="J7" i="12"/>
  <c r="G7" i="12"/>
  <c r="J6" i="12"/>
  <c r="G6" i="12"/>
  <c r="J5" i="12"/>
  <c r="G5" i="12"/>
  <c r="J4" i="12"/>
  <c r="G4" i="12"/>
  <c r="J3" i="12"/>
  <c r="I9" i="12" s="1"/>
  <c r="I10" i="12" s="1"/>
  <c r="B26" i="12" s="1"/>
  <c r="G3" i="12"/>
  <c r="F9" i="12" s="1"/>
  <c r="B27" i="12" s="1"/>
  <c r="G27" i="11"/>
  <c r="I25" i="11"/>
  <c r="H25" i="11"/>
  <c r="G25" i="11"/>
  <c r="F25" i="11"/>
  <c r="D25" i="11"/>
  <c r="B24" i="11"/>
  <c r="J8" i="11"/>
  <c r="G8" i="11"/>
  <c r="J7" i="11"/>
  <c r="G7" i="11"/>
  <c r="J6" i="11"/>
  <c r="G6" i="11"/>
  <c r="J5" i="11"/>
  <c r="G5" i="11"/>
  <c r="J4" i="11"/>
  <c r="G4" i="11"/>
  <c r="J3" i="11"/>
  <c r="G3" i="11"/>
  <c r="F9" i="11" s="1"/>
  <c r="B27" i="11" s="1"/>
  <c r="G27" i="10"/>
  <c r="I25" i="10"/>
  <c r="H25" i="10"/>
  <c r="G25" i="10"/>
  <c r="F25" i="10"/>
  <c r="D25" i="10"/>
  <c r="B24" i="10"/>
  <c r="J8" i="10"/>
  <c r="G8" i="10"/>
  <c r="J7" i="10"/>
  <c r="G7" i="10"/>
  <c r="J6" i="10"/>
  <c r="G6" i="10"/>
  <c r="J5" i="10"/>
  <c r="G5" i="10"/>
  <c r="J4" i="10"/>
  <c r="G4" i="10"/>
  <c r="J3" i="10"/>
  <c r="G3" i="10"/>
  <c r="G27" i="9"/>
  <c r="I25" i="9"/>
  <c r="H25" i="9"/>
  <c r="G25" i="9"/>
  <c r="F25" i="9"/>
  <c r="D25" i="9"/>
  <c r="B24" i="9"/>
  <c r="J8" i="9"/>
  <c r="G8" i="9"/>
  <c r="J7" i="9"/>
  <c r="G7" i="9"/>
  <c r="J6" i="9"/>
  <c r="G6" i="9"/>
  <c r="J5" i="9"/>
  <c r="G5" i="9"/>
  <c r="J4" i="9"/>
  <c r="G4" i="9"/>
  <c r="J3" i="9"/>
  <c r="I9" i="9" s="1"/>
  <c r="I10" i="9" s="1"/>
  <c r="B26" i="9" s="1"/>
  <c r="G3" i="9"/>
  <c r="G27" i="8"/>
  <c r="I25" i="8"/>
  <c r="H25" i="8"/>
  <c r="G25" i="8"/>
  <c r="F25" i="8"/>
  <c r="D25" i="8"/>
  <c r="B24" i="8"/>
  <c r="B28" i="8" s="1"/>
  <c r="J8" i="8"/>
  <c r="G8" i="8"/>
  <c r="J7" i="8"/>
  <c r="G7" i="8"/>
  <c r="J6" i="8"/>
  <c r="G6" i="8"/>
  <c r="J5" i="8"/>
  <c r="G5" i="8"/>
  <c r="J4" i="8"/>
  <c r="G4" i="8"/>
  <c r="J3" i="8"/>
  <c r="G3" i="8"/>
  <c r="F9" i="8" s="1"/>
  <c r="B27" i="8" s="1"/>
  <c r="G27" i="7"/>
  <c r="I25" i="7"/>
  <c r="H25" i="7"/>
  <c r="G25" i="7"/>
  <c r="F25" i="7"/>
  <c r="D25" i="7"/>
  <c r="B24" i="7"/>
  <c r="J8" i="7"/>
  <c r="G8" i="7"/>
  <c r="J7" i="7"/>
  <c r="G7" i="7"/>
  <c r="J6" i="7"/>
  <c r="G6" i="7"/>
  <c r="J5" i="7"/>
  <c r="G5" i="7"/>
  <c r="J4" i="7"/>
  <c r="G4" i="7"/>
  <c r="J3" i="7"/>
  <c r="G3" i="7"/>
  <c r="G27" i="3"/>
  <c r="I25" i="3"/>
  <c r="H25" i="3"/>
  <c r="G25" i="3"/>
  <c r="F25" i="3"/>
  <c r="D25" i="3"/>
  <c r="B24" i="3"/>
  <c r="J8" i="3"/>
  <c r="G8" i="3"/>
  <c r="J7" i="3"/>
  <c r="G7" i="3"/>
  <c r="J6" i="3"/>
  <c r="G6" i="3"/>
  <c r="J5" i="3"/>
  <c r="G5" i="3"/>
  <c r="J4" i="3"/>
  <c r="G4" i="3"/>
  <c r="J3" i="3"/>
  <c r="G3" i="3"/>
  <c r="G27" i="2"/>
  <c r="I25" i="2"/>
  <c r="H25" i="2"/>
  <c r="G25" i="2"/>
  <c r="F25" i="2"/>
  <c r="D25" i="2"/>
  <c r="B24" i="2"/>
  <c r="J8" i="2"/>
  <c r="G8" i="2"/>
  <c r="J7" i="2"/>
  <c r="G7" i="2"/>
  <c r="J6" i="2"/>
  <c r="G6" i="2"/>
  <c r="J5" i="2"/>
  <c r="G5" i="2"/>
  <c r="J4" i="2"/>
  <c r="G4" i="2"/>
  <c r="J3" i="2"/>
  <c r="I9" i="2" s="1"/>
  <c r="I10" i="2" s="1"/>
  <c r="B26" i="2" s="1"/>
  <c r="G3" i="2"/>
  <c r="G27" i="4"/>
  <c r="I25" i="4"/>
  <c r="H25" i="4"/>
  <c r="G25" i="4"/>
  <c r="F25" i="4"/>
  <c r="D25" i="4"/>
  <c r="B24" i="4"/>
  <c r="J8" i="4"/>
  <c r="G8" i="4"/>
  <c r="J7" i="4"/>
  <c r="G7" i="4"/>
  <c r="J6" i="4"/>
  <c r="G6" i="4"/>
  <c r="J5" i="4"/>
  <c r="G5" i="4"/>
  <c r="J4" i="4"/>
  <c r="G4" i="4"/>
  <c r="J3" i="4"/>
  <c r="G3" i="4"/>
  <c r="F9" i="4" s="1"/>
  <c r="B27" i="4" s="1"/>
  <c r="G27" i="5"/>
  <c r="I25" i="5"/>
  <c r="H25" i="5"/>
  <c r="G25" i="5"/>
  <c r="F25" i="5"/>
  <c r="D25" i="5"/>
  <c r="B24" i="5"/>
  <c r="J8" i="5"/>
  <c r="G8" i="5"/>
  <c r="J7" i="5"/>
  <c r="G7" i="5"/>
  <c r="J6" i="5"/>
  <c r="G6" i="5"/>
  <c r="J5" i="5"/>
  <c r="G5" i="5"/>
  <c r="J4" i="5"/>
  <c r="G4" i="5"/>
  <c r="J3" i="5"/>
  <c r="G3" i="5"/>
  <c r="G27" i="6"/>
  <c r="I25" i="6"/>
  <c r="H25" i="6"/>
  <c r="G25" i="6"/>
  <c r="F25" i="6"/>
  <c r="D25" i="6"/>
  <c r="B24" i="6"/>
  <c r="J8" i="6"/>
  <c r="G8" i="6"/>
  <c r="J7" i="6"/>
  <c r="G7" i="6"/>
  <c r="J6" i="6"/>
  <c r="G6" i="6"/>
  <c r="J5" i="6"/>
  <c r="G5" i="6"/>
  <c r="J4" i="6"/>
  <c r="G4" i="6"/>
  <c r="J3" i="6"/>
  <c r="G3" i="6"/>
  <c r="F9" i="31" l="1"/>
  <c r="B27" i="31" s="1"/>
  <c r="I9" i="1"/>
  <c r="I10" i="1" s="1"/>
  <c r="B26" i="1" s="1"/>
  <c r="F9" i="1"/>
  <c r="B27" i="1" s="1"/>
  <c r="B28" i="1"/>
  <c r="F9" i="5"/>
  <c r="B27" i="5" s="1"/>
  <c r="B28" i="5"/>
  <c r="I9" i="4"/>
  <c r="I10" i="4" s="1"/>
  <c r="B26" i="4" s="1"/>
  <c r="F9" i="10"/>
  <c r="B27" i="10" s="1"/>
  <c r="F9" i="17"/>
  <c r="B27" i="17" s="1"/>
  <c r="F9" i="22"/>
  <c r="B27" i="22" s="1"/>
  <c r="F9" i="26"/>
  <c r="B27" i="26" s="1"/>
  <c r="F9" i="30"/>
  <c r="B27" i="30" s="1"/>
  <c r="B28" i="30"/>
  <c r="I9" i="31"/>
  <c r="I10" i="31" s="1"/>
  <c r="B26" i="31" s="1"/>
  <c r="B28" i="31"/>
  <c r="B28" i="6"/>
  <c r="F9" i="2"/>
  <c r="B27" i="2" s="1"/>
  <c r="B28" i="2"/>
  <c r="F9" i="9"/>
  <c r="B27" i="9" s="1"/>
  <c r="B28" i="9"/>
  <c r="I9" i="10"/>
  <c r="I10" i="10" s="1"/>
  <c r="B26" i="10" s="1"/>
  <c r="F9" i="13"/>
  <c r="B27" i="13" s="1"/>
  <c r="B28" i="13"/>
  <c r="I9" i="14"/>
  <c r="I10" i="14" s="1"/>
  <c r="B26" i="14" s="1"/>
  <c r="F9" i="18"/>
  <c r="B27" i="18" s="1"/>
  <c r="B28" i="18"/>
  <c r="I9" i="17"/>
  <c r="I10" i="17" s="1"/>
  <c r="B26" i="17" s="1"/>
  <c r="F9" i="21"/>
  <c r="B27" i="21" s="1"/>
  <c r="B28" i="21"/>
  <c r="I9" i="22"/>
  <c r="I10" i="22" s="1"/>
  <c r="B26" i="22" s="1"/>
  <c r="F9" i="25"/>
  <c r="B27" i="25" s="1"/>
  <c r="B28" i="25"/>
  <c r="I9" i="26"/>
  <c r="I10" i="26" s="1"/>
  <c r="B26" i="26" s="1"/>
  <c r="F9" i="29"/>
  <c r="B27" i="29" s="1"/>
  <c r="B28" i="29"/>
  <c r="B29" i="21"/>
  <c r="I9" i="29"/>
  <c r="I10" i="29" s="1"/>
  <c r="B26" i="29" s="1"/>
  <c r="B28" i="4"/>
  <c r="F9" i="7"/>
  <c r="B27" i="7" s="1"/>
  <c r="B28" i="7"/>
  <c r="I9" i="8"/>
  <c r="I10" i="8" s="1"/>
  <c r="B26" i="8" s="1"/>
  <c r="B28" i="11"/>
  <c r="F9" i="15"/>
  <c r="B27" i="15" s="1"/>
  <c r="B28" i="15"/>
  <c r="I9" i="16"/>
  <c r="I10" i="16" s="1"/>
  <c r="B26" i="16" s="1"/>
  <c r="B29" i="16" s="1"/>
  <c r="F9" i="19"/>
  <c r="B27" i="19" s="1"/>
  <c r="B28" i="19"/>
  <c r="I9" i="20"/>
  <c r="I10" i="20" s="1"/>
  <c r="B26" i="20" s="1"/>
  <c r="F9" i="23"/>
  <c r="B27" i="23" s="1"/>
  <c r="B28" i="23"/>
  <c r="I9" i="24"/>
  <c r="I10" i="24" s="1"/>
  <c r="B26" i="24" s="1"/>
  <c r="B29" i="24" s="1"/>
  <c r="B28" i="27"/>
  <c r="I9" i="28"/>
  <c r="I10" i="28" s="1"/>
  <c r="B26" i="28" s="1"/>
  <c r="I9" i="7"/>
  <c r="I10" i="7" s="1"/>
  <c r="B26" i="7" s="1"/>
  <c r="B28" i="10"/>
  <c r="I9" i="11"/>
  <c r="I10" i="11" s="1"/>
  <c r="B26" i="11" s="1"/>
  <c r="F9" i="14"/>
  <c r="B27" i="14" s="1"/>
  <c r="B28" i="14"/>
  <c r="I9" i="15"/>
  <c r="I10" i="15" s="1"/>
  <c r="B26" i="15" s="1"/>
  <c r="B28" i="17"/>
  <c r="I9" i="19"/>
  <c r="I10" i="19" s="1"/>
  <c r="B26" i="19" s="1"/>
  <c r="B29" i="19" s="1"/>
  <c r="B28" i="22"/>
  <c r="B29" i="22" s="1"/>
  <c r="I9" i="23"/>
  <c r="I10" i="23" s="1"/>
  <c r="B26" i="23" s="1"/>
  <c r="B28" i="26"/>
  <c r="I9" i="27"/>
  <c r="I10" i="27" s="1"/>
  <c r="B26" i="27" s="1"/>
  <c r="I9" i="5"/>
  <c r="I10" i="5" s="1"/>
  <c r="B26" i="5" s="1"/>
  <c r="B29" i="5" s="1"/>
  <c r="I9" i="30"/>
  <c r="I10" i="30" s="1"/>
  <c r="B26" i="30" s="1"/>
  <c r="F9" i="3"/>
  <c r="B27" i="3" s="1"/>
  <c r="I9" i="3"/>
  <c r="I10" i="3" s="1"/>
  <c r="B26" i="3" s="1"/>
  <c r="B28" i="3"/>
  <c r="B29" i="31"/>
  <c r="B29" i="28"/>
  <c r="B29" i="20"/>
  <c r="B29" i="18"/>
  <c r="B29" i="13"/>
  <c r="B29" i="12"/>
  <c r="B29" i="8"/>
  <c r="B29" i="2"/>
  <c r="I9" i="6"/>
  <c r="I10" i="6" s="1"/>
  <c r="B26" i="6" s="1"/>
  <c r="F9" i="6"/>
  <c r="B27" i="6" s="1"/>
  <c r="B29" i="14" l="1"/>
  <c r="B29" i="10"/>
  <c r="B29" i="15"/>
  <c r="B29" i="25"/>
  <c r="B29" i="17"/>
  <c r="B29" i="9"/>
  <c r="B29" i="26"/>
  <c r="B29" i="4"/>
  <c r="B29" i="1"/>
  <c r="B29" i="30"/>
  <c r="B29" i="11"/>
  <c r="B29" i="23"/>
  <c r="B29" i="7"/>
  <c r="B29" i="29"/>
  <c r="B29" i="27"/>
  <c r="B29" i="3"/>
  <c r="B29" i="6"/>
</calcChain>
</file>

<file path=xl/sharedStrings.xml><?xml version="1.0" encoding="utf-8"?>
<sst xmlns="http://schemas.openxmlformats.org/spreadsheetml/2006/main" count="4681" uniqueCount="136">
  <si>
    <t>Black Market Daily Rate</t>
  </si>
  <si>
    <t>LBP.</t>
  </si>
  <si>
    <t>Total</t>
  </si>
  <si>
    <t xml:space="preserve">$    Rate : </t>
  </si>
  <si>
    <t>Cashier name</t>
  </si>
  <si>
    <t xml:space="preserve"> 5000         x</t>
  </si>
  <si>
    <t>1                x</t>
  </si>
  <si>
    <t>Date</t>
  </si>
  <si>
    <t>10000        x</t>
  </si>
  <si>
    <t xml:space="preserve">5                x </t>
  </si>
  <si>
    <t>Shift Time</t>
  </si>
  <si>
    <t>20000        x</t>
  </si>
  <si>
    <t xml:space="preserve">    10               x</t>
  </si>
  <si>
    <t xml:space="preserve">  50000        x</t>
  </si>
  <si>
    <t>20               x</t>
  </si>
  <si>
    <t>MTC 3.79$</t>
  </si>
  <si>
    <t>x             =</t>
  </si>
  <si>
    <t>100000       x</t>
  </si>
  <si>
    <t>50               x</t>
  </si>
  <si>
    <t>MTC  4.5$</t>
  </si>
  <si>
    <t>100              x</t>
  </si>
  <si>
    <t>MTC 7.58$</t>
  </si>
  <si>
    <t>Total L.L.</t>
  </si>
  <si>
    <t>Total $</t>
  </si>
  <si>
    <t>MTC 15.15$</t>
  </si>
  <si>
    <t>Alfa 3.03$</t>
  </si>
  <si>
    <t>Alfa 4.5$</t>
  </si>
  <si>
    <t>Cash Purchase LBP.</t>
  </si>
  <si>
    <t>Credit invoices</t>
  </si>
  <si>
    <t>Employee OTH.</t>
  </si>
  <si>
    <t>Customer OTH.</t>
  </si>
  <si>
    <t>Bar OTH.</t>
  </si>
  <si>
    <t>Alfa 7.58$</t>
  </si>
  <si>
    <t>Alfa 15.15$</t>
  </si>
  <si>
    <t xml:space="preserve">    Total in Account $</t>
  </si>
  <si>
    <t xml:space="preserve">Rayan Invoices Credit </t>
  </si>
  <si>
    <t>Employee Invoice Credit</t>
  </si>
  <si>
    <t>Delivery Chabeb co.</t>
  </si>
  <si>
    <t xml:space="preserve">Delivery Employee. </t>
  </si>
  <si>
    <t xml:space="preserve">Waste Goods </t>
  </si>
  <si>
    <t xml:space="preserve">Total </t>
  </si>
  <si>
    <t>Cash in Hand $/L.L.</t>
  </si>
  <si>
    <t>Cash in Hand LBP</t>
  </si>
  <si>
    <t>Store Cost</t>
  </si>
  <si>
    <t>Total LBP.</t>
  </si>
  <si>
    <t>Cash out from draw</t>
  </si>
  <si>
    <t xml:space="preserve">Kleenex : </t>
  </si>
  <si>
    <t xml:space="preserve">Flr. Supl.: </t>
  </si>
  <si>
    <t>Towel For Coffee:</t>
  </si>
  <si>
    <t>Total shift sales</t>
  </si>
  <si>
    <t>Easy :</t>
  </si>
  <si>
    <t>Plastic Cups:</t>
  </si>
  <si>
    <t>Towel For Floor:</t>
  </si>
  <si>
    <t>Water :</t>
  </si>
  <si>
    <t>Shalimon:</t>
  </si>
  <si>
    <t>Floor Detergent :</t>
  </si>
  <si>
    <t xml:space="preserve">Coffee Machine </t>
  </si>
  <si>
    <t xml:space="preserve">Bar </t>
  </si>
  <si>
    <t xml:space="preserve">Bar Sale </t>
  </si>
  <si>
    <t xml:space="preserve">ITEM </t>
  </si>
  <si>
    <t xml:space="preserve">QUANTITY </t>
  </si>
  <si>
    <t>Daily Add For Use</t>
  </si>
  <si>
    <t>ITEM</t>
  </si>
  <si>
    <t>QUANTITY</t>
  </si>
  <si>
    <t xml:space="preserve">Paper Cup Small </t>
  </si>
  <si>
    <t>Plastic Cup 350cc</t>
  </si>
  <si>
    <t xml:space="preserve">Paper Cup Big </t>
  </si>
  <si>
    <t>Plastic Cup 500cc</t>
  </si>
  <si>
    <t xml:space="preserve">Plastc. Cup Small </t>
  </si>
  <si>
    <t xml:space="preserve">Regular Shots </t>
  </si>
  <si>
    <t xml:space="preserve">Cover Cup Big </t>
  </si>
  <si>
    <t xml:space="preserve">Tasting Shots </t>
  </si>
  <si>
    <t xml:space="preserve">Cover Cup Small </t>
  </si>
  <si>
    <t>Shalimon</t>
  </si>
  <si>
    <t xml:space="preserve">Small Sticks </t>
  </si>
  <si>
    <t xml:space="preserve">Small Cover </t>
  </si>
  <si>
    <t xml:space="preserve">Big Sticks </t>
  </si>
  <si>
    <t xml:space="preserve">Big Cover </t>
  </si>
  <si>
    <t xml:space="preserve">Nescafe Shalimon </t>
  </si>
  <si>
    <t>Orange Juice L.</t>
  </si>
  <si>
    <t xml:space="preserve">Coffee Kg. </t>
  </si>
  <si>
    <t>Grape Fruit L.</t>
  </si>
  <si>
    <t xml:space="preserve">Nescafe Kg. </t>
  </si>
  <si>
    <t xml:space="preserve">Lemon L. </t>
  </si>
  <si>
    <t xml:space="preserve">Coffee Mate Kg. </t>
  </si>
  <si>
    <t xml:space="preserve">Lemon Kg. </t>
  </si>
  <si>
    <t>Cadbury Pouder Kg.</t>
  </si>
  <si>
    <t xml:space="preserve">Grenadine L. </t>
  </si>
  <si>
    <t xml:space="preserve">Sugar kg. </t>
  </si>
  <si>
    <t xml:space="preserve">Tabasco </t>
  </si>
  <si>
    <t xml:space="preserve">Tea Bags. </t>
  </si>
  <si>
    <t xml:space="preserve">Hot Olive Kg. </t>
  </si>
  <si>
    <t xml:space="preserve">Nestle kg. </t>
  </si>
  <si>
    <t xml:space="preserve">Salt Kg. </t>
  </si>
  <si>
    <t xml:space="preserve">Galon 10L. </t>
  </si>
  <si>
    <t xml:space="preserve">Cummin G. </t>
  </si>
  <si>
    <t xml:space="preserve">Zanjabil w 3asal </t>
  </si>
  <si>
    <t xml:space="preserve">Seven Up 1.25L. </t>
  </si>
  <si>
    <t xml:space="preserve">Gaz 12.5 kg. </t>
  </si>
  <si>
    <t xml:space="preserve">Ice 5 kg </t>
  </si>
  <si>
    <t>Gaz 10 kg.</t>
  </si>
  <si>
    <t xml:space="preserve">Ice 1 kg </t>
  </si>
  <si>
    <t xml:space="preserve">Coctail Drinks </t>
  </si>
  <si>
    <t xml:space="preserve">Devil Drop </t>
  </si>
  <si>
    <t xml:space="preserve">Red Brain </t>
  </si>
  <si>
    <t xml:space="preserve">Gin Basil </t>
  </si>
  <si>
    <t xml:space="preserve">Lemon Spirit </t>
  </si>
  <si>
    <t xml:space="preserve">Cloudy Terquila </t>
  </si>
  <si>
    <t xml:space="preserve">Spirit </t>
  </si>
  <si>
    <t xml:space="preserve">Tequila </t>
  </si>
  <si>
    <t xml:space="preserve">                    LBP.    </t>
  </si>
  <si>
    <t xml:space="preserve">Vodka </t>
  </si>
  <si>
    <t xml:space="preserve">Gin </t>
  </si>
  <si>
    <t xml:space="preserve">Red Wine </t>
  </si>
  <si>
    <t xml:space="preserve">Arak </t>
  </si>
  <si>
    <t xml:space="preserve">Whisky </t>
  </si>
  <si>
    <t xml:space="preserve">Coffee Sales </t>
  </si>
  <si>
    <t xml:space="preserve">Recharge Sales </t>
  </si>
  <si>
    <t xml:space="preserve">Tobacco Sales </t>
  </si>
  <si>
    <t xml:space="preserve">Espresso </t>
  </si>
  <si>
    <t xml:space="preserve">Espresso double </t>
  </si>
  <si>
    <t>Espresso + C.M.</t>
  </si>
  <si>
    <t>Turkish coffee B.</t>
  </si>
  <si>
    <t>Turkish coffee S.</t>
  </si>
  <si>
    <t xml:space="preserve">Nescafe Nestle </t>
  </si>
  <si>
    <t>Espresso + Nestle</t>
  </si>
  <si>
    <t>Nescafe C.M.</t>
  </si>
  <si>
    <t xml:space="preserve">Add Nestle </t>
  </si>
  <si>
    <t>Add Tea Bag</t>
  </si>
  <si>
    <t xml:space="preserve">Add Sugar </t>
  </si>
  <si>
    <t xml:space="preserve">Water + Cup </t>
  </si>
  <si>
    <t>Cup Big Carton</t>
  </si>
  <si>
    <t>Cup Small Carton</t>
  </si>
  <si>
    <t>Add C.M.</t>
  </si>
  <si>
    <t xml:space="preserve">Bar Sales </t>
  </si>
  <si>
    <t>Bar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</si>
</sst>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LBP]\ * #,##0.00_);_([$LBP]\ * \(#,##0.00\);_([$LBP]\ * &quot;-&quot;??_);_(@_)"/>
    <numFmt numFmtId="166" formatCode="_(&quot;$&quot;* #,##0_);_(&quot;$&quot;* \(#,##0\);_(&quot;$&quot;* &quot;-&quot;??_);_(@_)"/>
    <numFmt numFmtId="167" formatCode="_([$LBP]\ * #,##0_);_([$LBP]\ * \(#,##0\);_([$LBP]\ 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0070C0"/>
      <name val="Arial"/>
      <family val="2"/>
    </font>
    <font>
      <b/>
      <sz val="12"/>
      <color rgb="FF000000"/>
      <name val="Arial"/>
      <family val="2"/>
    </font>
    <font>
      <b/>
      <sz val="12"/>
      <color theme="0" tint="-0.14999847407452621"/>
      <name val="Arial"/>
      <family val="2"/>
    </font>
    <font>
      <b/>
      <sz val="12"/>
      <color rgb="FFFF0000"/>
      <name val="Arial"/>
      <family val="2"/>
    </font>
    <font>
      <b/>
      <sz val="18"/>
      <color rgb="FF7030A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20"/>
      <color rgb="FF000000"/>
      <name val="Arial"/>
      <family val="2"/>
    </font>
    <font>
      <b/>
      <sz val="18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2"/>
      <color theme="3" tint="0.79998168889431442"/>
      <name val="Arial"/>
      <family val="2"/>
    </font>
    <font>
      <b/>
      <sz val="12"/>
      <color theme="0"/>
      <name val="Arial"/>
      <family val="2"/>
    </font>
    <font>
      <b/>
      <sz val="11"/>
      <color rgb="FF7030A0"/>
      <name val="Arial"/>
      <family val="2"/>
    </font>
    <font>
      <b/>
      <sz val="11"/>
      <color theme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1" fontId="4" fillId="0" borderId="7" xfId="0" applyNumberFormat="1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14" fontId="4" fillId="0" borderId="11" xfId="0" applyNumberFormat="1" applyFont="1" applyBorder="1" applyAlignment="1" applyProtection="1">
      <alignment horizontal="center" vertical="center" wrapText="1"/>
      <protection locked="0"/>
    </xf>
    <xf numFmtId="1" fontId="4" fillId="0" borderId="14" xfId="0" applyNumberFormat="1" applyFont="1" applyBorder="1" applyAlignment="1" applyProtection="1">
      <alignment horizontal="center" vertical="center" wrapText="1"/>
      <protection locked="0"/>
    </xf>
    <xf numFmtId="0" fontId="4" fillId="0" borderId="16" xfId="0" applyFont="1" applyBorder="1" applyAlignment="1" applyProtection="1">
      <alignment horizontal="center" vertical="center" wrapText="1"/>
      <protection locked="0"/>
    </xf>
    <xf numFmtId="165" fontId="4" fillId="0" borderId="22" xfId="0" applyNumberFormat="1" applyFont="1" applyBorder="1" applyAlignment="1" applyProtection="1">
      <alignment horizontal="left" vertical="center" wrapText="1"/>
      <protection locked="0"/>
    </xf>
    <xf numFmtId="0" fontId="4" fillId="0" borderId="24" xfId="0" applyFont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4" fillId="2" borderId="29" xfId="0" applyFont="1" applyFill="1" applyBorder="1" applyAlignment="1" applyProtection="1">
      <alignment horizontal="center"/>
      <protection locked="0"/>
    </xf>
    <xf numFmtId="167" fontId="4" fillId="0" borderId="9" xfId="0" applyNumberFormat="1" applyFont="1" applyBorder="1" applyProtection="1">
      <protection locked="0"/>
    </xf>
    <xf numFmtId="167" fontId="4" fillId="2" borderId="9" xfId="0" applyNumberFormat="1" applyFont="1" applyFill="1" applyBorder="1" applyAlignment="1" applyProtection="1">
      <alignment horizontal="center"/>
      <protection locked="0"/>
    </xf>
    <xf numFmtId="167" fontId="4" fillId="0" borderId="30" xfId="0" applyNumberFormat="1" applyFont="1" applyBorder="1" applyProtection="1">
      <protection locked="0"/>
    </xf>
    <xf numFmtId="167" fontId="4" fillId="0" borderId="31" xfId="0" applyNumberFormat="1" applyFont="1" applyBorder="1" applyAlignment="1" applyProtection="1">
      <alignment horizontal="left" vertical="top" wrapText="1"/>
      <protection locked="0"/>
    </xf>
    <xf numFmtId="167" fontId="4" fillId="0" borderId="32" xfId="0" applyNumberFormat="1" applyFont="1" applyBorder="1" applyAlignment="1" applyProtection="1">
      <alignment horizontal="left" vertical="top" wrapText="1"/>
      <protection locked="0"/>
    </xf>
    <xf numFmtId="0" fontId="4" fillId="2" borderId="35" xfId="0" applyFont="1" applyFill="1" applyBorder="1" applyAlignment="1" applyProtection="1">
      <alignment horizontal="center"/>
      <protection locked="0"/>
    </xf>
    <xf numFmtId="167" fontId="4" fillId="0" borderId="16" xfId="0" applyNumberFormat="1" applyFont="1" applyBorder="1" applyProtection="1">
      <protection locked="0"/>
    </xf>
    <xf numFmtId="167" fontId="4" fillId="2" borderId="16" xfId="0" applyNumberFormat="1" applyFont="1" applyFill="1" applyBorder="1" applyAlignment="1" applyProtection="1">
      <alignment horizontal="center"/>
      <protection locked="0"/>
    </xf>
    <xf numFmtId="167" fontId="4" fillId="0" borderId="36" xfId="0" applyNumberFormat="1" applyFont="1" applyBorder="1" applyProtection="1">
      <protection locked="0"/>
    </xf>
    <xf numFmtId="167" fontId="4" fillId="0" borderId="36" xfId="0" applyNumberFormat="1" applyFont="1" applyBorder="1" applyAlignment="1" applyProtection="1">
      <alignment horizontal="left" vertical="top" wrapText="1"/>
      <protection locked="0"/>
    </xf>
    <xf numFmtId="167" fontId="4" fillId="0" borderId="16" xfId="0" applyNumberFormat="1" applyFont="1" applyBorder="1" applyAlignment="1" applyProtection="1">
      <alignment horizontal="left" vertical="top" wrapText="1"/>
      <protection locked="0"/>
    </xf>
    <xf numFmtId="167" fontId="4" fillId="0" borderId="36" xfId="0" applyNumberFormat="1" applyFont="1" applyBorder="1" applyAlignment="1" applyProtection="1">
      <alignment horizontal="center" vertical="center"/>
      <protection locked="0"/>
    </xf>
    <xf numFmtId="167" fontId="4" fillId="0" borderId="37" xfId="1" applyNumberFormat="1" applyFont="1" applyBorder="1" applyAlignment="1" applyProtection="1">
      <alignment horizontal="left" vertical="center"/>
      <protection locked="0"/>
    </xf>
    <xf numFmtId="0" fontId="2" fillId="0" borderId="35" xfId="0" applyFont="1" applyBorder="1" applyProtection="1">
      <protection locked="0"/>
    </xf>
    <xf numFmtId="167" fontId="4" fillId="0" borderId="28" xfId="1" applyNumberFormat="1" applyFont="1" applyBorder="1" applyAlignment="1" applyProtection="1">
      <alignment horizontal="left" vertical="center"/>
      <protection locked="0"/>
    </xf>
    <xf numFmtId="0" fontId="4" fillId="2" borderId="35" xfId="0" applyFont="1" applyFill="1" applyBorder="1" applyAlignment="1" applyProtection="1">
      <alignment horizontal="center" vertical="top" wrapText="1"/>
      <protection locked="0"/>
    </xf>
    <xf numFmtId="167" fontId="4" fillId="0" borderId="24" xfId="0" applyNumberFormat="1" applyFont="1" applyBorder="1" applyProtection="1">
      <protection locked="0"/>
    </xf>
    <xf numFmtId="167" fontId="4" fillId="2" borderId="24" xfId="0" applyNumberFormat="1" applyFont="1" applyFill="1" applyBorder="1" applyAlignment="1" applyProtection="1">
      <alignment horizontal="center"/>
      <protection locked="0"/>
    </xf>
    <xf numFmtId="167" fontId="4" fillId="0" borderId="38" xfId="0" applyNumberFormat="1" applyFont="1" applyBorder="1" applyProtection="1">
      <protection locked="0"/>
    </xf>
    <xf numFmtId="167" fontId="4" fillId="0" borderId="38" xfId="0" applyNumberFormat="1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167" fontId="4" fillId="0" borderId="34" xfId="1" applyNumberFormat="1" applyFont="1" applyBorder="1" applyAlignment="1" applyProtection="1">
      <alignment horizontal="left" vertical="center"/>
      <protection locked="0"/>
    </xf>
    <xf numFmtId="0" fontId="2" fillId="0" borderId="33" xfId="0" applyFont="1" applyBorder="1" applyProtection="1">
      <protection locked="0"/>
    </xf>
    <xf numFmtId="167" fontId="4" fillId="0" borderId="39" xfId="0" applyNumberFormat="1" applyFont="1" applyBorder="1" applyProtection="1">
      <protection locked="0"/>
    </xf>
    <xf numFmtId="167" fontId="4" fillId="2" borderId="39" xfId="0" applyNumberFormat="1" applyFont="1" applyFill="1" applyBorder="1" applyAlignment="1" applyProtection="1">
      <alignment horizontal="center"/>
      <protection locked="0"/>
    </xf>
    <xf numFmtId="167" fontId="4" fillId="0" borderId="40" xfId="0" applyNumberFormat="1" applyFont="1" applyBorder="1" applyProtection="1">
      <protection locked="0"/>
    </xf>
    <xf numFmtId="167" fontId="4" fillId="0" borderId="35" xfId="0" applyNumberFormat="1" applyFont="1" applyBorder="1" applyProtection="1">
      <protection locked="0"/>
    </xf>
    <xf numFmtId="167" fontId="4" fillId="0" borderId="29" xfId="0" applyNumberFormat="1" applyFont="1" applyBorder="1" applyProtection="1">
      <protection locked="0"/>
    </xf>
    <xf numFmtId="167" fontId="4" fillId="0" borderId="7" xfId="0" applyNumberFormat="1" applyFont="1" applyBorder="1" applyProtection="1">
      <protection locked="0"/>
    </xf>
    <xf numFmtId="167" fontId="4" fillId="0" borderId="14" xfId="0" applyNumberFormat="1" applyFont="1" applyBorder="1" applyProtection="1">
      <protection locked="0"/>
    </xf>
    <xf numFmtId="165" fontId="4" fillId="0" borderId="46" xfId="0" applyNumberFormat="1" applyFont="1" applyBorder="1" applyProtection="1">
      <protection locked="0"/>
    </xf>
    <xf numFmtId="0" fontId="2" fillId="0" borderId="46" xfId="0" applyFont="1" applyBorder="1" applyProtection="1">
      <protection locked="0"/>
    </xf>
    <xf numFmtId="165" fontId="4" fillId="0" borderId="43" xfId="0" applyNumberFormat="1" applyFont="1" applyBorder="1" applyProtection="1">
      <protection locked="0"/>
    </xf>
    <xf numFmtId="0" fontId="13" fillId="0" borderId="31" xfId="0" applyFont="1" applyBorder="1" applyAlignment="1" applyProtection="1">
      <alignment horizontal="center" vertical="center" wrapText="1"/>
      <protection locked="0"/>
    </xf>
    <xf numFmtId="0" fontId="9" fillId="0" borderId="52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1" fontId="9" fillId="0" borderId="5" xfId="2" applyNumberFormat="1" applyFont="1" applyBorder="1" applyAlignment="1" applyProtection="1">
      <alignment horizontal="center" vertical="center" wrapText="1"/>
      <protection locked="0"/>
    </xf>
    <xf numFmtId="0" fontId="0" fillId="0" borderId="7" xfId="0" applyBorder="1" applyProtection="1">
      <protection locked="0"/>
    </xf>
    <xf numFmtId="0" fontId="9" fillId="0" borderId="36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 wrapText="1"/>
      <protection locked="0"/>
    </xf>
    <xf numFmtId="1" fontId="9" fillId="0" borderId="12" xfId="2" applyNumberFormat="1" applyFont="1" applyBorder="1" applyAlignment="1" applyProtection="1">
      <alignment horizontal="center" vertical="center" wrapText="1"/>
      <protection locked="0"/>
    </xf>
    <xf numFmtId="0" fontId="0" fillId="0" borderId="14" xfId="0" applyBorder="1" applyProtection="1">
      <protection locked="0"/>
    </xf>
    <xf numFmtId="0" fontId="13" fillId="0" borderId="12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 applyProtection="1">
      <alignment horizontal="center" vertical="center"/>
      <protection locked="0"/>
    </xf>
    <xf numFmtId="0" fontId="13" fillId="0" borderId="28" xfId="0" applyFont="1" applyBorder="1" applyAlignment="1" applyProtection="1">
      <alignment horizontal="center" vertical="center" wrapText="1"/>
      <protection locked="0"/>
    </xf>
    <xf numFmtId="0" fontId="9" fillId="0" borderId="38" xfId="0" applyFont="1" applyBorder="1" applyAlignment="1" applyProtection="1">
      <alignment horizontal="center" vertical="center"/>
      <protection locked="0"/>
    </xf>
    <xf numFmtId="0" fontId="13" fillId="0" borderId="55" xfId="0" applyFont="1" applyBorder="1" applyAlignment="1" applyProtection="1">
      <alignment horizontal="center" vertical="center" wrapText="1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13" fillId="0" borderId="20" xfId="0" applyFont="1" applyBorder="1" applyAlignment="1" applyProtection="1">
      <alignment horizontal="center" vertical="center" wrapText="1"/>
      <protection locked="0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vertical="center"/>
      <protection locked="0"/>
    </xf>
    <xf numFmtId="0" fontId="9" fillId="0" borderId="15" xfId="0" applyFont="1" applyBorder="1" applyAlignment="1" applyProtection="1">
      <alignment vertical="center"/>
      <protection locked="0"/>
    </xf>
    <xf numFmtId="0" fontId="13" fillId="0" borderId="14" xfId="0" applyFont="1" applyBorder="1" applyAlignment="1" applyProtection="1">
      <alignment horizontal="center" vertical="center" wrapText="1"/>
      <protection locked="0"/>
    </xf>
    <xf numFmtId="0" fontId="13" fillId="0" borderId="53" xfId="0" applyFont="1" applyBorder="1" applyAlignment="1" applyProtection="1">
      <alignment horizontal="center" vertical="center" wrapText="1"/>
      <protection locked="0"/>
    </xf>
    <xf numFmtId="0" fontId="9" fillId="0" borderId="56" xfId="0" applyFont="1" applyBorder="1" applyAlignment="1" applyProtection="1">
      <alignment horizontal="center" vertical="center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13" fillId="0" borderId="57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 wrapText="1"/>
      <protection locked="0"/>
    </xf>
    <xf numFmtId="0" fontId="9" fillId="0" borderId="58" xfId="0" applyFont="1" applyBorder="1" applyAlignment="1" applyProtection="1">
      <alignment vertical="center"/>
      <protection locked="0"/>
    </xf>
    <xf numFmtId="0" fontId="9" fillId="0" borderId="33" xfId="0" applyFont="1" applyBorder="1" applyAlignment="1" applyProtection="1">
      <alignment vertical="center"/>
      <protection locked="0"/>
    </xf>
    <xf numFmtId="0" fontId="9" fillId="0" borderId="34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9" fillId="0" borderId="19" xfId="0" applyFont="1" applyBorder="1" applyAlignment="1" applyProtection="1">
      <alignment horizontal="center" vertical="center"/>
      <protection locked="0"/>
    </xf>
    <xf numFmtId="0" fontId="9" fillId="0" borderId="36" xfId="0" applyFont="1" applyBorder="1" applyAlignment="1" applyProtection="1">
      <alignment vertical="center"/>
      <protection locked="0"/>
    </xf>
    <xf numFmtId="0" fontId="9" fillId="0" borderId="38" xfId="0" applyFont="1" applyBorder="1" applyAlignment="1" applyProtection="1">
      <alignment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9" fillId="0" borderId="40" xfId="0" applyFont="1" applyBorder="1" applyAlignment="1" applyProtection="1">
      <alignment vertical="center"/>
      <protection locked="0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locked="0"/>
    </xf>
    <xf numFmtId="0" fontId="2" fillId="0" borderId="15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33" xfId="0" applyFont="1" applyBorder="1"/>
    <xf numFmtId="0" fontId="2" fillId="0" borderId="43" xfId="0" applyFont="1" applyBorder="1"/>
    <xf numFmtId="0" fontId="2" fillId="0" borderId="18" xfId="0" applyFont="1" applyBorder="1" applyAlignment="1">
      <alignment horizontal="left"/>
    </xf>
    <xf numFmtId="167" fontId="2" fillId="0" borderId="19" xfId="0" applyNumberFormat="1" applyFont="1" applyBorder="1"/>
    <xf numFmtId="167" fontId="2" fillId="0" borderId="14" xfId="0" applyNumberFormat="1" applyFont="1" applyBorder="1"/>
    <xf numFmtId="0" fontId="3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top" wrapText="1"/>
    </xf>
    <xf numFmtId="0" fontId="3" fillId="0" borderId="19" xfId="0" applyFont="1" applyBorder="1"/>
    <xf numFmtId="0" fontId="5" fillId="0" borderId="15" xfId="0" applyFont="1" applyBorder="1" applyAlignment="1">
      <alignment horizontal="center" vertical="top" wrapText="1"/>
    </xf>
    <xf numFmtId="0" fontId="3" fillId="0" borderId="14" xfId="0" applyFont="1" applyBorder="1"/>
    <xf numFmtId="0" fontId="3" fillId="0" borderId="28" xfId="0" applyFont="1" applyBorder="1"/>
    <xf numFmtId="0" fontId="5" fillId="0" borderId="33" xfId="0" applyFont="1" applyBorder="1" applyAlignment="1">
      <alignment horizontal="center" vertical="top" wrapText="1"/>
    </xf>
    <xf numFmtId="0" fontId="3" fillId="0" borderId="34" xfId="0" applyFont="1" applyBorder="1"/>
    <xf numFmtId="0" fontId="3" fillId="0" borderId="2" xfId="0" applyFont="1" applyBorder="1"/>
    <xf numFmtId="0" fontId="3" fillId="0" borderId="17" xfId="0" applyFont="1" applyBorder="1"/>
    <xf numFmtId="0" fontId="2" fillId="2" borderId="0" xfId="0" applyFont="1" applyFill="1"/>
    <xf numFmtId="0" fontId="5" fillId="0" borderId="3" xfId="0" applyFont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167" fontId="7" fillId="0" borderId="3" xfId="0" applyNumberFormat="1" applyFont="1" applyBorder="1" applyAlignment="1">
      <alignment vertical="center"/>
    </xf>
    <xf numFmtId="0" fontId="6" fillId="2" borderId="11" xfId="0" applyFont="1" applyFill="1" applyBorder="1" applyAlignment="1">
      <alignment horizontal="center" vertical="center"/>
    </xf>
    <xf numFmtId="165" fontId="7" fillId="2" borderId="0" xfId="0" applyNumberFormat="1" applyFont="1" applyFill="1" applyAlignment="1">
      <alignment vertical="center"/>
    </xf>
    <xf numFmtId="0" fontId="2" fillId="2" borderId="2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  <xf numFmtId="1" fontId="2" fillId="0" borderId="8" xfId="2" applyNumberFormat="1" applyFont="1" applyBorder="1" applyAlignment="1" applyProtection="1">
      <alignment horizontal="right" vertical="center" wrapText="1"/>
    </xf>
    <xf numFmtId="1" fontId="2" fillId="0" borderId="15" xfId="2" applyNumberFormat="1" applyFont="1" applyBorder="1" applyAlignment="1" applyProtection="1">
      <alignment horizontal="right" vertical="center" wrapText="1"/>
    </xf>
    <xf numFmtId="1" fontId="2" fillId="0" borderId="23" xfId="2" applyNumberFormat="1" applyFont="1" applyBorder="1" applyAlignment="1" applyProtection="1">
      <alignment horizontal="righ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166" fontId="7" fillId="0" borderId="3" xfId="2" applyNumberFormat="1" applyFont="1" applyBorder="1" applyAlignment="1" applyProtection="1">
      <alignment horizontal="center" vertical="center"/>
    </xf>
    <xf numFmtId="167" fontId="7" fillId="0" borderId="26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167" fontId="7" fillId="0" borderId="2" xfId="0" applyNumberFormat="1" applyFont="1" applyBorder="1" applyAlignment="1">
      <alignment vertical="center"/>
    </xf>
    <xf numFmtId="167" fontId="7" fillId="0" borderId="17" xfId="0" applyNumberFormat="1" applyFont="1" applyBorder="1" applyAlignment="1">
      <alignment vertical="center"/>
    </xf>
    <xf numFmtId="0" fontId="3" fillId="0" borderId="29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167" fontId="7" fillId="0" borderId="19" xfId="0" applyNumberFormat="1" applyFont="1" applyBorder="1"/>
    <xf numFmtId="167" fontId="7" fillId="0" borderId="14" xfId="0" applyNumberFormat="1" applyFont="1" applyBorder="1"/>
    <xf numFmtId="167" fontId="7" fillId="0" borderId="43" xfId="0" applyNumberFormat="1" applyFont="1" applyBorder="1"/>
    <xf numFmtId="0" fontId="3" fillId="0" borderId="25" xfId="0" applyFont="1" applyBorder="1" applyAlignment="1">
      <alignment vertical="center"/>
    </xf>
    <xf numFmtId="167" fontId="7" fillId="0" borderId="27" xfId="1" applyNumberFormat="1" applyFont="1" applyBorder="1" applyAlignment="1" applyProtection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top" wrapText="1"/>
    </xf>
    <xf numFmtId="0" fontId="2" fillId="0" borderId="35" xfId="0" applyFont="1" applyBorder="1"/>
    <xf numFmtId="0" fontId="5" fillId="0" borderId="5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7" fillId="2" borderId="4" xfId="0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 applyProtection="1">
      <alignment horizontal="center" vertical="center"/>
    </xf>
    <xf numFmtId="0" fontId="18" fillId="0" borderId="0" xfId="0" applyFont="1" applyAlignment="1">
      <alignment horizontal="center"/>
    </xf>
    <xf numFmtId="165" fontId="20" fillId="0" borderId="27" xfId="0" applyNumberFormat="1" applyFont="1" applyBorder="1" applyAlignment="1" applyProtection="1">
      <alignment vertical="center"/>
      <protection locked="0"/>
    </xf>
    <xf numFmtId="165" fontId="20" fillId="0" borderId="26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right" vertical="center" wrapText="1"/>
      <protection locked="0"/>
    </xf>
    <xf numFmtId="1" fontId="2" fillId="0" borderId="8" xfId="2" applyNumberFormat="1" applyFont="1" applyBorder="1" applyAlignment="1" applyProtection="1">
      <alignment horizontal="right" vertical="center" wrapText="1"/>
      <protection locked="0"/>
    </xf>
    <xf numFmtId="1" fontId="2" fillId="0" borderId="15" xfId="2" applyNumberFormat="1" applyFont="1" applyBorder="1" applyAlignment="1" applyProtection="1">
      <alignment horizontal="right" vertical="center" wrapText="1"/>
      <protection locked="0"/>
    </xf>
    <xf numFmtId="167" fontId="2" fillId="0" borderId="19" xfId="0" applyNumberFormat="1" applyFont="1" applyBorder="1" applyProtection="1">
      <protection locked="0"/>
    </xf>
    <xf numFmtId="167" fontId="2" fillId="0" borderId="14" xfId="0" applyNumberFormat="1" applyFont="1" applyBorder="1" applyProtection="1">
      <protection locked="0"/>
    </xf>
    <xf numFmtId="1" fontId="2" fillId="0" borderId="23" xfId="2" applyNumberFormat="1" applyFont="1" applyBorder="1" applyAlignment="1" applyProtection="1">
      <alignment horizontal="right" vertical="center" wrapText="1"/>
      <protection locked="0"/>
    </xf>
    <xf numFmtId="0" fontId="2" fillId="0" borderId="14" xfId="0" applyFont="1" applyBorder="1" applyAlignment="1" applyProtection="1">
      <alignment horizontal="center"/>
      <protection locked="0"/>
    </xf>
    <xf numFmtId="167" fontId="7" fillId="0" borderId="3" xfId="0" applyNumberFormat="1" applyFont="1" applyBorder="1" applyAlignment="1" applyProtection="1">
      <alignment vertical="center"/>
      <protection locked="0"/>
    </xf>
    <xf numFmtId="0" fontId="5" fillId="2" borderId="0" xfId="0" applyFont="1" applyFill="1" applyAlignment="1" applyProtection="1">
      <alignment vertical="center" wrapText="1"/>
      <protection locked="0"/>
    </xf>
    <xf numFmtId="165" fontId="7" fillId="2" borderId="0" xfId="0" applyNumberFormat="1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0" borderId="43" xfId="0" applyFont="1" applyBorder="1" applyProtection="1">
      <protection locked="0"/>
    </xf>
    <xf numFmtId="167" fontId="7" fillId="0" borderId="2" xfId="0" applyNumberFormat="1" applyFont="1" applyBorder="1" applyAlignment="1" applyProtection="1">
      <alignment vertical="center"/>
      <protection locked="0"/>
    </xf>
    <xf numFmtId="167" fontId="7" fillId="0" borderId="17" xfId="0" applyNumberFormat="1" applyFont="1" applyBorder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vertical="center" wrapText="1"/>
      <protection locked="0"/>
    </xf>
    <xf numFmtId="0" fontId="9" fillId="0" borderId="0" xfId="0" applyFont="1" applyAlignment="1" applyProtection="1">
      <alignment vertical="center"/>
      <protection locked="0"/>
    </xf>
    <xf numFmtId="0" fontId="16" fillId="0" borderId="15" xfId="0" applyFont="1" applyBorder="1" applyAlignment="1" applyProtection="1">
      <alignment horizontal="center"/>
      <protection locked="0"/>
    </xf>
    <xf numFmtId="0" fontId="16" fillId="0" borderId="35" xfId="0" applyFont="1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60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35" xfId="0" applyBorder="1" applyAlignment="1" applyProtection="1">
      <alignment horizontal="center"/>
      <protection locked="0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35" xfId="0" applyFont="1" applyBorder="1" applyAlignment="1" applyProtection="1">
      <alignment horizontal="center" vertical="center"/>
      <protection locked="0"/>
    </xf>
    <xf numFmtId="0" fontId="15" fillId="0" borderId="15" xfId="0" applyFont="1" applyBorder="1" applyAlignment="1" applyProtection="1">
      <alignment horizontal="center" vertical="top" wrapText="1"/>
      <protection locked="0"/>
    </xf>
    <xf numFmtId="0" fontId="15" fillId="0" borderId="35" xfId="0" applyFont="1" applyBorder="1" applyAlignment="1" applyProtection="1">
      <alignment horizontal="center" vertical="top" wrapText="1"/>
      <protection locked="0"/>
    </xf>
    <xf numFmtId="0" fontId="13" fillId="0" borderId="59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165" fontId="19" fillId="0" borderId="44" xfId="0" applyNumberFormat="1" applyFont="1" applyBorder="1" applyAlignment="1">
      <alignment horizontal="center" vertical="center"/>
    </xf>
    <xf numFmtId="165" fontId="19" fillId="0" borderId="25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13" fillId="0" borderId="15" xfId="0" applyFont="1" applyBorder="1" applyAlignment="1" applyProtection="1">
      <alignment horizontal="center" vertical="top" wrapText="1"/>
      <protection locked="0"/>
    </xf>
    <xf numFmtId="0" fontId="13" fillId="0" borderId="35" xfId="0" applyFont="1" applyBorder="1" applyAlignment="1" applyProtection="1">
      <alignment horizontal="center" vertical="top" wrapText="1"/>
      <protection locked="0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15" fillId="0" borderId="8" xfId="0" applyFont="1" applyBorder="1" applyAlignment="1" applyProtection="1">
      <alignment horizontal="center" vertical="center" wrapText="1"/>
      <protection locked="0"/>
    </xf>
    <xf numFmtId="0" fontId="15" fillId="0" borderId="29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5" fillId="0" borderId="35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2" borderId="17" xfId="0" applyFont="1" applyFill="1" applyBorder="1" applyAlignment="1" applyProtection="1">
      <alignment horizontal="center"/>
      <protection locked="0"/>
    </xf>
    <xf numFmtId="165" fontId="20" fillId="0" borderId="47" xfId="0" applyNumberFormat="1" applyFont="1" applyBorder="1" applyAlignment="1" applyProtection="1">
      <alignment horizontal="center" vertical="center"/>
      <protection locked="0"/>
    </xf>
    <xf numFmtId="165" fontId="20" fillId="0" borderId="45" xfId="0" applyNumberFormat="1" applyFont="1" applyBorder="1" applyAlignment="1" applyProtection="1">
      <alignment horizontal="center" vertical="center"/>
      <protection locked="0"/>
    </xf>
    <xf numFmtId="165" fontId="20" fillId="0" borderId="27" xfId="0" applyNumberFormat="1" applyFont="1" applyBorder="1" applyAlignment="1" applyProtection="1">
      <alignment horizontal="center" vertical="center"/>
      <protection locked="0"/>
    </xf>
    <xf numFmtId="165" fontId="20" fillId="0" borderId="26" xfId="0" applyNumberFormat="1" applyFont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3" fillId="0" borderId="42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167" fontId="8" fillId="0" borderId="45" xfId="0" applyNumberFormat="1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32" xfId="0" applyFont="1" applyBorder="1" applyAlignment="1">
      <alignment horizontal="center" vertical="center"/>
    </xf>
    <xf numFmtId="167" fontId="8" fillId="0" borderId="26" xfId="0" applyNumberFormat="1" applyFont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5" fillId="0" borderId="61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0" fontId="15" fillId="0" borderId="54" xfId="0" applyFont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54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top" wrapText="1"/>
      <protection locked="0"/>
    </xf>
    <xf numFmtId="0" fontId="13" fillId="0" borderId="54" xfId="0" applyFont="1" applyBorder="1" applyAlignment="1" applyProtection="1">
      <alignment horizontal="center" vertical="top" wrapText="1"/>
      <protection locked="0"/>
    </xf>
    <xf numFmtId="0" fontId="13" fillId="0" borderId="13" xfId="0" applyFont="1" applyBorder="1" applyAlignment="1" applyProtection="1">
      <alignment horizontal="center" vertical="top" wrapText="1"/>
      <protection locked="0"/>
    </xf>
    <xf numFmtId="0" fontId="15" fillId="0" borderId="12" xfId="0" applyFont="1" applyBorder="1" applyAlignment="1" applyProtection="1">
      <alignment horizontal="center" vertical="top" wrapText="1"/>
      <protection locked="0"/>
    </xf>
    <xf numFmtId="0" fontId="15" fillId="0" borderId="54" xfId="0" applyFont="1" applyBorder="1" applyAlignment="1" applyProtection="1">
      <alignment horizontal="center" vertical="top" wrapText="1"/>
      <protection locked="0"/>
    </xf>
    <xf numFmtId="0" fontId="15" fillId="0" borderId="13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>
      <alignment horizontal="center" vertical="center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54" xfId="0" applyFont="1" applyBorder="1" applyAlignment="1" applyProtection="1">
      <alignment horizontal="center"/>
      <protection locked="0"/>
    </xf>
    <xf numFmtId="0" fontId="16" fillId="0" borderId="13" xfId="0" applyFont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4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14" fillId="0" borderId="54" xfId="0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  <protection locked="0"/>
    </xf>
    <xf numFmtId="165" fontId="20" fillId="0" borderId="0" xfId="0" applyNumberFormat="1" applyFont="1" applyAlignment="1" applyProtection="1">
      <alignment horizontal="center" vertical="center"/>
      <protection locked="0"/>
    </xf>
    <xf numFmtId="165" fontId="20" fillId="0" borderId="11" xfId="0" applyNumberFormat="1" applyFont="1" applyBorder="1" applyAlignment="1" applyProtection="1">
      <alignment horizontal="center" vertic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5295-C860-4AAB-BA84-DA7BA0650DED}">
  <sheetPr codeName="Sheet1"/>
  <dimension ref="A1:M89"/>
  <sheetViews>
    <sheetView showGridLines="0" showRowColHeaders="0" zoomScaleNormal="100" workbookViewId="0">
      <selection activeCell="A18" sqref="A18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>
      <c r="A1" s="3"/>
      <c r="B1" s="3"/>
      <c r="C1" s="3"/>
      <c r="D1" s="3"/>
      <c r="E1" s="3"/>
      <c r="F1" s="3"/>
      <c r="G1" s="3"/>
      <c r="H1" s="3"/>
      <c r="I1" s="3"/>
      <c r="J1" s="170"/>
      <c r="K1" s="3"/>
      <c r="L1" s="3"/>
      <c r="M1" s="3"/>
    </row>
    <row r="2" spans="1:13" ht="18" thickBot="1" x14ac:dyDescent="0.25">
      <c r="A2" s="101" t="s">
        <v>0</v>
      </c>
      <c r="B2" s="4"/>
      <c r="C2" s="5"/>
      <c r="D2" s="219" t="s">
        <v>1</v>
      </c>
      <c r="E2" s="227"/>
      <c r="F2" s="104" t="s">
        <v>2</v>
      </c>
      <c r="G2" s="165"/>
      <c r="H2" s="122" t="s">
        <v>3</v>
      </c>
      <c r="I2" s="6"/>
      <c r="K2" s="3"/>
      <c r="L2" s="3"/>
      <c r="M2" s="3"/>
    </row>
    <row r="3" spans="1:13" ht="18" thickBot="1" x14ac:dyDescent="0.25">
      <c r="A3" s="102" t="s">
        <v>4</v>
      </c>
      <c r="B3" s="7"/>
      <c r="C3" s="5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  <c r="K3" s="3"/>
      <c r="L3" s="3"/>
      <c r="M3" s="3"/>
    </row>
    <row r="4" spans="1:13" ht="18" thickBot="1" x14ac:dyDescent="0.25">
      <c r="A4" s="103" t="s">
        <v>7</v>
      </c>
      <c r="B4" s="10"/>
      <c r="C4" s="5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K4" s="3"/>
      <c r="L4" s="98" t="s">
        <v>116</v>
      </c>
      <c r="M4" s="174">
        <v>0</v>
      </c>
    </row>
    <row r="5" spans="1:13" ht="18" thickBot="1" x14ac:dyDescent="0.25">
      <c r="A5" s="104" t="s">
        <v>10</v>
      </c>
      <c r="B5" s="4"/>
      <c r="C5" s="5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K5" s="3"/>
      <c r="L5" s="94" t="s">
        <v>117</v>
      </c>
      <c r="M5" s="175">
        <v>0</v>
      </c>
    </row>
    <row r="6" spans="1:13" ht="18" thickBot="1" x14ac:dyDescent="0.25">
      <c r="A6" s="230"/>
      <c r="B6" s="230"/>
      <c r="C6" s="5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K6" s="3"/>
      <c r="L6" s="94" t="s">
        <v>118</v>
      </c>
      <c r="M6" s="175">
        <v>0</v>
      </c>
    </row>
    <row r="7" spans="1:13" ht="17" x14ac:dyDescent="0.2">
      <c r="A7" s="105" t="s">
        <v>15</v>
      </c>
      <c r="B7" s="106" t="s">
        <v>16</v>
      </c>
      <c r="C7" s="5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K7" s="3"/>
      <c r="L7" s="94" t="s">
        <v>134</v>
      </c>
      <c r="M7" s="175">
        <v>0</v>
      </c>
    </row>
    <row r="8" spans="1:13" ht="18" thickBot="1" x14ac:dyDescent="0.25">
      <c r="A8" s="107" t="s">
        <v>19</v>
      </c>
      <c r="B8" s="108" t="s">
        <v>16</v>
      </c>
      <c r="C8" s="5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K8" s="3"/>
      <c r="L8" s="94" t="s">
        <v>119</v>
      </c>
      <c r="M8" s="177">
        <v>0</v>
      </c>
    </row>
    <row r="9" spans="1:13" ht="18" thickBot="1" x14ac:dyDescent="0.25">
      <c r="A9" s="107" t="s">
        <v>21</v>
      </c>
      <c r="B9" s="108" t="s">
        <v>16</v>
      </c>
      <c r="C9" s="5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K9" s="3"/>
      <c r="L9" s="94" t="s">
        <v>120</v>
      </c>
      <c r="M9" s="177">
        <v>0</v>
      </c>
    </row>
    <row r="10" spans="1:13" ht="18" thickBot="1" x14ac:dyDescent="0.25">
      <c r="A10" s="107" t="s">
        <v>24</v>
      </c>
      <c r="B10" s="108" t="s">
        <v>16</v>
      </c>
      <c r="C10" s="5"/>
      <c r="D10" s="179"/>
      <c r="E10" s="179"/>
      <c r="F10" s="180"/>
      <c r="G10" s="119"/>
      <c r="H10" s="127" t="s">
        <v>22</v>
      </c>
      <c r="I10" s="129">
        <f>SUM(I9*I2)</f>
        <v>0</v>
      </c>
      <c r="K10" s="3"/>
      <c r="L10" s="94" t="s">
        <v>125</v>
      </c>
      <c r="M10" s="177">
        <v>0</v>
      </c>
    </row>
    <row r="11" spans="1:13" ht="18" thickBot="1" x14ac:dyDescent="0.25">
      <c r="A11" s="107" t="s">
        <v>25</v>
      </c>
      <c r="B11" s="108" t="s">
        <v>16</v>
      </c>
      <c r="C11" s="5"/>
      <c r="D11" s="181"/>
      <c r="E11" s="181"/>
      <c r="F11" s="15"/>
      <c r="G11" s="117"/>
      <c r="H11" s="15"/>
      <c r="I11" s="15"/>
      <c r="K11" s="3"/>
      <c r="L11" s="94" t="s">
        <v>121</v>
      </c>
      <c r="M11" s="177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J12" s="170"/>
      <c r="K12" s="3"/>
      <c r="L12" s="94" t="s">
        <v>122</v>
      </c>
      <c r="M12" s="177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J13" s="170"/>
      <c r="K13" s="3"/>
      <c r="L13" s="94" t="s">
        <v>123</v>
      </c>
      <c r="M13" s="177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J14" s="170"/>
      <c r="K14" s="3"/>
      <c r="L14" s="94" t="s">
        <v>124</v>
      </c>
      <c r="M14" s="177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J15" s="170"/>
      <c r="K15" s="3"/>
      <c r="L15" s="94" t="s">
        <v>126</v>
      </c>
      <c r="M15" s="177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J16" s="170"/>
      <c r="K16" s="3"/>
      <c r="L16" s="94" t="s">
        <v>127</v>
      </c>
      <c r="M16" s="177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J17" s="170"/>
      <c r="K17" s="3"/>
      <c r="L17" s="94" t="s">
        <v>128</v>
      </c>
      <c r="M17" s="177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J18" s="170"/>
      <c r="K18" s="3"/>
      <c r="L18" s="94" t="s">
        <v>129</v>
      </c>
      <c r="M18" s="177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J19" s="170"/>
      <c r="K19" s="3"/>
      <c r="L19" s="94" t="s">
        <v>133</v>
      </c>
      <c r="M19" s="177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J20" s="170"/>
      <c r="K20" s="3"/>
      <c r="L20" s="94" t="s">
        <v>131</v>
      </c>
      <c r="M20" s="177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J21" s="170"/>
      <c r="K21" s="3"/>
      <c r="L21" s="94" t="s">
        <v>132</v>
      </c>
      <c r="M21" s="177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J22" s="170"/>
      <c r="K22" s="3"/>
      <c r="L22" s="94" t="s">
        <v>130</v>
      </c>
      <c r="M22" s="177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J23" s="170"/>
      <c r="K23" s="3"/>
      <c r="L23" s="96"/>
      <c r="M23" s="182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  <c r="J24" s="170"/>
      <c r="K24" s="3"/>
      <c r="L24" s="3"/>
      <c r="M24" s="3"/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  <c r="J25" s="170"/>
      <c r="K25" s="3"/>
      <c r="L25" s="3"/>
      <c r="M25" s="3"/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  <c r="J26" s="170"/>
      <c r="K26" s="3"/>
      <c r="L26" s="3"/>
      <c r="M26" s="3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83">
        <f>SUM(E28+E29+E30+E31+G28+G29+G30+G31+I28+I29+I30+I31)</f>
        <v>0</v>
      </c>
      <c r="H27" s="184"/>
      <c r="I27" s="178"/>
      <c r="J27" s="170"/>
      <c r="K27" s="3"/>
      <c r="L27" s="3"/>
      <c r="M27" s="3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  <c r="J28" s="170"/>
      <c r="K28" s="3"/>
      <c r="L28" s="3"/>
      <c r="M28" s="3"/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  <c r="J29" s="170"/>
      <c r="K29" s="3"/>
      <c r="L29" s="3"/>
      <c r="M29" s="3"/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  <c r="J30" s="170"/>
      <c r="K30" s="3"/>
      <c r="L30" s="3"/>
      <c r="M30" s="3"/>
    </row>
    <row r="31" spans="1:13" ht="17" thickBot="1" x14ac:dyDescent="0.25">
      <c r="A31" s="3"/>
      <c r="B31" s="3"/>
      <c r="C31" s="3"/>
      <c r="D31" s="39"/>
      <c r="E31" s="47">
        <v>0</v>
      </c>
      <c r="F31" s="48"/>
      <c r="G31" s="47"/>
      <c r="H31" s="48"/>
      <c r="I31" s="49"/>
      <c r="J31" s="170"/>
      <c r="K31" s="3"/>
      <c r="L31" s="3"/>
      <c r="M31" s="3"/>
    </row>
    <row r="32" spans="1:13" x14ac:dyDescent="0.2">
      <c r="A32" s="3"/>
      <c r="B32" s="3"/>
      <c r="C32" s="3"/>
      <c r="D32" s="3"/>
      <c r="E32" s="3"/>
      <c r="F32" s="3"/>
      <c r="G32" s="3"/>
      <c r="H32" s="3"/>
      <c r="I32" s="3"/>
      <c r="J32" s="170"/>
      <c r="K32" s="3"/>
      <c r="L32" s="3"/>
      <c r="M32" s="3"/>
    </row>
    <row r="33" spans="1:13" x14ac:dyDescent="0.2">
      <c r="A33" s="3"/>
      <c r="B33" s="3"/>
      <c r="C33" s="3"/>
      <c r="D33" s="3"/>
      <c r="E33" s="3"/>
      <c r="F33" s="3"/>
      <c r="G33" s="3"/>
      <c r="H33" s="3"/>
      <c r="I33" s="3"/>
      <c r="J33" s="170"/>
      <c r="K33" s="3"/>
      <c r="L33" s="3"/>
      <c r="M33" s="3"/>
    </row>
    <row r="34" spans="1:13" x14ac:dyDescent="0.2">
      <c r="A34" s="3"/>
      <c r="B34" s="3"/>
      <c r="C34" s="3"/>
      <c r="D34" s="3"/>
      <c r="E34" s="3"/>
      <c r="F34" s="3"/>
      <c r="G34" s="3"/>
      <c r="H34" s="3"/>
      <c r="I34" s="3"/>
      <c r="J34" s="170"/>
      <c r="K34" s="3"/>
      <c r="L34" s="3"/>
      <c r="M34" s="3"/>
    </row>
    <row r="35" spans="1:13" ht="17" thickBot="1" x14ac:dyDescent="0.25">
      <c r="A35" s="185"/>
      <c r="B35" s="185"/>
      <c r="C35" s="185"/>
      <c r="D35" s="185"/>
      <c r="E35" s="185"/>
      <c r="F35" s="185"/>
      <c r="G35" s="185"/>
      <c r="H35" s="185"/>
      <c r="I35" s="186"/>
      <c r="J35" s="186"/>
      <c r="K35" s="186"/>
      <c r="L35" s="186"/>
      <c r="M35" s="186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 s="18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 s="186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 s="186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 s="186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 s="186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 s="186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 s="186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 s="186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 s="186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 s="186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 s="18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 s="186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 s="186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 s="186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 s="186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 s="186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 s="186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 s="186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 s="186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 s="186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 s="18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 s="186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 s="186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 s="186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 s="186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 s="186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 s="186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 s="186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 s="186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 s="186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 s="18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 s="186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 s="186"/>
    </row>
    <row r="69" spans="1:13" x14ac:dyDescent="0.2">
      <c r="A69" s="187"/>
      <c r="B69" s="188"/>
      <c r="C69" s="188"/>
      <c r="D69" s="185"/>
      <c r="E69" s="154" t="s">
        <v>113</v>
      </c>
      <c r="F69" s="86"/>
      <c r="G69" s="59"/>
      <c r="H69" s="71"/>
      <c r="I69" s="190"/>
      <c r="J69" s="191"/>
      <c r="K69" s="191"/>
      <c r="L69" s="63"/>
      <c r="M69" s="186"/>
    </row>
    <row r="70" spans="1:13" x14ac:dyDescent="0.2">
      <c r="A70" s="185"/>
      <c r="B70" s="189"/>
      <c r="C70" s="189"/>
      <c r="D70" s="185"/>
      <c r="E70" s="156" t="s">
        <v>114</v>
      </c>
      <c r="F70" s="87"/>
      <c r="G70" s="77"/>
      <c r="H70" s="88"/>
      <c r="I70" s="192"/>
      <c r="J70" s="193"/>
      <c r="K70" s="193"/>
      <c r="L70" s="89"/>
      <c r="M70" s="186"/>
    </row>
    <row r="71" spans="1:13" ht="17" thickBot="1" x14ac:dyDescent="0.25">
      <c r="A71" s="185"/>
      <c r="B71" s="185"/>
      <c r="C71" s="185"/>
      <c r="D71" s="185"/>
      <c r="E71" s="157" t="s">
        <v>115</v>
      </c>
      <c r="F71" s="90"/>
      <c r="G71" s="91"/>
      <c r="H71" s="92"/>
      <c r="I71" s="194"/>
      <c r="J71" s="195"/>
      <c r="K71" s="196"/>
      <c r="L71" s="93"/>
      <c r="M71" s="186"/>
    </row>
    <row r="72" spans="1:13" x14ac:dyDescent="0.2">
      <c r="A72" s="185"/>
      <c r="B72" s="185"/>
      <c r="C72" s="185"/>
      <c r="D72" s="185"/>
      <c r="E72" s="203" t="s">
        <v>40</v>
      </c>
      <c r="F72" s="205" t="s">
        <v>110</v>
      </c>
      <c r="G72" s="231"/>
      <c r="H72" s="232"/>
      <c r="I72" s="186"/>
      <c r="J72" s="186"/>
      <c r="K72" s="186"/>
      <c r="L72" s="186"/>
      <c r="M72" s="186"/>
    </row>
    <row r="73" spans="1:13" ht="17" thickBot="1" x14ac:dyDescent="0.25">
      <c r="A73" s="185"/>
      <c r="B73" s="185"/>
      <c r="C73" s="185"/>
      <c r="D73" s="185"/>
      <c r="E73" s="204"/>
      <c r="F73" s="206"/>
      <c r="G73" s="233"/>
      <c r="H73" s="234"/>
      <c r="I73" s="186"/>
      <c r="J73" s="186"/>
      <c r="K73" s="186"/>
      <c r="L73" s="186"/>
      <c r="M73" s="186"/>
    </row>
    <row r="74" spans="1:13" x14ac:dyDescent="0.2">
      <c r="A74" s="3"/>
      <c r="B74" s="3"/>
      <c r="C74" s="3"/>
      <c r="D74" s="3"/>
      <c r="E74" s="3"/>
      <c r="F74" s="3"/>
      <c r="G74" s="3"/>
      <c r="H74" s="3"/>
      <c r="I74" s="3"/>
      <c r="J74" s="170"/>
      <c r="K74" s="3"/>
      <c r="L74" s="3"/>
      <c r="M74" s="3"/>
    </row>
    <row r="75" spans="1:13" x14ac:dyDescent="0.2">
      <c r="A75" s="3"/>
      <c r="B75" s="3"/>
      <c r="C75" s="3"/>
      <c r="D75" s="3"/>
      <c r="E75" s="3"/>
      <c r="F75" s="3"/>
      <c r="G75" s="3"/>
      <c r="H75" s="3"/>
      <c r="I75" s="3"/>
      <c r="J75" s="170"/>
      <c r="K75" s="3"/>
      <c r="L75" s="3"/>
      <c r="M75" s="3"/>
    </row>
    <row r="76" spans="1:13" x14ac:dyDescent="0.2">
      <c r="A76" s="3"/>
      <c r="B76" s="3"/>
      <c r="C76" s="3"/>
      <c r="D76" s="3"/>
      <c r="E76" s="3"/>
      <c r="F76" s="3"/>
      <c r="G76" s="3"/>
      <c r="H76" s="3"/>
      <c r="I76" s="3"/>
      <c r="J76" s="170"/>
      <c r="K76" s="3"/>
      <c r="L76" s="3"/>
      <c r="M76" s="3"/>
    </row>
    <row r="77" spans="1:13" x14ac:dyDescent="0.2">
      <c r="A77" s="3"/>
      <c r="B77" s="3"/>
      <c r="C77" s="3"/>
      <c r="D77" s="3"/>
      <c r="E77" s="3"/>
      <c r="F77" s="3"/>
      <c r="G77" s="3"/>
      <c r="H77" s="3"/>
      <c r="I77" s="3"/>
      <c r="J77" s="170"/>
      <c r="K77" s="3"/>
      <c r="L77" s="3"/>
      <c r="M77" s="3"/>
    </row>
    <row r="78" spans="1:13" x14ac:dyDescent="0.2">
      <c r="A78" s="3"/>
      <c r="B78" s="3"/>
      <c r="C78" s="3"/>
      <c r="D78" s="3"/>
      <c r="E78" s="3"/>
      <c r="F78" s="3"/>
      <c r="G78" s="3"/>
      <c r="H78" s="3"/>
      <c r="I78" s="3"/>
      <c r="J78" s="170"/>
      <c r="K78" s="3"/>
      <c r="L78" s="3"/>
      <c r="M78" s="3"/>
    </row>
    <row r="79" spans="1:13" x14ac:dyDescent="0.2">
      <c r="A79" s="3"/>
      <c r="B79" s="3"/>
      <c r="C79" s="3"/>
      <c r="D79" s="3"/>
      <c r="E79" s="3"/>
      <c r="F79" s="3"/>
      <c r="G79" s="3"/>
      <c r="H79" s="3"/>
      <c r="I79" s="3"/>
      <c r="J79" s="170"/>
      <c r="K79" s="3"/>
      <c r="L79" s="3"/>
      <c r="M79" s="3"/>
    </row>
    <row r="80" spans="1:13" x14ac:dyDescent="0.2">
      <c r="A80" s="3"/>
      <c r="B80" s="3"/>
      <c r="C80" s="3"/>
      <c r="D80" s="3"/>
      <c r="E80" s="3"/>
      <c r="F80" s="3"/>
      <c r="G80" s="3"/>
      <c r="H80" s="3"/>
      <c r="I80" s="3"/>
      <c r="J80" s="170"/>
      <c r="K80" s="3"/>
      <c r="L80" s="3"/>
      <c r="M80" s="3"/>
    </row>
    <row r="81" spans="1:13" x14ac:dyDescent="0.2">
      <c r="A81" s="3"/>
      <c r="B81" s="3"/>
      <c r="C81" s="3"/>
      <c r="D81" s="3"/>
      <c r="E81" s="3"/>
      <c r="F81" s="3"/>
      <c r="G81" s="3"/>
      <c r="H81" s="3"/>
      <c r="I81" s="3"/>
      <c r="J81" s="170"/>
      <c r="K81" s="3"/>
      <c r="L81" s="3"/>
      <c r="M81" s="3"/>
    </row>
    <row r="82" spans="1:13" x14ac:dyDescent="0.2">
      <c r="A82" s="3"/>
      <c r="B82" s="3"/>
      <c r="C82" s="3"/>
      <c r="D82" s="3"/>
      <c r="E82" s="3"/>
      <c r="F82" s="3"/>
      <c r="G82" s="3"/>
      <c r="H82" s="3"/>
      <c r="I82" s="3"/>
      <c r="J82" s="170"/>
      <c r="K82" s="3"/>
      <c r="L82" s="3"/>
      <c r="M82" s="3"/>
    </row>
    <row r="83" spans="1:13" x14ac:dyDescent="0.2">
      <c r="A83" s="3"/>
      <c r="B83" s="3"/>
      <c r="C83" s="3"/>
      <c r="D83" s="3"/>
      <c r="E83" s="3"/>
      <c r="F83" s="3"/>
      <c r="G83" s="3"/>
      <c r="H83" s="3"/>
      <c r="I83" s="3"/>
      <c r="J83" s="170"/>
      <c r="K83" s="3"/>
      <c r="L83" s="3"/>
      <c r="M83" s="3"/>
    </row>
    <row r="84" spans="1:13" x14ac:dyDescent="0.2">
      <c r="A84" s="3"/>
      <c r="B84" s="3"/>
      <c r="C84" s="3"/>
      <c r="D84" s="3"/>
      <c r="E84" s="3"/>
      <c r="F84" s="3"/>
      <c r="G84" s="3"/>
      <c r="H84" s="3"/>
      <c r="I84" s="3"/>
      <c r="J84" s="170"/>
      <c r="K84" s="3"/>
      <c r="L84" s="3"/>
      <c r="M84" s="3"/>
    </row>
    <row r="85" spans="1:13" x14ac:dyDescent="0.2">
      <c r="A85" s="3"/>
      <c r="B85" s="3"/>
      <c r="C85" s="3"/>
      <c r="D85" s="3"/>
      <c r="E85" s="3"/>
      <c r="F85" s="3"/>
      <c r="G85" s="3"/>
      <c r="H85" s="3"/>
      <c r="I85" s="3"/>
      <c r="J85" s="170"/>
      <c r="K85" s="3"/>
      <c r="L85" s="3"/>
      <c r="M85" s="3"/>
    </row>
    <row r="86" spans="1:13" x14ac:dyDescent="0.2">
      <c r="A86" s="3"/>
      <c r="B86" s="3"/>
      <c r="C86" s="3"/>
      <c r="D86" s="3"/>
      <c r="E86" s="3"/>
      <c r="F86" s="3"/>
      <c r="G86" s="3"/>
      <c r="H86" s="3"/>
      <c r="I86" s="3"/>
      <c r="J86" s="170"/>
      <c r="K86" s="3"/>
      <c r="L86" s="3"/>
      <c r="M86" s="3"/>
    </row>
    <row r="87" spans="1:13" x14ac:dyDescent="0.2">
      <c r="A87" s="3"/>
      <c r="B87" s="3"/>
      <c r="C87" s="3"/>
      <c r="D87" s="3"/>
      <c r="E87" s="3"/>
      <c r="F87" s="3"/>
      <c r="G87" s="3"/>
      <c r="H87" s="3"/>
      <c r="I87" s="3"/>
      <c r="J87" s="170"/>
      <c r="K87" s="3"/>
      <c r="L87" s="3"/>
      <c r="M87" s="3"/>
    </row>
    <row r="88" spans="1:13" x14ac:dyDescent="0.2">
      <c r="A88" s="3"/>
      <c r="B88" s="3"/>
      <c r="C88" s="3"/>
      <c r="D88" s="3"/>
      <c r="E88" s="3"/>
      <c r="F88" s="3"/>
      <c r="G88" s="3"/>
      <c r="H88" s="3"/>
      <c r="I88" s="3"/>
      <c r="J88" s="170"/>
      <c r="K88" s="3"/>
      <c r="L88" s="3"/>
      <c r="M88" s="3"/>
    </row>
    <row r="89" spans="1:13" x14ac:dyDescent="0.2">
      <c r="A89" s="3"/>
      <c r="B89" s="3"/>
      <c r="C89" s="3"/>
      <c r="D89" s="3"/>
      <c r="E89" s="3"/>
      <c r="F89" s="3"/>
      <c r="G89" s="3"/>
      <c r="H89" s="3"/>
      <c r="I89" s="3"/>
      <c r="J89" s="170"/>
      <c r="K89" s="3"/>
      <c r="L89" s="3"/>
      <c r="M89" s="3"/>
    </row>
  </sheetData>
  <sheetProtection algorithmName="SHA-512" hashValue="Ok4jkAdIJaXNJiFHoxC0leuTRFoLkUx8HKpiKs0WwlJFkWfsRBx2OM3o2PyNp2BBzq8rsm96ZGJLi/7mmWus8g==" saltValue="qO+dzlKOHQA8IUVZwVqVUA==" spinCount="100000" sheet="1" objects="1" scenarios="1"/>
  <mergeCells count="63">
    <mergeCell ref="A6:B6"/>
    <mergeCell ref="D6:E6"/>
    <mergeCell ref="E72:E73"/>
    <mergeCell ref="F72:F73"/>
    <mergeCell ref="G72:H73"/>
    <mergeCell ref="C67:D68"/>
    <mergeCell ref="A16:B16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I45:K45"/>
    <mergeCell ref="I46:K46"/>
    <mergeCell ref="I47:K47"/>
    <mergeCell ref="D2:E2"/>
    <mergeCell ref="D3:E3"/>
    <mergeCell ref="D4:E4"/>
    <mergeCell ref="D5:E5"/>
    <mergeCell ref="G39:H39"/>
    <mergeCell ref="I39:K39"/>
    <mergeCell ref="I40:K40"/>
    <mergeCell ref="I41:K41"/>
    <mergeCell ref="I42:K42"/>
    <mergeCell ref="I43:K43"/>
    <mergeCell ref="I44:K44"/>
    <mergeCell ref="D7:E7"/>
    <mergeCell ref="D8:E8"/>
    <mergeCell ref="D9:E9"/>
    <mergeCell ref="C12:D12"/>
    <mergeCell ref="E12:F12"/>
    <mergeCell ref="I48:K48"/>
    <mergeCell ref="I49:K49"/>
    <mergeCell ref="I50:K50"/>
    <mergeCell ref="I54:K54"/>
    <mergeCell ref="I55:K55"/>
    <mergeCell ref="I52:K52"/>
    <mergeCell ref="I53:K53"/>
    <mergeCell ref="I51:K51"/>
    <mergeCell ref="I56:K56"/>
    <mergeCell ref="A67:A68"/>
    <mergeCell ref="I67:K67"/>
    <mergeCell ref="I68:K68"/>
    <mergeCell ref="B67:B68"/>
    <mergeCell ref="E59:H59"/>
    <mergeCell ref="I59:K59"/>
    <mergeCell ref="I60:K60"/>
    <mergeCell ref="I61:K61"/>
    <mergeCell ref="E65:H65"/>
    <mergeCell ref="I65:K65"/>
    <mergeCell ref="I62:K62"/>
    <mergeCell ref="I57:K57"/>
    <mergeCell ref="I58:K58"/>
    <mergeCell ref="I69:K69"/>
    <mergeCell ref="I70:K70"/>
    <mergeCell ref="I71:K71"/>
    <mergeCell ref="I63:K63"/>
    <mergeCell ref="I64:K64"/>
    <mergeCell ref="I66:K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CF98-AD41-43B2-8BEA-313913B33546}">
  <sheetPr codeName="Sheet10"/>
  <dimension ref="A1:M73"/>
  <sheetViews>
    <sheetView showGridLines="0" showRowColHeaders="0" topLeftCell="A43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fT4zkN8eC15EQBRa/lr5885pZ96vs2ClRLhqqs7+uBaH8h1iC0XW7IIiwuKvUmS56C6KFGytiroBGW17EBqrpQ==" saltValue="RQxDpvJQQaJgvlVaKbEeGA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AF61-FECE-4F23-AEF3-F88A861034E3}">
  <sheetPr codeName="Sheet11"/>
  <dimension ref="A1:M73"/>
  <sheetViews>
    <sheetView showGridLines="0" showRowColHeaders="0" topLeftCell="B52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168"/>
      <c r="H73" s="169"/>
      <c r="I73"/>
      <c r="J73"/>
      <c r="K73"/>
      <c r="L73"/>
      <c r="M73"/>
    </row>
  </sheetData>
  <sheetProtection algorithmName="SHA-512" hashValue="WV33X4XgoybuKshT4EoQOsWyL4hcb4WAigZjZ/x0FuacJLo3W2vOxPQEDsuOpN98xfLXOI9XvPvDojGY7OciOQ==" saltValue="r8HYqQSj7wwxgVkxCFrk/A==" spinCount="100000" sheet="1" objects="1" scenarios="1"/>
  <mergeCells count="63">
    <mergeCell ref="I69:K69"/>
    <mergeCell ref="I70:K70"/>
    <mergeCell ref="I71:K71"/>
    <mergeCell ref="E72:E73"/>
    <mergeCell ref="F72:F73"/>
    <mergeCell ref="G72:H72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D8AF0-F043-498A-9192-BE8711271ACE}">
  <sheetPr codeName="Sheet12"/>
  <dimension ref="A1:M73"/>
  <sheetViews>
    <sheetView showGridLines="0" showRowColHeaders="0" topLeftCell="A52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>
        <v>46001</v>
      </c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135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bFsUR8vU9BVOO6GH526BJnQG8eDELqzTbDTJtMrAoDHdc1EIHmQD5ZsYavHwWnHOtX6pPyUJVvVP/apuKwfoiw==" saltValue="yMj77fJgLkIHvC5z0KCL6g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1F2C5-BBE0-4A67-A3D2-8FB6BF75F3B7}">
  <sheetPr codeName="Sheet13"/>
  <dimension ref="A1:M73"/>
  <sheetViews>
    <sheetView showGridLines="0" showRowColHeaders="0" topLeftCell="A48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mqXSYd0Yjk5R5jIUQyxWQTpvz/nrZ5RocKWL6XYIBkMZw6F8k2yqSnzqWD4sQQUX26srvI7IMuhr3JckXhsgmg==" saltValue="gn3qnBpWmlpB7KddMUlJ2A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16CFA-4B35-44A4-975B-DE0AE6BD21A1}">
  <sheetPr codeName="Sheet14"/>
  <dimension ref="A1:M73"/>
  <sheetViews>
    <sheetView showGridLines="0" showRowColHeaders="0" topLeftCell="A50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I5p6+jUV6XbI2V9aTzRuJ8M7/GgI42NxL9QA3VKVSPSuKjJX9ui0bqS7hp8cr7OaHp/npIgo1RFAkOizwaWyLg==" saltValue="Ik2SuoL/nCohqLrifxxNC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108F-46B7-411A-AF3B-FA241A5BC8C2}">
  <sheetPr codeName="Sheet15"/>
  <dimension ref="A1:M73"/>
  <sheetViews>
    <sheetView showGridLines="0" showRowColHeaders="0" topLeftCell="A48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8hYpexXCGSXK6Dy0bHgTvhw/pk0itxsu0UzFBEVMyKHzhSEEh9GgjWG8KwknFEieJc0jHWbsuBYUQgrmyd35/A==" saltValue="1G0Hs2mO0916fRH7HFf1kA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6733-0F25-4312-AB31-AC1535648520}">
  <sheetPr codeName="Sheet16"/>
  <dimension ref="A1:M73"/>
  <sheetViews>
    <sheetView showGridLines="0" showRowColHeaders="0" topLeftCell="A50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puuktyppUvmfFT+lpjv9vNMHx7Jdx2c++yfB4lbWspAc4mttUO42BjaXUDQmGnwshR3gtW+ducpKIKMR6RH/6A==" saltValue="tCTtAe7EoBpd1y5HeiO2qA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AF51-4505-47EC-BEEE-0C4AEE0B8143}">
  <sheetPr codeName="Sheet17"/>
  <dimension ref="A1:M73"/>
  <sheetViews>
    <sheetView showGridLines="0" showRowColHeaders="0" topLeftCell="A57" workbookViewId="0">
      <selection activeCell="E66" sqref="E66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jJbbf+DU8oTPw1sy9CUyt603i8M0BwyPMiybF1Au3OZohEb1hg7aO2zj6xNdycDOxYpqjRlS0AlJyz2D84BInA==" saltValue="7oFOL6P3CczfuLe9pv2a8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5C01-3D1A-4844-979A-F7975E2179D5}">
  <sheetPr codeName="Sheet18"/>
  <dimension ref="A1:M73"/>
  <sheetViews>
    <sheetView showGridLines="0" showRowColHeaders="0" topLeftCell="A50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msv/cxgOn5OiNyrW66k8TKEVA30+95C+uR00CdE5Hdd4LSFgSHttYTuu4Zv6Olidv4j5iWxH9wyRLWk0cxufwg==" saltValue="f2zPjAZhv24kfSo9E5N+n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0ED57-CB9F-4FA8-8146-77EA0D640E44}">
  <sheetPr codeName="Sheet19"/>
  <dimension ref="A1:M73"/>
  <sheetViews>
    <sheetView showGridLines="0" showRowColHeaders="0" topLeftCell="A47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d5tlRYQZbyUlTIxUjn/tj7y/me/VOvX28wa4nEm8ZPhNPB7HP3KTF5y72o7DOEgEuAj56vchZ5QTSZjfRs6YFA==" saltValue="7on/r7m/G1bGq4QTyJXZkg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8C1F-BA3E-499D-8C85-91973B7A1480}">
  <sheetPr codeName="Sheet2"/>
  <dimension ref="A1:M78"/>
  <sheetViews>
    <sheetView showGridLines="0" showRowColHeaders="0" zoomScaleNormal="100" workbookViewId="0">
      <selection activeCell="A17" sqref="A17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>
      <c r="A1" s="3"/>
      <c r="B1" s="3"/>
      <c r="C1" s="3"/>
      <c r="D1" s="3"/>
      <c r="E1" s="3"/>
      <c r="F1" s="3"/>
      <c r="G1" s="3"/>
      <c r="H1" s="3"/>
      <c r="I1" s="3"/>
      <c r="J1" s="170"/>
      <c r="K1" s="3"/>
      <c r="L1" s="3"/>
      <c r="M1" s="3"/>
    </row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71" t="s">
        <v>3</v>
      </c>
      <c r="I2" s="6"/>
      <c r="K2" s="3"/>
      <c r="L2" s="3"/>
      <c r="M2" s="3"/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72" t="s">
        <v>6</v>
      </c>
      <c r="I3" s="9">
        <v>0</v>
      </c>
      <c r="J3" s="167">
        <f>SUM(I3*1)</f>
        <v>0</v>
      </c>
      <c r="K3" s="3"/>
      <c r="L3" s="3"/>
      <c r="M3" s="3"/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73" t="s">
        <v>9</v>
      </c>
      <c r="I4" s="12">
        <v>0</v>
      </c>
      <c r="J4" s="167">
        <f>SUM(I4*5)</f>
        <v>0</v>
      </c>
      <c r="K4" s="3"/>
      <c r="L4" s="98" t="s">
        <v>116</v>
      </c>
      <c r="M4" s="174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73" t="s">
        <v>12</v>
      </c>
      <c r="I5" s="12">
        <v>0</v>
      </c>
      <c r="J5" s="167">
        <f>SUM(I5*10)</f>
        <v>0</v>
      </c>
      <c r="K5" s="3"/>
      <c r="L5" s="94" t="s">
        <v>117</v>
      </c>
      <c r="M5" s="175">
        <v>0</v>
      </c>
    </row>
    <row r="6" spans="1:13" ht="18" thickBot="1" x14ac:dyDescent="0.25">
      <c r="A6" s="230"/>
      <c r="B6" s="230"/>
      <c r="C6" s="114"/>
      <c r="D6" s="215" t="s">
        <v>13</v>
      </c>
      <c r="E6" s="216"/>
      <c r="F6" s="11">
        <v>0</v>
      </c>
      <c r="G6" s="166">
        <f>SUM(F6*50000)</f>
        <v>0</v>
      </c>
      <c r="H6" s="173" t="s">
        <v>14</v>
      </c>
      <c r="I6" s="12">
        <v>0</v>
      </c>
      <c r="J6" s="167">
        <f>SUM(I6*20)</f>
        <v>0</v>
      </c>
      <c r="K6" s="3"/>
      <c r="L6" s="94" t="s">
        <v>118</v>
      </c>
      <c r="M6" s="175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73" t="s">
        <v>18</v>
      </c>
      <c r="I7" s="12">
        <v>0</v>
      </c>
      <c r="J7" s="167">
        <f>SUM(I7*50)</f>
        <v>0</v>
      </c>
      <c r="K7" s="3"/>
      <c r="L7" s="94" t="s">
        <v>134</v>
      </c>
      <c r="M7" s="175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76" t="s">
        <v>20</v>
      </c>
      <c r="I8" s="14">
        <v>0</v>
      </c>
      <c r="J8" s="167">
        <f>SUM(I8*100)</f>
        <v>0</v>
      </c>
      <c r="K8" s="3"/>
      <c r="L8" s="94" t="s">
        <v>119</v>
      </c>
      <c r="M8" s="177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K9" s="3"/>
      <c r="L9" s="94" t="s">
        <v>120</v>
      </c>
      <c r="M9" s="177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80"/>
      <c r="G10" s="119"/>
      <c r="H10" s="127" t="s">
        <v>22</v>
      </c>
      <c r="I10" s="129">
        <f>SUM(I9*I2)</f>
        <v>0</v>
      </c>
      <c r="K10" s="3"/>
      <c r="L10" s="94" t="s">
        <v>125</v>
      </c>
      <c r="M10" s="177">
        <v>0</v>
      </c>
    </row>
    <row r="11" spans="1:13" ht="18" thickBot="1" x14ac:dyDescent="0.25">
      <c r="A11" s="107" t="s">
        <v>25</v>
      </c>
      <c r="B11" s="108" t="s">
        <v>16</v>
      </c>
      <c r="C11" s="5"/>
      <c r="D11" s="181"/>
      <c r="E11" s="181"/>
      <c r="F11" s="15"/>
      <c r="G11" s="181"/>
      <c r="H11" s="15"/>
      <c r="I11" s="15"/>
      <c r="J11" s="170"/>
      <c r="K11" s="3"/>
      <c r="L11" s="94" t="s">
        <v>121</v>
      </c>
      <c r="M11" s="177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J12" s="170"/>
      <c r="K12" s="3"/>
      <c r="L12" s="94" t="s">
        <v>122</v>
      </c>
      <c r="M12" s="177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J13" s="170"/>
      <c r="K13" s="3"/>
      <c r="L13" s="94" t="s">
        <v>123</v>
      </c>
      <c r="M13" s="177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J14" s="170"/>
      <c r="K14" s="3"/>
      <c r="L14" s="94" t="s">
        <v>124</v>
      </c>
      <c r="M14" s="177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J15" s="170"/>
      <c r="K15" s="3"/>
      <c r="L15" s="94" t="s">
        <v>126</v>
      </c>
      <c r="M15" s="177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J16" s="170"/>
      <c r="K16" s="3"/>
      <c r="L16" s="94" t="s">
        <v>127</v>
      </c>
      <c r="M16" s="177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J17" s="170"/>
      <c r="K17" s="3"/>
      <c r="L17" s="94" t="s">
        <v>128</v>
      </c>
      <c r="M17" s="177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J18" s="170"/>
      <c r="K18" s="3"/>
      <c r="L18" s="94" t="s">
        <v>129</v>
      </c>
      <c r="M18" s="177">
        <v>0</v>
      </c>
    </row>
    <row r="19" spans="1:13" x14ac:dyDescent="0.2">
      <c r="A19" s="148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J19" s="170"/>
      <c r="K19" s="3"/>
      <c r="L19" s="94" t="s">
        <v>133</v>
      </c>
      <c r="M19" s="177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J20" s="170"/>
      <c r="K20" s="3"/>
      <c r="L20" s="94" t="s">
        <v>131</v>
      </c>
      <c r="M20" s="177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J21" s="170"/>
      <c r="K21" s="3"/>
      <c r="L21" s="94" t="s">
        <v>132</v>
      </c>
      <c r="M21" s="177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J22" s="170"/>
      <c r="K22" s="3"/>
      <c r="L22" s="94" t="s">
        <v>130</v>
      </c>
      <c r="M22" s="177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J23" s="170"/>
      <c r="K23" s="3"/>
      <c r="L23" s="96"/>
      <c r="M23" s="182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  <c r="J24" s="170"/>
      <c r="K24" s="3"/>
      <c r="L24" s="3"/>
      <c r="M24" s="3"/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  <c r="J25" s="170"/>
      <c r="K25" s="3"/>
      <c r="L25" s="3"/>
      <c r="M25" s="3"/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  <c r="J26" s="170"/>
      <c r="K26" s="3"/>
      <c r="L26" s="3"/>
      <c r="M26" s="3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  <c r="J27" s="170"/>
      <c r="K27" s="3"/>
      <c r="L27" s="3"/>
      <c r="M27" s="3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  <c r="J28" s="170"/>
      <c r="K28" s="3"/>
      <c r="L28" s="3"/>
      <c r="M28" s="3"/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  <c r="J29" s="170"/>
      <c r="K29" s="3"/>
      <c r="L29" s="3"/>
      <c r="M29" s="3"/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  <c r="J30" s="170"/>
      <c r="K30" s="3"/>
      <c r="L30" s="3"/>
      <c r="M30" s="3"/>
    </row>
    <row r="31" spans="1:13" ht="17" thickBot="1" x14ac:dyDescent="0.25">
      <c r="A31" s="3"/>
      <c r="B31" s="3"/>
      <c r="C31" s="3"/>
      <c r="D31" s="39"/>
      <c r="E31" s="47">
        <v>0</v>
      </c>
      <c r="F31" s="48"/>
      <c r="G31" s="47"/>
      <c r="H31" s="48"/>
      <c r="I31" s="49"/>
      <c r="J31" s="170"/>
      <c r="K31" s="3"/>
      <c r="L31" s="3"/>
      <c r="M31" s="3"/>
    </row>
    <row r="32" spans="1:13" x14ac:dyDescent="0.2">
      <c r="A32" s="3"/>
      <c r="B32" s="3"/>
      <c r="C32" s="3"/>
      <c r="D32" s="3"/>
      <c r="E32" s="3"/>
      <c r="F32" s="3"/>
      <c r="G32" s="3"/>
      <c r="H32" s="3"/>
      <c r="I32" s="3"/>
      <c r="J32" s="170"/>
      <c r="K32" s="3"/>
      <c r="L32" s="3"/>
      <c r="M32" s="3"/>
    </row>
    <row r="33" spans="1:13" x14ac:dyDescent="0.2">
      <c r="A33" s="3"/>
      <c r="B33" s="3"/>
      <c r="C33" s="3"/>
      <c r="D33" s="3"/>
      <c r="E33" s="3"/>
      <c r="F33" s="3"/>
      <c r="G33" s="3"/>
      <c r="H33" s="3"/>
      <c r="I33" s="3"/>
      <c r="J33" s="170"/>
      <c r="K33" s="3"/>
      <c r="L33" s="3"/>
      <c r="M33" s="3"/>
    </row>
    <row r="34" spans="1:13" x14ac:dyDescent="0.2">
      <c r="A34" s="3"/>
      <c r="B34" s="3"/>
      <c r="C34" s="3"/>
      <c r="D34" s="3"/>
      <c r="E34" s="3"/>
      <c r="F34" s="3"/>
      <c r="G34" s="3"/>
      <c r="H34" s="3"/>
      <c r="I34" s="3"/>
      <c r="J34" s="170"/>
      <c r="K34" s="3"/>
      <c r="L34" s="3"/>
      <c r="M34" s="3"/>
    </row>
    <row r="35" spans="1:13" ht="17" thickBot="1" x14ac:dyDescent="0.25">
      <c r="A35" s="185"/>
      <c r="B35" s="185"/>
      <c r="C35" s="185"/>
      <c r="D35" s="185"/>
      <c r="E35" s="185"/>
      <c r="F35" s="185"/>
      <c r="G35" s="185"/>
      <c r="H35" s="185"/>
      <c r="I35" s="186"/>
      <c r="J35" s="186"/>
      <c r="K35" s="186"/>
      <c r="L35" s="186"/>
      <c r="M35" s="186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 s="18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 s="186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 s="186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 s="186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 s="186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 s="186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 s="186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 s="186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 s="186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 s="186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 s="18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 s="186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 s="186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 s="186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 s="186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 s="186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 s="186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 s="186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 s="186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 s="186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 s="18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 s="186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 s="186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 s="186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 s="186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 s="186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 s="186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 s="186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 s="186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 s="186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 s="18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 s="186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 s="186"/>
    </row>
    <row r="69" spans="1:13" x14ac:dyDescent="0.2">
      <c r="A69" s="187"/>
      <c r="B69" s="188"/>
      <c r="C69" s="188"/>
      <c r="D69" s="185"/>
      <c r="E69" s="154" t="s">
        <v>113</v>
      </c>
      <c r="F69" s="86"/>
      <c r="G69" s="59"/>
      <c r="H69" s="71"/>
      <c r="I69" s="190"/>
      <c r="J69" s="191"/>
      <c r="K69" s="191"/>
      <c r="L69" s="63"/>
      <c r="M69" s="186"/>
    </row>
    <row r="70" spans="1:13" x14ac:dyDescent="0.2">
      <c r="A70" s="185"/>
      <c r="B70" s="189"/>
      <c r="C70" s="189"/>
      <c r="D70" s="185"/>
      <c r="E70" s="156" t="s">
        <v>114</v>
      </c>
      <c r="F70" s="87"/>
      <c r="G70" s="77"/>
      <c r="H70" s="88"/>
      <c r="I70" s="192"/>
      <c r="J70" s="193"/>
      <c r="K70" s="193"/>
      <c r="L70" s="89"/>
      <c r="M70" s="186"/>
    </row>
    <row r="71" spans="1:13" ht="17" thickBot="1" x14ac:dyDescent="0.25">
      <c r="A71" s="185"/>
      <c r="B71" s="185"/>
      <c r="C71" s="185"/>
      <c r="D71" s="185"/>
      <c r="E71" s="157" t="s">
        <v>115</v>
      </c>
      <c r="F71" s="90"/>
      <c r="G71" s="91"/>
      <c r="H71" s="92"/>
      <c r="I71" s="194"/>
      <c r="J71" s="195"/>
      <c r="K71" s="196"/>
      <c r="L71" s="93"/>
      <c r="M71" s="186"/>
    </row>
    <row r="72" spans="1:13" x14ac:dyDescent="0.2">
      <c r="A72" s="185"/>
      <c r="B72" s="185"/>
      <c r="C72" s="185"/>
      <c r="D72" s="185"/>
      <c r="E72" s="203" t="s">
        <v>40</v>
      </c>
      <c r="F72" s="205" t="s">
        <v>110</v>
      </c>
      <c r="G72" s="231"/>
      <c r="H72" s="232"/>
      <c r="I72" s="186"/>
      <c r="J72" s="186"/>
      <c r="K72" s="186"/>
      <c r="L72" s="186"/>
      <c r="M72" s="186"/>
    </row>
    <row r="73" spans="1:13" ht="17" thickBot="1" x14ac:dyDescent="0.25">
      <c r="A73" s="185"/>
      <c r="B73" s="185"/>
      <c r="C73" s="185"/>
      <c r="D73" s="185"/>
      <c r="E73" s="204"/>
      <c r="F73" s="206"/>
      <c r="G73" s="233"/>
      <c r="H73" s="234"/>
      <c r="I73" s="186"/>
      <c r="J73" s="186"/>
      <c r="K73" s="186"/>
      <c r="L73" s="186"/>
      <c r="M73" s="186"/>
    </row>
    <row r="74" spans="1:13" x14ac:dyDescent="0.2">
      <c r="A74" s="3"/>
      <c r="B74" s="3"/>
      <c r="C74" s="3"/>
      <c r="D74" s="3"/>
      <c r="E74" s="3"/>
      <c r="F74" s="3"/>
      <c r="G74" s="3"/>
      <c r="H74" s="3"/>
      <c r="I74" s="3"/>
      <c r="J74" s="170"/>
      <c r="K74" s="3"/>
      <c r="L74" s="3"/>
      <c r="M74" s="3"/>
    </row>
    <row r="75" spans="1:13" x14ac:dyDescent="0.2">
      <c r="A75" s="3"/>
      <c r="B75" s="3"/>
      <c r="C75" s="3"/>
      <c r="D75" s="3"/>
      <c r="E75" s="3"/>
      <c r="F75" s="3"/>
      <c r="G75" s="3"/>
      <c r="H75" s="3"/>
      <c r="I75" s="3"/>
      <c r="J75" s="170"/>
      <c r="K75" s="3"/>
      <c r="L75" s="3"/>
      <c r="M75" s="3"/>
    </row>
    <row r="76" spans="1:13" x14ac:dyDescent="0.2">
      <c r="A76" s="3"/>
      <c r="B76" s="3"/>
      <c r="C76" s="3"/>
      <c r="D76" s="3"/>
      <c r="E76" s="3"/>
      <c r="F76" s="3"/>
      <c r="G76" s="3"/>
      <c r="H76" s="3"/>
      <c r="I76" s="3"/>
      <c r="J76" s="170"/>
      <c r="K76" s="3"/>
      <c r="L76" s="3"/>
      <c r="M76" s="3"/>
    </row>
    <row r="77" spans="1:13" x14ac:dyDescent="0.2">
      <c r="A77" s="3"/>
      <c r="B77" s="3"/>
      <c r="C77" s="3"/>
      <c r="D77" s="3"/>
      <c r="E77" s="3"/>
      <c r="F77" s="3"/>
      <c r="G77" s="3"/>
      <c r="H77" s="3"/>
      <c r="I77" s="3"/>
      <c r="J77" s="170"/>
      <c r="K77" s="3"/>
      <c r="L77" s="3"/>
      <c r="M77" s="3"/>
    </row>
    <row r="78" spans="1:13" x14ac:dyDescent="0.2">
      <c r="A78" s="3"/>
      <c r="B78" s="3"/>
      <c r="C78" s="3"/>
      <c r="D78" s="3"/>
      <c r="E78" s="3"/>
      <c r="F78" s="3"/>
      <c r="G78" s="3"/>
      <c r="H78" s="3"/>
      <c r="I78" s="3"/>
      <c r="J78" s="170"/>
      <c r="K78" s="3"/>
      <c r="L78" s="3"/>
      <c r="M78" s="3"/>
    </row>
  </sheetData>
  <sheetProtection algorithmName="SHA-512" hashValue="Eac4ehg5EYd6loq3Gz4t1djowdQ77NSsl8uDaPhAkFlali7G+b671lLULWU+I3S1jGGsBBtxBdRHLHrwZqHKNA==" saltValue="GYkDzTplF2A/CJBxqdVo9Q==" spinCount="100000" sheet="1" objects="1" scenarios="1"/>
  <mergeCells count="63">
    <mergeCell ref="E72:E73"/>
    <mergeCell ref="F72:F73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25:B25"/>
    <mergeCell ref="A67:A68"/>
    <mergeCell ref="I50:K50"/>
    <mergeCell ref="D26:I26"/>
    <mergeCell ref="E27:F27"/>
    <mergeCell ref="A29:A30"/>
    <mergeCell ref="B29:B30"/>
    <mergeCell ref="A36:D38"/>
    <mergeCell ref="E36:H38"/>
    <mergeCell ref="I36:L38"/>
    <mergeCell ref="I57:K57"/>
    <mergeCell ref="I58:K58"/>
    <mergeCell ref="C39:D39"/>
    <mergeCell ref="G39:H39"/>
    <mergeCell ref="I39:K39"/>
    <mergeCell ref="I51:K51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2:K52"/>
    <mergeCell ref="I53:K53"/>
    <mergeCell ref="I54:K54"/>
    <mergeCell ref="I55:K55"/>
    <mergeCell ref="I56:K56"/>
    <mergeCell ref="B67:B68"/>
    <mergeCell ref="E59:H59"/>
    <mergeCell ref="I59:K59"/>
    <mergeCell ref="I60:K60"/>
    <mergeCell ref="I61:K61"/>
    <mergeCell ref="E65:H65"/>
    <mergeCell ref="I65:K65"/>
    <mergeCell ref="I62:K62"/>
    <mergeCell ref="C67:D68"/>
    <mergeCell ref="G72:H73"/>
    <mergeCell ref="I69:K69"/>
    <mergeCell ref="I70:K70"/>
    <mergeCell ref="I71:K71"/>
    <mergeCell ref="I63:K63"/>
    <mergeCell ref="I64:K64"/>
    <mergeCell ref="I66:K66"/>
    <mergeCell ref="I67:K67"/>
    <mergeCell ref="I68:K6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4FC5-03AB-44CF-A2E8-1082A91E7ECD}">
  <sheetPr codeName="Sheet20"/>
  <dimension ref="A1:M73"/>
  <sheetViews>
    <sheetView showGridLines="0" showRowColHeaders="0" topLeftCell="C46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mbxnBccvchi1NPRu9yQo/fbZmpU3dJSqgR3mLFQRNCCovH9oeoOpw0MvKUM0F+U/xo2xKgcNlS23iqFJVCF5kg==" saltValue="wMOlnkZOuCYwj3rI2tJ85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10DC-486F-4780-834C-B61E84ED75CD}">
  <sheetPr codeName="Sheet21"/>
  <dimension ref="A1:M73"/>
  <sheetViews>
    <sheetView showGridLines="0" showRowColHeaders="0" topLeftCell="B48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311"/>
      <c r="D68" s="312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311"/>
      <c r="D69" s="312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0WdOq2IZeK2WJwoluoyCwVm0Grvnxxe/+qpz3cnb+80x2VgIJ8nJhm23RdGIRsf/spReWj9z2X6hdyY/qmarng==" saltValue="FMCQOWs1bnrFW9RgMKR+1w==" spinCount="100000" sheet="1" objects="1" scenarios="1"/>
  <mergeCells count="63"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9"/>
    <mergeCell ref="I69:K69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AD0E4-C067-42BB-8160-157D7B4D973E}">
  <sheetPr codeName="Sheet22"/>
  <dimension ref="A1:M73"/>
  <sheetViews>
    <sheetView showGridLines="0" showRowColHeaders="0" topLeftCell="D54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0oroovqdLtsWSeNKcuzUYm3yQF4JPGD9Yqv6z3UmAd4xqN2bXrqBEepdNmp6zzYs0C0ZSxdSwJkfJl5Dg95I6Q==" saltValue="kDXa5Z3+WKND5H3wJIKe+A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8BB7-061A-48E3-8312-BEB79C57B829}">
  <sheetPr codeName="Sheet23"/>
  <dimension ref="A1:M73"/>
  <sheetViews>
    <sheetView showGridLines="0" showRowColHeaders="0" topLeftCell="D47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5D+D8oeRIPDeazlEN8YNO0xVzjqi0/zKGhuf0QMcSwGc57CATD+7KaWw8n6NpTUhuuQsjVXQ/4JpBTOBUom0sQ==" saltValue="YOXE7kvb7JfrlRNk0TPrS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296A-21DB-4DD7-8900-41E7C3D4936C}">
  <sheetPr codeName="Sheet24"/>
  <dimension ref="A1:M73"/>
  <sheetViews>
    <sheetView showGridLines="0" showRowColHeaders="0" topLeftCell="D50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WNRjMombKwC2hkDWFbYS0CDUoNyNpGfLV2/RLdyqzpdwx/VgTUl6QldcDafIsoTxZgwCV4LNhA/K3vNMVWTifg==" saltValue="mUB1GK39d10NsBZ80jUMUw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B790-B8E8-46D6-8CD7-1447F3479472}">
  <sheetPr codeName="Sheet25"/>
  <dimension ref="A1:M73"/>
  <sheetViews>
    <sheetView showGridLines="0" showRowColHeaders="0" topLeftCell="D52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gXiuWT3tCiTXqMzFnUokr7iYTi0A6PzES4jqQ30LZowCgNO7TuzVM1sFGKYIPIjLZectb1VsZJBDWL4d6PuqXQ==" saltValue="8J01OB74vi7HeNAnuSsfDg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8992-0FB4-4F00-A44D-6980CE88454D}">
  <sheetPr codeName="Sheet26"/>
  <dimension ref="A1:M73"/>
  <sheetViews>
    <sheetView showGridLines="0" showRowColHeaders="0" topLeftCell="E51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wVaghHqjNpe1RX2O0MK9oVboOGLm9NiB5ENyt6WS4yMSnNvGyrpVFGJQtHrl5J2sHNGmBLyiLT3/x5jzoSuFxA==" saltValue="Pf2Fg5j314Cm9XAO1RzXDw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9163-DFEB-4326-9EA3-0CDF72E4E848}">
  <sheetPr codeName="Sheet27"/>
  <dimension ref="A1:M73"/>
  <sheetViews>
    <sheetView showGridLines="0" showRowColHeaders="0" topLeftCell="D48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pY5mtMdO3HUrWbDQu2IhhYHSPMOr4fdLNCS6ijJ+jxfAymfK0sNy4v+PL4GSNYjORM0bIOLfnkRhhCbqBoleAw==" saltValue="ZA5ihZoOJsRAKhGYrQah1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F7E3-593C-4743-9957-75E6F94E641B}">
  <sheetPr codeName="Sheet28"/>
  <dimension ref="A1:M73"/>
  <sheetViews>
    <sheetView showGridLines="0" showRowColHeaders="0" topLeftCell="D1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4+CTcM/cr/8sEB3Gyivdk+z5KEuEC4eUP0jt6iKGHHHvd7pTsdx/8t1/r2v4NrBZmttx1vuua+6bJooIgDL+TA==" saltValue="3gEC9wSUTCqJOgmhIAgHtA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FB29-BEA4-400C-8B35-A9B108C80170}">
  <sheetPr codeName="Sheet29"/>
  <dimension ref="A1:M73"/>
  <sheetViews>
    <sheetView showGridLines="0" showRowColHeaders="0" topLeftCell="A43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vuCbdU1gU44M6NAN06fFhCg6T0d8Ul6MRyVp1gUgiTGTuwtgj8bWPVtfTrWfBa2Nidb+s4f2TFK21oRlMcuNkg==" saltValue="775VhENiTAd4TVfDlydVhw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314D-4CF1-4F5B-A80C-EADAF6DAEC94}">
  <sheetPr codeName="Sheet3"/>
  <dimension ref="A1:M73"/>
  <sheetViews>
    <sheetView showGridLines="0" showRowColHeaders="0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5"/>
      <c r="I11" s="15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74"/>
      <c r="B16" s="274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74"/>
      <c r="B25" s="27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114"/>
      <c r="D26" s="276"/>
      <c r="E26" s="276"/>
      <c r="F26" s="276"/>
      <c r="G26" s="276"/>
      <c r="H26" s="276"/>
      <c r="I26" s="276"/>
    </row>
    <row r="27" spans="1:13" ht="18" thickBot="1" x14ac:dyDescent="0.25">
      <c r="A27" s="107" t="s">
        <v>42</v>
      </c>
      <c r="B27" s="142">
        <f>F9</f>
        <v>0</v>
      </c>
      <c r="C27" s="114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114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114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114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l8SU05Il//d5nSrbjtqRSzcl3XUM//HLWipldoVW4pL5WKNi4eonTr6cGiWmnlXr2sl0sEQzMhqNfCvtAwGfBw==" saltValue="T5xK9waATwGY7ZYBgaDFsA==" spinCount="100000" sheet="1" objects="1" scenarios="1"/>
  <mergeCells count="63">
    <mergeCell ref="I70:K70"/>
    <mergeCell ref="I71:K71"/>
    <mergeCell ref="B67:B68"/>
    <mergeCell ref="E72:E73"/>
    <mergeCell ref="F72:F73"/>
    <mergeCell ref="G72:H73"/>
    <mergeCell ref="I66:K66"/>
    <mergeCell ref="A67:A68"/>
    <mergeCell ref="I67:K67"/>
    <mergeCell ref="I68:K68"/>
    <mergeCell ref="I69:K69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C4D6-88F1-47AA-9610-6E5E6334D39A}">
  <sheetPr codeName="Sheet30"/>
  <dimension ref="A1:M73"/>
  <sheetViews>
    <sheetView showGridLines="0" showRowColHeaders="0" topLeftCell="A48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FSxiW0jpAMriv3NBmizl7adHf7FR1NGPc9NnqyJj5EZ6xDgB9w7GfPbgu826PmIc9zjfiCvkNIDQWJOX0LX+Kg==" saltValue="sWxqIRholUbZCRAj2mGKW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F3ED-160B-4B65-8B37-FBB6E2961C90}">
  <sheetPr codeName="Sheet31"/>
  <dimension ref="A1:M73"/>
  <sheetViews>
    <sheetView showGridLines="0" showRowColHeaders="0" workbookViewId="0">
      <selection activeCell="C26" sqref="C26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yPIkpFbhAkUI56hty7JrikG4pzEAVHccOtY697nJQ5d5jyfRwxtkEGjlPXbTvaOaWFn914O1QFs5MCGgqXFZYA==" saltValue="zWKFYOq9nvsGRidoOVrFZw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C67:D68"/>
    <mergeCell ref="I67:K67"/>
    <mergeCell ref="I68:K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73"/>
  <sheetViews>
    <sheetView showGridLines="0" showRowColHeaders="0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5"/>
      <c r="I11" s="15"/>
      <c r="L11" s="94" t="s">
        <v>121</v>
      </c>
      <c r="M11" s="95">
        <v>0</v>
      </c>
    </row>
    <row r="12" spans="1:13" ht="16.5" customHeight="1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74"/>
      <c r="B16" s="279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74"/>
      <c r="B25" s="27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114"/>
      <c r="D26" s="274"/>
      <c r="E26" s="274"/>
      <c r="F26" s="274"/>
      <c r="G26" s="274"/>
      <c r="H26" s="274"/>
      <c r="I26" s="274"/>
    </row>
    <row r="27" spans="1:13" ht="18" thickBot="1" x14ac:dyDescent="0.25">
      <c r="A27" s="107" t="s">
        <v>42</v>
      </c>
      <c r="B27" s="142">
        <f>F9</f>
        <v>0</v>
      </c>
      <c r="C27" s="114"/>
      <c r="D27" s="133" t="s">
        <v>43</v>
      </c>
      <c r="E27" s="238" t="s">
        <v>44</v>
      </c>
      <c r="F27" s="277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114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ht="15.75" customHeight="1" x14ac:dyDescent="0.2">
      <c r="A29" s="239" t="s">
        <v>49</v>
      </c>
      <c r="B29" s="241">
        <f>SUM(B26:B28)</f>
        <v>0</v>
      </c>
      <c r="C29" s="114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6.5" customHeight="1" thickBot="1" x14ac:dyDescent="0.25">
      <c r="A30" s="240"/>
      <c r="B30" s="278"/>
      <c r="C30" s="114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ht="15.75" customHeight="1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ht="15.75" customHeight="1" x14ac:dyDescent="0.2">
      <c r="A37" s="246"/>
      <c r="B37" s="280"/>
      <c r="C37" s="280"/>
      <c r="D37" s="248"/>
      <c r="E37" s="255"/>
      <c r="F37" s="281"/>
      <c r="G37" s="281"/>
      <c r="H37" s="257"/>
      <c r="I37" s="264"/>
      <c r="J37" s="282"/>
      <c r="K37" s="282"/>
      <c r="L37" s="266"/>
      <c r="M37"/>
    </row>
    <row r="38" spans="1:13" ht="16.5" customHeight="1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83" t="s">
        <v>61</v>
      </c>
      <c r="D39" s="284"/>
      <c r="E39" s="150" t="s">
        <v>59</v>
      </c>
      <c r="F39" s="151" t="s">
        <v>60</v>
      </c>
      <c r="G39" s="283" t="s">
        <v>61</v>
      </c>
      <c r="H39" s="284"/>
      <c r="I39" s="283" t="s">
        <v>62</v>
      </c>
      <c r="J39" s="285"/>
      <c r="K39" s="284"/>
      <c r="L39" s="152" t="s">
        <v>63</v>
      </c>
      <c r="M39"/>
    </row>
    <row r="40" spans="1:13" ht="15.75" customHeight="1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86"/>
      <c r="J40" s="287"/>
      <c r="K40" s="288"/>
      <c r="L40" s="56"/>
      <c r="M40"/>
    </row>
    <row r="41" spans="1:13" ht="16.5" customHeight="1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89"/>
      <c r="J41" s="290"/>
      <c r="K41" s="291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89"/>
      <c r="J42" s="290"/>
      <c r="K42" s="291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89"/>
      <c r="J43" s="290"/>
      <c r="K43" s="291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92"/>
      <c r="J44" s="293"/>
      <c r="K44" s="294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92"/>
      <c r="J45" s="293"/>
      <c r="K45" s="294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92"/>
      <c r="J46" s="293"/>
      <c r="K46" s="294"/>
      <c r="L46" s="63"/>
      <c r="M46"/>
    </row>
    <row r="47" spans="1:13" ht="15.75" customHeight="1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92"/>
      <c r="J47" s="293"/>
      <c r="K47" s="294"/>
      <c r="L47" s="63"/>
      <c r="M47"/>
    </row>
    <row r="48" spans="1:13" ht="15.75" customHeight="1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92"/>
      <c r="J48" s="293"/>
      <c r="K48" s="294"/>
      <c r="L48" s="63"/>
      <c r="M48"/>
    </row>
    <row r="49" spans="1:13" ht="16.5" customHeight="1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95"/>
      <c r="J49" s="296"/>
      <c r="K49" s="297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98"/>
      <c r="J50" s="299"/>
      <c r="K50" s="300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98"/>
      <c r="J51" s="299"/>
      <c r="K51" s="300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98"/>
      <c r="J52" s="299"/>
      <c r="K52" s="300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98"/>
      <c r="J53" s="299"/>
      <c r="K53" s="300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98"/>
      <c r="J54" s="299"/>
      <c r="K54" s="300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98"/>
      <c r="J55" s="299"/>
      <c r="K55" s="300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98"/>
      <c r="J56" s="299"/>
      <c r="K56" s="300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98"/>
      <c r="J57" s="299"/>
      <c r="K57" s="300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98"/>
      <c r="J58" s="299"/>
      <c r="K58" s="300"/>
      <c r="L58" s="63"/>
      <c r="M58"/>
    </row>
    <row r="59" spans="1:13" ht="17" thickBot="1" x14ac:dyDescent="0.25">
      <c r="A59" s="57"/>
      <c r="B59" s="58"/>
      <c r="C59" s="59"/>
      <c r="D59" s="71"/>
      <c r="E59" s="209" t="s">
        <v>102</v>
      </c>
      <c r="F59" s="210"/>
      <c r="G59" s="210"/>
      <c r="H59" s="301"/>
      <c r="I59" s="298"/>
      <c r="J59" s="299"/>
      <c r="K59" s="300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98"/>
      <c r="J60" s="299"/>
      <c r="K60" s="300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302"/>
      <c r="J61" s="303"/>
      <c r="K61" s="304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302"/>
      <c r="J62" s="303"/>
      <c r="K62" s="304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305"/>
      <c r="J63" s="306"/>
      <c r="K63" s="307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305"/>
      <c r="J64" s="306"/>
      <c r="K64" s="307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301"/>
      <c r="I65" s="305"/>
      <c r="J65" s="306"/>
      <c r="K65" s="307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308"/>
      <c r="J66" s="309"/>
      <c r="K66" s="31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302"/>
      <c r="J67" s="303"/>
      <c r="K67" s="304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302"/>
      <c r="J68" s="303"/>
      <c r="K68" s="304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302"/>
      <c r="J69" s="303"/>
      <c r="K69" s="304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305"/>
      <c r="J70" s="306"/>
      <c r="K70" s="307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McGq9My0+Ac/0O4aJyiiY6IzXxaGSrfage9ocLyzwcxu1IvjtOHpOVfAZB7z+8VooLBmfzOShV5ozLuKAwZYnQ==" saltValue="ilCFllgLC6UXAkA08rfzkA==" spinCount="100000" sheet="1" objects="1" scenarios="1"/>
  <mergeCells count="63">
    <mergeCell ref="E72:E73"/>
    <mergeCell ref="F72:F73"/>
    <mergeCell ref="I69:K69"/>
    <mergeCell ref="I70:K70"/>
    <mergeCell ref="I71:K71"/>
    <mergeCell ref="G72:H73"/>
    <mergeCell ref="A67:A68"/>
    <mergeCell ref="I67:K67"/>
    <mergeCell ref="I68:K68"/>
    <mergeCell ref="I60:K60"/>
    <mergeCell ref="I61:K61"/>
    <mergeCell ref="I62:K62"/>
    <mergeCell ref="I63:K63"/>
    <mergeCell ref="I64:K64"/>
    <mergeCell ref="B67:B68"/>
    <mergeCell ref="E65:H65"/>
    <mergeCell ref="I65:K65"/>
    <mergeCell ref="I66:K66"/>
    <mergeCell ref="C67:D68"/>
    <mergeCell ref="I55:K55"/>
    <mergeCell ref="I56:K56"/>
    <mergeCell ref="I57:K57"/>
    <mergeCell ref="I58:K58"/>
    <mergeCell ref="E59:H59"/>
    <mergeCell ref="I59:K59"/>
    <mergeCell ref="I50:K50"/>
    <mergeCell ref="I51:K51"/>
    <mergeCell ref="I52:K52"/>
    <mergeCell ref="I53:K53"/>
    <mergeCell ref="I54:K54"/>
    <mergeCell ref="I45:K45"/>
    <mergeCell ref="I46:K46"/>
    <mergeCell ref="I47:K47"/>
    <mergeCell ref="I48:K48"/>
    <mergeCell ref="I49:K49"/>
    <mergeCell ref="I40:K40"/>
    <mergeCell ref="I41:K41"/>
    <mergeCell ref="I42:K42"/>
    <mergeCell ref="I43:K43"/>
    <mergeCell ref="I44:K44"/>
    <mergeCell ref="A36:D38"/>
    <mergeCell ref="E36:H38"/>
    <mergeCell ref="I36:L38"/>
    <mergeCell ref="C39:D39"/>
    <mergeCell ref="G39:H39"/>
    <mergeCell ref="I39:K39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25:B25"/>
    <mergeCell ref="D26:I26"/>
    <mergeCell ref="E27:F27"/>
    <mergeCell ref="A29:A30"/>
    <mergeCell ref="B29:B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C6A9-250D-425A-A834-5D7E62E8E729}">
  <sheetPr codeName="Sheet5"/>
  <dimension ref="A1:M73"/>
  <sheetViews>
    <sheetView showGridLines="0" showRowColHeaders="0" topLeftCell="C55" workbookViewId="0">
      <selection activeCell="E60" sqref="E60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oGesBkJaA39JUjrD4HJi39Gy0TDq3WFCAmWjdpDXGygBeW4Qh+UKW8+jR0PWPLMYZYPNLmWyObk7AI3ZqkITJA==" saltValue="7lx84SYD4uGsjbSc/C/trQ==" spinCount="100000" sheet="1" objects="1" scenarios="1"/>
  <mergeCells count="63">
    <mergeCell ref="I70:K70"/>
    <mergeCell ref="I71:K71"/>
    <mergeCell ref="B67:B68"/>
    <mergeCell ref="E72:E73"/>
    <mergeCell ref="F72:F73"/>
    <mergeCell ref="G72:H73"/>
    <mergeCell ref="I66:K66"/>
    <mergeCell ref="A67:A68"/>
    <mergeCell ref="I67:K67"/>
    <mergeCell ref="I68:K68"/>
    <mergeCell ref="I69:K69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A959-BEC9-440E-B2A8-2AF8B1268C56}">
  <sheetPr codeName="Sheet6"/>
  <dimension ref="A1:M73"/>
  <sheetViews>
    <sheetView showGridLines="0" showRowColHeaders="0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CBxgl6TZGB/sLzI//1YzJwKGLWgRn+z+q+3HXfsQQOxypLM9g/VWEy0bYzmZjjYdwTjtgzazBUVAsHQiAnMRTw==" saltValue="+A/jyMQU75B+9lJelNnufw==" spinCount="100000" sheet="1" objects="1" scenarios="1"/>
  <mergeCells count="63">
    <mergeCell ref="I70:K70"/>
    <mergeCell ref="I71:K71"/>
    <mergeCell ref="B67:B68"/>
    <mergeCell ref="E72:E73"/>
    <mergeCell ref="F72:F73"/>
    <mergeCell ref="G72:H73"/>
    <mergeCell ref="I66:K66"/>
    <mergeCell ref="A67:A68"/>
    <mergeCell ref="I67:K67"/>
    <mergeCell ref="I68:K68"/>
    <mergeCell ref="I69:K69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392D-1E51-4196-9AFD-CA97ECBB30CA}">
  <sheetPr codeName="Sheet7"/>
  <dimension ref="A1:M73"/>
  <sheetViews>
    <sheetView showGridLines="0" showRowColHeaders="0" tabSelected="1" topLeftCell="A48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X0OjnojXp8PUu/eeJh8Z3BCIdvg+5SFe59J1/9gnVVgn55d7ne4KEWl1uWBiHn3usY/rsEnyKMTKhz2JQf+mAQ==" saltValue="ItEkShuKKQKxxv7/8PdKzg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15CB-5C51-447D-A608-4C84130F033E}">
  <sheetPr codeName="Sheet8"/>
  <dimension ref="A1:M73"/>
  <sheetViews>
    <sheetView showGridLines="0" showRowColHeaders="0" zoomScaleNormal="100" workbookViewId="0">
      <selection activeCell="L25" sqref="L25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135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UpT+DXkxxChjLK4dWH0aEtMKR3erSQmAMQkUJFSNIhDLl8QHeR1+V/hmwbQfvE4VZPyn5QEqx3IbGtfDyTWuKg==" saltValue="UanuGXagfQV40YyIqqpgDQ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07CB-2382-48AE-932C-F3333C8E6B81}">
  <sheetPr codeName="Sheet9"/>
  <dimension ref="A1:M73"/>
  <sheetViews>
    <sheetView showGridLines="0" showRowColHeaders="0" topLeftCell="A45" workbookViewId="0">
      <selection activeCell="C12" sqref="C12:D12"/>
    </sheetView>
  </sheetViews>
  <sheetFormatPr baseColWidth="10" defaultColWidth="9" defaultRowHeight="16" x14ac:dyDescent="0.2"/>
  <cols>
    <col min="1" max="1" width="27.5" style="1" bestFit="1" customWidth="1"/>
    <col min="2" max="2" width="28.83203125" style="1" bestFit="1" customWidth="1"/>
    <col min="3" max="3" width="23.5" style="1" customWidth="1"/>
    <col min="4" max="4" width="18.5" style="1" bestFit="1" customWidth="1"/>
    <col min="5" max="5" width="17.6640625" style="1" customWidth="1"/>
    <col min="6" max="6" width="22.6640625" style="1" customWidth="1"/>
    <col min="7" max="7" width="19.6640625" style="1" customWidth="1"/>
    <col min="8" max="8" width="18.83203125" style="1" customWidth="1"/>
    <col min="9" max="9" width="23" style="1" bestFit="1" customWidth="1"/>
    <col min="10" max="10" width="12.83203125" style="2" customWidth="1"/>
    <col min="11" max="11" width="9" style="1"/>
    <col min="12" max="12" width="21.33203125" style="1" bestFit="1" customWidth="1"/>
    <col min="13" max="13" width="21.6640625" style="1" bestFit="1" customWidth="1"/>
    <col min="14" max="16384" width="9" style="1"/>
  </cols>
  <sheetData>
    <row r="1" spans="1:13" ht="17" thickBot="1" x14ac:dyDescent="0.25"/>
    <row r="2" spans="1:13" ht="18" thickBot="1" x14ac:dyDescent="0.25">
      <c r="A2" s="101" t="s">
        <v>0</v>
      </c>
      <c r="B2" s="4"/>
      <c r="C2" s="114"/>
      <c r="D2" s="219" t="s">
        <v>1</v>
      </c>
      <c r="E2" s="227"/>
      <c r="F2" s="104" t="s">
        <v>2</v>
      </c>
      <c r="G2" s="165"/>
      <c r="H2" s="122" t="s">
        <v>3</v>
      </c>
      <c r="I2" s="6">
        <v>89000</v>
      </c>
    </row>
    <row r="3" spans="1:13" ht="18" thickBot="1" x14ac:dyDescent="0.25">
      <c r="A3" s="102" t="s">
        <v>4</v>
      </c>
      <c r="B3" s="7"/>
      <c r="C3" s="114"/>
      <c r="D3" s="228" t="s">
        <v>5</v>
      </c>
      <c r="E3" s="229"/>
      <c r="F3" s="8">
        <v>0</v>
      </c>
      <c r="G3" s="166">
        <f>SUM(F3*5000)</f>
        <v>0</v>
      </c>
      <c r="H3" s="123" t="s">
        <v>6</v>
      </c>
      <c r="I3" s="9">
        <v>0</v>
      </c>
      <c r="J3" s="167">
        <f>SUM(I3*1)</f>
        <v>0</v>
      </c>
    </row>
    <row r="4" spans="1:13" ht="18" thickBot="1" x14ac:dyDescent="0.25">
      <c r="A4" s="103" t="s">
        <v>7</v>
      </c>
      <c r="B4" s="10"/>
      <c r="C4" s="114"/>
      <c r="D4" s="215" t="s">
        <v>8</v>
      </c>
      <c r="E4" s="216"/>
      <c r="F4" s="11">
        <v>0</v>
      </c>
      <c r="G4" s="166">
        <f>SUM(F4*10000)</f>
        <v>0</v>
      </c>
      <c r="H4" s="124" t="s">
        <v>9</v>
      </c>
      <c r="I4" s="12">
        <v>0</v>
      </c>
      <c r="J4" s="167">
        <f>SUM(I4*5)</f>
        <v>0</v>
      </c>
      <c r="L4" s="98" t="s">
        <v>116</v>
      </c>
      <c r="M4" s="99">
        <v>0</v>
      </c>
    </row>
    <row r="5" spans="1:13" ht="18" thickBot="1" x14ac:dyDescent="0.25">
      <c r="A5" s="104" t="s">
        <v>10</v>
      </c>
      <c r="B5" s="4"/>
      <c r="C5" s="114"/>
      <c r="D5" s="215" t="s">
        <v>11</v>
      </c>
      <c r="E5" s="216"/>
      <c r="F5" s="11">
        <v>0</v>
      </c>
      <c r="G5" s="166">
        <f>SUM(F5*20000)</f>
        <v>0</v>
      </c>
      <c r="H5" s="124" t="s">
        <v>12</v>
      </c>
      <c r="I5" s="12">
        <v>0</v>
      </c>
      <c r="J5" s="167">
        <f>SUM(I5*10)</f>
        <v>0</v>
      </c>
      <c r="L5" s="94" t="s">
        <v>117</v>
      </c>
      <c r="M5" s="100">
        <v>0</v>
      </c>
    </row>
    <row r="6" spans="1:13" ht="18" thickBot="1" x14ac:dyDescent="0.25">
      <c r="A6" s="274"/>
      <c r="B6" s="274"/>
      <c r="C6" s="114"/>
      <c r="D6" s="215" t="s">
        <v>13</v>
      </c>
      <c r="E6" s="216"/>
      <c r="F6" s="11">
        <v>0</v>
      </c>
      <c r="G6" s="166">
        <f>SUM(F6*50000)</f>
        <v>0</v>
      </c>
      <c r="H6" s="124" t="s">
        <v>14</v>
      </c>
      <c r="I6" s="12">
        <v>0</v>
      </c>
      <c r="J6" s="167">
        <f>SUM(I6*20)</f>
        <v>0</v>
      </c>
      <c r="L6" s="94" t="s">
        <v>118</v>
      </c>
      <c r="M6" s="100">
        <v>0</v>
      </c>
    </row>
    <row r="7" spans="1:13" ht="17" x14ac:dyDescent="0.2">
      <c r="A7" s="105" t="s">
        <v>15</v>
      </c>
      <c r="B7" s="106" t="s">
        <v>16</v>
      </c>
      <c r="C7" s="114"/>
      <c r="D7" s="215" t="s">
        <v>17</v>
      </c>
      <c r="E7" s="216"/>
      <c r="F7" s="11">
        <v>0</v>
      </c>
      <c r="G7" s="166">
        <f>SUM(F7*100000)</f>
        <v>0</v>
      </c>
      <c r="H7" s="124" t="s">
        <v>18</v>
      </c>
      <c r="I7" s="12">
        <v>0</v>
      </c>
      <c r="J7" s="167">
        <f>SUM(I7*50)</f>
        <v>0</v>
      </c>
      <c r="L7" s="94" t="s">
        <v>134</v>
      </c>
      <c r="M7" s="100">
        <v>0</v>
      </c>
    </row>
    <row r="8" spans="1:13" ht="18" thickBot="1" x14ac:dyDescent="0.25">
      <c r="A8" s="107" t="s">
        <v>19</v>
      </c>
      <c r="B8" s="108" t="s">
        <v>16</v>
      </c>
      <c r="C8" s="114"/>
      <c r="D8" s="217"/>
      <c r="E8" s="218"/>
      <c r="F8" s="13"/>
      <c r="G8" s="166">
        <f t="shared" ref="G8" si="0">SUM(F8*5000)</f>
        <v>0</v>
      </c>
      <c r="H8" s="125" t="s">
        <v>20</v>
      </c>
      <c r="I8" s="14">
        <v>0</v>
      </c>
      <c r="J8" s="167">
        <f>SUM(I8*100)</f>
        <v>0</v>
      </c>
      <c r="L8" s="94" t="s">
        <v>119</v>
      </c>
      <c r="M8" s="95">
        <v>0</v>
      </c>
    </row>
    <row r="9" spans="1:13" ht="18" thickBot="1" x14ac:dyDescent="0.25">
      <c r="A9" s="107" t="s">
        <v>21</v>
      </c>
      <c r="B9" s="108" t="s">
        <v>16</v>
      </c>
      <c r="C9" s="114"/>
      <c r="D9" s="219" t="s">
        <v>22</v>
      </c>
      <c r="E9" s="220"/>
      <c r="F9" s="118">
        <f>SUM(G3:G8)</f>
        <v>0</v>
      </c>
      <c r="G9" s="165"/>
      <c r="H9" s="126" t="s">
        <v>23</v>
      </c>
      <c r="I9" s="128">
        <f>SUM(J3:J8)</f>
        <v>0</v>
      </c>
      <c r="J9" s="167"/>
      <c r="L9" s="94" t="s">
        <v>120</v>
      </c>
      <c r="M9" s="95">
        <v>0</v>
      </c>
    </row>
    <row r="10" spans="1:13" ht="18" thickBot="1" x14ac:dyDescent="0.25">
      <c r="A10" s="107" t="s">
        <v>24</v>
      </c>
      <c r="B10" s="108" t="s">
        <v>16</v>
      </c>
      <c r="C10" s="114"/>
      <c r="D10" s="116"/>
      <c r="E10" s="116"/>
      <c r="F10" s="120"/>
      <c r="G10" s="119"/>
      <c r="H10" s="127" t="s">
        <v>22</v>
      </c>
      <c r="I10" s="129">
        <f>SUM(I9*I2)</f>
        <v>0</v>
      </c>
      <c r="L10" s="94" t="s">
        <v>125</v>
      </c>
      <c r="M10" s="95">
        <v>0</v>
      </c>
    </row>
    <row r="11" spans="1:13" ht="18" thickBot="1" x14ac:dyDescent="0.25">
      <c r="A11" s="107" t="s">
        <v>25</v>
      </c>
      <c r="B11" s="108" t="s">
        <v>16</v>
      </c>
      <c r="C11" s="114"/>
      <c r="D11" s="117"/>
      <c r="E11" s="117"/>
      <c r="F11" s="121"/>
      <c r="G11" s="117"/>
      <c r="H11" s="121"/>
      <c r="I11" s="121"/>
      <c r="L11" s="94" t="s">
        <v>121</v>
      </c>
      <c r="M11" s="95">
        <v>0</v>
      </c>
    </row>
    <row r="12" spans="1:13" ht="18" thickBot="1" x14ac:dyDescent="0.25">
      <c r="A12" s="107" t="s">
        <v>26</v>
      </c>
      <c r="B12" s="108" t="s">
        <v>16</v>
      </c>
      <c r="C12" s="221" t="s">
        <v>27</v>
      </c>
      <c r="D12" s="222"/>
      <c r="E12" s="221" t="s">
        <v>28</v>
      </c>
      <c r="F12" s="222"/>
      <c r="G12" s="130" t="s">
        <v>29</v>
      </c>
      <c r="H12" s="104" t="s">
        <v>30</v>
      </c>
      <c r="I12" s="115" t="s">
        <v>31</v>
      </c>
      <c r="L12" s="94" t="s">
        <v>122</v>
      </c>
      <c r="M12" s="95">
        <v>0</v>
      </c>
    </row>
    <row r="13" spans="1:13" ht="17" x14ac:dyDescent="0.2">
      <c r="A13" s="107" t="s">
        <v>32</v>
      </c>
      <c r="B13" s="109" t="s">
        <v>16</v>
      </c>
      <c r="C13" s="16"/>
      <c r="D13" s="17">
        <v>0</v>
      </c>
      <c r="E13" s="18"/>
      <c r="F13" s="19">
        <v>0</v>
      </c>
      <c r="G13" s="19">
        <v>0</v>
      </c>
      <c r="H13" s="20">
        <v>0</v>
      </c>
      <c r="I13" s="21">
        <v>0</v>
      </c>
      <c r="L13" s="94" t="s">
        <v>123</v>
      </c>
      <c r="M13" s="95">
        <v>0</v>
      </c>
    </row>
    <row r="14" spans="1:13" ht="18" thickBot="1" x14ac:dyDescent="0.25">
      <c r="A14" s="110" t="s">
        <v>33</v>
      </c>
      <c r="B14" s="111" t="s">
        <v>16</v>
      </c>
      <c r="C14" s="22"/>
      <c r="D14" s="23">
        <v>0</v>
      </c>
      <c r="E14" s="24"/>
      <c r="F14" s="25">
        <v>0</v>
      </c>
      <c r="G14" s="25">
        <v>0</v>
      </c>
      <c r="H14" s="26">
        <v>0</v>
      </c>
      <c r="I14" s="27">
        <v>0</v>
      </c>
      <c r="L14" s="94" t="s">
        <v>124</v>
      </c>
      <c r="M14" s="95">
        <v>0</v>
      </c>
    </row>
    <row r="15" spans="1:13" ht="17" thickBot="1" x14ac:dyDescent="0.25">
      <c r="A15" s="112" t="s">
        <v>34</v>
      </c>
      <c r="B15" s="113"/>
      <c r="C15" s="22"/>
      <c r="D15" s="23">
        <v>0</v>
      </c>
      <c r="E15" s="24"/>
      <c r="F15" s="25">
        <v>0</v>
      </c>
      <c r="G15" s="25">
        <v>0</v>
      </c>
      <c r="H15" s="26">
        <v>0</v>
      </c>
      <c r="I15" s="27">
        <v>0</v>
      </c>
      <c r="L15" s="94" t="s">
        <v>126</v>
      </c>
      <c r="M15" s="95">
        <v>0</v>
      </c>
    </row>
    <row r="16" spans="1:13" ht="16.5" customHeight="1" thickBot="1" x14ac:dyDescent="0.25">
      <c r="A16" s="230"/>
      <c r="B16" s="230"/>
      <c r="C16" s="22"/>
      <c r="D16" s="23">
        <v>0</v>
      </c>
      <c r="E16" s="24"/>
      <c r="F16" s="25">
        <v>0</v>
      </c>
      <c r="G16" s="28">
        <v>0</v>
      </c>
      <c r="H16" s="26">
        <v>0</v>
      </c>
      <c r="I16" s="27">
        <v>0</v>
      </c>
      <c r="L16" s="94" t="s">
        <v>127</v>
      </c>
      <c r="M16" s="95">
        <v>0</v>
      </c>
    </row>
    <row r="17" spans="1:13" ht="17" x14ac:dyDescent="0.2">
      <c r="A17" s="149" t="s">
        <v>35</v>
      </c>
      <c r="B17" s="29">
        <v>0</v>
      </c>
      <c r="C17" s="22"/>
      <c r="D17" s="23">
        <v>0</v>
      </c>
      <c r="E17" s="24"/>
      <c r="F17" s="25">
        <v>0</v>
      </c>
      <c r="G17" s="25">
        <v>0</v>
      </c>
      <c r="H17" s="26">
        <v>0</v>
      </c>
      <c r="I17" s="27">
        <v>0</v>
      </c>
      <c r="L17" s="94" t="s">
        <v>128</v>
      </c>
      <c r="M17" s="95">
        <v>0</v>
      </c>
    </row>
    <row r="18" spans="1:13" x14ac:dyDescent="0.2">
      <c r="A18" s="148" t="s">
        <v>36</v>
      </c>
      <c r="B18" s="31">
        <v>0</v>
      </c>
      <c r="C18" s="22"/>
      <c r="D18" s="23">
        <v>0</v>
      </c>
      <c r="E18" s="24"/>
      <c r="F18" s="25">
        <v>0</v>
      </c>
      <c r="G18" s="25">
        <v>0</v>
      </c>
      <c r="H18" s="26">
        <v>0</v>
      </c>
      <c r="I18" s="27">
        <v>0</v>
      </c>
      <c r="L18" s="94" t="s">
        <v>129</v>
      </c>
      <c r="M18" s="95">
        <v>0</v>
      </c>
    </row>
    <row r="19" spans="1:13" x14ac:dyDescent="0.2">
      <c r="A19" s="30"/>
      <c r="B19" s="31"/>
      <c r="C19" s="22"/>
      <c r="D19" s="23">
        <v>0</v>
      </c>
      <c r="E19" s="24"/>
      <c r="F19" s="25">
        <v>0</v>
      </c>
      <c r="G19" s="25">
        <v>0</v>
      </c>
      <c r="H19" s="26">
        <v>0</v>
      </c>
      <c r="I19" s="27">
        <v>0</v>
      </c>
      <c r="L19" s="94" t="s">
        <v>133</v>
      </c>
      <c r="M19" s="95">
        <v>0</v>
      </c>
    </row>
    <row r="20" spans="1:13" ht="17" x14ac:dyDescent="0.2">
      <c r="A20" s="147" t="s">
        <v>37</v>
      </c>
      <c r="B20" s="31">
        <v>0</v>
      </c>
      <c r="C20" s="22"/>
      <c r="D20" s="23">
        <v>0</v>
      </c>
      <c r="E20" s="24"/>
      <c r="F20" s="25">
        <v>0</v>
      </c>
      <c r="G20" s="25">
        <v>0</v>
      </c>
      <c r="H20" s="26">
        <v>0</v>
      </c>
      <c r="I20" s="27">
        <v>0</v>
      </c>
      <c r="L20" s="94" t="s">
        <v>131</v>
      </c>
      <c r="M20" s="95">
        <v>0</v>
      </c>
    </row>
    <row r="21" spans="1:13" ht="17" x14ac:dyDescent="0.2">
      <c r="A21" s="147" t="s">
        <v>38</v>
      </c>
      <c r="B21" s="31">
        <v>0</v>
      </c>
      <c r="C21" s="32"/>
      <c r="D21" s="23">
        <v>0</v>
      </c>
      <c r="E21" s="24"/>
      <c r="F21" s="25">
        <v>0</v>
      </c>
      <c r="G21" s="25">
        <v>0</v>
      </c>
      <c r="H21" s="26">
        <v>0</v>
      </c>
      <c r="I21" s="27">
        <v>0</v>
      </c>
      <c r="L21" s="94" t="s">
        <v>132</v>
      </c>
      <c r="M21" s="95">
        <v>0</v>
      </c>
    </row>
    <row r="22" spans="1:13" x14ac:dyDescent="0.2">
      <c r="A22" s="146" t="s">
        <v>39</v>
      </c>
      <c r="B22" s="31">
        <v>0</v>
      </c>
      <c r="C22" s="22"/>
      <c r="D22" s="33">
        <v>0</v>
      </c>
      <c r="E22" s="34"/>
      <c r="F22" s="35">
        <v>0</v>
      </c>
      <c r="G22" s="25">
        <v>0</v>
      </c>
      <c r="H22" s="36">
        <v>0</v>
      </c>
      <c r="I22" s="33">
        <v>0</v>
      </c>
      <c r="L22" s="94" t="s">
        <v>130</v>
      </c>
      <c r="M22" s="95">
        <v>0</v>
      </c>
    </row>
    <row r="23" spans="1:13" ht="17" thickBot="1" x14ac:dyDescent="0.25">
      <c r="A23" s="37"/>
      <c r="B23" s="38"/>
      <c r="C23" s="22"/>
      <c r="D23" s="23">
        <v>0</v>
      </c>
      <c r="E23" s="24"/>
      <c r="F23" s="25">
        <v>0</v>
      </c>
      <c r="G23" s="25">
        <v>0</v>
      </c>
      <c r="H23" s="26">
        <v>0</v>
      </c>
      <c r="I23" s="23">
        <v>0</v>
      </c>
      <c r="L23" s="96"/>
      <c r="M23" s="97"/>
    </row>
    <row r="24" spans="1:13" ht="17" thickBot="1" x14ac:dyDescent="0.25">
      <c r="A24" s="144" t="s">
        <v>22</v>
      </c>
      <c r="B24" s="145">
        <f>SUM(B17:B23)</f>
        <v>0</v>
      </c>
      <c r="C24" s="22"/>
      <c r="D24" s="40">
        <v>0</v>
      </c>
      <c r="E24" s="41"/>
      <c r="F24" s="42">
        <v>0</v>
      </c>
      <c r="G24" s="42">
        <v>0</v>
      </c>
      <c r="H24" s="42">
        <v>0</v>
      </c>
      <c r="I24" s="40">
        <v>0</v>
      </c>
    </row>
    <row r="25" spans="1:13" ht="17" thickBot="1" x14ac:dyDescent="0.25">
      <c r="A25" s="230"/>
      <c r="B25" s="235"/>
      <c r="C25" s="132" t="s">
        <v>40</v>
      </c>
      <c r="D25" s="131">
        <f>SUM(D13:D24)</f>
        <v>0</v>
      </c>
      <c r="E25" s="132" t="s">
        <v>40</v>
      </c>
      <c r="F25" s="131">
        <f t="shared" ref="F25:I25" si="1">SUM(F13:F24)</f>
        <v>0</v>
      </c>
      <c r="G25" s="131">
        <f t="shared" si="1"/>
        <v>0</v>
      </c>
      <c r="H25" s="131">
        <f t="shared" si="1"/>
        <v>0</v>
      </c>
      <c r="I25" s="131">
        <f t="shared" si="1"/>
        <v>0</v>
      </c>
    </row>
    <row r="26" spans="1:13" ht="18" thickBot="1" x14ac:dyDescent="0.25">
      <c r="A26" s="105" t="s">
        <v>41</v>
      </c>
      <c r="B26" s="141">
        <f>I10</f>
        <v>0</v>
      </c>
      <c r="C26" s="5"/>
      <c r="D26" s="236"/>
      <c r="E26" s="236"/>
      <c r="F26" s="236"/>
      <c r="G26" s="236"/>
      <c r="H26" s="236"/>
      <c r="I26" s="236"/>
    </row>
    <row r="27" spans="1:13" ht="18" thickBot="1" x14ac:dyDescent="0.25">
      <c r="A27" s="107" t="s">
        <v>42</v>
      </c>
      <c r="B27" s="142">
        <f>F9</f>
        <v>0</v>
      </c>
      <c r="C27" s="5"/>
      <c r="D27" s="133" t="s">
        <v>43</v>
      </c>
      <c r="E27" s="237" t="s">
        <v>44</v>
      </c>
      <c r="F27" s="238"/>
      <c r="G27" s="135">
        <f>SUM(E28+E29+E30+E31+G28+G29+G30+G31+I28+I29+I30+I31)</f>
        <v>0</v>
      </c>
      <c r="H27" s="136"/>
      <c r="I27" s="118"/>
    </row>
    <row r="28" spans="1:13" ht="18" thickBot="1" x14ac:dyDescent="0.25">
      <c r="A28" s="110" t="s">
        <v>45</v>
      </c>
      <c r="B28" s="143">
        <f>SUM(B24+D25+F25+G25+H25+I25+G27+C67+G72)</f>
        <v>0</v>
      </c>
      <c r="C28" s="5"/>
      <c r="D28" s="134" t="s">
        <v>46</v>
      </c>
      <c r="E28" s="43">
        <v>0</v>
      </c>
      <c r="F28" s="138" t="s">
        <v>47</v>
      </c>
      <c r="G28" s="44">
        <v>0</v>
      </c>
      <c r="H28" s="137" t="s">
        <v>48</v>
      </c>
      <c r="I28" s="45">
        <v>0</v>
      </c>
    </row>
    <row r="29" spans="1:13" x14ac:dyDescent="0.2">
      <c r="A29" s="239" t="s">
        <v>49</v>
      </c>
      <c r="B29" s="241">
        <f>SUM(B26:B28)</f>
        <v>0</v>
      </c>
      <c r="C29" s="5"/>
      <c r="D29" s="134" t="s">
        <v>50</v>
      </c>
      <c r="E29" s="43">
        <v>0</v>
      </c>
      <c r="F29" s="139" t="s">
        <v>51</v>
      </c>
      <c r="G29" s="43">
        <v>0</v>
      </c>
      <c r="H29" s="138" t="s">
        <v>52</v>
      </c>
      <c r="I29" s="46">
        <v>0</v>
      </c>
    </row>
    <row r="30" spans="1:13" ht="17" thickBot="1" x14ac:dyDescent="0.25">
      <c r="A30" s="240"/>
      <c r="B30" s="242"/>
      <c r="C30" s="5"/>
      <c r="D30" s="134" t="s">
        <v>53</v>
      </c>
      <c r="E30" s="43">
        <v>0</v>
      </c>
      <c r="F30" s="138" t="s">
        <v>54</v>
      </c>
      <c r="G30" s="43">
        <v>0</v>
      </c>
      <c r="H30" s="138" t="s">
        <v>55</v>
      </c>
      <c r="I30" s="46">
        <v>0</v>
      </c>
    </row>
    <row r="31" spans="1:13" ht="17" thickBot="1" x14ac:dyDescent="0.25">
      <c r="D31" s="39"/>
      <c r="E31" s="47">
        <v>0</v>
      </c>
      <c r="F31" s="48"/>
      <c r="G31" s="47"/>
      <c r="H31" s="48"/>
      <c r="I31" s="49"/>
    </row>
    <row r="35" spans="1:13" ht="17" thickBot="1" x14ac:dyDescent="0.25">
      <c r="A35" s="140"/>
      <c r="B35" s="140"/>
      <c r="C35" s="140"/>
      <c r="D35" s="140"/>
      <c r="E35" s="140"/>
      <c r="F35" s="140"/>
      <c r="G35" s="140"/>
      <c r="H35" s="140"/>
      <c r="I35"/>
      <c r="J35"/>
      <c r="K35"/>
      <c r="L35"/>
      <c r="M35"/>
    </row>
    <row r="36" spans="1:13" x14ac:dyDescent="0.2">
      <c r="A36" s="243" t="s">
        <v>56</v>
      </c>
      <c r="B36" s="244"/>
      <c r="C36" s="244"/>
      <c r="D36" s="245"/>
      <c r="E36" s="252" t="s">
        <v>57</v>
      </c>
      <c r="F36" s="253"/>
      <c r="G36" s="253"/>
      <c r="H36" s="254"/>
      <c r="I36" s="261" t="s">
        <v>58</v>
      </c>
      <c r="J36" s="262"/>
      <c r="K36" s="262"/>
      <c r="L36" s="263"/>
      <c r="M36"/>
    </row>
    <row r="37" spans="1:13" x14ac:dyDescent="0.2">
      <c r="A37" s="246"/>
      <c r="B37" s="247"/>
      <c r="C37" s="247"/>
      <c r="D37" s="248"/>
      <c r="E37" s="255"/>
      <c r="F37" s="256"/>
      <c r="G37" s="256"/>
      <c r="H37" s="257"/>
      <c r="I37" s="264"/>
      <c r="J37" s="265"/>
      <c r="K37" s="265"/>
      <c r="L37" s="266"/>
      <c r="M37"/>
    </row>
    <row r="38" spans="1:13" ht="17" thickBot="1" x14ac:dyDescent="0.25">
      <c r="A38" s="249"/>
      <c r="B38" s="250"/>
      <c r="C38" s="250"/>
      <c r="D38" s="251"/>
      <c r="E38" s="258"/>
      <c r="F38" s="259"/>
      <c r="G38" s="259"/>
      <c r="H38" s="260"/>
      <c r="I38" s="267"/>
      <c r="J38" s="268"/>
      <c r="K38" s="268"/>
      <c r="L38" s="269"/>
      <c r="M38"/>
    </row>
    <row r="39" spans="1:13" ht="17" thickBot="1" x14ac:dyDescent="0.25">
      <c r="A39" s="150" t="s">
        <v>59</v>
      </c>
      <c r="B39" s="151" t="s">
        <v>60</v>
      </c>
      <c r="C39" s="270" t="s">
        <v>61</v>
      </c>
      <c r="D39" s="271"/>
      <c r="E39" s="150" t="s">
        <v>59</v>
      </c>
      <c r="F39" s="151" t="s">
        <v>60</v>
      </c>
      <c r="G39" s="270" t="s">
        <v>61</v>
      </c>
      <c r="H39" s="271"/>
      <c r="I39" s="270" t="s">
        <v>62</v>
      </c>
      <c r="J39" s="272"/>
      <c r="K39" s="273"/>
      <c r="L39" s="152" t="s">
        <v>63</v>
      </c>
      <c r="M39"/>
    </row>
    <row r="40" spans="1:13" x14ac:dyDescent="0.2">
      <c r="A40" s="153" t="s">
        <v>64</v>
      </c>
      <c r="B40" s="51"/>
      <c r="C40" s="52"/>
      <c r="D40" s="53"/>
      <c r="E40" s="153" t="s">
        <v>65</v>
      </c>
      <c r="F40" s="50"/>
      <c r="G40" s="54"/>
      <c r="H40" s="55"/>
      <c r="I40" s="223"/>
      <c r="J40" s="224"/>
      <c r="K40" s="224"/>
      <c r="L40" s="56"/>
      <c r="M40"/>
    </row>
    <row r="41" spans="1:13" x14ac:dyDescent="0.2">
      <c r="A41" s="154" t="s">
        <v>66</v>
      </c>
      <c r="B41" s="58"/>
      <c r="C41" s="59"/>
      <c r="D41" s="60"/>
      <c r="E41" s="155" t="s">
        <v>67</v>
      </c>
      <c r="F41" s="61"/>
      <c r="G41" s="57"/>
      <c r="H41" s="62"/>
      <c r="I41" s="225"/>
      <c r="J41" s="226"/>
      <c r="K41" s="226"/>
      <c r="L41" s="63"/>
      <c r="M41"/>
    </row>
    <row r="42" spans="1:13" x14ac:dyDescent="0.2">
      <c r="A42" s="155" t="s">
        <v>68</v>
      </c>
      <c r="B42" s="58"/>
      <c r="C42" s="59"/>
      <c r="D42" s="60"/>
      <c r="E42" s="155" t="s">
        <v>69</v>
      </c>
      <c r="F42" s="61"/>
      <c r="G42" s="57"/>
      <c r="H42" s="62"/>
      <c r="I42" s="225"/>
      <c r="J42" s="226"/>
      <c r="K42" s="226"/>
      <c r="L42" s="63"/>
      <c r="M42"/>
    </row>
    <row r="43" spans="1:13" x14ac:dyDescent="0.2">
      <c r="A43" s="155" t="s">
        <v>70</v>
      </c>
      <c r="B43" s="58"/>
      <c r="C43" s="59"/>
      <c r="D43" s="60"/>
      <c r="E43" s="155" t="s">
        <v>71</v>
      </c>
      <c r="F43" s="61"/>
      <c r="G43" s="57"/>
      <c r="H43" s="62"/>
      <c r="I43" s="225"/>
      <c r="J43" s="226"/>
      <c r="K43" s="226"/>
      <c r="L43" s="63"/>
      <c r="M43"/>
    </row>
    <row r="44" spans="1:13" x14ac:dyDescent="0.2">
      <c r="A44" s="155" t="s">
        <v>72</v>
      </c>
      <c r="B44" s="58"/>
      <c r="C44" s="59"/>
      <c r="D44" s="60"/>
      <c r="E44" s="155" t="s">
        <v>73</v>
      </c>
      <c r="F44" s="57"/>
      <c r="G44" s="57"/>
      <c r="H44" s="64"/>
      <c r="I44" s="211"/>
      <c r="J44" s="212"/>
      <c r="K44" s="212"/>
      <c r="L44" s="63"/>
      <c r="M44"/>
    </row>
    <row r="45" spans="1:13" x14ac:dyDescent="0.2">
      <c r="A45" s="155" t="s">
        <v>74</v>
      </c>
      <c r="B45" s="58"/>
      <c r="C45" s="59"/>
      <c r="D45" s="60"/>
      <c r="E45" s="155" t="s">
        <v>75</v>
      </c>
      <c r="F45" s="57"/>
      <c r="G45" s="57"/>
      <c r="H45" s="64"/>
      <c r="I45" s="211"/>
      <c r="J45" s="212"/>
      <c r="K45" s="212"/>
      <c r="L45" s="63"/>
      <c r="M45"/>
    </row>
    <row r="46" spans="1:13" x14ac:dyDescent="0.2">
      <c r="A46" s="155" t="s">
        <v>76</v>
      </c>
      <c r="B46" s="58"/>
      <c r="C46" s="59"/>
      <c r="D46" s="60"/>
      <c r="E46" s="155" t="s">
        <v>77</v>
      </c>
      <c r="F46" s="57"/>
      <c r="G46" s="57"/>
      <c r="H46" s="64"/>
      <c r="I46" s="211"/>
      <c r="J46" s="212"/>
      <c r="K46" s="212"/>
      <c r="L46" s="63"/>
      <c r="M46"/>
    </row>
    <row r="47" spans="1:13" x14ac:dyDescent="0.2">
      <c r="A47" s="155" t="s">
        <v>78</v>
      </c>
      <c r="B47" s="58"/>
      <c r="C47" s="59"/>
      <c r="D47" s="60"/>
      <c r="E47" s="155" t="s">
        <v>79</v>
      </c>
      <c r="F47" s="57"/>
      <c r="G47" s="57"/>
      <c r="H47" s="64"/>
      <c r="I47" s="211"/>
      <c r="J47" s="212"/>
      <c r="K47" s="212"/>
      <c r="L47" s="63"/>
      <c r="M47"/>
    </row>
    <row r="48" spans="1:13" x14ac:dyDescent="0.2">
      <c r="A48" s="155" t="s">
        <v>80</v>
      </c>
      <c r="B48" s="58"/>
      <c r="C48" s="59"/>
      <c r="D48" s="60"/>
      <c r="E48" s="154" t="s">
        <v>81</v>
      </c>
      <c r="F48" s="57"/>
      <c r="G48" s="57"/>
      <c r="H48" s="65"/>
      <c r="I48" s="211"/>
      <c r="J48" s="212"/>
      <c r="K48" s="212"/>
      <c r="L48" s="63"/>
      <c r="M48"/>
    </row>
    <row r="49" spans="1:13" x14ac:dyDescent="0.2">
      <c r="A49" s="155" t="s">
        <v>82</v>
      </c>
      <c r="B49" s="58"/>
      <c r="C49" s="59"/>
      <c r="D49" s="66"/>
      <c r="E49" s="155" t="s">
        <v>83</v>
      </c>
      <c r="F49" s="61"/>
      <c r="G49" s="61"/>
      <c r="H49" s="64"/>
      <c r="I49" s="213"/>
      <c r="J49" s="214"/>
      <c r="K49" s="214"/>
      <c r="L49" s="63"/>
      <c r="M49"/>
    </row>
    <row r="50" spans="1:13" x14ac:dyDescent="0.2">
      <c r="A50" s="155" t="s">
        <v>84</v>
      </c>
      <c r="B50" s="58"/>
      <c r="C50" s="59"/>
      <c r="D50" s="60"/>
      <c r="E50" s="154" t="s">
        <v>85</v>
      </c>
      <c r="F50" s="57"/>
      <c r="G50" s="57"/>
      <c r="H50" s="64"/>
      <c r="I50" s="201"/>
      <c r="J50" s="202"/>
      <c r="K50" s="202"/>
      <c r="L50" s="63"/>
      <c r="M50"/>
    </row>
    <row r="51" spans="1:13" x14ac:dyDescent="0.2">
      <c r="A51" s="155" t="s">
        <v>86</v>
      </c>
      <c r="B51" s="58"/>
      <c r="C51" s="59"/>
      <c r="D51" s="60"/>
      <c r="E51" s="154" t="s">
        <v>87</v>
      </c>
      <c r="F51" s="57"/>
      <c r="G51" s="57"/>
      <c r="H51" s="64"/>
      <c r="I51" s="201"/>
      <c r="J51" s="202"/>
      <c r="K51" s="202"/>
      <c r="L51" s="63"/>
      <c r="M51"/>
    </row>
    <row r="52" spans="1:13" x14ac:dyDescent="0.2">
      <c r="A52" s="154" t="s">
        <v>88</v>
      </c>
      <c r="B52" s="58"/>
      <c r="C52" s="59"/>
      <c r="D52" s="60"/>
      <c r="E52" s="154" t="s">
        <v>89</v>
      </c>
      <c r="F52" s="57"/>
      <c r="G52" s="57"/>
      <c r="H52" s="64"/>
      <c r="I52" s="201"/>
      <c r="J52" s="202"/>
      <c r="K52" s="202"/>
      <c r="L52" s="63"/>
      <c r="M52"/>
    </row>
    <row r="53" spans="1:13" x14ac:dyDescent="0.2">
      <c r="A53" s="154" t="s">
        <v>90</v>
      </c>
      <c r="B53" s="58"/>
      <c r="C53" s="59"/>
      <c r="D53" s="60"/>
      <c r="E53" s="154" t="s">
        <v>91</v>
      </c>
      <c r="F53" s="57"/>
      <c r="G53" s="57"/>
      <c r="H53" s="64"/>
      <c r="I53" s="201"/>
      <c r="J53" s="202"/>
      <c r="K53" s="202"/>
      <c r="L53" s="63"/>
      <c r="M53"/>
    </row>
    <row r="54" spans="1:13" x14ac:dyDescent="0.2">
      <c r="A54" s="155" t="s">
        <v>92</v>
      </c>
      <c r="B54" s="58"/>
      <c r="C54" s="59"/>
      <c r="D54" s="60"/>
      <c r="E54" s="154" t="s">
        <v>93</v>
      </c>
      <c r="F54" s="57"/>
      <c r="G54" s="57"/>
      <c r="H54" s="64"/>
      <c r="I54" s="201"/>
      <c r="J54" s="202"/>
      <c r="K54" s="202"/>
      <c r="L54" s="63"/>
      <c r="M54"/>
    </row>
    <row r="55" spans="1:13" x14ac:dyDescent="0.2">
      <c r="A55" s="155" t="s">
        <v>94</v>
      </c>
      <c r="B55" s="58"/>
      <c r="C55" s="59"/>
      <c r="D55" s="60"/>
      <c r="E55" s="154" t="s">
        <v>95</v>
      </c>
      <c r="F55" s="57"/>
      <c r="G55" s="57"/>
      <c r="H55" s="64"/>
      <c r="I55" s="201"/>
      <c r="J55" s="202"/>
      <c r="K55" s="202"/>
      <c r="L55" s="63"/>
      <c r="M55"/>
    </row>
    <row r="56" spans="1:13" x14ac:dyDescent="0.2">
      <c r="A56" s="155" t="s">
        <v>96</v>
      </c>
      <c r="B56" s="58"/>
      <c r="C56" s="59"/>
      <c r="D56" s="60"/>
      <c r="E56" s="156" t="s">
        <v>97</v>
      </c>
      <c r="F56" s="67"/>
      <c r="G56" s="67"/>
      <c r="H56" s="68"/>
      <c r="I56" s="201"/>
      <c r="J56" s="202"/>
      <c r="K56" s="202"/>
      <c r="L56" s="63"/>
      <c r="M56"/>
    </row>
    <row r="57" spans="1:13" x14ac:dyDescent="0.2">
      <c r="A57" s="154" t="s">
        <v>98</v>
      </c>
      <c r="B57" s="58"/>
      <c r="C57" s="59"/>
      <c r="D57" s="60"/>
      <c r="E57" s="154" t="s">
        <v>99</v>
      </c>
      <c r="F57" s="57"/>
      <c r="G57" s="57"/>
      <c r="H57" s="64"/>
      <c r="I57" s="201"/>
      <c r="J57" s="202"/>
      <c r="K57" s="202"/>
      <c r="L57" s="63"/>
      <c r="M57"/>
    </row>
    <row r="58" spans="1:13" ht="17" thickBot="1" x14ac:dyDescent="0.25">
      <c r="A58" s="154" t="s">
        <v>100</v>
      </c>
      <c r="B58" s="58"/>
      <c r="C58" s="59"/>
      <c r="D58" s="60"/>
      <c r="E58" s="157" t="s">
        <v>101</v>
      </c>
      <c r="F58" s="69"/>
      <c r="G58" s="69"/>
      <c r="H58" s="70"/>
      <c r="I58" s="201"/>
      <c r="J58" s="202"/>
      <c r="K58" s="202"/>
      <c r="L58" s="63"/>
      <c r="M58"/>
    </row>
    <row r="59" spans="1:13" ht="17" thickBot="1" x14ac:dyDescent="0.25">
      <c r="A59" s="57"/>
      <c r="B59" s="58"/>
      <c r="C59" s="59"/>
      <c r="D59" s="71"/>
      <c r="E59" s="207" t="s">
        <v>102</v>
      </c>
      <c r="F59" s="208"/>
      <c r="G59" s="208"/>
      <c r="H59" s="208"/>
      <c r="I59" s="201"/>
      <c r="J59" s="202"/>
      <c r="K59" s="202"/>
      <c r="L59" s="63"/>
      <c r="M59"/>
    </row>
    <row r="60" spans="1:13" x14ac:dyDescent="0.2">
      <c r="A60" s="57"/>
      <c r="B60" s="72"/>
      <c r="C60" s="73"/>
      <c r="D60" s="74"/>
      <c r="E60" s="158" t="s">
        <v>103</v>
      </c>
      <c r="F60" s="51"/>
      <c r="G60" s="52"/>
      <c r="H60" s="75"/>
      <c r="I60" s="201"/>
      <c r="J60" s="202"/>
      <c r="K60" s="202"/>
      <c r="L60" s="63"/>
      <c r="M60"/>
    </row>
    <row r="61" spans="1:13" x14ac:dyDescent="0.2">
      <c r="A61" s="57"/>
      <c r="B61" s="72"/>
      <c r="C61" s="73"/>
      <c r="D61" s="71"/>
      <c r="E61" s="159" t="s">
        <v>104</v>
      </c>
      <c r="F61" s="58"/>
      <c r="G61" s="59"/>
      <c r="H61" s="66"/>
      <c r="I61" s="190"/>
      <c r="J61" s="191"/>
      <c r="K61" s="191"/>
      <c r="L61" s="63"/>
      <c r="M61"/>
    </row>
    <row r="62" spans="1:13" x14ac:dyDescent="0.2">
      <c r="A62" s="57"/>
      <c r="B62" s="72"/>
      <c r="C62" s="73"/>
      <c r="D62" s="71"/>
      <c r="E62" s="159" t="s">
        <v>105</v>
      </c>
      <c r="F62" s="58"/>
      <c r="G62" s="59"/>
      <c r="H62" s="66"/>
      <c r="I62" s="190"/>
      <c r="J62" s="191"/>
      <c r="K62" s="191"/>
      <c r="L62" s="63"/>
      <c r="M62"/>
    </row>
    <row r="63" spans="1:13" x14ac:dyDescent="0.2">
      <c r="A63" s="57"/>
      <c r="B63" s="72"/>
      <c r="C63" s="73"/>
      <c r="D63" s="71"/>
      <c r="E63" s="159" t="s">
        <v>106</v>
      </c>
      <c r="F63" s="58"/>
      <c r="G63" s="59"/>
      <c r="H63" s="60"/>
      <c r="I63" s="197"/>
      <c r="J63" s="198"/>
      <c r="K63" s="198"/>
      <c r="L63" s="63"/>
      <c r="M63"/>
    </row>
    <row r="64" spans="1:13" ht="17" thickBot="1" x14ac:dyDescent="0.25">
      <c r="A64" s="57"/>
      <c r="B64" s="72"/>
      <c r="C64" s="73"/>
      <c r="D64" s="71"/>
      <c r="E64" s="160" t="s">
        <v>107</v>
      </c>
      <c r="F64" s="76"/>
      <c r="G64" s="77"/>
      <c r="H64" s="78"/>
      <c r="I64" s="197"/>
      <c r="J64" s="198"/>
      <c r="K64" s="198"/>
      <c r="L64" s="63"/>
      <c r="M64"/>
    </row>
    <row r="65" spans="1:13" ht="17" thickBot="1" x14ac:dyDescent="0.25">
      <c r="A65" s="61"/>
      <c r="B65" s="72"/>
      <c r="C65" s="73"/>
      <c r="D65" s="71"/>
      <c r="E65" s="209" t="s">
        <v>108</v>
      </c>
      <c r="F65" s="210"/>
      <c r="G65" s="210"/>
      <c r="H65" s="210"/>
      <c r="I65" s="197"/>
      <c r="J65" s="198"/>
      <c r="K65" s="198"/>
      <c r="L65" s="63"/>
      <c r="M65"/>
    </row>
    <row r="66" spans="1:13" ht="17" thickBot="1" x14ac:dyDescent="0.25">
      <c r="A66" s="79"/>
      <c r="B66" s="80"/>
      <c r="C66" s="81"/>
      <c r="D66" s="82"/>
      <c r="E66" s="161" t="s">
        <v>109</v>
      </c>
      <c r="F66" s="83"/>
      <c r="G66" s="84"/>
      <c r="H66" s="85"/>
      <c r="I66" s="199"/>
      <c r="J66" s="200"/>
      <c r="K66" s="200"/>
      <c r="L66" s="63"/>
      <c r="M66"/>
    </row>
    <row r="67" spans="1:13" x14ac:dyDescent="0.2">
      <c r="A67" s="203" t="s">
        <v>40</v>
      </c>
      <c r="B67" s="205" t="s">
        <v>110</v>
      </c>
      <c r="C67" s="231"/>
      <c r="D67" s="232"/>
      <c r="E67" s="154" t="s">
        <v>111</v>
      </c>
      <c r="F67" s="86"/>
      <c r="G67" s="59"/>
      <c r="H67" s="71"/>
      <c r="I67" s="190"/>
      <c r="J67" s="191"/>
      <c r="K67" s="191"/>
      <c r="L67" s="63"/>
      <c r="M67"/>
    </row>
    <row r="68" spans="1:13" ht="17" thickBot="1" x14ac:dyDescent="0.25">
      <c r="A68" s="204"/>
      <c r="B68" s="206"/>
      <c r="C68" s="233"/>
      <c r="D68" s="234"/>
      <c r="E68" s="154" t="s">
        <v>112</v>
      </c>
      <c r="F68" s="86"/>
      <c r="G68" s="59"/>
      <c r="H68" s="71"/>
      <c r="I68" s="190"/>
      <c r="J68" s="191"/>
      <c r="K68" s="191"/>
      <c r="L68" s="63"/>
      <c r="M68"/>
    </row>
    <row r="69" spans="1:13" x14ac:dyDescent="0.2">
      <c r="A69" s="162"/>
      <c r="B69" s="163"/>
      <c r="C69" s="163"/>
      <c r="D69" s="140"/>
      <c r="E69" s="154" t="s">
        <v>113</v>
      </c>
      <c r="F69" s="86"/>
      <c r="G69" s="59"/>
      <c r="H69" s="71"/>
      <c r="I69" s="190"/>
      <c r="J69" s="191"/>
      <c r="K69" s="191"/>
      <c r="L69" s="63"/>
      <c r="M69"/>
    </row>
    <row r="70" spans="1:13" x14ac:dyDescent="0.2">
      <c r="A70" s="140"/>
      <c r="B70" s="164"/>
      <c r="C70" s="164"/>
      <c r="D70" s="140"/>
      <c r="E70" s="156" t="s">
        <v>114</v>
      </c>
      <c r="F70" s="87"/>
      <c r="G70" s="77"/>
      <c r="H70" s="88"/>
      <c r="I70" s="192"/>
      <c r="J70" s="193"/>
      <c r="K70" s="193"/>
      <c r="L70" s="89"/>
      <c r="M70"/>
    </row>
    <row r="71" spans="1:13" ht="17" thickBot="1" x14ac:dyDescent="0.25">
      <c r="A71" s="140"/>
      <c r="B71" s="140"/>
      <c r="C71" s="140"/>
      <c r="D71" s="140"/>
      <c r="E71" s="157" t="s">
        <v>115</v>
      </c>
      <c r="F71" s="90"/>
      <c r="G71" s="91"/>
      <c r="H71" s="92"/>
      <c r="I71" s="194"/>
      <c r="J71" s="195"/>
      <c r="K71" s="196"/>
      <c r="L71" s="93"/>
      <c r="M71"/>
    </row>
    <row r="72" spans="1:13" x14ac:dyDescent="0.2">
      <c r="A72" s="140"/>
      <c r="B72" s="140"/>
      <c r="C72" s="140"/>
      <c r="D72" s="140"/>
      <c r="E72" s="203" t="s">
        <v>40</v>
      </c>
      <c r="F72" s="205" t="s">
        <v>110</v>
      </c>
      <c r="G72" s="231"/>
      <c r="H72" s="232"/>
      <c r="I72"/>
      <c r="J72"/>
      <c r="K72"/>
      <c r="L72"/>
      <c r="M72"/>
    </row>
    <row r="73" spans="1:13" ht="17" thickBot="1" x14ac:dyDescent="0.25">
      <c r="A73" s="140"/>
      <c r="B73" s="140"/>
      <c r="C73" s="140"/>
      <c r="D73" s="140"/>
      <c r="E73" s="204"/>
      <c r="F73" s="206"/>
      <c r="G73" s="233"/>
      <c r="H73" s="234"/>
      <c r="I73"/>
      <c r="J73"/>
      <c r="K73"/>
      <c r="L73"/>
      <c r="M73"/>
    </row>
  </sheetData>
  <sheetProtection algorithmName="SHA-512" hashValue="UwzLeLGBwEguPATYstSADSofRutULSmDEVRTEIlnjyRGKuyzwyp6SACIdlhL1bUVkoTj3kzsid0BpuBWEsPcnw==" saltValue="dQQANNWu8WkkHsw0UYLFvA==" spinCount="100000" sheet="1" objects="1" scenarios="1"/>
  <mergeCells count="63">
    <mergeCell ref="I69:K69"/>
    <mergeCell ref="I70:K70"/>
    <mergeCell ref="I71:K71"/>
    <mergeCell ref="E72:E73"/>
    <mergeCell ref="F72:F73"/>
    <mergeCell ref="G72:H73"/>
    <mergeCell ref="I66:K66"/>
    <mergeCell ref="A67:A68"/>
    <mergeCell ref="B67:B68"/>
    <mergeCell ref="I67:K67"/>
    <mergeCell ref="I68:K68"/>
    <mergeCell ref="C67:D68"/>
    <mergeCell ref="E65:H65"/>
    <mergeCell ref="I65:K65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I54:K54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42:K42"/>
    <mergeCell ref="A25:B25"/>
    <mergeCell ref="D26:I26"/>
    <mergeCell ref="E27:F27"/>
    <mergeCell ref="A29:A30"/>
    <mergeCell ref="B29:B30"/>
    <mergeCell ref="A36:D38"/>
    <mergeCell ref="E36:H38"/>
    <mergeCell ref="I36:L38"/>
    <mergeCell ref="C39:D39"/>
    <mergeCell ref="G39:H39"/>
    <mergeCell ref="I39:K39"/>
    <mergeCell ref="I40:K40"/>
    <mergeCell ref="I41:K41"/>
    <mergeCell ref="A16:B16"/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01-10-2025</vt:lpstr>
      <vt:lpstr>02-10-2025</vt:lpstr>
      <vt:lpstr>03-10-2025</vt:lpstr>
      <vt:lpstr>04-10-2025</vt:lpstr>
      <vt:lpstr>05-10-2025</vt:lpstr>
      <vt:lpstr>06-10-2025</vt:lpstr>
      <vt:lpstr>07-10-2025</vt:lpstr>
      <vt:lpstr>08-10-2025</vt:lpstr>
      <vt:lpstr>09-10-2025</vt:lpstr>
      <vt:lpstr>10-10-2025</vt:lpstr>
      <vt:lpstr>11-10-2025</vt:lpstr>
      <vt:lpstr>12-10-2025</vt:lpstr>
      <vt:lpstr>13-10-2025</vt:lpstr>
      <vt:lpstr>14-10-2025</vt:lpstr>
      <vt:lpstr>15-10-2025</vt:lpstr>
      <vt:lpstr>16-10-2025</vt:lpstr>
      <vt:lpstr>17-10-2025</vt:lpstr>
      <vt:lpstr>18-10-2025</vt:lpstr>
      <vt:lpstr>19-10-2025</vt:lpstr>
      <vt:lpstr>20-10-2025</vt:lpstr>
      <vt:lpstr>21-10-2025</vt:lpstr>
      <vt:lpstr>22-10-2025</vt:lpstr>
      <vt:lpstr>23-10-2025</vt:lpstr>
      <vt:lpstr>24-10-2025</vt:lpstr>
      <vt:lpstr>25-10-2025</vt:lpstr>
      <vt:lpstr>26-10-2025</vt:lpstr>
      <vt:lpstr>27-10-2025</vt:lpstr>
      <vt:lpstr>28-10-2025</vt:lpstr>
      <vt:lpstr>29-10-2025</vt:lpstr>
      <vt:lpstr>30-10-2025</vt:lpstr>
      <vt:lpstr>31-10-2025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2015-06-05T18:17:20Z</dcterms:created>
  <dcterms:modified xsi:type="dcterms:W3CDTF">2025-10-21T09:09:38Z</dcterms:modified>
</cp:coreProperties>
</file>