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esktop/Excell sheets copy/"/>
    </mc:Choice>
  </mc:AlternateContent>
  <xr:revisionPtr revIDLastSave="0" documentId="13_ncr:1_{47D07AA9-AABE-B847-BC57-6EEDF6B22C7D}" xr6:coauthVersionLast="47" xr6:coauthVersionMax="47" xr10:uidLastSave="{00000000-0000-0000-0000-000000000000}"/>
  <bookViews>
    <workbookView xWindow="0" yWindow="460" windowWidth="25600" windowHeight="14660" activeTab="6" xr2:uid="{00000000-000D-0000-FFFF-FFFF00000000}"/>
  </bookViews>
  <sheets>
    <sheet name="01-10-2025" sheetId="6" r:id="rId1"/>
    <sheet name="02-10-2025" sheetId="5" r:id="rId2"/>
    <sheet name="03-10-2025" sheetId="4" r:id="rId3"/>
    <sheet name="04-10-2025" sheetId="1" r:id="rId4"/>
    <sheet name="05-10-2025" sheetId="2" r:id="rId5"/>
    <sheet name="06-10-2025" sheetId="3" r:id="rId6"/>
    <sheet name="07-10-2025" sheetId="7" r:id="rId7"/>
    <sheet name="08-10-2025" sheetId="8" r:id="rId8"/>
    <sheet name="09-10-2025" sheetId="9" r:id="rId9"/>
    <sheet name="10-10-2025" sheetId="10" r:id="rId10"/>
    <sheet name="11-10-2025" sheetId="11" r:id="rId11"/>
    <sheet name="12-10-2025" sheetId="12" r:id="rId12"/>
    <sheet name="13-10-2025" sheetId="13" r:id="rId13"/>
    <sheet name="14-10-2025" sheetId="14" r:id="rId14"/>
    <sheet name="15-10-2025" sheetId="15" r:id="rId15"/>
    <sheet name="16-10-2025" sheetId="16" r:id="rId16"/>
    <sheet name="17-10-2025" sheetId="18" r:id="rId17"/>
    <sheet name="18-10-2025" sheetId="17" r:id="rId18"/>
    <sheet name="19-10-2025" sheetId="19" r:id="rId19"/>
    <sheet name="20-10-2025" sheetId="20" r:id="rId20"/>
    <sheet name="21-10-2025" sheetId="21" r:id="rId21"/>
    <sheet name="22-10-2025" sheetId="22" r:id="rId22"/>
    <sheet name="23-10-2025" sheetId="23" r:id="rId23"/>
    <sheet name="24-10-2025" sheetId="24" r:id="rId24"/>
    <sheet name="25-10-2025" sheetId="25" r:id="rId25"/>
    <sheet name="26-10-2025" sheetId="26" r:id="rId26"/>
    <sheet name="27-10-2025" sheetId="27" r:id="rId27"/>
    <sheet name="28-10-2025" sheetId="28" r:id="rId28"/>
    <sheet name="29-10-2025" sheetId="29" r:id="rId29"/>
    <sheet name="30-10-2025" sheetId="30" r:id="rId30"/>
    <sheet name="31-10-2025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J3" i="1"/>
  <c r="G4" i="1"/>
  <c r="J4" i="1"/>
  <c r="G5" i="1"/>
  <c r="J5" i="1"/>
  <c r="G6" i="1"/>
  <c r="J6" i="1"/>
  <c r="G7" i="1"/>
  <c r="J7" i="1"/>
  <c r="G8" i="1"/>
  <c r="J8" i="1"/>
  <c r="B24" i="1"/>
  <c r="D25" i="1"/>
  <c r="F25" i="1"/>
  <c r="G25" i="1"/>
  <c r="H25" i="1"/>
  <c r="I25" i="1"/>
  <c r="G27" i="1"/>
  <c r="G27" i="31"/>
  <c r="I25" i="31"/>
  <c r="H25" i="31"/>
  <c r="G25" i="31"/>
  <c r="F25" i="31"/>
  <c r="D25" i="31"/>
  <c r="B24" i="31"/>
  <c r="J8" i="31"/>
  <c r="G8" i="31"/>
  <c r="J7" i="31"/>
  <c r="G7" i="31"/>
  <c r="J6" i="31"/>
  <c r="G6" i="31"/>
  <c r="J5" i="31"/>
  <c r="G5" i="31"/>
  <c r="J4" i="31"/>
  <c r="G4" i="31"/>
  <c r="J3" i="31"/>
  <c r="G3" i="31"/>
  <c r="G27" i="30"/>
  <c r="I25" i="30"/>
  <c r="H25" i="30"/>
  <c r="G25" i="30"/>
  <c r="F25" i="30"/>
  <c r="D25" i="30"/>
  <c r="B24" i="30"/>
  <c r="J8" i="30"/>
  <c r="G8" i="30"/>
  <c r="J7" i="30"/>
  <c r="G7" i="30"/>
  <c r="J6" i="30"/>
  <c r="G6" i="30"/>
  <c r="J5" i="30"/>
  <c r="G5" i="30"/>
  <c r="J4" i="30"/>
  <c r="G4" i="30"/>
  <c r="J3" i="30"/>
  <c r="G3" i="30"/>
  <c r="G27" i="29"/>
  <c r="I25" i="29"/>
  <c r="H25" i="29"/>
  <c r="G25" i="29"/>
  <c r="F25" i="29"/>
  <c r="D25" i="29"/>
  <c r="B24" i="29"/>
  <c r="J8" i="29"/>
  <c r="G8" i="29"/>
  <c r="J7" i="29"/>
  <c r="G7" i="29"/>
  <c r="J6" i="29"/>
  <c r="G6" i="29"/>
  <c r="J5" i="29"/>
  <c r="G5" i="29"/>
  <c r="J4" i="29"/>
  <c r="G4" i="29"/>
  <c r="J3" i="29"/>
  <c r="G3" i="29"/>
  <c r="G27" i="28"/>
  <c r="I25" i="28"/>
  <c r="H25" i="28"/>
  <c r="G25" i="28"/>
  <c r="F25" i="28"/>
  <c r="D25" i="28"/>
  <c r="B24" i="28"/>
  <c r="B28" i="28" s="1"/>
  <c r="J8" i="28"/>
  <c r="G8" i="28"/>
  <c r="J7" i="28"/>
  <c r="G7" i="28"/>
  <c r="J6" i="28"/>
  <c r="G6" i="28"/>
  <c r="J5" i="28"/>
  <c r="G5" i="28"/>
  <c r="J4" i="28"/>
  <c r="G4" i="28"/>
  <c r="J3" i="28"/>
  <c r="G3" i="28"/>
  <c r="F9" i="28" s="1"/>
  <c r="B27" i="28" s="1"/>
  <c r="G27" i="27"/>
  <c r="I25" i="27"/>
  <c r="H25" i="27"/>
  <c r="G25" i="27"/>
  <c r="F25" i="27"/>
  <c r="D25" i="27"/>
  <c r="B24" i="27"/>
  <c r="J8" i="27"/>
  <c r="G8" i="27"/>
  <c r="J7" i="27"/>
  <c r="G7" i="27"/>
  <c r="J6" i="27"/>
  <c r="G6" i="27"/>
  <c r="J5" i="27"/>
  <c r="G5" i="27"/>
  <c r="J4" i="27"/>
  <c r="G4" i="27"/>
  <c r="J3" i="27"/>
  <c r="G3" i="27"/>
  <c r="F9" i="27" s="1"/>
  <c r="B27" i="27" s="1"/>
  <c r="G27" i="26"/>
  <c r="I25" i="26"/>
  <c r="H25" i="26"/>
  <c r="G25" i="26"/>
  <c r="F25" i="26"/>
  <c r="D25" i="26"/>
  <c r="B24" i="26"/>
  <c r="J8" i="26"/>
  <c r="G8" i="26"/>
  <c r="J7" i="26"/>
  <c r="G7" i="26"/>
  <c r="J6" i="26"/>
  <c r="G6" i="26"/>
  <c r="J5" i="26"/>
  <c r="G5" i="26"/>
  <c r="J4" i="26"/>
  <c r="G4" i="26"/>
  <c r="J3" i="26"/>
  <c r="G3" i="26"/>
  <c r="G27" i="25"/>
  <c r="I25" i="25"/>
  <c r="H25" i="25"/>
  <c r="G25" i="25"/>
  <c r="F25" i="25"/>
  <c r="D25" i="25"/>
  <c r="B24" i="25"/>
  <c r="J8" i="25"/>
  <c r="G8" i="25"/>
  <c r="J7" i="25"/>
  <c r="G7" i="25"/>
  <c r="J6" i="25"/>
  <c r="G6" i="25"/>
  <c r="J5" i="25"/>
  <c r="G5" i="25"/>
  <c r="J4" i="25"/>
  <c r="G4" i="25"/>
  <c r="J3" i="25"/>
  <c r="I9" i="25" s="1"/>
  <c r="I10" i="25" s="1"/>
  <c r="B26" i="25" s="1"/>
  <c r="G3" i="25"/>
  <c r="G27" i="24"/>
  <c r="I25" i="24"/>
  <c r="H25" i="24"/>
  <c r="G25" i="24"/>
  <c r="F25" i="24"/>
  <c r="D25" i="24"/>
  <c r="B24" i="24"/>
  <c r="B28" i="24" s="1"/>
  <c r="J8" i="24"/>
  <c r="G8" i="24"/>
  <c r="J7" i="24"/>
  <c r="G7" i="24"/>
  <c r="J6" i="24"/>
  <c r="G6" i="24"/>
  <c r="J5" i="24"/>
  <c r="G5" i="24"/>
  <c r="J4" i="24"/>
  <c r="G4" i="24"/>
  <c r="J3" i="24"/>
  <c r="G3" i="24"/>
  <c r="F9" i="24" s="1"/>
  <c r="B27" i="24" s="1"/>
  <c r="G27" i="23"/>
  <c r="I25" i="23"/>
  <c r="H25" i="23"/>
  <c r="G25" i="23"/>
  <c r="F25" i="23"/>
  <c r="D25" i="23"/>
  <c r="B24" i="23"/>
  <c r="J8" i="23"/>
  <c r="G8" i="23"/>
  <c r="J7" i="23"/>
  <c r="G7" i="23"/>
  <c r="J6" i="23"/>
  <c r="G6" i="23"/>
  <c r="J5" i="23"/>
  <c r="G5" i="23"/>
  <c r="J4" i="23"/>
  <c r="G4" i="23"/>
  <c r="J3" i="23"/>
  <c r="G3" i="23"/>
  <c r="G27" i="22"/>
  <c r="I25" i="22"/>
  <c r="H25" i="22"/>
  <c r="G25" i="22"/>
  <c r="F25" i="22"/>
  <c r="D25" i="22"/>
  <c r="B24" i="22"/>
  <c r="J8" i="22"/>
  <c r="G8" i="22"/>
  <c r="J7" i="22"/>
  <c r="G7" i="22"/>
  <c r="J6" i="22"/>
  <c r="G6" i="22"/>
  <c r="J5" i="22"/>
  <c r="G5" i="22"/>
  <c r="J4" i="22"/>
  <c r="G4" i="22"/>
  <c r="J3" i="22"/>
  <c r="G3" i="22"/>
  <c r="G27" i="21"/>
  <c r="I25" i="21"/>
  <c r="H25" i="21"/>
  <c r="G25" i="21"/>
  <c r="F25" i="21"/>
  <c r="D25" i="21"/>
  <c r="B24" i="21"/>
  <c r="J8" i="21"/>
  <c r="G8" i="21"/>
  <c r="J7" i="21"/>
  <c r="G7" i="21"/>
  <c r="J6" i="21"/>
  <c r="G6" i="21"/>
  <c r="J5" i="21"/>
  <c r="G5" i="21"/>
  <c r="J4" i="21"/>
  <c r="G4" i="21"/>
  <c r="J3" i="21"/>
  <c r="I9" i="21" s="1"/>
  <c r="I10" i="21" s="1"/>
  <c r="B26" i="21" s="1"/>
  <c r="G3" i="21"/>
  <c r="G27" i="20"/>
  <c r="I25" i="20"/>
  <c r="H25" i="20"/>
  <c r="G25" i="20"/>
  <c r="F25" i="20"/>
  <c r="D25" i="20"/>
  <c r="B24" i="20"/>
  <c r="B28" i="20" s="1"/>
  <c r="J8" i="20"/>
  <c r="G8" i="20"/>
  <c r="J7" i="20"/>
  <c r="G7" i="20"/>
  <c r="J6" i="20"/>
  <c r="G6" i="20"/>
  <c r="J5" i="20"/>
  <c r="G5" i="20"/>
  <c r="J4" i="20"/>
  <c r="G4" i="20"/>
  <c r="J3" i="20"/>
  <c r="G3" i="20"/>
  <c r="F9" i="20" s="1"/>
  <c r="B27" i="20" s="1"/>
  <c r="G27" i="19"/>
  <c r="I25" i="19"/>
  <c r="H25" i="19"/>
  <c r="G25" i="19"/>
  <c r="F25" i="19"/>
  <c r="D25" i="19"/>
  <c r="B24" i="19"/>
  <c r="J8" i="19"/>
  <c r="G8" i="19"/>
  <c r="J7" i="19"/>
  <c r="G7" i="19"/>
  <c r="J6" i="19"/>
  <c r="G6" i="19"/>
  <c r="J5" i="19"/>
  <c r="G5" i="19"/>
  <c r="J4" i="19"/>
  <c r="G4" i="19"/>
  <c r="J3" i="19"/>
  <c r="G3" i="19"/>
  <c r="G27" i="17"/>
  <c r="I25" i="17"/>
  <c r="H25" i="17"/>
  <c r="G25" i="17"/>
  <c r="F25" i="17"/>
  <c r="D25" i="17"/>
  <c r="B24" i="17"/>
  <c r="J8" i="17"/>
  <c r="G8" i="17"/>
  <c r="J7" i="17"/>
  <c r="G7" i="17"/>
  <c r="J6" i="17"/>
  <c r="G6" i="17"/>
  <c r="J5" i="17"/>
  <c r="G5" i="17"/>
  <c r="J4" i="17"/>
  <c r="G4" i="17"/>
  <c r="J3" i="17"/>
  <c r="G3" i="17"/>
  <c r="G27" i="18"/>
  <c r="I25" i="18"/>
  <c r="H25" i="18"/>
  <c r="G25" i="18"/>
  <c r="F25" i="18"/>
  <c r="D25" i="18"/>
  <c r="B24" i="18"/>
  <c r="J8" i="18"/>
  <c r="G8" i="18"/>
  <c r="J7" i="18"/>
  <c r="G7" i="18"/>
  <c r="J6" i="18"/>
  <c r="G6" i="18"/>
  <c r="J5" i="18"/>
  <c r="G5" i="18"/>
  <c r="J4" i="18"/>
  <c r="G4" i="18"/>
  <c r="J3" i="18"/>
  <c r="I9" i="18" s="1"/>
  <c r="I10" i="18" s="1"/>
  <c r="B26" i="18" s="1"/>
  <c r="G3" i="18"/>
  <c r="G27" i="16"/>
  <c r="I25" i="16"/>
  <c r="H25" i="16"/>
  <c r="G25" i="16"/>
  <c r="F25" i="16"/>
  <c r="D25" i="16"/>
  <c r="B24" i="16"/>
  <c r="B28" i="16" s="1"/>
  <c r="J8" i="16"/>
  <c r="G8" i="16"/>
  <c r="J7" i="16"/>
  <c r="G7" i="16"/>
  <c r="J6" i="16"/>
  <c r="G6" i="16"/>
  <c r="J5" i="16"/>
  <c r="G5" i="16"/>
  <c r="J4" i="16"/>
  <c r="G4" i="16"/>
  <c r="J3" i="16"/>
  <c r="G3" i="16"/>
  <c r="F9" i="16" s="1"/>
  <c r="B27" i="16" s="1"/>
  <c r="G27" i="15"/>
  <c r="I25" i="15"/>
  <c r="H25" i="15"/>
  <c r="G25" i="15"/>
  <c r="F25" i="15"/>
  <c r="D25" i="15"/>
  <c r="B24" i="15"/>
  <c r="J8" i="15"/>
  <c r="G8" i="15"/>
  <c r="J7" i="15"/>
  <c r="G7" i="15"/>
  <c r="J6" i="15"/>
  <c r="G6" i="15"/>
  <c r="J5" i="15"/>
  <c r="G5" i="15"/>
  <c r="J4" i="15"/>
  <c r="G4" i="15"/>
  <c r="J3" i="15"/>
  <c r="G3" i="15"/>
  <c r="G27" i="14"/>
  <c r="I25" i="14"/>
  <c r="H25" i="14"/>
  <c r="G25" i="14"/>
  <c r="F25" i="14"/>
  <c r="D25" i="14"/>
  <c r="B24" i="14"/>
  <c r="J8" i="14"/>
  <c r="G8" i="14"/>
  <c r="J7" i="14"/>
  <c r="G7" i="14"/>
  <c r="J6" i="14"/>
  <c r="G6" i="14"/>
  <c r="J5" i="14"/>
  <c r="G5" i="14"/>
  <c r="J4" i="14"/>
  <c r="G4" i="14"/>
  <c r="J3" i="14"/>
  <c r="G3" i="14"/>
  <c r="G27" i="13"/>
  <c r="I25" i="13"/>
  <c r="H25" i="13"/>
  <c r="G25" i="13"/>
  <c r="F25" i="13"/>
  <c r="D25" i="13"/>
  <c r="B24" i="13"/>
  <c r="J8" i="13"/>
  <c r="G8" i="13"/>
  <c r="J7" i="13"/>
  <c r="G7" i="13"/>
  <c r="J6" i="13"/>
  <c r="G6" i="13"/>
  <c r="J5" i="13"/>
  <c r="G5" i="13"/>
  <c r="J4" i="13"/>
  <c r="G4" i="13"/>
  <c r="J3" i="13"/>
  <c r="I9" i="13" s="1"/>
  <c r="I10" i="13" s="1"/>
  <c r="B26" i="13" s="1"/>
  <c r="G3" i="13"/>
  <c r="G27" i="12"/>
  <c r="I25" i="12"/>
  <c r="H25" i="12"/>
  <c r="G25" i="12"/>
  <c r="F25" i="12"/>
  <c r="D25" i="12"/>
  <c r="B24" i="12"/>
  <c r="B28" i="12" s="1"/>
  <c r="J8" i="12"/>
  <c r="G8" i="12"/>
  <c r="J7" i="12"/>
  <c r="G7" i="12"/>
  <c r="J6" i="12"/>
  <c r="G6" i="12"/>
  <c r="J5" i="12"/>
  <c r="G5" i="12"/>
  <c r="J4" i="12"/>
  <c r="G4" i="12"/>
  <c r="J3" i="12"/>
  <c r="I9" i="12" s="1"/>
  <c r="I10" i="12" s="1"/>
  <c r="B26" i="12" s="1"/>
  <c r="G3" i="12"/>
  <c r="F9" i="12" s="1"/>
  <c r="B27" i="12" s="1"/>
  <c r="G27" i="11"/>
  <c r="I25" i="11"/>
  <c r="H25" i="11"/>
  <c r="G25" i="11"/>
  <c r="F25" i="11"/>
  <c r="D25" i="11"/>
  <c r="B24" i="11"/>
  <c r="J8" i="11"/>
  <c r="G8" i="11"/>
  <c r="J7" i="11"/>
  <c r="G7" i="11"/>
  <c r="J6" i="11"/>
  <c r="G6" i="11"/>
  <c r="J5" i="11"/>
  <c r="G5" i="11"/>
  <c r="J4" i="11"/>
  <c r="G4" i="11"/>
  <c r="J3" i="11"/>
  <c r="G3" i="11"/>
  <c r="F9" i="11" s="1"/>
  <c r="B27" i="11" s="1"/>
  <c r="G27" i="10"/>
  <c r="I25" i="10"/>
  <c r="H25" i="10"/>
  <c r="G25" i="10"/>
  <c r="F25" i="10"/>
  <c r="D25" i="10"/>
  <c r="B24" i="10"/>
  <c r="J8" i="10"/>
  <c r="G8" i="10"/>
  <c r="J7" i="10"/>
  <c r="G7" i="10"/>
  <c r="J6" i="10"/>
  <c r="G6" i="10"/>
  <c r="J5" i="10"/>
  <c r="G5" i="10"/>
  <c r="J4" i="10"/>
  <c r="G4" i="10"/>
  <c r="J3" i="10"/>
  <c r="G3" i="10"/>
  <c r="G27" i="9"/>
  <c r="I25" i="9"/>
  <c r="H25" i="9"/>
  <c r="G25" i="9"/>
  <c r="F25" i="9"/>
  <c r="D25" i="9"/>
  <c r="B24" i="9"/>
  <c r="J8" i="9"/>
  <c r="G8" i="9"/>
  <c r="J7" i="9"/>
  <c r="G7" i="9"/>
  <c r="J6" i="9"/>
  <c r="G6" i="9"/>
  <c r="J5" i="9"/>
  <c r="G5" i="9"/>
  <c r="J4" i="9"/>
  <c r="G4" i="9"/>
  <c r="J3" i="9"/>
  <c r="I9" i="9" s="1"/>
  <c r="I10" i="9" s="1"/>
  <c r="B26" i="9" s="1"/>
  <c r="G3" i="9"/>
  <c r="G27" i="8"/>
  <c r="I25" i="8"/>
  <c r="H25" i="8"/>
  <c r="G25" i="8"/>
  <c r="F25" i="8"/>
  <c r="D25" i="8"/>
  <c r="B24" i="8"/>
  <c r="B28" i="8" s="1"/>
  <c r="J8" i="8"/>
  <c r="G8" i="8"/>
  <c r="J7" i="8"/>
  <c r="G7" i="8"/>
  <c r="J6" i="8"/>
  <c r="G6" i="8"/>
  <c r="J5" i="8"/>
  <c r="G5" i="8"/>
  <c r="J4" i="8"/>
  <c r="G4" i="8"/>
  <c r="J3" i="8"/>
  <c r="G3" i="8"/>
  <c r="F9" i="8" s="1"/>
  <c r="B27" i="8" s="1"/>
  <c r="G27" i="7"/>
  <c r="I25" i="7"/>
  <c r="H25" i="7"/>
  <c r="G25" i="7"/>
  <c r="F25" i="7"/>
  <c r="D25" i="7"/>
  <c r="B24" i="7"/>
  <c r="J8" i="7"/>
  <c r="G8" i="7"/>
  <c r="J7" i="7"/>
  <c r="G7" i="7"/>
  <c r="J6" i="7"/>
  <c r="G6" i="7"/>
  <c r="J5" i="7"/>
  <c r="G5" i="7"/>
  <c r="J4" i="7"/>
  <c r="G4" i="7"/>
  <c r="J3" i="7"/>
  <c r="G3" i="7"/>
  <c r="G27" i="3"/>
  <c r="I25" i="3"/>
  <c r="H25" i="3"/>
  <c r="G25" i="3"/>
  <c r="F25" i="3"/>
  <c r="D25" i="3"/>
  <c r="B24" i="3"/>
  <c r="J8" i="3"/>
  <c r="G8" i="3"/>
  <c r="J7" i="3"/>
  <c r="G7" i="3"/>
  <c r="J6" i="3"/>
  <c r="G6" i="3"/>
  <c r="J5" i="3"/>
  <c r="G5" i="3"/>
  <c r="J4" i="3"/>
  <c r="G4" i="3"/>
  <c r="J3" i="3"/>
  <c r="G3" i="3"/>
  <c r="G27" i="2"/>
  <c r="I25" i="2"/>
  <c r="H25" i="2"/>
  <c r="G25" i="2"/>
  <c r="F25" i="2"/>
  <c r="D25" i="2"/>
  <c r="B24" i="2"/>
  <c r="J8" i="2"/>
  <c r="G8" i="2"/>
  <c r="J7" i="2"/>
  <c r="G7" i="2"/>
  <c r="J6" i="2"/>
  <c r="G6" i="2"/>
  <c r="J5" i="2"/>
  <c r="G5" i="2"/>
  <c r="J4" i="2"/>
  <c r="G4" i="2"/>
  <c r="J3" i="2"/>
  <c r="I9" i="2" s="1"/>
  <c r="I10" i="2" s="1"/>
  <c r="B26" i="2" s="1"/>
  <c r="G3" i="2"/>
  <c r="G27" i="4"/>
  <c r="I25" i="4"/>
  <c r="H25" i="4"/>
  <c r="G25" i="4"/>
  <c r="F25" i="4"/>
  <c r="D25" i="4"/>
  <c r="B24" i="4"/>
  <c r="J8" i="4"/>
  <c r="G8" i="4"/>
  <c r="J7" i="4"/>
  <c r="G7" i="4"/>
  <c r="J6" i="4"/>
  <c r="G6" i="4"/>
  <c r="J5" i="4"/>
  <c r="G5" i="4"/>
  <c r="J4" i="4"/>
  <c r="G4" i="4"/>
  <c r="J3" i="4"/>
  <c r="G3" i="4"/>
  <c r="F9" i="4" s="1"/>
  <c r="B27" i="4" s="1"/>
  <c r="G27" i="5"/>
  <c r="I25" i="5"/>
  <c r="H25" i="5"/>
  <c r="G25" i="5"/>
  <c r="F25" i="5"/>
  <c r="D25" i="5"/>
  <c r="B24" i="5"/>
  <c r="J8" i="5"/>
  <c r="G8" i="5"/>
  <c r="J7" i="5"/>
  <c r="G7" i="5"/>
  <c r="J6" i="5"/>
  <c r="G6" i="5"/>
  <c r="J5" i="5"/>
  <c r="G5" i="5"/>
  <c r="J4" i="5"/>
  <c r="G4" i="5"/>
  <c r="J3" i="5"/>
  <c r="G3" i="5"/>
  <c r="G27" i="6"/>
  <c r="I25" i="6"/>
  <c r="H25" i="6"/>
  <c r="G25" i="6"/>
  <c r="F25" i="6"/>
  <c r="D25" i="6"/>
  <c r="B24" i="6"/>
  <c r="J8" i="6"/>
  <c r="G8" i="6"/>
  <c r="J7" i="6"/>
  <c r="G7" i="6"/>
  <c r="J6" i="6"/>
  <c r="G6" i="6"/>
  <c r="J5" i="6"/>
  <c r="G5" i="6"/>
  <c r="J4" i="6"/>
  <c r="G4" i="6"/>
  <c r="J3" i="6"/>
  <c r="G3" i="6"/>
  <c r="F9" i="31" l="1"/>
  <c r="B27" i="31" s="1"/>
  <c r="I9" i="1"/>
  <c r="I10" i="1" s="1"/>
  <c r="B26" i="1" s="1"/>
  <c r="F9" i="1"/>
  <c r="B27" i="1" s="1"/>
  <c r="B28" i="1"/>
  <c r="F9" i="5"/>
  <c r="B27" i="5" s="1"/>
  <c r="B28" i="5"/>
  <c r="I9" i="4"/>
  <c r="I10" i="4" s="1"/>
  <c r="B26" i="4" s="1"/>
  <c r="B29" i="4" s="1"/>
  <c r="F9" i="10"/>
  <c r="B27" i="10" s="1"/>
  <c r="F9" i="17"/>
  <c r="B27" i="17" s="1"/>
  <c r="F9" i="22"/>
  <c r="B27" i="22" s="1"/>
  <c r="F9" i="26"/>
  <c r="B27" i="26" s="1"/>
  <c r="F9" i="30"/>
  <c r="B27" i="30" s="1"/>
  <c r="B28" i="30"/>
  <c r="I9" i="31"/>
  <c r="I10" i="31" s="1"/>
  <c r="B26" i="31" s="1"/>
  <c r="B28" i="31"/>
  <c r="B28" i="6"/>
  <c r="F9" i="2"/>
  <c r="B27" i="2" s="1"/>
  <c r="B28" i="2"/>
  <c r="F9" i="9"/>
  <c r="B27" i="9" s="1"/>
  <c r="B28" i="9"/>
  <c r="I9" i="10"/>
  <c r="I10" i="10" s="1"/>
  <c r="B26" i="10" s="1"/>
  <c r="F9" i="13"/>
  <c r="B27" i="13" s="1"/>
  <c r="B28" i="13"/>
  <c r="I9" i="14"/>
  <c r="I10" i="14" s="1"/>
  <c r="B26" i="14" s="1"/>
  <c r="B29" i="14" s="1"/>
  <c r="F9" i="18"/>
  <c r="B27" i="18" s="1"/>
  <c r="B28" i="18"/>
  <c r="I9" i="17"/>
  <c r="I10" i="17" s="1"/>
  <c r="B26" i="17" s="1"/>
  <c r="F9" i="21"/>
  <c r="B27" i="21" s="1"/>
  <c r="B28" i="21"/>
  <c r="I9" i="22"/>
  <c r="I10" i="22" s="1"/>
  <c r="B26" i="22" s="1"/>
  <c r="F9" i="25"/>
  <c r="B27" i="25" s="1"/>
  <c r="B29" i="25" s="1"/>
  <c r="B28" i="25"/>
  <c r="I9" i="26"/>
  <c r="I10" i="26" s="1"/>
  <c r="B26" i="26" s="1"/>
  <c r="F9" i="29"/>
  <c r="B27" i="29" s="1"/>
  <c r="B28" i="29"/>
  <c r="B29" i="21"/>
  <c r="I9" i="29"/>
  <c r="I10" i="29" s="1"/>
  <c r="B26" i="29" s="1"/>
  <c r="B28" i="4"/>
  <c r="F9" i="7"/>
  <c r="B27" i="7" s="1"/>
  <c r="B28" i="7"/>
  <c r="I9" i="8"/>
  <c r="I10" i="8" s="1"/>
  <c r="B26" i="8" s="1"/>
  <c r="B28" i="11"/>
  <c r="F9" i="15"/>
  <c r="B27" i="15" s="1"/>
  <c r="B28" i="15"/>
  <c r="I9" i="16"/>
  <c r="I10" i="16" s="1"/>
  <c r="B26" i="16" s="1"/>
  <c r="B29" i="16" s="1"/>
  <c r="F9" i="19"/>
  <c r="B27" i="19" s="1"/>
  <c r="B28" i="19"/>
  <c r="I9" i="20"/>
  <c r="I10" i="20" s="1"/>
  <c r="B26" i="20" s="1"/>
  <c r="B29" i="20" s="1"/>
  <c r="F9" i="23"/>
  <c r="B27" i="23" s="1"/>
  <c r="B28" i="23"/>
  <c r="I9" i="24"/>
  <c r="I10" i="24" s="1"/>
  <c r="B26" i="24" s="1"/>
  <c r="B29" i="24" s="1"/>
  <c r="B28" i="27"/>
  <c r="I9" i="28"/>
  <c r="I10" i="28" s="1"/>
  <c r="B26" i="28" s="1"/>
  <c r="I9" i="7"/>
  <c r="I10" i="7" s="1"/>
  <c r="B26" i="7" s="1"/>
  <c r="B28" i="10"/>
  <c r="I9" i="11"/>
  <c r="I10" i="11" s="1"/>
  <c r="B26" i="11" s="1"/>
  <c r="F9" i="14"/>
  <c r="B27" i="14" s="1"/>
  <c r="B28" i="14"/>
  <c r="I9" i="15"/>
  <c r="I10" i="15" s="1"/>
  <c r="B26" i="15" s="1"/>
  <c r="B29" i="15" s="1"/>
  <c r="B28" i="17"/>
  <c r="I9" i="19"/>
  <c r="I10" i="19" s="1"/>
  <c r="B26" i="19" s="1"/>
  <c r="B28" i="22"/>
  <c r="B29" i="22" s="1"/>
  <c r="I9" i="23"/>
  <c r="I10" i="23" s="1"/>
  <c r="B26" i="23" s="1"/>
  <c r="B28" i="26"/>
  <c r="I9" i="27"/>
  <c r="I10" i="27" s="1"/>
  <c r="B26" i="27" s="1"/>
  <c r="I9" i="5"/>
  <c r="I10" i="5" s="1"/>
  <c r="B26" i="5" s="1"/>
  <c r="B29" i="5" s="1"/>
  <c r="I9" i="30"/>
  <c r="I10" i="30" s="1"/>
  <c r="B26" i="30" s="1"/>
  <c r="F9" i="3"/>
  <c r="B27" i="3" s="1"/>
  <c r="I9" i="3"/>
  <c r="I10" i="3" s="1"/>
  <c r="B26" i="3" s="1"/>
  <c r="B28" i="3"/>
  <c r="B29" i="31"/>
  <c r="B29" i="28"/>
  <c r="B29" i="18"/>
  <c r="B29" i="13"/>
  <c r="B29" i="12"/>
  <c r="B29" i="8"/>
  <c r="B29" i="2"/>
  <c r="I9" i="6"/>
  <c r="I10" i="6" s="1"/>
  <c r="B26" i="6" s="1"/>
  <c r="F9" i="6"/>
  <c r="B27" i="6" s="1"/>
  <c r="B29" i="10" l="1"/>
  <c r="B29" i="17"/>
  <c r="B29" i="9"/>
  <c r="B29" i="26"/>
  <c r="B29" i="19"/>
  <c r="B29" i="1"/>
  <c r="B29" i="30"/>
  <c r="B29" i="11"/>
  <c r="B29" i="23"/>
  <c r="B29" i="7"/>
  <c r="B29" i="29"/>
  <c r="B29" i="27"/>
  <c r="B29" i="3"/>
  <c r="B29" i="6"/>
</calcChain>
</file>

<file path=xl/sharedStrings.xml><?xml version="1.0" encoding="utf-8"?>
<sst xmlns="http://schemas.openxmlformats.org/spreadsheetml/2006/main" count="4681" uniqueCount="136">
  <si>
    <t>Black Market Daily Rate</t>
  </si>
  <si>
    <t>LBP.</t>
  </si>
  <si>
    <t>Total</t>
  </si>
  <si>
    <t xml:space="preserve">$    Rate : </t>
  </si>
  <si>
    <t>Cashier name</t>
  </si>
  <si>
    <t xml:space="preserve"> 5000         x</t>
  </si>
  <si>
    <t>1                x</t>
  </si>
  <si>
    <t>Date</t>
  </si>
  <si>
    <t>10000        x</t>
  </si>
  <si>
    <t xml:space="preserve">5                x </t>
  </si>
  <si>
    <t>Shift Time</t>
  </si>
  <si>
    <t>20000        x</t>
  </si>
  <si>
    <t xml:space="preserve">    10               x</t>
  </si>
  <si>
    <t xml:space="preserve">  50000        x</t>
  </si>
  <si>
    <t>20               x</t>
  </si>
  <si>
    <t>MTC 3.79$</t>
  </si>
  <si>
    <t>x             =</t>
  </si>
  <si>
    <t>100000       x</t>
  </si>
  <si>
    <t>50               x</t>
  </si>
  <si>
    <t>MTC  4.5$</t>
  </si>
  <si>
    <t>100              x</t>
  </si>
  <si>
    <t>MTC 7.58$</t>
  </si>
  <si>
    <t>Total L.L.</t>
  </si>
  <si>
    <t>Total $</t>
  </si>
  <si>
    <t>MTC 15.15$</t>
  </si>
  <si>
    <t>Alfa 3.03$</t>
  </si>
  <si>
    <t>Alfa 4.5$</t>
  </si>
  <si>
    <t>Cash Purchase LBP.</t>
  </si>
  <si>
    <t>Credit invoices</t>
  </si>
  <si>
    <t>Employee OTH.</t>
  </si>
  <si>
    <t>Customer OTH.</t>
  </si>
  <si>
    <t>Bar OTH.</t>
  </si>
  <si>
    <t>Alfa 7.58$</t>
  </si>
  <si>
    <t>Alfa 15.15$</t>
  </si>
  <si>
    <t xml:space="preserve">    Total in Account $</t>
  </si>
  <si>
    <t xml:space="preserve">Rayan Invoices Credit </t>
  </si>
  <si>
    <t>Employee Invoice Credit</t>
  </si>
  <si>
    <t>Delivery Chabeb co.</t>
  </si>
  <si>
    <t xml:space="preserve">Delivery Employee. </t>
  </si>
  <si>
    <t xml:space="preserve">Waste Goods </t>
  </si>
  <si>
    <t xml:space="preserve">Total </t>
  </si>
  <si>
    <t>Cash in Hand $/L.L.</t>
  </si>
  <si>
    <t>Cash in Hand LBP</t>
  </si>
  <si>
    <t>Store Cost</t>
  </si>
  <si>
    <t>Total LBP.</t>
  </si>
  <si>
    <t>Cash out from draw</t>
  </si>
  <si>
    <t xml:space="preserve">Kleenex : </t>
  </si>
  <si>
    <t xml:space="preserve">Flr. Supl.: </t>
  </si>
  <si>
    <t>Towel For Coffee:</t>
  </si>
  <si>
    <t>Total shift sales</t>
  </si>
  <si>
    <t>Easy :</t>
  </si>
  <si>
    <t>Plastic Cups:</t>
  </si>
  <si>
    <t>Towel For Floor:</t>
  </si>
  <si>
    <t>Water :</t>
  </si>
  <si>
    <t>Shalimon:</t>
  </si>
  <si>
    <t>Floor Detergent :</t>
  </si>
  <si>
    <t xml:space="preserve">Coffee Machine </t>
  </si>
  <si>
    <t xml:space="preserve">Bar </t>
  </si>
  <si>
    <t xml:space="preserve">Bar Sale </t>
  </si>
  <si>
    <t xml:space="preserve">ITEM </t>
  </si>
  <si>
    <t xml:space="preserve">QUANTITY </t>
  </si>
  <si>
    <t>Daily Add For Use</t>
  </si>
  <si>
    <t>ITEM</t>
  </si>
  <si>
    <t>QUANTITY</t>
  </si>
  <si>
    <t xml:space="preserve">Paper Cup Small </t>
  </si>
  <si>
    <t>Plastic Cup 350cc</t>
  </si>
  <si>
    <t xml:space="preserve">Paper Cup Big </t>
  </si>
  <si>
    <t>Plastic Cup 500cc</t>
  </si>
  <si>
    <t xml:space="preserve">Plastc. Cup Small </t>
  </si>
  <si>
    <t xml:space="preserve">Regular Shots </t>
  </si>
  <si>
    <t xml:space="preserve">Cover Cup Big </t>
  </si>
  <si>
    <t xml:space="preserve">Tasting Shots </t>
  </si>
  <si>
    <t xml:space="preserve">Cover Cup Small </t>
  </si>
  <si>
    <t>Shalimon</t>
  </si>
  <si>
    <t xml:space="preserve">Small Sticks </t>
  </si>
  <si>
    <t xml:space="preserve">Small Cover </t>
  </si>
  <si>
    <t xml:space="preserve">Big Sticks </t>
  </si>
  <si>
    <t xml:space="preserve">Big Cover </t>
  </si>
  <si>
    <t xml:space="preserve">Nescafe Shalimon </t>
  </si>
  <si>
    <t>Orange Juice L.</t>
  </si>
  <si>
    <t xml:space="preserve">Coffee Kg. </t>
  </si>
  <si>
    <t>Grape Fruit L.</t>
  </si>
  <si>
    <t xml:space="preserve">Nescafe Kg. </t>
  </si>
  <si>
    <t xml:space="preserve">Lemon L. </t>
  </si>
  <si>
    <t xml:space="preserve">Coffee Mate Kg. </t>
  </si>
  <si>
    <t xml:space="preserve">Lemon Kg. </t>
  </si>
  <si>
    <t>Cadbury Pouder Kg.</t>
  </si>
  <si>
    <t xml:space="preserve">Grenadine L. </t>
  </si>
  <si>
    <t xml:space="preserve">Sugar kg. </t>
  </si>
  <si>
    <t xml:space="preserve">Tabasco </t>
  </si>
  <si>
    <t xml:space="preserve">Tea Bags. </t>
  </si>
  <si>
    <t xml:space="preserve">Hot Olive Kg. </t>
  </si>
  <si>
    <t xml:space="preserve">Nestle kg. </t>
  </si>
  <si>
    <t xml:space="preserve">Salt Kg. </t>
  </si>
  <si>
    <t xml:space="preserve">Galon 10L. </t>
  </si>
  <si>
    <t xml:space="preserve">Cummin G. </t>
  </si>
  <si>
    <t xml:space="preserve">Zanjabil w 3asal </t>
  </si>
  <si>
    <t xml:space="preserve">Seven Up 1.25L. </t>
  </si>
  <si>
    <t xml:space="preserve">Gaz 12.5 kg. </t>
  </si>
  <si>
    <t xml:space="preserve">Ice 5 kg </t>
  </si>
  <si>
    <t>Gaz 10 kg.</t>
  </si>
  <si>
    <t xml:space="preserve">Ice 1 kg </t>
  </si>
  <si>
    <t xml:space="preserve">Coctail Drinks </t>
  </si>
  <si>
    <t xml:space="preserve">Devil Drop </t>
  </si>
  <si>
    <t xml:space="preserve">Red Brain </t>
  </si>
  <si>
    <t xml:space="preserve">Gin Basil </t>
  </si>
  <si>
    <t xml:space="preserve">Lemon Spirit </t>
  </si>
  <si>
    <t xml:space="preserve">Cloudy Terquila </t>
  </si>
  <si>
    <t xml:space="preserve">Spirit </t>
  </si>
  <si>
    <t xml:space="preserve">Tequila </t>
  </si>
  <si>
    <t xml:space="preserve">                    LBP.    </t>
  </si>
  <si>
    <t xml:space="preserve">Vodka </t>
  </si>
  <si>
    <t xml:space="preserve">Gin </t>
  </si>
  <si>
    <t xml:space="preserve">Red Wine </t>
  </si>
  <si>
    <t xml:space="preserve">Arak </t>
  </si>
  <si>
    <t xml:space="preserve">Whisky </t>
  </si>
  <si>
    <t xml:space="preserve">Coffee Sales </t>
  </si>
  <si>
    <t xml:space="preserve">Recharge Sales </t>
  </si>
  <si>
    <t xml:space="preserve">Tobacco Sales </t>
  </si>
  <si>
    <t xml:space="preserve">Espresso </t>
  </si>
  <si>
    <t xml:space="preserve">Espresso double </t>
  </si>
  <si>
    <t>Espresso + C.M.</t>
  </si>
  <si>
    <t>Turkish coffee B.</t>
  </si>
  <si>
    <t>Turkish coffee S.</t>
  </si>
  <si>
    <t xml:space="preserve">Nescafe Nestle </t>
  </si>
  <si>
    <t>Espresso + Nestle</t>
  </si>
  <si>
    <t>Nescafe C.M.</t>
  </si>
  <si>
    <t xml:space="preserve">Add Nestle </t>
  </si>
  <si>
    <t>Add Tea Bag</t>
  </si>
  <si>
    <t xml:space="preserve">Add Sugar </t>
  </si>
  <si>
    <t xml:space="preserve">Water + Cup </t>
  </si>
  <si>
    <t>Cup Big Carton</t>
  </si>
  <si>
    <t>Cup Small Carton</t>
  </si>
  <si>
    <t>Add C.M.</t>
  </si>
  <si>
    <t xml:space="preserve">Bar Sales </t>
  </si>
  <si>
    <t>Bar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</si>
</sst>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LBP]\ * #,##0.00_);_([$LBP]\ * \(#,##0.00\);_([$LBP]\ * &quot;-&quot;??_);_(@_)"/>
    <numFmt numFmtId="166" formatCode="_(&quot;$&quot;* #,##0_);_(&quot;$&quot;* \(#,##0\);_(&quot;$&quot;* &quot;-&quot;??_);_(@_)"/>
    <numFmt numFmtId="167" formatCode="_([$LBP]\ * #,##0_);_([$LBP]\ * \(#,##0\);_([$LBP]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b/>
      <sz val="12"/>
      <color rgb="FF000000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rgb="FFFF0000"/>
      <name val="Arial"/>
      <family val="2"/>
    </font>
    <font>
      <b/>
      <sz val="18"/>
      <color rgb="FF7030A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20"/>
      <color rgb="FF000000"/>
      <name val="Arial"/>
      <family val="2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2"/>
      <color theme="3" tint="0.79998168889431442"/>
      <name val="Arial"/>
      <family val="2"/>
    </font>
    <font>
      <b/>
      <sz val="12"/>
      <color theme="0"/>
      <name val="Arial"/>
      <family val="2"/>
    </font>
    <font>
      <b/>
      <sz val="11"/>
      <color rgb="FF7030A0"/>
      <name val="Arial"/>
      <family val="2"/>
    </font>
    <font>
      <b/>
      <sz val="11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1" fontId="4" fillId="0" borderId="7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14" fontId="4" fillId="0" borderId="11" xfId="0" applyNumberFormat="1" applyFont="1" applyBorder="1" applyAlignment="1" applyProtection="1">
      <alignment horizontal="center" vertical="center" wrapText="1"/>
      <protection locked="0"/>
    </xf>
    <xf numFmtId="1" fontId="4" fillId="0" borderId="14" xfId="0" applyNumberFormat="1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165" fontId="4" fillId="0" borderId="22" xfId="0" applyNumberFormat="1" applyFont="1" applyBorder="1" applyAlignment="1" applyProtection="1">
      <alignment horizontal="left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/>
      <protection locked="0"/>
    </xf>
    <xf numFmtId="167" fontId="4" fillId="0" borderId="9" xfId="0" applyNumberFormat="1" applyFont="1" applyBorder="1" applyProtection="1">
      <protection locked="0"/>
    </xf>
    <xf numFmtId="167" fontId="4" fillId="2" borderId="9" xfId="0" applyNumberFormat="1" applyFont="1" applyFill="1" applyBorder="1" applyAlignment="1" applyProtection="1">
      <alignment horizontal="center"/>
      <protection locked="0"/>
    </xf>
    <xf numFmtId="167" fontId="4" fillId="0" borderId="30" xfId="0" applyNumberFormat="1" applyFont="1" applyBorder="1" applyProtection="1">
      <protection locked="0"/>
    </xf>
    <xf numFmtId="167" fontId="4" fillId="0" borderId="31" xfId="0" applyNumberFormat="1" applyFont="1" applyBorder="1" applyAlignment="1" applyProtection="1">
      <alignment horizontal="left" vertical="top" wrapText="1"/>
      <protection locked="0"/>
    </xf>
    <xf numFmtId="167" fontId="4" fillId="0" borderId="32" xfId="0" applyNumberFormat="1" applyFont="1" applyBorder="1" applyAlignment="1" applyProtection="1">
      <alignment horizontal="left" vertical="top" wrapText="1"/>
      <protection locked="0"/>
    </xf>
    <xf numFmtId="0" fontId="4" fillId="2" borderId="35" xfId="0" applyFont="1" applyFill="1" applyBorder="1" applyAlignment="1" applyProtection="1">
      <alignment horizontal="center"/>
      <protection locked="0"/>
    </xf>
    <xf numFmtId="167" fontId="4" fillId="0" borderId="16" xfId="0" applyNumberFormat="1" applyFont="1" applyBorder="1" applyProtection="1">
      <protection locked="0"/>
    </xf>
    <xf numFmtId="167" fontId="4" fillId="2" borderId="16" xfId="0" applyNumberFormat="1" applyFont="1" applyFill="1" applyBorder="1" applyAlignment="1" applyProtection="1">
      <alignment horizontal="center"/>
      <protection locked="0"/>
    </xf>
    <xf numFmtId="167" fontId="4" fillId="0" borderId="36" xfId="0" applyNumberFormat="1" applyFont="1" applyBorder="1" applyProtection="1">
      <protection locked="0"/>
    </xf>
    <xf numFmtId="167" fontId="4" fillId="0" borderId="36" xfId="0" applyNumberFormat="1" applyFont="1" applyBorder="1" applyAlignment="1" applyProtection="1">
      <alignment horizontal="left" vertical="top" wrapText="1"/>
      <protection locked="0"/>
    </xf>
    <xf numFmtId="167" fontId="4" fillId="0" borderId="16" xfId="0" applyNumberFormat="1" applyFont="1" applyBorder="1" applyAlignment="1" applyProtection="1">
      <alignment horizontal="left" vertical="top" wrapText="1"/>
      <protection locked="0"/>
    </xf>
    <xf numFmtId="167" fontId="4" fillId="0" borderId="36" xfId="0" applyNumberFormat="1" applyFont="1" applyBorder="1" applyAlignment="1" applyProtection="1">
      <alignment horizontal="center" vertical="center"/>
      <protection locked="0"/>
    </xf>
    <xf numFmtId="167" fontId="4" fillId="0" borderId="37" xfId="1" applyNumberFormat="1" applyFont="1" applyBorder="1" applyAlignment="1" applyProtection="1">
      <alignment horizontal="left" vertical="center"/>
      <protection locked="0"/>
    </xf>
    <xf numFmtId="0" fontId="2" fillId="0" borderId="35" xfId="0" applyFont="1" applyBorder="1" applyProtection="1">
      <protection locked="0"/>
    </xf>
    <xf numFmtId="167" fontId="4" fillId="0" borderId="28" xfId="1" applyNumberFormat="1" applyFont="1" applyBorder="1" applyAlignment="1" applyProtection="1">
      <alignment horizontal="left" vertical="center"/>
      <protection locked="0"/>
    </xf>
    <xf numFmtId="0" fontId="4" fillId="2" borderId="35" xfId="0" applyFont="1" applyFill="1" applyBorder="1" applyAlignment="1" applyProtection="1">
      <alignment horizontal="center" vertical="top" wrapText="1"/>
      <protection locked="0"/>
    </xf>
    <xf numFmtId="167" fontId="4" fillId="0" borderId="24" xfId="0" applyNumberFormat="1" applyFont="1" applyBorder="1" applyProtection="1">
      <protection locked="0"/>
    </xf>
    <xf numFmtId="167" fontId="4" fillId="2" borderId="24" xfId="0" applyNumberFormat="1" applyFont="1" applyFill="1" applyBorder="1" applyAlignment="1" applyProtection="1">
      <alignment horizontal="center"/>
      <protection locked="0"/>
    </xf>
    <xf numFmtId="167" fontId="4" fillId="0" borderId="38" xfId="0" applyNumberFormat="1" applyFont="1" applyBorder="1" applyProtection="1">
      <protection locked="0"/>
    </xf>
    <xf numFmtId="167" fontId="4" fillId="0" borderId="38" xfId="0" applyNumberFormat="1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167" fontId="4" fillId="0" borderId="34" xfId="1" applyNumberFormat="1" applyFont="1" applyBorder="1" applyAlignment="1" applyProtection="1">
      <alignment horizontal="left" vertical="center"/>
      <protection locked="0"/>
    </xf>
    <xf numFmtId="0" fontId="2" fillId="0" borderId="33" xfId="0" applyFont="1" applyBorder="1" applyProtection="1">
      <protection locked="0"/>
    </xf>
    <xf numFmtId="167" fontId="4" fillId="0" borderId="39" xfId="0" applyNumberFormat="1" applyFont="1" applyBorder="1" applyProtection="1">
      <protection locked="0"/>
    </xf>
    <xf numFmtId="167" fontId="4" fillId="2" borderId="39" xfId="0" applyNumberFormat="1" applyFont="1" applyFill="1" applyBorder="1" applyAlignment="1" applyProtection="1">
      <alignment horizontal="center"/>
      <protection locked="0"/>
    </xf>
    <xf numFmtId="167" fontId="4" fillId="0" borderId="40" xfId="0" applyNumberFormat="1" applyFont="1" applyBorder="1" applyProtection="1">
      <protection locked="0"/>
    </xf>
    <xf numFmtId="167" fontId="4" fillId="0" borderId="35" xfId="0" applyNumberFormat="1" applyFont="1" applyBorder="1" applyProtection="1">
      <protection locked="0"/>
    </xf>
    <xf numFmtId="167" fontId="4" fillId="0" borderId="29" xfId="0" applyNumberFormat="1" applyFont="1" applyBorder="1" applyProtection="1">
      <protection locked="0"/>
    </xf>
    <xf numFmtId="167" fontId="4" fillId="0" borderId="7" xfId="0" applyNumberFormat="1" applyFont="1" applyBorder="1" applyProtection="1">
      <protection locked="0"/>
    </xf>
    <xf numFmtId="167" fontId="4" fillId="0" borderId="14" xfId="0" applyNumberFormat="1" applyFont="1" applyBorder="1" applyProtection="1">
      <protection locked="0"/>
    </xf>
    <xf numFmtId="165" fontId="4" fillId="0" borderId="46" xfId="0" applyNumberFormat="1" applyFont="1" applyBorder="1" applyProtection="1">
      <protection locked="0"/>
    </xf>
    <xf numFmtId="0" fontId="2" fillId="0" borderId="46" xfId="0" applyFont="1" applyBorder="1" applyProtection="1">
      <protection locked="0"/>
    </xf>
    <xf numFmtId="165" fontId="4" fillId="0" borderId="43" xfId="0" applyNumberFormat="1" applyFont="1" applyBorder="1" applyProtection="1">
      <protection locked="0"/>
    </xf>
    <xf numFmtId="0" fontId="13" fillId="0" borderId="31" xfId="0" applyFont="1" applyBorder="1" applyAlignment="1" applyProtection="1">
      <alignment horizontal="center" vertical="center" wrapText="1"/>
      <protection locked="0"/>
    </xf>
    <xf numFmtId="0" fontId="9" fillId="0" borderId="52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1" fontId="9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0" fontId="9" fillId="0" borderId="36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 wrapText="1"/>
      <protection locked="0"/>
    </xf>
    <xf numFmtId="1" fontId="9" fillId="0" borderId="12" xfId="2" applyNumberFormat="1" applyFont="1" applyBorder="1" applyAlignment="1" applyProtection="1">
      <alignment horizontal="center" vertical="center" wrapText="1"/>
      <protection locked="0"/>
    </xf>
    <xf numFmtId="0" fontId="0" fillId="0" borderId="14" xfId="0" applyBorder="1" applyProtection="1">
      <protection locked="0"/>
    </xf>
    <xf numFmtId="0" fontId="13" fillId="0" borderId="12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3" fillId="0" borderId="28" xfId="0" applyFont="1" applyBorder="1" applyAlignment="1" applyProtection="1">
      <alignment horizontal="center" vertical="center" wrapText="1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13" fillId="0" borderId="55" xfId="0" applyFont="1" applyBorder="1" applyAlignment="1" applyProtection="1">
      <alignment horizontal="center" vertical="center" wrapText="1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center" vertical="center" wrapText="1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vertical="center"/>
      <protection locked="0"/>
    </xf>
    <xf numFmtId="0" fontId="9" fillId="0" borderId="15" xfId="0" applyFont="1" applyBorder="1" applyAlignment="1" applyProtection="1">
      <alignment vertical="center"/>
      <protection locked="0"/>
    </xf>
    <xf numFmtId="0" fontId="13" fillId="0" borderId="14" xfId="0" applyFont="1" applyBorder="1" applyAlignment="1" applyProtection="1">
      <alignment horizontal="center" vertical="center" wrapText="1"/>
      <protection locked="0"/>
    </xf>
    <xf numFmtId="0" fontId="13" fillId="0" borderId="53" xfId="0" applyFont="1" applyBorder="1" applyAlignment="1" applyProtection="1">
      <alignment horizontal="center" vertical="center" wrapText="1"/>
      <protection locked="0"/>
    </xf>
    <xf numFmtId="0" fontId="9" fillId="0" borderId="56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13" fillId="0" borderId="57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 wrapText="1"/>
      <protection locked="0"/>
    </xf>
    <xf numFmtId="0" fontId="9" fillId="0" borderId="58" xfId="0" applyFont="1" applyBorder="1" applyAlignment="1" applyProtection="1">
      <alignment vertical="center"/>
      <protection locked="0"/>
    </xf>
    <xf numFmtId="0" fontId="9" fillId="0" borderId="33" xfId="0" applyFont="1" applyBorder="1" applyAlignment="1" applyProtection="1">
      <alignment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0" fontId="9" fillId="0" borderId="36" xfId="0" applyFont="1" applyBorder="1" applyAlignment="1" applyProtection="1">
      <alignment vertical="center"/>
      <protection locked="0"/>
    </xf>
    <xf numFmtId="0" fontId="9" fillId="0" borderId="38" xfId="0" applyFont="1" applyBorder="1" applyAlignment="1" applyProtection="1">
      <alignment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9" fillId="0" borderId="40" xfId="0" applyFont="1" applyBorder="1" applyAlignment="1" applyProtection="1">
      <alignment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locked="0"/>
    </xf>
    <xf numFmtId="0" fontId="2" fillId="0" borderId="15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33" xfId="0" applyFont="1" applyBorder="1"/>
    <xf numFmtId="0" fontId="2" fillId="0" borderId="43" xfId="0" applyFont="1" applyBorder="1"/>
    <xf numFmtId="0" fontId="2" fillId="0" borderId="18" xfId="0" applyFont="1" applyBorder="1" applyAlignment="1">
      <alignment horizontal="left"/>
    </xf>
    <xf numFmtId="167" fontId="2" fillId="0" borderId="19" xfId="0" applyNumberFormat="1" applyFont="1" applyBorder="1"/>
    <xf numFmtId="167" fontId="2" fillId="0" borderId="14" xfId="0" applyNumberFormat="1" applyFont="1" applyBorder="1"/>
    <xf numFmtId="0" fontId="3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3" fillId="0" borderId="19" xfId="0" applyFont="1" applyBorder="1"/>
    <xf numFmtId="0" fontId="5" fillId="0" borderId="15" xfId="0" applyFont="1" applyBorder="1" applyAlignment="1">
      <alignment horizontal="center" vertical="top" wrapText="1"/>
    </xf>
    <xf numFmtId="0" fontId="3" fillId="0" borderId="14" xfId="0" applyFont="1" applyBorder="1"/>
    <xf numFmtId="0" fontId="3" fillId="0" borderId="28" xfId="0" applyFont="1" applyBorder="1"/>
    <xf numFmtId="0" fontId="5" fillId="0" borderId="33" xfId="0" applyFont="1" applyBorder="1" applyAlignment="1">
      <alignment horizontal="center" vertical="top" wrapText="1"/>
    </xf>
    <xf numFmtId="0" fontId="3" fillId="0" borderId="34" xfId="0" applyFont="1" applyBorder="1"/>
    <xf numFmtId="0" fontId="3" fillId="0" borderId="2" xfId="0" applyFont="1" applyBorder="1"/>
    <xf numFmtId="0" fontId="3" fillId="0" borderId="17" xfId="0" applyFont="1" applyBorder="1"/>
    <xf numFmtId="0" fontId="2" fillId="2" borderId="0" xfId="0" applyFont="1" applyFill="1"/>
    <xf numFmtId="0" fontId="5" fillId="0" borderId="3" xfId="0" applyFont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167" fontId="7" fillId="0" borderId="3" xfId="0" applyNumberFormat="1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165" fontId="7" fillId="2" borderId="0" xfId="0" applyNumberFormat="1" applyFont="1" applyFill="1" applyAlignment="1">
      <alignment vertical="center"/>
    </xf>
    <xf numFmtId="0" fontId="2" fillId="2" borderId="2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1" fontId="2" fillId="0" borderId="8" xfId="2" applyNumberFormat="1" applyFont="1" applyBorder="1" applyAlignment="1" applyProtection="1">
      <alignment horizontal="right" vertical="center" wrapText="1"/>
    </xf>
    <xf numFmtId="1" fontId="2" fillId="0" borderId="15" xfId="2" applyNumberFormat="1" applyFont="1" applyBorder="1" applyAlignment="1" applyProtection="1">
      <alignment horizontal="right" vertical="center" wrapText="1"/>
    </xf>
    <xf numFmtId="1" fontId="2" fillId="0" borderId="23" xfId="2" applyNumberFormat="1" applyFont="1" applyBorder="1" applyAlignment="1" applyProtection="1">
      <alignment horizontal="righ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66" fontId="7" fillId="0" borderId="3" xfId="2" applyNumberFormat="1" applyFont="1" applyBorder="1" applyAlignment="1" applyProtection="1">
      <alignment horizontal="center" vertical="center"/>
    </xf>
    <xf numFmtId="167" fontId="7" fillId="0" borderId="2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67" fontId="7" fillId="0" borderId="2" xfId="0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0" fontId="3" fillId="0" borderId="2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167" fontId="7" fillId="0" borderId="19" xfId="0" applyNumberFormat="1" applyFont="1" applyBorder="1"/>
    <xf numFmtId="167" fontId="7" fillId="0" borderId="14" xfId="0" applyNumberFormat="1" applyFont="1" applyBorder="1"/>
    <xf numFmtId="167" fontId="7" fillId="0" borderId="43" xfId="0" applyNumberFormat="1" applyFont="1" applyBorder="1"/>
    <xf numFmtId="0" fontId="3" fillId="0" borderId="25" xfId="0" applyFont="1" applyBorder="1" applyAlignment="1">
      <alignment vertical="center"/>
    </xf>
    <xf numFmtId="167" fontId="7" fillId="0" borderId="27" xfId="1" applyNumberFormat="1" applyFont="1" applyBorder="1" applyAlignment="1" applyProtection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top" wrapText="1"/>
    </xf>
    <xf numFmtId="0" fontId="2" fillId="0" borderId="35" xfId="0" applyFont="1" applyBorder="1"/>
    <xf numFmtId="0" fontId="5" fillId="0" borderId="5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 applyProtection="1">
      <alignment horizontal="center" vertical="center"/>
    </xf>
    <xf numFmtId="0" fontId="18" fillId="0" borderId="0" xfId="0" applyFont="1" applyAlignment="1">
      <alignment horizontal="center"/>
    </xf>
    <xf numFmtId="165" fontId="20" fillId="0" borderId="27" xfId="0" applyNumberFormat="1" applyFont="1" applyBorder="1" applyAlignment="1" applyProtection="1">
      <alignment vertical="center"/>
      <protection locked="0"/>
    </xf>
    <xf numFmtId="165" fontId="20" fillId="0" borderId="26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right" vertical="center" wrapText="1"/>
      <protection locked="0"/>
    </xf>
    <xf numFmtId="1" fontId="2" fillId="0" borderId="8" xfId="2" applyNumberFormat="1" applyFont="1" applyBorder="1" applyAlignment="1" applyProtection="1">
      <alignment horizontal="right" vertical="center" wrapText="1"/>
      <protection locked="0"/>
    </xf>
    <xf numFmtId="1" fontId="2" fillId="0" borderId="15" xfId="2" applyNumberFormat="1" applyFont="1" applyBorder="1" applyAlignment="1" applyProtection="1">
      <alignment horizontal="right" vertical="center" wrapText="1"/>
      <protection locked="0"/>
    </xf>
    <xf numFmtId="167" fontId="2" fillId="0" borderId="19" xfId="0" applyNumberFormat="1" applyFont="1" applyBorder="1" applyProtection="1">
      <protection locked="0"/>
    </xf>
    <xf numFmtId="167" fontId="2" fillId="0" borderId="14" xfId="0" applyNumberFormat="1" applyFont="1" applyBorder="1" applyProtection="1">
      <protection locked="0"/>
    </xf>
    <xf numFmtId="1" fontId="2" fillId="0" borderId="23" xfId="2" applyNumberFormat="1" applyFont="1" applyBorder="1" applyAlignment="1" applyProtection="1">
      <alignment horizontal="right" vertical="center" wrapText="1"/>
      <protection locked="0"/>
    </xf>
    <xf numFmtId="0" fontId="2" fillId="0" borderId="14" xfId="0" applyFont="1" applyBorder="1" applyAlignment="1" applyProtection="1">
      <alignment horizontal="center"/>
      <protection locked="0"/>
    </xf>
    <xf numFmtId="167" fontId="7" fillId="0" borderId="3" xfId="0" applyNumberFormat="1" applyFont="1" applyBorder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165" fontId="7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0" borderId="43" xfId="0" applyFont="1" applyBorder="1" applyProtection="1">
      <protection locked="0"/>
    </xf>
    <xf numFmtId="167" fontId="7" fillId="0" borderId="2" xfId="0" applyNumberFormat="1" applyFont="1" applyBorder="1" applyAlignment="1" applyProtection="1">
      <alignment vertical="center"/>
      <protection locked="0"/>
    </xf>
    <xf numFmtId="167" fontId="7" fillId="0" borderId="17" xfId="0" applyNumberFormat="1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0" fontId="16" fillId="0" borderId="35" xfId="0" applyFont="1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60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top" wrapText="1"/>
      <protection locked="0"/>
    </xf>
    <xf numFmtId="0" fontId="15" fillId="0" borderId="35" xfId="0" applyFont="1" applyBorder="1" applyAlignment="1" applyProtection="1">
      <alignment horizontal="center" vertical="top" wrapText="1"/>
      <protection locked="0"/>
    </xf>
    <xf numFmtId="0" fontId="13" fillId="0" borderId="59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165" fontId="19" fillId="0" borderId="44" xfId="0" applyNumberFormat="1" applyFont="1" applyBorder="1" applyAlignment="1">
      <alignment horizontal="center" vertical="center"/>
    </xf>
    <xf numFmtId="165" fontId="19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top" wrapText="1"/>
      <protection locked="0"/>
    </xf>
    <xf numFmtId="0" fontId="13" fillId="0" borderId="35" xfId="0" applyFont="1" applyBorder="1" applyAlignment="1" applyProtection="1">
      <alignment horizontal="center" vertical="top" wrapText="1"/>
      <protection locked="0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15" fillId="0" borderId="8" xfId="0" applyFont="1" applyBorder="1" applyAlignment="1" applyProtection="1">
      <alignment horizontal="center" vertical="center" wrapText="1"/>
      <protection locked="0"/>
    </xf>
    <xf numFmtId="0" fontId="15" fillId="0" borderId="29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35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/>
      <protection locked="0"/>
    </xf>
    <xf numFmtId="165" fontId="20" fillId="0" borderId="47" xfId="0" applyNumberFormat="1" applyFont="1" applyBorder="1" applyAlignment="1" applyProtection="1">
      <alignment horizontal="center" vertical="center"/>
      <protection locked="0"/>
    </xf>
    <xf numFmtId="165" fontId="20" fillId="0" borderId="45" xfId="0" applyNumberFormat="1" applyFont="1" applyBorder="1" applyAlignment="1" applyProtection="1">
      <alignment horizontal="center" vertical="center"/>
      <protection locked="0"/>
    </xf>
    <xf numFmtId="165" fontId="20" fillId="0" borderId="27" xfId="0" applyNumberFormat="1" applyFont="1" applyBorder="1" applyAlignment="1" applyProtection="1">
      <alignment horizontal="center" vertical="center"/>
      <protection locked="0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4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67" fontId="8" fillId="0" borderId="45" xfId="0" applyNumberFormat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32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61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54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top" wrapText="1"/>
      <protection locked="0"/>
    </xf>
    <xf numFmtId="0" fontId="13" fillId="0" borderId="54" xfId="0" applyFont="1" applyBorder="1" applyAlignment="1" applyProtection="1">
      <alignment horizontal="center" vertical="top" wrapText="1"/>
      <protection locked="0"/>
    </xf>
    <xf numFmtId="0" fontId="13" fillId="0" borderId="13" xfId="0" applyFont="1" applyBorder="1" applyAlignment="1" applyProtection="1">
      <alignment horizontal="center" vertical="top" wrapText="1"/>
      <protection locked="0"/>
    </xf>
    <xf numFmtId="0" fontId="15" fillId="0" borderId="12" xfId="0" applyFont="1" applyBorder="1" applyAlignment="1" applyProtection="1">
      <alignment horizontal="center" vertical="top" wrapText="1"/>
      <protection locked="0"/>
    </xf>
    <xf numFmtId="0" fontId="15" fillId="0" borderId="54" xfId="0" applyFont="1" applyBorder="1" applyAlignment="1" applyProtection="1">
      <alignment horizontal="center" vertical="top" wrapText="1"/>
      <protection locked="0"/>
    </xf>
    <xf numFmtId="0" fontId="15" fillId="0" borderId="13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>
      <alignment horizontal="center" vertical="center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54" xfId="0" applyFont="1" applyBorder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54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165" fontId="20" fillId="0" borderId="0" xfId="0" applyNumberFormat="1" applyFont="1" applyAlignment="1" applyProtection="1">
      <alignment horizontal="center" vertical="center"/>
      <protection locked="0"/>
    </xf>
    <xf numFmtId="165" fontId="20" fillId="0" borderId="11" xfId="0" applyNumberFormat="1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5295-C860-4AAB-BA84-DA7BA0650DED}">
  <sheetPr codeName="Sheet1"/>
  <dimension ref="A1:M89"/>
  <sheetViews>
    <sheetView showGridLines="0" showRowColHeaders="0" zoomScaleNormal="100" workbookViewId="0">
      <selection activeCell="A18" sqref="A18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>
      <c r="A1" s="3"/>
      <c r="B1" s="3"/>
      <c r="C1" s="3"/>
      <c r="D1" s="3"/>
      <c r="E1" s="3"/>
      <c r="F1" s="3"/>
      <c r="G1" s="3"/>
      <c r="H1" s="3"/>
      <c r="I1" s="3"/>
      <c r="J1" s="170"/>
      <c r="K1" s="3"/>
      <c r="L1" s="3"/>
      <c r="M1" s="3"/>
    </row>
    <row r="2" spans="1:13" ht="18" thickBot="1" x14ac:dyDescent="0.25">
      <c r="A2" s="101" t="s">
        <v>0</v>
      </c>
      <c r="B2" s="4"/>
      <c r="C2" s="5"/>
      <c r="D2" s="219" t="s">
        <v>1</v>
      </c>
      <c r="E2" s="227"/>
      <c r="F2" s="104" t="s">
        <v>2</v>
      </c>
      <c r="G2" s="165"/>
      <c r="H2" s="122" t="s">
        <v>3</v>
      </c>
      <c r="I2" s="6"/>
      <c r="K2" s="3"/>
      <c r="L2" s="3"/>
      <c r="M2" s="3"/>
    </row>
    <row r="3" spans="1:13" ht="18" thickBot="1" x14ac:dyDescent="0.25">
      <c r="A3" s="102" t="s">
        <v>4</v>
      </c>
      <c r="B3" s="7"/>
      <c r="C3" s="5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  <c r="K3" s="3"/>
      <c r="L3" s="3"/>
      <c r="M3" s="3"/>
    </row>
    <row r="4" spans="1:13" ht="18" thickBot="1" x14ac:dyDescent="0.25">
      <c r="A4" s="103" t="s">
        <v>7</v>
      </c>
      <c r="B4" s="10"/>
      <c r="C4" s="5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K4" s="3"/>
      <c r="L4" s="98" t="s">
        <v>116</v>
      </c>
      <c r="M4" s="174">
        <v>0</v>
      </c>
    </row>
    <row r="5" spans="1:13" ht="18" thickBot="1" x14ac:dyDescent="0.25">
      <c r="A5" s="104" t="s">
        <v>10</v>
      </c>
      <c r="B5" s="4"/>
      <c r="C5" s="5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K5" s="3"/>
      <c r="L5" s="94" t="s">
        <v>117</v>
      </c>
      <c r="M5" s="175">
        <v>0</v>
      </c>
    </row>
    <row r="6" spans="1:13" ht="18" thickBot="1" x14ac:dyDescent="0.25">
      <c r="A6" s="230"/>
      <c r="B6" s="230"/>
      <c r="C6" s="5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K6" s="3"/>
      <c r="L6" s="94" t="s">
        <v>118</v>
      </c>
      <c r="M6" s="175">
        <v>0</v>
      </c>
    </row>
    <row r="7" spans="1:13" ht="17" x14ac:dyDescent="0.2">
      <c r="A7" s="105" t="s">
        <v>15</v>
      </c>
      <c r="B7" s="106" t="s">
        <v>16</v>
      </c>
      <c r="C7" s="5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K7" s="3"/>
      <c r="L7" s="94" t="s">
        <v>134</v>
      </c>
      <c r="M7" s="175">
        <v>0</v>
      </c>
    </row>
    <row r="8" spans="1:13" ht="18" thickBot="1" x14ac:dyDescent="0.25">
      <c r="A8" s="107" t="s">
        <v>19</v>
      </c>
      <c r="B8" s="108" t="s">
        <v>16</v>
      </c>
      <c r="C8" s="5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K8" s="3"/>
      <c r="L8" s="94" t="s">
        <v>119</v>
      </c>
      <c r="M8" s="177">
        <v>0</v>
      </c>
    </row>
    <row r="9" spans="1:13" ht="18" thickBot="1" x14ac:dyDescent="0.25">
      <c r="A9" s="107" t="s">
        <v>21</v>
      </c>
      <c r="B9" s="108" t="s">
        <v>16</v>
      </c>
      <c r="C9" s="5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K9" s="3"/>
      <c r="L9" s="94" t="s">
        <v>120</v>
      </c>
      <c r="M9" s="177">
        <v>0</v>
      </c>
    </row>
    <row r="10" spans="1:13" ht="18" thickBot="1" x14ac:dyDescent="0.25">
      <c r="A10" s="107" t="s">
        <v>24</v>
      </c>
      <c r="B10" s="108" t="s">
        <v>16</v>
      </c>
      <c r="C10" s="5"/>
      <c r="D10" s="179"/>
      <c r="E10" s="179"/>
      <c r="F10" s="180"/>
      <c r="G10" s="119"/>
      <c r="H10" s="127" t="s">
        <v>22</v>
      </c>
      <c r="I10" s="129">
        <f>SUM(I9*I2)</f>
        <v>0</v>
      </c>
      <c r="K10" s="3"/>
      <c r="L10" s="94" t="s">
        <v>125</v>
      </c>
      <c r="M10" s="177">
        <v>0</v>
      </c>
    </row>
    <row r="11" spans="1:13" ht="18" thickBot="1" x14ac:dyDescent="0.25">
      <c r="A11" s="107" t="s">
        <v>25</v>
      </c>
      <c r="B11" s="108" t="s">
        <v>16</v>
      </c>
      <c r="C11" s="5"/>
      <c r="D11" s="181"/>
      <c r="E11" s="181"/>
      <c r="F11" s="15"/>
      <c r="G11" s="117"/>
      <c r="H11" s="15"/>
      <c r="I11" s="15"/>
      <c r="K11" s="3"/>
      <c r="L11" s="94" t="s">
        <v>121</v>
      </c>
      <c r="M11" s="177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J12" s="170"/>
      <c r="K12" s="3"/>
      <c r="L12" s="94" t="s">
        <v>122</v>
      </c>
      <c r="M12" s="177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J13" s="170"/>
      <c r="K13" s="3"/>
      <c r="L13" s="94" t="s">
        <v>123</v>
      </c>
      <c r="M13" s="177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J14" s="170"/>
      <c r="K14" s="3"/>
      <c r="L14" s="94" t="s">
        <v>124</v>
      </c>
      <c r="M14" s="177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J15" s="170"/>
      <c r="K15" s="3"/>
      <c r="L15" s="94" t="s">
        <v>126</v>
      </c>
      <c r="M15" s="177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J16" s="170"/>
      <c r="K16" s="3"/>
      <c r="L16" s="94" t="s">
        <v>127</v>
      </c>
      <c r="M16" s="177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J17" s="170"/>
      <c r="K17" s="3"/>
      <c r="L17" s="94" t="s">
        <v>128</v>
      </c>
      <c r="M17" s="177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J18" s="170"/>
      <c r="K18" s="3"/>
      <c r="L18" s="94" t="s">
        <v>129</v>
      </c>
      <c r="M18" s="177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J19" s="170"/>
      <c r="K19" s="3"/>
      <c r="L19" s="94" t="s">
        <v>133</v>
      </c>
      <c r="M19" s="177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J20" s="170"/>
      <c r="K20" s="3"/>
      <c r="L20" s="94" t="s">
        <v>131</v>
      </c>
      <c r="M20" s="177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J21" s="170"/>
      <c r="K21" s="3"/>
      <c r="L21" s="94" t="s">
        <v>132</v>
      </c>
      <c r="M21" s="177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J22" s="170"/>
      <c r="K22" s="3"/>
      <c r="L22" s="94" t="s">
        <v>130</v>
      </c>
      <c r="M22" s="177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J23" s="170"/>
      <c r="K23" s="3"/>
      <c r="L23" s="96"/>
      <c r="M23" s="182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  <c r="J24" s="170"/>
      <c r="K24" s="3"/>
      <c r="L24" s="3"/>
      <c r="M24" s="3"/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  <c r="J25" s="170"/>
      <c r="K25" s="3"/>
      <c r="L25" s="3"/>
      <c r="M25" s="3"/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  <c r="J26" s="170"/>
      <c r="K26" s="3"/>
      <c r="L26" s="3"/>
      <c r="M26" s="3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83">
        <f>SUM(E28+E29+E30+E31+G28+G29+G30+G31+I28+I29+I30+I31)</f>
        <v>0</v>
      </c>
      <c r="H27" s="184"/>
      <c r="I27" s="178"/>
      <c r="J27" s="170"/>
      <c r="K27" s="3"/>
      <c r="L27" s="3"/>
      <c r="M27" s="3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  <c r="J28" s="170"/>
      <c r="K28" s="3"/>
      <c r="L28" s="3"/>
      <c r="M28" s="3"/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  <c r="J29" s="170"/>
      <c r="K29" s="3"/>
      <c r="L29" s="3"/>
      <c r="M29" s="3"/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  <c r="J30" s="170"/>
      <c r="K30" s="3"/>
      <c r="L30" s="3"/>
      <c r="M30" s="3"/>
    </row>
    <row r="31" spans="1:13" ht="17" thickBot="1" x14ac:dyDescent="0.25">
      <c r="A31" s="3"/>
      <c r="B31" s="3"/>
      <c r="C31" s="3"/>
      <c r="D31" s="39"/>
      <c r="E31" s="47">
        <v>0</v>
      </c>
      <c r="F31" s="48"/>
      <c r="G31" s="47"/>
      <c r="H31" s="48"/>
      <c r="I31" s="49"/>
      <c r="J31" s="170"/>
      <c r="K31" s="3"/>
      <c r="L31" s="3"/>
      <c r="M31" s="3"/>
    </row>
    <row r="32" spans="1:13" x14ac:dyDescent="0.2">
      <c r="A32" s="3"/>
      <c r="B32" s="3"/>
      <c r="C32" s="3"/>
      <c r="D32" s="3"/>
      <c r="E32" s="3"/>
      <c r="F32" s="3"/>
      <c r="G32" s="3"/>
      <c r="H32" s="3"/>
      <c r="I32" s="3"/>
      <c r="J32" s="170"/>
      <c r="K32" s="3"/>
      <c r="L32" s="3"/>
      <c r="M32" s="3"/>
    </row>
    <row r="33" spans="1:13" x14ac:dyDescent="0.2">
      <c r="A33" s="3"/>
      <c r="B33" s="3"/>
      <c r="C33" s="3"/>
      <c r="D33" s="3"/>
      <c r="E33" s="3"/>
      <c r="F33" s="3"/>
      <c r="G33" s="3"/>
      <c r="H33" s="3"/>
      <c r="I33" s="3"/>
      <c r="J33" s="170"/>
      <c r="K33" s="3"/>
      <c r="L33" s="3"/>
      <c r="M33" s="3"/>
    </row>
    <row r="34" spans="1:13" x14ac:dyDescent="0.2">
      <c r="A34" s="3"/>
      <c r="B34" s="3"/>
      <c r="C34" s="3"/>
      <c r="D34" s="3"/>
      <c r="E34" s="3"/>
      <c r="F34" s="3"/>
      <c r="G34" s="3"/>
      <c r="H34" s="3"/>
      <c r="I34" s="3"/>
      <c r="J34" s="170"/>
      <c r="K34" s="3"/>
      <c r="L34" s="3"/>
      <c r="M34" s="3"/>
    </row>
    <row r="35" spans="1:13" ht="17" thickBot="1" x14ac:dyDescent="0.25">
      <c r="A35" s="185"/>
      <c r="B35" s="185"/>
      <c r="C35" s="185"/>
      <c r="D35" s="185"/>
      <c r="E35" s="185"/>
      <c r="F35" s="185"/>
      <c r="G35" s="185"/>
      <c r="H35" s="185"/>
      <c r="I35" s="186"/>
      <c r="J35" s="186"/>
      <c r="K35" s="186"/>
      <c r="L35" s="186"/>
      <c r="M35" s="186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 s="18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 s="186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 s="186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 s="186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 s="186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 s="186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 s="186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 s="186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 s="186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 s="186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 s="18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 s="186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 s="186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 s="186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 s="186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 s="186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 s="186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 s="186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 s="186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 s="186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 s="18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 s="186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 s="186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 s="186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 s="186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 s="186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 s="186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 s="186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 s="186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 s="186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 s="18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 s="186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 s="186"/>
    </row>
    <row r="69" spans="1:13" x14ac:dyDescent="0.2">
      <c r="A69" s="187"/>
      <c r="B69" s="188"/>
      <c r="C69" s="188"/>
      <c r="D69" s="185"/>
      <c r="E69" s="154" t="s">
        <v>113</v>
      </c>
      <c r="F69" s="86"/>
      <c r="G69" s="59"/>
      <c r="H69" s="71"/>
      <c r="I69" s="190"/>
      <c r="J69" s="191"/>
      <c r="K69" s="191"/>
      <c r="L69" s="63"/>
      <c r="M69" s="186"/>
    </row>
    <row r="70" spans="1:13" x14ac:dyDescent="0.2">
      <c r="A70" s="185"/>
      <c r="B70" s="189"/>
      <c r="C70" s="189"/>
      <c r="D70" s="185"/>
      <c r="E70" s="156" t="s">
        <v>114</v>
      </c>
      <c r="F70" s="87"/>
      <c r="G70" s="77"/>
      <c r="H70" s="88"/>
      <c r="I70" s="192"/>
      <c r="J70" s="193"/>
      <c r="K70" s="193"/>
      <c r="L70" s="89"/>
      <c r="M70" s="186"/>
    </row>
    <row r="71" spans="1:13" ht="17" thickBot="1" x14ac:dyDescent="0.25">
      <c r="A71" s="185"/>
      <c r="B71" s="185"/>
      <c r="C71" s="185"/>
      <c r="D71" s="185"/>
      <c r="E71" s="157" t="s">
        <v>115</v>
      </c>
      <c r="F71" s="90"/>
      <c r="G71" s="91"/>
      <c r="H71" s="92"/>
      <c r="I71" s="194"/>
      <c r="J71" s="195"/>
      <c r="K71" s="196"/>
      <c r="L71" s="93"/>
      <c r="M71" s="186"/>
    </row>
    <row r="72" spans="1:13" x14ac:dyDescent="0.2">
      <c r="A72" s="185"/>
      <c r="B72" s="185"/>
      <c r="C72" s="185"/>
      <c r="D72" s="185"/>
      <c r="E72" s="203" t="s">
        <v>40</v>
      </c>
      <c r="F72" s="205" t="s">
        <v>110</v>
      </c>
      <c r="G72" s="231"/>
      <c r="H72" s="232"/>
      <c r="I72" s="186"/>
      <c r="J72" s="186"/>
      <c r="K72" s="186"/>
      <c r="L72" s="186"/>
      <c r="M72" s="186"/>
    </row>
    <row r="73" spans="1:13" ht="17" thickBot="1" x14ac:dyDescent="0.25">
      <c r="A73" s="185"/>
      <c r="B73" s="185"/>
      <c r="C73" s="185"/>
      <c r="D73" s="185"/>
      <c r="E73" s="204"/>
      <c r="F73" s="206"/>
      <c r="G73" s="233"/>
      <c r="H73" s="234"/>
      <c r="I73" s="186"/>
      <c r="J73" s="186"/>
      <c r="K73" s="186"/>
      <c r="L73" s="186"/>
      <c r="M73" s="186"/>
    </row>
    <row r="74" spans="1:13" x14ac:dyDescent="0.2">
      <c r="A74" s="3"/>
      <c r="B74" s="3"/>
      <c r="C74" s="3"/>
      <c r="D74" s="3"/>
      <c r="E74" s="3"/>
      <c r="F74" s="3"/>
      <c r="G74" s="3"/>
      <c r="H74" s="3"/>
      <c r="I74" s="3"/>
      <c r="J74" s="170"/>
      <c r="K74" s="3"/>
      <c r="L74" s="3"/>
      <c r="M74" s="3"/>
    </row>
    <row r="75" spans="1:13" x14ac:dyDescent="0.2">
      <c r="A75" s="3"/>
      <c r="B75" s="3"/>
      <c r="C75" s="3"/>
      <c r="D75" s="3"/>
      <c r="E75" s="3"/>
      <c r="F75" s="3"/>
      <c r="G75" s="3"/>
      <c r="H75" s="3"/>
      <c r="I75" s="3"/>
      <c r="J75" s="170"/>
      <c r="K75" s="3"/>
      <c r="L75" s="3"/>
      <c r="M75" s="3"/>
    </row>
    <row r="76" spans="1:13" x14ac:dyDescent="0.2">
      <c r="A76" s="3"/>
      <c r="B76" s="3"/>
      <c r="C76" s="3"/>
      <c r="D76" s="3"/>
      <c r="E76" s="3"/>
      <c r="F76" s="3"/>
      <c r="G76" s="3"/>
      <c r="H76" s="3"/>
      <c r="I76" s="3"/>
      <c r="J76" s="170"/>
      <c r="K76" s="3"/>
      <c r="L76" s="3"/>
      <c r="M76" s="3"/>
    </row>
    <row r="77" spans="1:13" x14ac:dyDescent="0.2">
      <c r="A77" s="3"/>
      <c r="B77" s="3"/>
      <c r="C77" s="3"/>
      <c r="D77" s="3"/>
      <c r="E77" s="3"/>
      <c r="F77" s="3"/>
      <c r="G77" s="3"/>
      <c r="H77" s="3"/>
      <c r="I77" s="3"/>
      <c r="J77" s="170"/>
      <c r="K77" s="3"/>
      <c r="L77" s="3"/>
      <c r="M77" s="3"/>
    </row>
    <row r="78" spans="1:13" x14ac:dyDescent="0.2">
      <c r="A78" s="3"/>
      <c r="B78" s="3"/>
      <c r="C78" s="3"/>
      <c r="D78" s="3"/>
      <c r="E78" s="3"/>
      <c r="F78" s="3"/>
      <c r="G78" s="3"/>
      <c r="H78" s="3"/>
      <c r="I78" s="3"/>
      <c r="J78" s="170"/>
      <c r="K78" s="3"/>
      <c r="L78" s="3"/>
      <c r="M78" s="3"/>
    </row>
    <row r="79" spans="1:13" x14ac:dyDescent="0.2">
      <c r="A79" s="3"/>
      <c r="B79" s="3"/>
      <c r="C79" s="3"/>
      <c r="D79" s="3"/>
      <c r="E79" s="3"/>
      <c r="F79" s="3"/>
      <c r="G79" s="3"/>
      <c r="H79" s="3"/>
      <c r="I79" s="3"/>
      <c r="J79" s="170"/>
      <c r="K79" s="3"/>
      <c r="L79" s="3"/>
      <c r="M79" s="3"/>
    </row>
    <row r="80" spans="1:13" x14ac:dyDescent="0.2">
      <c r="A80" s="3"/>
      <c r="B80" s="3"/>
      <c r="C80" s="3"/>
      <c r="D80" s="3"/>
      <c r="E80" s="3"/>
      <c r="F80" s="3"/>
      <c r="G80" s="3"/>
      <c r="H80" s="3"/>
      <c r="I80" s="3"/>
      <c r="J80" s="170"/>
      <c r="K80" s="3"/>
      <c r="L80" s="3"/>
      <c r="M80" s="3"/>
    </row>
    <row r="81" spans="1:13" x14ac:dyDescent="0.2">
      <c r="A81" s="3"/>
      <c r="B81" s="3"/>
      <c r="C81" s="3"/>
      <c r="D81" s="3"/>
      <c r="E81" s="3"/>
      <c r="F81" s="3"/>
      <c r="G81" s="3"/>
      <c r="H81" s="3"/>
      <c r="I81" s="3"/>
      <c r="J81" s="170"/>
      <c r="K81" s="3"/>
      <c r="L81" s="3"/>
      <c r="M81" s="3"/>
    </row>
    <row r="82" spans="1:13" x14ac:dyDescent="0.2">
      <c r="A82" s="3"/>
      <c r="B82" s="3"/>
      <c r="C82" s="3"/>
      <c r="D82" s="3"/>
      <c r="E82" s="3"/>
      <c r="F82" s="3"/>
      <c r="G82" s="3"/>
      <c r="H82" s="3"/>
      <c r="I82" s="3"/>
      <c r="J82" s="170"/>
      <c r="K82" s="3"/>
      <c r="L82" s="3"/>
      <c r="M82" s="3"/>
    </row>
    <row r="83" spans="1:13" x14ac:dyDescent="0.2">
      <c r="A83" s="3"/>
      <c r="B83" s="3"/>
      <c r="C83" s="3"/>
      <c r="D83" s="3"/>
      <c r="E83" s="3"/>
      <c r="F83" s="3"/>
      <c r="G83" s="3"/>
      <c r="H83" s="3"/>
      <c r="I83" s="3"/>
      <c r="J83" s="170"/>
      <c r="K83" s="3"/>
      <c r="L83" s="3"/>
      <c r="M83" s="3"/>
    </row>
    <row r="84" spans="1:13" x14ac:dyDescent="0.2">
      <c r="A84" s="3"/>
      <c r="B84" s="3"/>
      <c r="C84" s="3"/>
      <c r="D84" s="3"/>
      <c r="E84" s="3"/>
      <c r="F84" s="3"/>
      <c r="G84" s="3"/>
      <c r="H84" s="3"/>
      <c r="I84" s="3"/>
      <c r="J84" s="170"/>
      <c r="K84" s="3"/>
      <c r="L84" s="3"/>
      <c r="M84" s="3"/>
    </row>
    <row r="85" spans="1:13" x14ac:dyDescent="0.2">
      <c r="A85" s="3"/>
      <c r="B85" s="3"/>
      <c r="C85" s="3"/>
      <c r="D85" s="3"/>
      <c r="E85" s="3"/>
      <c r="F85" s="3"/>
      <c r="G85" s="3"/>
      <c r="H85" s="3"/>
      <c r="I85" s="3"/>
      <c r="J85" s="170"/>
      <c r="K85" s="3"/>
      <c r="L85" s="3"/>
      <c r="M85" s="3"/>
    </row>
    <row r="86" spans="1:13" x14ac:dyDescent="0.2">
      <c r="A86" s="3"/>
      <c r="B86" s="3"/>
      <c r="C86" s="3"/>
      <c r="D86" s="3"/>
      <c r="E86" s="3"/>
      <c r="F86" s="3"/>
      <c r="G86" s="3"/>
      <c r="H86" s="3"/>
      <c r="I86" s="3"/>
      <c r="J86" s="170"/>
      <c r="K86" s="3"/>
      <c r="L86" s="3"/>
      <c r="M86" s="3"/>
    </row>
    <row r="87" spans="1:13" x14ac:dyDescent="0.2">
      <c r="A87" s="3"/>
      <c r="B87" s="3"/>
      <c r="C87" s="3"/>
      <c r="D87" s="3"/>
      <c r="E87" s="3"/>
      <c r="F87" s="3"/>
      <c r="G87" s="3"/>
      <c r="H87" s="3"/>
      <c r="I87" s="3"/>
      <c r="J87" s="170"/>
      <c r="K87" s="3"/>
      <c r="L87" s="3"/>
      <c r="M87" s="3"/>
    </row>
    <row r="88" spans="1:13" x14ac:dyDescent="0.2">
      <c r="A88" s="3"/>
      <c r="B88" s="3"/>
      <c r="C88" s="3"/>
      <c r="D88" s="3"/>
      <c r="E88" s="3"/>
      <c r="F88" s="3"/>
      <c r="G88" s="3"/>
      <c r="H88" s="3"/>
      <c r="I88" s="3"/>
      <c r="J88" s="170"/>
      <c r="K88" s="3"/>
      <c r="L88" s="3"/>
      <c r="M88" s="3"/>
    </row>
    <row r="89" spans="1:13" x14ac:dyDescent="0.2">
      <c r="A89" s="3"/>
      <c r="B89" s="3"/>
      <c r="C89" s="3"/>
      <c r="D89" s="3"/>
      <c r="E89" s="3"/>
      <c r="F89" s="3"/>
      <c r="G89" s="3"/>
      <c r="H89" s="3"/>
      <c r="I89" s="3"/>
      <c r="J89" s="170"/>
      <c r="K89" s="3"/>
      <c r="L89" s="3"/>
      <c r="M89" s="3"/>
    </row>
  </sheetData>
  <sheetProtection algorithmName="SHA-512" hashValue="15bL9rAZZkZ1Gt7CBRcDxFg9Mt4/5HkbOGol+OvLwoaK9dzlC5ZGvf9QAtRyLEPnzBxc2xEc5XMgD15GtnBA0w==" saltValue="rM8d5ulPqhhRalcBeUIn0g==" spinCount="100000" sheet="1" objects="1" scenarios="1"/>
  <mergeCells count="63">
    <mergeCell ref="A6:B6"/>
    <mergeCell ref="D6:E6"/>
    <mergeCell ref="E72:E73"/>
    <mergeCell ref="F72:F73"/>
    <mergeCell ref="G72:H73"/>
    <mergeCell ref="C67:D68"/>
    <mergeCell ref="A16:B16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I45:K45"/>
    <mergeCell ref="I46:K46"/>
    <mergeCell ref="I47:K47"/>
    <mergeCell ref="D2:E2"/>
    <mergeCell ref="D3:E3"/>
    <mergeCell ref="D4:E4"/>
    <mergeCell ref="D5:E5"/>
    <mergeCell ref="G39:H39"/>
    <mergeCell ref="I39:K39"/>
    <mergeCell ref="I40:K40"/>
    <mergeCell ref="I41:K41"/>
    <mergeCell ref="I42:K42"/>
    <mergeCell ref="I43:K43"/>
    <mergeCell ref="I44:K44"/>
    <mergeCell ref="D7:E7"/>
    <mergeCell ref="D8:E8"/>
    <mergeCell ref="D9:E9"/>
    <mergeCell ref="C12:D12"/>
    <mergeCell ref="E12:F12"/>
    <mergeCell ref="I48:K48"/>
    <mergeCell ref="I49:K49"/>
    <mergeCell ref="I50:K50"/>
    <mergeCell ref="I54:K54"/>
    <mergeCell ref="I55:K55"/>
    <mergeCell ref="I52:K52"/>
    <mergeCell ref="I53:K53"/>
    <mergeCell ref="I51:K51"/>
    <mergeCell ref="I56:K56"/>
    <mergeCell ref="A67:A68"/>
    <mergeCell ref="I67:K67"/>
    <mergeCell ref="I68:K68"/>
    <mergeCell ref="B67:B68"/>
    <mergeCell ref="E59:H59"/>
    <mergeCell ref="I59:K59"/>
    <mergeCell ref="I60:K60"/>
    <mergeCell ref="I61:K61"/>
    <mergeCell ref="E65:H65"/>
    <mergeCell ref="I65:K65"/>
    <mergeCell ref="I62:K62"/>
    <mergeCell ref="I57:K57"/>
    <mergeCell ref="I58:K58"/>
    <mergeCell ref="I69:K69"/>
    <mergeCell ref="I70:K70"/>
    <mergeCell ref="I71:K71"/>
    <mergeCell ref="I63:K63"/>
    <mergeCell ref="I64:K64"/>
    <mergeCell ref="I66:K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F98-AD41-43B2-8BEA-313913B33546}">
  <sheetPr codeName="Sheet10"/>
  <dimension ref="A1:M73"/>
  <sheetViews>
    <sheetView showGridLines="0" showRowColHeaders="0" topLeftCell="A43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fT4zkN8eC15EQBRa/lr5885pZ96vs2ClRLhqqs7+uBaH8h1iC0XW7IIiwuKvUmS56C6KFGytiroBGW17EBqrpQ==" saltValue="RQxDpvJQQaJgvlVaKbEeG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AF61-FECE-4F23-AEF3-F88A861034E3}">
  <sheetPr codeName="Sheet11"/>
  <dimension ref="A1:M73"/>
  <sheetViews>
    <sheetView showGridLines="0" showRowColHeaders="0" topLeftCell="B52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168"/>
      <c r="H73" s="169"/>
      <c r="I73"/>
      <c r="J73"/>
      <c r="K73"/>
      <c r="L73"/>
      <c r="M73"/>
    </row>
  </sheetData>
  <sheetProtection algorithmName="SHA-512" hashValue="WV33X4XgoybuKshT4EoQOsWyL4hcb4WAigZjZ/x0FuacJLo3W2vOxPQEDsuOpN98xfLXOI9XvPvDojGY7OciOQ==" saltValue="r8HYqQSj7wwxgVkxCFrk/A==" spinCount="100000" sheet="1" objects="1" scenarios="1"/>
  <mergeCells count="63">
    <mergeCell ref="I69:K69"/>
    <mergeCell ref="I70:K70"/>
    <mergeCell ref="I71:K71"/>
    <mergeCell ref="E72:E73"/>
    <mergeCell ref="F72:F73"/>
    <mergeCell ref="G72:H72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8AF0-F043-498A-9192-BE8711271ACE}">
  <sheetPr codeName="Sheet12"/>
  <dimension ref="A1:M73"/>
  <sheetViews>
    <sheetView showGridLines="0" showRowColHeaders="0" topLeftCell="A52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>
        <v>46001</v>
      </c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135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bFsUR8vU9BVOO6GH526BJnQG8eDELqzTbDTJtMrAoDHdc1EIHmQD5ZsYavHwWnHOtX6pPyUJVvVP/apuKwfoiw==" saltValue="yMj77fJgLkIHvC5z0KCL6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F2C5-BBE0-4A67-A3D2-8FB6BF75F3B7}">
  <sheetPr codeName="Sheet13"/>
  <dimension ref="A1:M73"/>
  <sheetViews>
    <sheetView showGridLines="0" showRowColHeaders="0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mqXSYd0Yjk5R5jIUQyxWQTpvz/nrZ5RocKWL6XYIBkMZw6F8k2yqSnzqWD4sQQUX26srvI7IMuhr3JckXhsgmg==" saltValue="gn3qnBpWmlpB7KddMUlJ2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6CFA-4B35-44A4-975B-DE0AE6BD21A1}">
  <sheetPr codeName="Sheet14"/>
  <dimension ref="A1:M73"/>
  <sheetViews>
    <sheetView showGridLines="0" showRowColHeaders="0" topLeftCell="A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I5p6+jUV6XbI2V9aTzRuJ8M7/GgI42NxL9QA3VKVSPSuKjJX9ui0bqS7hp8cr7OaHp/npIgo1RFAkOizwaWyLg==" saltValue="Ik2SuoL/nCohqLrifxxNC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108F-46B7-411A-AF3B-FA241A5BC8C2}">
  <sheetPr codeName="Sheet15"/>
  <dimension ref="A1:M73"/>
  <sheetViews>
    <sheetView showGridLines="0" showRowColHeaders="0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8hYpexXCGSXK6Dy0bHgTvhw/pk0itxsu0UzFBEVMyKHzhSEEh9GgjWG8KwknFEieJc0jHWbsuBYUQgrmyd35/A==" saltValue="1G0Hs2mO0916fRH7HFf1k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6733-0F25-4312-AB31-AC1535648520}">
  <sheetPr codeName="Sheet16"/>
  <dimension ref="A1:M73"/>
  <sheetViews>
    <sheetView showGridLines="0" showRowColHeaders="0" topLeftCell="A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puuktyppUvmfFT+lpjv9vNMHx7Jdx2c++yfB4lbWspAc4mttUO42BjaXUDQmGnwshR3gtW+ducpKIKMR6RH/6A==" saltValue="tCTtAe7EoBpd1y5HeiO2q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AF51-4505-47EC-BEEE-0C4AEE0B8143}">
  <sheetPr codeName="Sheet17"/>
  <dimension ref="A1:M73"/>
  <sheetViews>
    <sheetView showGridLines="0" showRowColHeaders="0" topLeftCell="A57" workbookViewId="0">
      <selection activeCell="E66" sqref="E66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jJbbf+DU8oTPw1sy9CUyt603i8M0BwyPMiybF1Au3OZohEb1hg7aO2zj6xNdycDOxYpqjRlS0AlJyz2D84BInA==" saltValue="7oFOL6P3CczfuLe9pv2a8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5C01-3D1A-4844-979A-F7975E2179D5}">
  <sheetPr codeName="Sheet18"/>
  <dimension ref="A1:M73"/>
  <sheetViews>
    <sheetView showGridLines="0" showRowColHeaders="0" topLeftCell="A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msv/cxgOn5OiNyrW66k8TKEVA30+95C+uR00CdE5Hdd4LSFgSHttYTuu4Zv6Olidv4j5iWxH9wyRLWk0cxufwg==" saltValue="f2zPjAZhv24kfSo9E5N+n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ED57-CB9F-4FA8-8146-77EA0D640E44}">
  <sheetPr codeName="Sheet19"/>
  <dimension ref="A1:M73"/>
  <sheetViews>
    <sheetView showGridLines="0" showRowColHeaders="0" topLeftCell="A47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d5tlRYQZbyUlTIxUjn/tj7y/me/VOvX28wa4nEm8ZPhNPB7HP3KTF5y72o7DOEgEuAj56vchZ5QTSZjfRs6YFA==" saltValue="7on/r7m/G1bGq4QTyJXZk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8C1F-BA3E-499D-8C85-91973B7A1480}">
  <sheetPr codeName="Sheet2"/>
  <dimension ref="A1:M78"/>
  <sheetViews>
    <sheetView showGridLines="0" showRowColHeaders="0" zoomScaleNormal="100" workbookViewId="0">
      <selection activeCell="A17" sqref="A17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>
      <c r="A1" s="3"/>
      <c r="B1" s="3"/>
      <c r="C1" s="3"/>
      <c r="D1" s="3"/>
      <c r="E1" s="3"/>
      <c r="F1" s="3"/>
      <c r="G1" s="3"/>
      <c r="H1" s="3"/>
      <c r="I1" s="3"/>
      <c r="J1" s="170"/>
      <c r="K1" s="3"/>
      <c r="L1" s="3"/>
      <c r="M1" s="3"/>
    </row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71" t="s">
        <v>3</v>
      </c>
      <c r="I2" s="6"/>
      <c r="K2" s="3"/>
      <c r="L2" s="3"/>
      <c r="M2" s="3"/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72" t="s">
        <v>6</v>
      </c>
      <c r="I3" s="9">
        <v>0</v>
      </c>
      <c r="J3" s="167">
        <f>SUM(I3*1)</f>
        <v>0</v>
      </c>
      <c r="K3" s="3"/>
      <c r="L3" s="3"/>
      <c r="M3" s="3"/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73" t="s">
        <v>9</v>
      </c>
      <c r="I4" s="12">
        <v>0</v>
      </c>
      <c r="J4" s="167">
        <f>SUM(I4*5)</f>
        <v>0</v>
      </c>
      <c r="K4" s="3"/>
      <c r="L4" s="98" t="s">
        <v>116</v>
      </c>
      <c r="M4" s="174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73" t="s">
        <v>12</v>
      </c>
      <c r="I5" s="12">
        <v>0</v>
      </c>
      <c r="J5" s="167">
        <f>SUM(I5*10)</f>
        <v>0</v>
      </c>
      <c r="K5" s="3"/>
      <c r="L5" s="94" t="s">
        <v>117</v>
      </c>
      <c r="M5" s="175">
        <v>0</v>
      </c>
    </row>
    <row r="6" spans="1:13" ht="18" thickBot="1" x14ac:dyDescent="0.25">
      <c r="A6" s="230"/>
      <c r="B6" s="230"/>
      <c r="C6" s="114"/>
      <c r="D6" s="215" t="s">
        <v>13</v>
      </c>
      <c r="E6" s="216"/>
      <c r="F6" s="11">
        <v>0</v>
      </c>
      <c r="G6" s="166">
        <f>SUM(F6*50000)</f>
        <v>0</v>
      </c>
      <c r="H6" s="173" t="s">
        <v>14</v>
      </c>
      <c r="I6" s="12">
        <v>0</v>
      </c>
      <c r="J6" s="167">
        <f>SUM(I6*20)</f>
        <v>0</v>
      </c>
      <c r="K6" s="3"/>
      <c r="L6" s="94" t="s">
        <v>118</v>
      </c>
      <c r="M6" s="175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73" t="s">
        <v>18</v>
      </c>
      <c r="I7" s="12">
        <v>0</v>
      </c>
      <c r="J7" s="167">
        <f>SUM(I7*50)</f>
        <v>0</v>
      </c>
      <c r="K7" s="3"/>
      <c r="L7" s="94" t="s">
        <v>134</v>
      </c>
      <c r="M7" s="175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76" t="s">
        <v>20</v>
      </c>
      <c r="I8" s="14">
        <v>0</v>
      </c>
      <c r="J8" s="167">
        <f>SUM(I8*100)</f>
        <v>0</v>
      </c>
      <c r="K8" s="3"/>
      <c r="L8" s="94" t="s">
        <v>119</v>
      </c>
      <c r="M8" s="177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K9" s="3"/>
      <c r="L9" s="94" t="s">
        <v>120</v>
      </c>
      <c r="M9" s="177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80"/>
      <c r="G10" s="119"/>
      <c r="H10" s="127" t="s">
        <v>22</v>
      </c>
      <c r="I10" s="129">
        <f>SUM(I9*I2)</f>
        <v>0</v>
      </c>
      <c r="K10" s="3"/>
      <c r="L10" s="94" t="s">
        <v>125</v>
      </c>
      <c r="M10" s="177">
        <v>0</v>
      </c>
    </row>
    <row r="11" spans="1:13" ht="18" thickBot="1" x14ac:dyDescent="0.25">
      <c r="A11" s="107" t="s">
        <v>25</v>
      </c>
      <c r="B11" s="108" t="s">
        <v>16</v>
      </c>
      <c r="C11" s="5"/>
      <c r="D11" s="181"/>
      <c r="E11" s="181"/>
      <c r="F11" s="15"/>
      <c r="G11" s="181"/>
      <c r="H11" s="15"/>
      <c r="I11" s="15"/>
      <c r="J11" s="170"/>
      <c r="K11" s="3"/>
      <c r="L11" s="94" t="s">
        <v>121</v>
      </c>
      <c r="M11" s="177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J12" s="170"/>
      <c r="K12" s="3"/>
      <c r="L12" s="94" t="s">
        <v>122</v>
      </c>
      <c r="M12" s="177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J13" s="170"/>
      <c r="K13" s="3"/>
      <c r="L13" s="94" t="s">
        <v>123</v>
      </c>
      <c r="M13" s="177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J14" s="170"/>
      <c r="K14" s="3"/>
      <c r="L14" s="94" t="s">
        <v>124</v>
      </c>
      <c r="M14" s="177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J15" s="170"/>
      <c r="K15" s="3"/>
      <c r="L15" s="94" t="s">
        <v>126</v>
      </c>
      <c r="M15" s="177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J16" s="170"/>
      <c r="K16" s="3"/>
      <c r="L16" s="94" t="s">
        <v>127</v>
      </c>
      <c r="M16" s="177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J17" s="170"/>
      <c r="K17" s="3"/>
      <c r="L17" s="94" t="s">
        <v>128</v>
      </c>
      <c r="M17" s="177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J18" s="170"/>
      <c r="K18" s="3"/>
      <c r="L18" s="94" t="s">
        <v>129</v>
      </c>
      <c r="M18" s="177">
        <v>0</v>
      </c>
    </row>
    <row r="19" spans="1:13" x14ac:dyDescent="0.2">
      <c r="A19" s="148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J19" s="170"/>
      <c r="K19" s="3"/>
      <c r="L19" s="94" t="s">
        <v>133</v>
      </c>
      <c r="M19" s="177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J20" s="170"/>
      <c r="K20" s="3"/>
      <c r="L20" s="94" t="s">
        <v>131</v>
      </c>
      <c r="M20" s="177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J21" s="170"/>
      <c r="K21" s="3"/>
      <c r="L21" s="94" t="s">
        <v>132</v>
      </c>
      <c r="M21" s="177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J22" s="170"/>
      <c r="K22" s="3"/>
      <c r="L22" s="94" t="s">
        <v>130</v>
      </c>
      <c r="M22" s="177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J23" s="170"/>
      <c r="K23" s="3"/>
      <c r="L23" s="96"/>
      <c r="M23" s="182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  <c r="J24" s="170"/>
      <c r="K24" s="3"/>
      <c r="L24" s="3"/>
      <c r="M24" s="3"/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  <c r="J25" s="170"/>
      <c r="K25" s="3"/>
      <c r="L25" s="3"/>
      <c r="M25" s="3"/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  <c r="J26" s="170"/>
      <c r="K26" s="3"/>
      <c r="L26" s="3"/>
      <c r="M26" s="3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  <c r="J27" s="170"/>
      <c r="K27" s="3"/>
      <c r="L27" s="3"/>
      <c r="M27" s="3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  <c r="J28" s="170"/>
      <c r="K28" s="3"/>
      <c r="L28" s="3"/>
      <c r="M28" s="3"/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  <c r="J29" s="170"/>
      <c r="K29" s="3"/>
      <c r="L29" s="3"/>
      <c r="M29" s="3"/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  <c r="J30" s="170"/>
      <c r="K30" s="3"/>
      <c r="L30" s="3"/>
      <c r="M30" s="3"/>
    </row>
    <row r="31" spans="1:13" ht="17" thickBot="1" x14ac:dyDescent="0.25">
      <c r="A31" s="3"/>
      <c r="B31" s="3"/>
      <c r="C31" s="3"/>
      <c r="D31" s="39"/>
      <c r="E31" s="47">
        <v>0</v>
      </c>
      <c r="F31" s="48"/>
      <c r="G31" s="47"/>
      <c r="H31" s="48"/>
      <c r="I31" s="49"/>
      <c r="J31" s="170"/>
      <c r="K31" s="3"/>
      <c r="L31" s="3"/>
      <c r="M31" s="3"/>
    </row>
    <row r="32" spans="1:13" x14ac:dyDescent="0.2">
      <c r="A32" s="3"/>
      <c r="B32" s="3"/>
      <c r="C32" s="3"/>
      <c r="D32" s="3"/>
      <c r="E32" s="3"/>
      <c r="F32" s="3"/>
      <c r="G32" s="3"/>
      <c r="H32" s="3"/>
      <c r="I32" s="3"/>
      <c r="J32" s="170"/>
      <c r="K32" s="3"/>
      <c r="L32" s="3"/>
      <c r="M32" s="3"/>
    </row>
    <row r="33" spans="1:13" x14ac:dyDescent="0.2">
      <c r="A33" s="3"/>
      <c r="B33" s="3"/>
      <c r="C33" s="3"/>
      <c r="D33" s="3"/>
      <c r="E33" s="3"/>
      <c r="F33" s="3"/>
      <c r="G33" s="3"/>
      <c r="H33" s="3"/>
      <c r="I33" s="3"/>
      <c r="J33" s="170"/>
      <c r="K33" s="3"/>
      <c r="L33" s="3"/>
      <c r="M33" s="3"/>
    </row>
    <row r="34" spans="1:13" x14ac:dyDescent="0.2">
      <c r="A34" s="3"/>
      <c r="B34" s="3"/>
      <c r="C34" s="3"/>
      <c r="D34" s="3"/>
      <c r="E34" s="3"/>
      <c r="F34" s="3"/>
      <c r="G34" s="3"/>
      <c r="H34" s="3"/>
      <c r="I34" s="3"/>
      <c r="J34" s="170"/>
      <c r="K34" s="3"/>
      <c r="L34" s="3"/>
      <c r="M34" s="3"/>
    </row>
    <row r="35" spans="1:13" ht="17" thickBot="1" x14ac:dyDescent="0.25">
      <c r="A35" s="185"/>
      <c r="B35" s="185"/>
      <c r="C35" s="185"/>
      <c r="D35" s="185"/>
      <c r="E35" s="185"/>
      <c r="F35" s="185"/>
      <c r="G35" s="185"/>
      <c r="H35" s="185"/>
      <c r="I35" s="186"/>
      <c r="J35" s="186"/>
      <c r="K35" s="186"/>
      <c r="L35" s="186"/>
      <c r="M35" s="186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 s="18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 s="186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 s="186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 s="186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 s="186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 s="186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 s="186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 s="186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 s="186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 s="186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 s="18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 s="186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 s="186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 s="186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 s="186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 s="186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 s="186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 s="186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 s="186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 s="186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 s="18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 s="186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 s="186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 s="186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 s="186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 s="186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 s="186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 s="186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 s="186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 s="186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 s="18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 s="186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 s="186"/>
    </row>
    <row r="69" spans="1:13" x14ac:dyDescent="0.2">
      <c r="A69" s="187"/>
      <c r="B69" s="188"/>
      <c r="C69" s="188"/>
      <c r="D69" s="185"/>
      <c r="E69" s="154" t="s">
        <v>113</v>
      </c>
      <c r="F69" s="86"/>
      <c r="G69" s="59"/>
      <c r="H69" s="71"/>
      <c r="I69" s="190"/>
      <c r="J69" s="191"/>
      <c r="K69" s="191"/>
      <c r="L69" s="63"/>
      <c r="M69" s="186"/>
    </row>
    <row r="70" spans="1:13" x14ac:dyDescent="0.2">
      <c r="A70" s="185"/>
      <c r="B70" s="189"/>
      <c r="C70" s="189"/>
      <c r="D70" s="185"/>
      <c r="E70" s="156" t="s">
        <v>114</v>
      </c>
      <c r="F70" s="87"/>
      <c r="G70" s="77"/>
      <c r="H70" s="88"/>
      <c r="I70" s="192"/>
      <c r="J70" s="193"/>
      <c r="K70" s="193"/>
      <c r="L70" s="89"/>
      <c r="M70" s="186"/>
    </row>
    <row r="71" spans="1:13" ht="17" thickBot="1" x14ac:dyDescent="0.25">
      <c r="A71" s="185"/>
      <c r="B71" s="185"/>
      <c r="C71" s="185"/>
      <c r="D71" s="185"/>
      <c r="E71" s="157" t="s">
        <v>115</v>
      </c>
      <c r="F71" s="90"/>
      <c r="G71" s="91"/>
      <c r="H71" s="92"/>
      <c r="I71" s="194"/>
      <c r="J71" s="195"/>
      <c r="K71" s="196"/>
      <c r="L71" s="93"/>
      <c r="M71" s="186"/>
    </row>
    <row r="72" spans="1:13" x14ac:dyDescent="0.2">
      <c r="A72" s="185"/>
      <c r="B72" s="185"/>
      <c r="C72" s="185"/>
      <c r="D72" s="185"/>
      <c r="E72" s="203" t="s">
        <v>40</v>
      </c>
      <c r="F72" s="205" t="s">
        <v>110</v>
      </c>
      <c r="G72" s="231"/>
      <c r="H72" s="232"/>
      <c r="I72" s="186"/>
      <c r="J72" s="186"/>
      <c r="K72" s="186"/>
      <c r="L72" s="186"/>
      <c r="M72" s="186"/>
    </row>
    <row r="73" spans="1:13" ht="17" thickBot="1" x14ac:dyDescent="0.25">
      <c r="A73" s="185"/>
      <c r="B73" s="185"/>
      <c r="C73" s="185"/>
      <c r="D73" s="185"/>
      <c r="E73" s="204"/>
      <c r="F73" s="206"/>
      <c r="G73" s="233"/>
      <c r="H73" s="234"/>
      <c r="I73" s="186"/>
      <c r="J73" s="186"/>
      <c r="K73" s="186"/>
      <c r="L73" s="186"/>
      <c r="M73" s="186"/>
    </row>
    <row r="74" spans="1:13" x14ac:dyDescent="0.2">
      <c r="A74" s="3"/>
      <c r="B74" s="3"/>
      <c r="C74" s="3"/>
      <c r="D74" s="3"/>
      <c r="E74" s="3"/>
      <c r="F74" s="3"/>
      <c r="G74" s="3"/>
      <c r="H74" s="3"/>
      <c r="I74" s="3"/>
      <c r="J74" s="170"/>
      <c r="K74" s="3"/>
      <c r="L74" s="3"/>
      <c r="M74" s="3"/>
    </row>
    <row r="75" spans="1:13" x14ac:dyDescent="0.2">
      <c r="A75" s="3"/>
      <c r="B75" s="3"/>
      <c r="C75" s="3"/>
      <c r="D75" s="3"/>
      <c r="E75" s="3"/>
      <c r="F75" s="3"/>
      <c r="G75" s="3"/>
      <c r="H75" s="3"/>
      <c r="I75" s="3"/>
      <c r="J75" s="170"/>
      <c r="K75" s="3"/>
      <c r="L75" s="3"/>
      <c r="M75" s="3"/>
    </row>
    <row r="76" spans="1:13" x14ac:dyDescent="0.2">
      <c r="A76" s="3"/>
      <c r="B76" s="3"/>
      <c r="C76" s="3"/>
      <c r="D76" s="3"/>
      <c r="E76" s="3"/>
      <c r="F76" s="3"/>
      <c r="G76" s="3"/>
      <c r="H76" s="3"/>
      <c r="I76" s="3"/>
      <c r="J76" s="170"/>
      <c r="K76" s="3"/>
      <c r="L76" s="3"/>
      <c r="M76" s="3"/>
    </row>
    <row r="77" spans="1:13" x14ac:dyDescent="0.2">
      <c r="A77" s="3"/>
      <c r="B77" s="3"/>
      <c r="C77" s="3"/>
      <c r="D77" s="3"/>
      <c r="E77" s="3"/>
      <c r="F77" s="3"/>
      <c r="G77" s="3"/>
      <c r="H77" s="3"/>
      <c r="I77" s="3"/>
      <c r="J77" s="170"/>
      <c r="K77" s="3"/>
      <c r="L77" s="3"/>
      <c r="M77" s="3"/>
    </row>
    <row r="78" spans="1:13" x14ac:dyDescent="0.2">
      <c r="A78" s="3"/>
      <c r="B78" s="3"/>
      <c r="C78" s="3"/>
      <c r="D78" s="3"/>
      <c r="E78" s="3"/>
      <c r="F78" s="3"/>
      <c r="G78" s="3"/>
      <c r="H78" s="3"/>
      <c r="I78" s="3"/>
      <c r="J78" s="170"/>
      <c r="K78" s="3"/>
      <c r="L78" s="3"/>
      <c r="M78" s="3"/>
    </row>
  </sheetData>
  <sheetProtection algorithmName="SHA-512" hashValue="MxMNblKp7N0qCGiuS5n/2MoV9wWL4hP2BWJOuXPo2aZARS7yPraakMGBEj7DOnY4filoojZacW5dDFoXNA5p6A==" saltValue="iSYbyYxTEN4jKiJz+K1TdA==" spinCount="100000" sheet="1" objects="1" scenarios="1"/>
  <mergeCells count="63">
    <mergeCell ref="E72:E73"/>
    <mergeCell ref="F72:F73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25:B25"/>
    <mergeCell ref="A67:A68"/>
    <mergeCell ref="I50:K50"/>
    <mergeCell ref="D26:I26"/>
    <mergeCell ref="E27:F27"/>
    <mergeCell ref="A29:A30"/>
    <mergeCell ref="B29:B30"/>
    <mergeCell ref="A36:D38"/>
    <mergeCell ref="E36:H38"/>
    <mergeCell ref="I36:L38"/>
    <mergeCell ref="I57:K57"/>
    <mergeCell ref="I58:K58"/>
    <mergeCell ref="C39:D39"/>
    <mergeCell ref="G39:H39"/>
    <mergeCell ref="I39:K39"/>
    <mergeCell ref="I51:K51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2:K52"/>
    <mergeCell ref="I53:K53"/>
    <mergeCell ref="I54:K54"/>
    <mergeCell ref="I55:K55"/>
    <mergeCell ref="I56:K56"/>
    <mergeCell ref="B67:B68"/>
    <mergeCell ref="E59:H59"/>
    <mergeCell ref="I59:K59"/>
    <mergeCell ref="I60:K60"/>
    <mergeCell ref="I61:K61"/>
    <mergeCell ref="E65:H65"/>
    <mergeCell ref="I65:K65"/>
    <mergeCell ref="I62:K62"/>
    <mergeCell ref="C67:D68"/>
    <mergeCell ref="G72:H73"/>
    <mergeCell ref="I69:K69"/>
    <mergeCell ref="I70:K70"/>
    <mergeCell ref="I71:K71"/>
    <mergeCell ref="I63:K63"/>
    <mergeCell ref="I64:K64"/>
    <mergeCell ref="I66:K66"/>
    <mergeCell ref="I67:K67"/>
    <mergeCell ref="I68:K6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4FC5-03AB-44CF-A2E8-1082A91E7ECD}">
  <sheetPr codeName="Sheet20"/>
  <dimension ref="A1:M73"/>
  <sheetViews>
    <sheetView showGridLines="0" showRowColHeaders="0" topLeftCell="C46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mbxnBccvchi1NPRu9yQo/fbZmpU3dJSqgR3mLFQRNCCovH9oeoOpw0MvKUM0F+U/xo2xKgcNlS23iqFJVCF5kg==" saltValue="wMOlnkZOuCYwj3rI2tJ85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10DC-486F-4780-834C-B61E84ED75CD}">
  <sheetPr codeName="Sheet21"/>
  <dimension ref="A1:M73"/>
  <sheetViews>
    <sheetView showGridLines="0" showRowColHeaders="0" topLeftCell="B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311"/>
      <c r="D68" s="312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311"/>
      <c r="D69" s="312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0WdOq2IZeK2WJwoluoyCwVm0Grvnxxe/+qpz3cnb+80x2VgIJ8nJhm23RdGIRsf/spReWj9z2X6hdyY/qmarng==" saltValue="FMCQOWs1bnrFW9RgMKR+1w==" spinCount="100000" sheet="1" objects="1" scenarios="1"/>
  <mergeCells count="63"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9"/>
    <mergeCell ref="I69:K69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D0E4-C067-42BB-8160-157D7B4D973E}">
  <sheetPr codeName="Sheet22"/>
  <dimension ref="A1:M73"/>
  <sheetViews>
    <sheetView showGridLines="0" showRowColHeaders="0" topLeftCell="D54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0oroovqdLtsWSeNKcuzUYm3yQF4JPGD9Yqv6z3UmAd4xqN2bXrqBEepdNmp6zzYs0C0ZSxdSwJkfJl5Dg95I6Q==" saltValue="kDXa5Z3+WKND5H3wJIKe+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8BB7-061A-48E3-8312-BEB79C57B829}">
  <sheetPr codeName="Sheet23"/>
  <dimension ref="A1:M73"/>
  <sheetViews>
    <sheetView showGridLines="0" showRowColHeaders="0" topLeftCell="D47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5D+D8oeRIPDeazlEN8YNO0xVzjqi0/zKGhuf0QMcSwGc57CATD+7KaWw8n6NpTUhuuQsjVXQ/4JpBTOBUom0sQ==" saltValue="YOXE7kvb7JfrlRNk0TPrS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296A-21DB-4DD7-8900-41E7C3D4936C}">
  <sheetPr codeName="Sheet24"/>
  <dimension ref="A1:M73"/>
  <sheetViews>
    <sheetView showGridLines="0" showRowColHeaders="0" topLeftCell="D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WNRjMombKwC2hkDWFbYS0CDUoNyNpGfLV2/RLdyqzpdwx/VgTUl6QldcDafIsoTxZgwCV4LNhA/K3vNMVWTifg==" saltValue="mUB1GK39d10NsBZ80jUMU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B790-B8E8-46D6-8CD7-1447F3479472}">
  <sheetPr codeName="Sheet25"/>
  <dimension ref="A1:M73"/>
  <sheetViews>
    <sheetView showGridLines="0" showRowColHeaders="0" topLeftCell="D52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gXiuWT3tCiTXqMzFnUokr7iYTi0A6PzES4jqQ30LZowCgNO7TuzVM1sFGKYIPIjLZectb1VsZJBDWL4d6PuqXQ==" saltValue="8J01OB74vi7HeNAnuSsfD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8992-0FB4-4F00-A44D-6980CE88454D}">
  <sheetPr codeName="Sheet26"/>
  <dimension ref="A1:M73"/>
  <sheetViews>
    <sheetView showGridLines="0" showRowColHeaders="0" topLeftCell="E51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wVaghHqjNpe1RX2O0MK9oVboOGLm9NiB5ENyt6WS4yMSnNvGyrpVFGJQtHrl5J2sHNGmBLyiLT3/x5jzoSuFxA==" saltValue="Pf2Fg5j314Cm9XAO1RzXD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9163-DFEB-4326-9EA3-0CDF72E4E848}">
  <sheetPr codeName="Sheet27"/>
  <dimension ref="A1:M73"/>
  <sheetViews>
    <sheetView showGridLines="0" showRowColHeaders="0" topLeftCell="D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pY5mtMdO3HUrWbDQu2IhhYHSPMOr4fdLNCS6ijJ+jxfAymfK0sNy4v+PL4GSNYjORM0bIOLfnkRhhCbqBoleAw==" saltValue="ZA5ihZoOJsRAKhGYrQah1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F7E3-593C-4743-9957-75E6F94E641B}">
  <sheetPr codeName="Sheet28"/>
  <dimension ref="A1:M73"/>
  <sheetViews>
    <sheetView showGridLines="0" showRowColHeaders="0" topLeftCell="D1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4+CTcM/cr/8sEB3Gyivdk+z5KEuEC4eUP0jt6iKGHHHvd7pTsdx/8t1/r2v4NrBZmttx1vuua+6bJooIgDL+TA==" saltValue="3gEC9wSUTCqJOgmhIAgHt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FB29-BEA4-400C-8B35-A9B108C80170}">
  <sheetPr codeName="Sheet29"/>
  <dimension ref="A1:M73"/>
  <sheetViews>
    <sheetView showGridLines="0" showRowColHeaders="0" topLeftCell="A43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vuCbdU1gU44M6NAN06fFhCg6T0d8Ul6MRyVp1gUgiTGTuwtgj8bWPVtfTrWfBa2Nidb+s4f2TFK21oRlMcuNkg==" saltValue="775VhENiTAd4TVfDlydVh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314D-4CF1-4F5B-A80C-EADAF6DAEC94}">
  <sheetPr codeName="Sheet3"/>
  <dimension ref="A1:M73"/>
  <sheetViews>
    <sheetView showGridLines="0" showRowColHeaders="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5"/>
      <c r="I11" s="15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74"/>
      <c r="B16" s="27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74"/>
      <c r="B25" s="27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114"/>
      <c r="D26" s="276"/>
      <c r="E26" s="276"/>
      <c r="F26" s="276"/>
      <c r="G26" s="276"/>
      <c r="H26" s="276"/>
      <c r="I26" s="276"/>
    </row>
    <row r="27" spans="1:13" ht="18" thickBot="1" x14ac:dyDescent="0.25">
      <c r="A27" s="107" t="s">
        <v>42</v>
      </c>
      <c r="B27" s="142">
        <f>F9</f>
        <v>0</v>
      </c>
      <c r="C27" s="114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114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114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114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l8SU05Il//d5nSrbjtqRSzcl3XUM//HLWipldoVW4pL5WKNi4eonTr6cGiWmnlXr2sl0sEQzMhqNfCvtAwGfBw==" saltValue="T5xK9waATwGY7ZYBgaDFsA==" spinCount="100000" sheet="1" objects="1" scenarios="1"/>
  <mergeCells count="63">
    <mergeCell ref="I70:K70"/>
    <mergeCell ref="I71:K71"/>
    <mergeCell ref="B67:B68"/>
    <mergeCell ref="E72:E73"/>
    <mergeCell ref="F72:F73"/>
    <mergeCell ref="G72:H73"/>
    <mergeCell ref="I66:K66"/>
    <mergeCell ref="A67:A68"/>
    <mergeCell ref="I67:K67"/>
    <mergeCell ref="I68:K68"/>
    <mergeCell ref="I69:K69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C4D6-88F1-47AA-9610-6E5E6334D39A}">
  <sheetPr codeName="Sheet30"/>
  <dimension ref="A1:M73"/>
  <sheetViews>
    <sheetView showGridLines="0" showRowColHeaders="0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FSxiW0jpAMriv3NBmizl7adHf7FR1NGPc9NnqyJj5EZ6xDgB9w7GfPbgu826PmIc9zjfiCvkNIDQWJOX0LX+Kg==" saltValue="sWxqIRholUbZCRAj2mGKW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F3ED-160B-4B65-8B37-FBB6E2961C90}">
  <sheetPr codeName="Sheet31"/>
  <dimension ref="A1:M73"/>
  <sheetViews>
    <sheetView showGridLines="0" showRowColHeaders="0" workbookViewId="0">
      <selection activeCell="C26" sqref="C26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yPIkpFbhAkUI56hty7JrikG4pzEAVHccOtY697nJQ5d5jyfRwxtkEGjlPXbTvaOaWFn914O1QFs5MCGgqXFZYA==" saltValue="zWKFYOq9nvsGRidoOVrFZ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73"/>
  <sheetViews>
    <sheetView showGridLines="0" showRowColHeaders="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5"/>
      <c r="I11" s="15"/>
      <c r="L11" s="94" t="s">
        <v>121</v>
      </c>
      <c r="M11" s="95">
        <v>0</v>
      </c>
    </row>
    <row r="12" spans="1:13" ht="16.5" customHeight="1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74"/>
      <c r="B16" s="279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74"/>
      <c r="B25" s="27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114"/>
      <c r="D26" s="274"/>
      <c r="E26" s="274"/>
      <c r="F26" s="274"/>
      <c r="G26" s="274"/>
      <c r="H26" s="274"/>
      <c r="I26" s="274"/>
    </row>
    <row r="27" spans="1:13" ht="18" thickBot="1" x14ac:dyDescent="0.25">
      <c r="A27" s="107" t="s">
        <v>42</v>
      </c>
      <c r="B27" s="142">
        <f>F9</f>
        <v>0</v>
      </c>
      <c r="C27" s="114"/>
      <c r="D27" s="133" t="s">
        <v>43</v>
      </c>
      <c r="E27" s="238" t="s">
        <v>44</v>
      </c>
      <c r="F27" s="277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114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ht="15.75" customHeight="1" x14ac:dyDescent="0.2">
      <c r="A29" s="239" t="s">
        <v>49</v>
      </c>
      <c r="B29" s="241">
        <f>SUM(B26:B28)</f>
        <v>0</v>
      </c>
      <c r="C29" s="114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6.5" customHeight="1" thickBot="1" x14ac:dyDescent="0.25">
      <c r="A30" s="240"/>
      <c r="B30" s="278"/>
      <c r="C30" s="114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ht="15.75" customHeight="1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ht="15.75" customHeight="1" x14ac:dyDescent="0.2">
      <c r="A37" s="246"/>
      <c r="B37" s="280"/>
      <c r="C37" s="280"/>
      <c r="D37" s="248"/>
      <c r="E37" s="255"/>
      <c r="F37" s="281"/>
      <c r="G37" s="281"/>
      <c r="H37" s="257"/>
      <c r="I37" s="264"/>
      <c r="J37" s="282"/>
      <c r="K37" s="282"/>
      <c r="L37" s="266"/>
      <c r="M37"/>
    </row>
    <row r="38" spans="1:13" ht="16.5" customHeight="1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83" t="s">
        <v>61</v>
      </c>
      <c r="D39" s="284"/>
      <c r="E39" s="150" t="s">
        <v>59</v>
      </c>
      <c r="F39" s="151" t="s">
        <v>60</v>
      </c>
      <c r="G39" s="283" t="s">
        <v>61</v>
      </c>
      <c r="H39" s="284"/>
      <c r="I39" s="283" t="s">
        <v>62</v>
      </c>
      <c r="J39" s="285"/>
      <c r="K39" s="284"/>
      <c r="L39" s="152" t="s">
        <v>63</v>
      </c>
      <c r="M39"/>
    </row>
    <row r="40" spans="1:13" ht="15.75" customHeight="1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86"/>
      <c r="J40" s="287"/>
      <c r="K40" s="288"/>
      <c r="L40" s="56"/>
      <c r="M40"/>
    </row>
    <row r="41" spans="1:13" ht="16.5" customHeight="1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89"/>
      <c r="J41" s="290"/>
      <c r="K41" s="29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89"/>
      <c r="J42" s="290"/>
      <c r="K42" s="29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89"/>
      <c r="J43" s="290"/>
      <c r="K43" s="29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92"/>
      <c r="J44" s="293"/>
      <c r="K44" s="294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92"/>
      <c r="J45" s="293"/>
      <c r="K45" s="294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92"/>
      <c r="J46" s="293"/>
      <c r="K46" s="294"/>
      <c r="L46" s="63"/>
      <c r="M46"/>
    </row>
    <row r="47" spans="1:13" ht="15.75" customHeight="1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92"/>
      <c r="J47" s="293"/>
      <c r="K47" s="294"/>
      <c r="L47" s="63"/>
      <c r="M47"/>
    </row>
    <row r="48" spans="1:13" ht="15.75" customHeight="1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92"/>
      <c r="J48" s="293"/>
      <c r="K48" s="294"/>
      <c r="L48" s="63"/>
      <c r="M48"/>
    </row>
    <row r="49" spans="1:13" ht="16.5" customHeight="1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95"/>
      <c r="J49" s="296"/>
      <c r="K49" s="297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98"/>
      <c r="J50" s="299"/>
      <c r="K50" s="300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98"/>
      <c r="J51" s="299"/>
      <c r="K51" s="300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98"/>
      <c r="J52" s="299"/>
      <c r="K52" s="300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98"/>
      <c r="J53" s="299"/>
      <c r="K53" s="300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98"/>
      <c r="J54" s="299"/>
      <c r="K54" s="300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98"/>
      <c r="J55" s="299"/>
      <c r="K55" s="300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98"/>
      <c r="J56" s="299"/>
      <c r="K56" s="300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98"/>
      <c r="J57" s="299"/>
      <c r="K57" s="300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98"/>
      <c r="J58" s="299"/>
      <c r="K58" s="300"/>
      <c r="L58" s="63"/>
      <c r="M58"/>
    </row>
    <row r="59" spans="1:13" ht="17" thickBot="1" x14ac:dyDescent="0.25">
      <c r="A59" s="57"/>
      <c r="B59" s="58"/>
      <c r="C59" s="59"/>
      <c r="D59" s="71"/>
      <c r="E59" s="209" t="s">
        <v>102</v>
      </c>
      <c r="F59" s="210"/>
      <c r="G59" s="210"/>
      <c r="H59" s="301"/>
      <c r="I59" s="298"/>
      <c r="J59" s="299"/>
      <c r="K59" s="300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98"/>
      <c r="J60" s="299"/>
      <c r="K60" s="300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302"/>
      <c r="J61" s="303"/>
      <c r="K61" s="304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302"/>
      <c r="J62" s="303"/>
      <c r="K62" s="304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305"/>
      <c r="J63" s="306"/>
      <c r="K63" s="307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305"/>
      <c r="J64" s="306"/>
      <c r="K64" s="307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301"/>
      <c r="I65" s="305"/>
      <c r="J65" s="306"/>
      <c r="K65" s="307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308"/>
      <c r="J66" s="309"/>
      <c r="K66" s="31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302"/>
      <c r="J67" s="303"/>
      <c r="K67" s="304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302"/>
      <c r="J68" s="303"/>
      <c r="K68" s="304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302"/>
      <c r="J69" s="303"/>
      <c r="K69" s="304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305"/>
      <c r="J70" s="306"/>
      <c r="K70" s="307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McGq9My0+Ac/0O4aJyiiY6IzXxaGSrfage9ocLyzwcxu1IvjtOHpOVfAZB7z+8VooLBmfzOShV5ozLuKAwZYnQ==" saltValue="ilCFllgLC6UXAkA08rfzkA==" spinCount="100000" sheet="1" objects="1" scenarios="1"/>
  <mergeCells count="63">
    <mergeCell ref="E72:E73"/>
    <mergeCell ref="F72:F73"/>
    <mergeCell ref="I69:K69"/>
    <mergeCell ref="I70:K70"/>
    <mergeCell ref="I71:K71"/>
    <mergeCell ref="G72:H73"/>
    <mergeCell ref="A67:A68"/>
    <mergeCell ref="I67:K67"/>
    <mergeCell ref="I68:K68"/>
    <mergeCell ref="I60:K60"/>
    <mergeCell ref="I61:K61"/>
    <mergeCell ref="I62:K62"/>
    <mergeCell ref="I63:K63"/>
    <mergeCell ref="I64:K64"/>
    <mergeCell ref="B67:B68"/>
    <mergeCell ref="E65:H65"/>
    <mergeCell ref="I65:K65"/>
    <mergeCell ref="I66:K66"/>
    <mergeCell ref="C67:D68"/>
    <mergeCell ref="I55:K55"/>
    <mergeCell ref="I56:K56"/>
    <mergeCell ref="I57:K57"/>
    <mergeCell ref="I58:K58"/>
    <mergeCell ref="E59:H59"/>
    <mergeCell ref="I59:K59"/>
    <mergeCell ref="I50:K50"/>
    <mergeCell ref="I51:K51"/>
    <mergeCell ref="I52:K52"/>
    <mergeCell ref="I53:K53"/>
    <mergeCell ref="I54:K54"/>
    <mergeCell ref="I45:K45"/>
    <mergeCell ref="I46:K46"/>
    <mergeCell ref="I47:K47"/>
    <mergeCell ref="I48:K48"/>
    <mergeCell ref="I49:K49"/>
    <mergeCell ref="I40:K40"/>
    <mergeCell ref="I41:K41"/>
    <mergeCell ref="I42:K42"/>
    <mergeCell ref="I43:K43"/>
    <mergeCell ref="I44:K44"/>
    <mergeCell ref="A36:D38"/>
    <mergeCell ref="E36:H38"/>
    <mergeCell ref="I36:L38"/>
    <mergeCell ref="C39:D39"/>
    <mergeCell ref="G39:H39"/>
    <mergeCell ref="I39:K39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25:B25"/>
    <mergeCell ref="D26:I26"/>
    <mergeCell ref="E27:F27"/>
    <mergeCell ref="A29:A30"/>
    <mergeCell ref="B29:B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C6A9-250D-425A-A834-5D7E62E8E729}">
  <sheetPr codeName="Sheet5"/>
  <dimension ref="A1:M73"/>
  <sheetViews>
    <sheetView showGridLines="0" showRowColHeaders="0" topLeftCell="C55" workbookViewId="0">
      <selection activeCell="E60" sqref="E60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oGesBkJaA39JUjrD4HJi39Gy0TDq3WFCAmWjdpDXGygBeW4Qh+UKW8+jR0PWPLMYZYPNLmWyObk7AI3ZqkITJA==" saltValue="7lx84SYD4uGsjbSc/C/trQ==" spinCount="100000" sheet="1" objects="1" scenarios="1"/>
  <mergeCells count="63">
    <mergeCell ref="I70:K70"/>
    <mergeCell ref="I71:K71"/>
    <mergeCell ref="B67:B68"/>
    <mergeCell ref="E72:E73"/>
    <mergeCell ref="F72:F73"/>
    <mergeCell ref="G72:H73"/>
    <mergeCell ref="I66:K66"/>
    <mergeCell ref="A67:A68"/>
    <mergeCell ref="I67:K67"/>
    <mergeCell ref="I68:K68"/>
    <mergeCell ref="I69:K69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A959-BEC9-440E-B2A8-2AF8B1268C56}">
  <sheetPr codeName="Sheet6"/>
  <dimension ref="A1:M73"/>
  <sheetViews>
    <sheetView showGridLines="0" showRowColHeaders="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CBxgl6TZGB/sLzI//1YzJwKGLWgRn+z+q+3HXfsQQOxypLM9g/VWEy0bYzmZjjYdwTjtgzazBUVAsHQiAnMRTw==" saltValue="+A/jyMQU75B+9lJelNnufw==" spinCount="100000" sheet="1" objects="1" scenarios="1"/>
  <mergeCells count="63">
    <mergeCell ref="I70:K70"/>
    <mergeCell ref="I71:K71"/>
    <mergeCell ref="B67:B68"/>
    <mergeCell ref="E72:E73"/>
    <mergeCell ref="F72:F73"/>
    <mergeCell ref="G72:H73"/>
    <mergeCell ref="I66:K66"/>
    <mergeCell ref="A67:A68"/>
    <mergeCell ref="I67:K67"/>
    <mergeCell ref="I68:K68"/>
    <mergeCell ref="I69:K69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392D-1E51-4196-9AFD-CA97ECBB30CA}">
  <sheetPr codeName="Sheet7"/>
  <dimension ref="A1:M73"/>
  <sheetViews>
    <sheetView showGridLines="0" showRowColHeaders="0" tabSelected="1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X0OjnojXp8PUu/eeJh8Z3BCIdvg+5SFe59J1/9gnVVgn55d7ne4KEWl1uWBiHn3usY/rsEnyKMTKhz2JQf+mAQ==" saltValue="ItEkShuKKQKxxv7/8PdKz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15CB-5C51-447D-A608-4C84130F033E}">
  <sheetPr codeName="Sheet8"/>
  <dimension ref="A1:M73"/>
  <sheetViews>
    <sheetView showGridLines="0" showRowColHeaders="0" zoomScaleNormal="100" workbookViewId="0">
      <selection activeCell="L25" sqref="L25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135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UpT+DXkxxChjLK4dWH0aEtMKR3erSQmAMQkUJFSNIhDLl8QHeR1+V/hmwbQfvE4VZPyn5QEqx3IbGtfDyTWuKg==" saltValue="UanuGXagfQV40YyIqqpgD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07CB-2382-48AE-932C-F3333C8E6B81}">
  <sheetPr codeName="Sheet9"/>
  <dimension ref="A1:M73"/>
  <sheetViews>
    <sheetView showGridLines="0" showRowColHeaders="0" topLeftCell="A45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UwzLeLGBwEguPATYstSADSofRutULSmDEVRTEIlnjyRGKuyzwyp6SACIdlhL1bUVkoTj3kzsid0BpuBWEsPcnw==" saltValue="dQQANNWu8WkkHsw0UYLFv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01-10-2025</vt:lpstr>
      <vt:lpstr>02-10-2025</vt:lpstr>
      <vt:lpstr>03-10-2025</vt:lpstr>
      <vt:lpstr>04-10-2025</vt:lpstr>
      <vt:lpstr>05-10-2025</vt:lpstr>
      <vt:lpstr>06-10-2025</vt:lpstr>
      <vt:lpstr>07-10-2025</vt:lpstr>
      <vt:lpstr>08-10-2025</vt:lpstr>
      <vt:lpstr>09-10-2025</vt:lpstr>
      <vt:lpstr>10-10-2025</vt:lpstr>
      <vt:lpstr>11-10-2025</vt:lpstr>
      <vt:lpstr>12-10-2025</vt:lpstr>
      <vt:lpstr>13-10-2025</vt:lpstr>
      <vt:lpstr>14-10-2025</vt:lpstr>
      <vt:lpstr>15-10-2025</vt:lpstr>
      <vt:lpstr>16-10-2025</vt:lpstr>
      <vt:lpstr>17-10-2025</vt:lpstr>
      <vt:lpstr>18-10-2025</vt:lpstr>
      <vt:lpstr>19-10-2025</vt:lpstr>
      <vt:lpstr>20-10-2025</vt:lpstr>
      <vt:lpstr>21-10-2025</vt:lpstr>
      <vt:lpstr>22-10-2025</vt:lpstr>
      <vt:lpstr>23-10-2025</vt:lpstr>
      <vt:lpstr>24-10-2025</vt:lpstr>
      <vt:lpstr>25-10-2025</vt:lpstr>
      <vt:lpstr>26-10-2025</vt:lpstr>
      <vt:lpstr>27-10-2025</vt:lpstr>
      <vt:lpstr>28-10-2025</vt:lpstr>
      <vt:lpstr>29-10-2025</vt:lpstr>
      <vt:lpstr>30-10-2025</vt:lpstr>
      <vt:lpstr>31-10-2025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2015-06-05T18:17:20Z</dcterms:created>
  <dcterms:modified xsi:type="dcterms:W3CDTF">2025-10-21T09:09:54Z</dcterms:modified>
</cp:coreProperties>
</file>