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C:\Users\8dabd\OneDrive\Desktop\Untitled\"/>
    </mc:Choice>
  </mc:AlternateContent>
  <bookViews>
    <workbookView xWindow="0" yWindow="0" windowWidth="15345" windowHeight="4575"/>
  </bookViews>
  <sheets>
    <sheet name="GanttChart" sheetId="9" r:id="rId1"/>
  </sheets>
  <definedNames>
    <definedName name="prevWBS" localSheetId="0">GanttChart!$A1048576</definedName>
    <definedName name="_xlnm.Print_Area" localSheetId="0">GanttChart!$A$1:$BN$33</definedName>
    <definedName name="_xlnm.Print_Titles" localSheetId="0">GanttChart!$4:$7</definedName>
    <definedName name="valuevx">42.314159</definedName>
    <definedName name="vertex42_copyright" hidden="1">"© 2006-2018 Vertex42 LLC"</definedName>
    <definedName name="vertex42_id" hidden="1">"gantt-chart_L.xlsx"</definedName>
    <definedName name="vertex42_title" hidden="1">"Gantt Chart Template"</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P48" i="9" l="1"/>
  <c r="BP44" i="9"/>
  <c r="BP40" i="9"/>
  <c r="BP36" i="9"/>
  <c r="BP32" i="9"/>
  <c r="BP27" i="9"/>
  <c r="BP23" i="9"/>
  <c r="BP18" i="9"/>
  <c r="BP13" i="9"/>
  <c r="BP8" i="9"/>
  <c r="F38" i="9"/>
  <c r="I38" i="9" s="1"/>
  <c r="F28" i="9" l="1"/>
  <c r="I28" i="9" s="1"/>
  <c r="F21" i="9"/>
  <c r="I21" i="9" s="1"/>
  <c r="F16" i="9"/>
  <c r="I16" i="9" s="1"/>
  <c r="F11" i="9"/>
  <c r="I11" i="9" s="1"/>
  <c r="F9" i="9"/>
  <c r="F51" i="9"/>
  <c r="I51" i="9" s="1"/>
  <c r="F50" i="9"/>
  <c r="I50" i="9" s="1"/>
  <c r="F49" i="9"/>
  <c r="I49" i="9" s="1"/>
  <c r="F48" i="9"/>
  <c r="I48" i="9" s="1"/>
  <c r="F47" i="9"/>
  <c r="I47" i="9" s="1"/>
  <c r="F46" i="9"/>
  <c r="I46" i="9" s="1"/>
  <c r="F45" i="9"/>
  <c r="I45" i="9" s="1"/>
  <c r="F44" i="9"/>
  <c r="I44" i="9" s="1"/>
  <c r="F43" i="9"/>
  <c r="I43" i="9" s="1"/>
  <c r="F42" i="9"/>
  <c r="I42" i="9" s="1"/>
  <c r="F41" i="9"/>
  <c r="I41" i="9" s="1"/>
  <c r="F40" i="9"/>
  <c r="I40" i="9" s="1"/>
  <c r="F39" i="9"/>
  <c r="I39" i="9" s="1"/>
  <c r="F37" i="9"/>
  <c r="I37" i="9" s="1"/>
  <c r="F36" i="9"/>
  <c r="I36" i="9" s="1"/>
  <c r="F22" i="9"/>
  <c r="I22" i="9" s="1"/>
  <c r="F20" i="9"/>
  <c r="I20" i="9" s="1"/>
  <c r="F19" i="9"/>
  <c r="I19" i="9" s="1"/>
  <c r="F18" i="9"/>
  <c r="I18" i="9" s="1"/>
  <c r="F33" i="9"/>
  <c r="I33" i="9" s="1"/>
  <c r="F32" i="9"/>
  <c r="I32" i="9" s="1"/>
  <c r="F34" i="9"/>
  <c r="I34" i="9" s="1"/>
  <c r="F35" i="9"/>
  <c r="I35" i="9" s="1"/>
  <c r="F8" i="9" l="1"/>
  <c r="I8" i="9" s="1"/>
  <c r="F27" i="9"/>
  <c r="I27" i="9" s="1"/>
  <c r="F23" i="9"/>
  <c r="I23" i="9" s="1"/>
  <c r="F13" i="9"/>
  <c r="I13" i="9" s="1"/>
  <c r="K6" i="9" l="1"/>
  <c r="K7" i="9" s="1"/>
  <c r="F10" i="9" l="1"/>
  <c r="I10" i="9" s="1"/>
  <c r="K4" i="9"/>
  <c r="A8" i="9"/>
  <c r="L6" i="9" l="1"/>
  <c r="L7" i="9" s="1"/>
  <c r="F15" i="9" l="1"/>
  <c r="I15" i="9" s="1"/>
  <c r="F14" i="9"/>
  <c r="I14" i="9" s="1"/>
  <c r="F25" i="9"/>
  <c r="I25" i="9" s="1"/>
  <c r="F24" i="9"/>
  <c r="I24" i="9" s="1"/>
  <c r="F30" i="9"/>
  <c r="I30" i="9" s="1"/>
  <c r="F29" i="9"/>
  <c r="I29" i="9" s="1"/>
  <c r="M6" i="9"/>
  <c r="M7" i="9" s="1"/>
  <c r="F26" i="9"/>
  <c r="I26" i="9" s="1"/>
  <c r="F31" i="9" l="1"/>
  <c r="I31" i="9" s="1"/>
  <c r="N6" i="9"/>
  <c r="N7" i="9" s="1"/>
  <c r="O6" i="9" l="1"/>
  <c r="O7" i="9" s="1"/>
  <c r="K5" i="9"/>
  <c r="F12" i="9" l="1"/>
  <c r="I12" i="9" s="1"/>
  <c r="P6" i="9"/>
  <c r="P7" i="9" s="1"/>
  <c r="Q6" i="9" l="1"/>
  <c r="Q7" i="9" s="1"/>
  <c r="R6" i="9" l="1"/>
  <c r="R7" i="9" s="1"/>
  <c r="S6" i="9" l="1"/>
  <c r="S7" i="9" s="1"/>
  <c r="T6" i="9" l="1"/>
  <c r="T7" i="9" s="1"/>
  <c r="U6" i="9" l="1"/>
  <c r="U7" i="9" s="1"/>
  <c r="V6" i="9" l="1"/>
  <c r="V7" i="9" s="1"/>
  <c r="R5" i="9"/>
  <c r="R4" i="9"/>
  <c r="W6" i="9" l="1"/>
  <c r="W7" i="9" s="1"/>
  <c r="X6" i="9" l="1"/>
  <c r="X7" i="9" s="1"/>
  <c r="Y6" i="9" l="1"/>
  <c r="Y7" i="9" s="1"/>
  <c r="Z6" i="9" l="1"/>
  <c r="Z7" i="9" s="1"/>
  <c r="AA6" i="9" l="1"/>
  <c r="AA7" i="9" s="1"/>
  <c r="AB6" i="9" l="1"/>
  <c r="AB7" i="9" s="1"/>
  <c r="Y5" i="9"/>
  <c r="Y4" i="9"/>
  <c r="AC6" i="9" l="1"/>
  <c r="AC7" i="9" s="1"/>
  <c r="AD6" i="9" l="1"/>
  <c r="AD7" i="9" s="1"/>
  <c r="AE6" i="9" l="1"/>
  <c r="AE7" i="9" s="1"/>
  <c r="AF6" i="9" l="1"/>
  <c r="AF7" i="9" s="1"/>
  <c r="AG6" i="9" l="1"/>
  <c r="AG7" i="9" s="1"/>
  <c r="AH6" i="9" l="1"/>
  <c r="AH7" i="9" s="1"/>
  <c r="AI6" i="9" l="1"/>
  <c r="AI7" i="9" s="1"/>
  <c r="AF4" i="9"/>
  <c r="AF5" i="9"/>
  <c r="AJ6" i="9" l="1"/>
  <c r="AJ7" i="9" s="1"/>
  <c r="AK6" i="9" l="1"/>
  <c r="AK7" i="9" s="1"/>
  <c r="AL6" i="9" l="1"/>
  <c r="AL7" i="9" s="1"/>
  <c r="AM6" i="9" l="1"/>
  <c r="AM7" i="9" s="1"/>
  <c r="AN6" i="9" l="1"/>
  <c r="AN7" i="9" s="1"/>
  <c r="AO6" i="9" l="1"/>
  <c r="AO7" i="9" s="1"/>
  <c r="AP6" i="9" l="1"/>
  <c r="AP7" i="9" s="1"/>
  <c r="AM5" i="9"/>
  <c r="AM4" i="9"/>
  <c r="AQ6" i="9" l="1"/>
  <c r="AQ7" i="9" s="1"/>
  <c r="AR6" i="9" l="1"/>
  <c r="AR7" i="9" s="1"/>
  <c r="AS6" i="9" l="1"/>
  <c r="AS7" i="9" s="1"/>
  <c r="AT6" i="9" l="1"/>
  <c r="AT7" i="9" s="1"/>
  <c r="AU6" i="9" l="1"/>
  <c r="AU7" i="9" s="1"/>
  <c r="AV6" i="9" l="1"/>
  <c r="AV7" i="9" s="1"/>
  <c r="AW6" i="9" l="1"/>
  <c r="AW7" i="9" s="1"/>
  <c r="AT5" i="9"/>
  <c r="AT4" i="9"/>
  <c r="AX6" i="9" l="1"/>
  <c r="AX7" i="9" s="1"/>
  <c r="AY6" i="9" l="1"/>
  <c r="AY7" i="9" s="1"/>
  <c r="AZ6" i="9" l="1"/>
  <c r="AZ7" i="9" s="1"/>
  <c r="BA6" i="9" l="1"/>
  <c r="BA7" i="9" s="1"/>
  <c r="BB6" i="9" l="1"/>
  <c r="BB7" i="9" s="1"/>
  <c r="BC6" i="9" l="1"/>
  <c r="BC7" i="9" s="1"/>
  <c r="BD6" i="9" l="1"/>
  <c r="BD7" i="9" s="1"/>
  <c r="BA5" i="9"/>
  <c r="BA4" i="9"/>
  <c r="BE6" i="9" l="1"/>
  <c r="BE7" i="9" s="1"/>
  <c r="BF6" i="9" l="1"/>
  <c r="BF7" i="9" s="1"/>
  <c r="BG6" i="9" l="1"/>
  <c r="BG7" i="9" s="1"/>
  <c r="BH6" i="9" l="1"/>
  <c r="BH7" i="9" s="1"/>
  <c r="BI6" i="9" l="1"/>
  <c r="BI7" i="9" s="1"/>
  <c r="BJ6" i="9" l="1"/>
  <c r="BJ7" i="9" s="1"/>
  <c r="BK6" i="9" l="1"/>
  <c r="BK7" i="9" s="1"/>
  <c r="BH4" i="9"/>
  <c r="BH5" i="9"/>
  <c r="BL6" i="9" l="1"/>
  <c r="BL7" i="9" s="1"/>
  <c r="BM6" i="9" l="1"/>
  <c r="BM7" i="9" s="1"/>
  <c r="BN6" i="9" l="1"/>
  <c r="BN7" i="9" s="1"/>
  <c r="A9" i="9" l="1"/>
  <c r="A10" i="9" s="1"/>
  <c r="A11" i="9" l="1"/>
  <c r="A12" i="9" s="1"/>
  <c r="A13" i="9" s="1"/>
  <c r="A14" i="9" s="1"/>
  <c r="A15" i="9" s="1"/>
  <c r="A16" i="9" s="1"/>
  <c r="A17" i="9" l="1"/>
  <c r="A18" i="9" l="1"/>
  <c r="A19" i="9" s="1"/>
  <c r="A20" i="9" s="1"/>
  <c r="F17" i="9"/>
  <c r="A21" i="9" l="1"/>
  <c r="A22" i="9" s="1"/>
  <c r="A23" i="9" s="1"/>
  <c r="A24" i="9" s="1"/>
  <c r="A25" i="9" s="1"/>
  <c r="A26" i="9" s="1"/>
  <c r="A27" i="9" s="1"/>
  <c r="I17" i="9"/>
  <c r="A28" i="9" l="1"/>
  <c r="A29" i="9" s="1"/>
  <c r="A30" i="9" s="1"/>
  <c r="A31" i="9" s="1"/>
  <c r="A32" i="9" s="1"/>
  <c r="A33" i="9" s="1"/>
  <c r="A34" i="9" s="1"/>
  <c r="A35" i="9" s="1"/>
  <c r="A36" i="9" s="1"/>
  <c r="A37" i="9" s="1"/>
  <c r="A38" i="9" l="1"/>
  <c r="A39" i="9" s="1"/>
  <c r="A40" i="9" s="1"/>
  <c r="A41" i="9" s="1"/>
  <c r="A42" i="9" s="1"/>
  <c r="A43" i="9" s="1"/>
  <c r="A44" i="9" s="1"/>
  <c r="A45" i="9" s="1"/>
  <c r="A46" i="9" s="1"/>
  <c r="A47" i="9" s="1"/>
  <c r="A48" i="9" s="1"/>
  <c r="A49" i="9" s="1"/>
  <c r="A50" i="9" s="1"/>
  <c r="A51" i="9" s="1"/>
</calcChain>
</file>

<file path=xl/comments1.xml><?xml version="1.0" encoding="utf-8"?>
<comments xmlns="http://schemas.openxmlformats.org/spreadsheetml/2006/main">
  <authors>
    <author>Vertex42</author>
    <author>Vertex42.com Templates</author>
  </authors>
  <commentList>
    <comment ref="A7" authorId="0" shapeId="0">
      <text>
        <r>
          <rPr>
            <b/>
            <sz val="9"/>
            <color indexed="81"/>
            <rFont val="Tahoma"/>
            <family val="2"/>
          </rPr>
          <t>Work Breakdown Structure</t>
        </r>
        <r>
          <rPr>
            <sz val="9"/>
            <color indexed="81"/>
            <rFont val="Tahoma"/>
            <family val="2"/>
          </rPr>
          <t xml:space="preserve">
Level 1: 1, 2, 3, ...
Level 2: 1.1, 1.2, 1.3, ...
Level 3: 1.1.1, 1.1.2, 1.1.3, …
 - The WBS uses a formula to control the numbering, but the formulas are different for different levels. Copy and Paste the cells in the WBS column from the examples at the bottom of the worksheet.</t>
        </r>
      </text>
    </comment>
    <comment ref="B7" authorId="0" shapeId="0">
      <text>
        <r>
          <rPr>
            <b/>
            <sz val="9"/>
            <color indexed="81"/>
            <rFont val="Tahoma"/>
            <family val="2"/>
          </rPr>
          <t>Task Description</t>
        </r>
        <r>
          <rPr>
            <sz val="9"/>
            <color indexed="81"/>
            <rFont val="Tahoma"/>
            <family val="2"/>
          </rPr>
          <t xml:space="preserve">
Enter the name of each task and sub-task. Use indents for sub-tasks.</t>
        </r>
      </text>
    </comment>
    <comment ref="C7" authorId="0" shapeId="0">
      <text>
        <r>
          <rPr>
            <b/>
            <sz val="9"/>
            <color indexed="81"/>
            <rFont val="Tahoma"/>
            <family val="2"/>
          </rPr>
          <t>Task Lead</t>
        </r>
        <r>
          <rPr>
            <sz val="9"/>
            <color indexed="81"/>
            <rFont val="Tahoma"/>
            <family val="2"/>
          </rPr>
          <t xml:space="preserve">
Enter the name of the Task Lead in this column.</t>
        </r>
      </text>
    </comment>
    <comment ref="D7" authorId="0" shapeId="0">
      <text>
        <r>
          <rPr>
            <b/>
            <sz val="9"/>
            <color indexed="81"/>
            <rFont val="Tahoma"/>
            <family val="2"/>
          </rPr>
          <t xml:space="preserve">Predecessor Tasks:
</t>
        </r>
        <r>
          <rPr>
            <sz val="9"/>
            <color indexed="81"/>
            <rFont val="Tahoma"/>
            <family val="2"/>
          </rPr>
          <t>You can use this column to enter the WBS of a predecessor for reference. The PRO version uses formulas to automatically calculate the Start Date based on the Predecessor.</t>
        </r>
      </text>
    </comment>
    <comment ref="E7" authorId="0" shapeId="0">
      <text>
        <r>
          <rPr>
            <b/>
            <sz val="9"/>
            <color indexed="81"/>
            <rFont val="Tahoma"/>
            <family val="2"/>
          </rPr>
          <t>Task Start Date</t>
        </r>
        <r>
          <rPr>
            <sz val="9"/>
            <color indexed="81"/>
            <rFont val="Tahoma"/>
            <family val="2"/>
          </rPr>
          <t xml:space="preserve">
You can manually enter the Start Date for each task or use a formula to create a dependency on a Predecessor. For example, you could enter </t>
        </r>
        <r>
          <rPr>
            <b/>
            <sz val="9"/>
            <color indexed="81"/>
            <rFont val="Tahoma"/>
            <family val="2"/>
          </rPr>
          <t>=</t>
        </r>
        <r>
          <rPr>
            <b/>
            <i/>
            <sz val="9"/>
            <color indexed="81"/>
            <rFont val="Tahoma"/>
            <family val="2"/>
          </rPr>
          <t>enddate</t>
        </r>
        <r>
          <rPr>
            <b/>
            <sz val="9"/>
            <color indexed="81"/>
            <rFont val="Tahoma"/>
            <family val="2"/>
          </rPr>
          <t>+1</t>
        </r>
        <r>
          <rPr>
            <sz val="9"/>
            <color indexed="81"/>
            <rFont val="Tahoma"/>
            <family val="2"/>
          </rPr>
          <t xml:space="preserve"> to set the Start date to the next calendar day, or </t>
        </r>
        <r>
          <rPr>
            <b/>
            <sz val="9"/>
            <color indexed="81"/>
            <rFont val="Tahoma"/>
            <family val="2"/>
          </rPr>
          <t>=WORKDAY(</t>
        </r>
        <r>
          <rPr>
            <b/>
            <i/>
            <sz val="9"/>
            <color indexed="81"/>
            <rFont val="Tahoma"/>
            <family val="2"/>
          </rPr>
          <t>enddate</t>
        </r>
        <r>
          <rPr>
            <b/>
            <sz val="9"/>
            <color indexed="81"/>
            <rFont val="Tahoma"/>
            <family val="2"/>
          </rPr>
          <t>,1)</t>
        </r>
        <r>
          <rPr>
            <sz val="9"/>
            <color indexed="81"/>
            <rFont val="Tahoma"/>
            <family val="2"/>
          </rPr>
          <t xml:space="preserve"> to set the Start date to the next work day (excluding weekends), where </t>
        </r>
        <r>
          <rPr>
            <i/>
            <sz val="9"/>
            <color indexed="81"/>
            <rFont val="Tahoma"/>
            <family val="2"/>
          </rPr>
          <t>enddate</t>
        </r>
        <r>
          <rPr>
            <sz val="9"/>
            <color indexed="81"/>
            <rFont val="Tahoma"/>
            <family val="2"/>
          </rPr>
          <t xml:space="preserve"> is the cell reference for the End date of the Predecessor task.</t>
        </r>
      </text>
    </comment>
    <comment ref="F7" authorId="1" shapeId="0">
      <text>
        <r>
          <rPr>
            <b/>
            <sz val="9"/>
            <color indexed="81"/>
            <rFont val="Tahoma"/>
            <family val="2"/>
          </rPr>
          <t>End Date:</t>
        </r>
        <r>
          <rPr>
            <sz val="9"/>
            <color indexed="81"/>
            <rFont val="Tahoma"/>
            <family val="2"/>
          </rPr>
          <t xml:space="preserve">
The End Date is calculated based on the Start Date and the Calendar Days columns.</t>
        </r>
      </text>
    </comment>
    <comment ref="G7" authorId="0" shapeId="0">
      <text>
        <r>
          <rPr>
            <b/>
            <sz val="9"/>
            <color indexed="81"/>
            <rFont val="Tahoma"/>
            <family val="2"/>
          </rPr>
          <t>Duration (Calendar Days)</t>
        </r>
        <r>
          <rPr>
            <sz val="9"/>
            <color indexed="81"/>
            <rFont val="Tahoma"/>
            <family val="2"/>
          </rPr>
          <t xml:space="preserve">
The duration is the number of calendar days for the given task. The duration is calculated as the </t>
        </r>
        <r>
          <rPr>
            <b/>
            <sz val="9"/>
            <color indexed="81"/>
            <rFont val="Tahoma"/>
            <family val="2"/>
          </rPr>
          <t>End</t>
        </r>
        <r>
          <rPr>
            <sz val="9"/>
            <color indexed="81"/>
            <rFont val="Tahoma"/>
            <family val="2"/>
          </rPr>
          <t xml:space="preserve"> Date minus the </t>
        </r>
        <r>
          <rPr>
            <b/>
            <sz val="9"/>
            <color indexed="81"/>
            <rFont val="Tahoma"/>
            <family val="2"/>
          </rPr>
          <t>Start</t>
        </r>
        <r>
          <rPr>
            <sz val="9"/>
            <color indexed="81"/>
            <rFont val="Tahoma"/>
            <family val="2"/>
          </rPr>
          <t xml:space="preserve"> Date plus 1 day, so that a task starting and ending on the same day has a duration of 1 day.
</t>
        </r>
        <r>
          <rPr>
            <b/>
            <sz val="9"/>
            <color indexed="81"/>
            <rFont val="Tahoma"/>
            <family val="2"/>
          </rPr>
          <t>Note:</t>
        </r>
        <r>
          <rPr>
            <sz val="9"/>
            <color indexed="81"/>
            <rFont val="Tahoma"/>
            <family val="2"/>
          </rPr>
          <t xml:space="preserve"> The conditional formatting used to create the gantt chart references this column.</t>
        </r>
      </text>
    </comment>
    <comment ref="H7" authorId="0" shapeId="0">
      <text>
        <r>
          <rPr>
            <b/>
            <sz val="9"/>
            <color indexed="81"/>
            <rFont val="Tahoma"/>
            <family val="2"/>
          </rPr>
          <t>Percent Complete</t>
        </r>
        <r>
          <rPr>
            <sz val="9"/>
            <color indexed="81"/>
            <rFont val="Tahoma"/>
            <family val="2"/>
          </rPr>
          <t xml:space="preserve">
Update the status of this task by entering the percent complete (between 0% and 100%).</t>
        </r>
      </text>
    </comment>
    <comment ref="I7" authorId="0" shapeId="0">
      <text>
        <r>
          <rPr>
            <b/>
            <sz val="9"/>
            <color indexed="81"/>
            <rFont val="Tahoma"/>
            <family val="2"/>
          </rPr>
          <t>Work Days</t>
        </r>
        <r>
          <rPr>
            <sz val="9"/>
            <color indexed="81"/>
            <rFont val="Tahoma"/>
            <family val="2"/>
          </rPr>
          <t xml:space="preserve">
Counts the number of work days, excluding the weekends (Saturday and Sunday). In the PRO version, you can customize the work week and list specific non-working days like holidays. In the PRO version, the default input is the Work Days instead of the Calendar Days.</t>
        </r>
      </text>
    </comment>
  </commentList>
</comments>
</file>

<file path=xl/sharedStrings.xml><?xml version="1.0" encoding="utf-8"?>
<sst xmlns="http://schemas.openxmlformats.org/spreadsheetml/2006/main" count="59" uniqueCount="57">
  <si>
    <t>PREDECESSOR</t>
  </si>
  <si>
    <t xml:space="preserve">Display Week </t>
  </si>
  <si>
    <t>Proje Başlangıç Tarihi</t>
  </si>
  <si>
    <t>Proje Genel Yöneticisi</t>
  </si>
  <si>
    <t>Görev</t>
  </si>
  <si>
    <t>Lead</t>
  </si>
  <si>
    <t>Başlangıç</t>
  </si>
  <si>
    <t>Bitiş</t>
  </si>
  <si>
    <t>Gün</t>
  </si>
  <si>
    <t>% İlerleyiş</t>
  </si>
  <si>
    <t>Çalışma Günü</t>
  </si>
  <si>
    <t>Proje Planlama ve Hazırlık</t>
  </si>
  <si>
    <t>Sistem Tasarımı ve Onay</t>
  </si>
  <si>
    <t>Proje ekibinin belirlenmesi ve tanımlanması.</t>
  </si>
  <si>
    <t>Paydaşların belirlenmesi ve iletişim planının oluşturulması.</t>
  </si>
  <si>
    <t>Proje bütçesinin ve zaman çizelgesinin hazırlanması.</t>
  </si>
  <si>
    <t>Müşteri ile tasarımın paylaşılması ve ilk onay süreci.</t>
  </si>
  <si>
    <t>Tasarımın nihai onayı ve tasarım belgelerinin hazırlanması.</t>
  </si>
  <si>
    <t>Kurulum ve entegrasyon ekibi tarafından fiziksel kurulum sürecine başlanması.</t>
  </si>
  <si>
    <t>Teknik ekip tarafından entegrasyonun tamamlanması.</t>
  </si>
  <si>
    <t>Kurulum ve entegrasyonun tamamlanması.</t>
  </si>
  <si>
    <t>Test ve onay ekibi tarafından sistemlerin detaylı testlere tabi tutulması.</t>
  </si>
  <si>
    <t>Müşteri ile birlikte ön onay süreci.</t>
  </si>
  <si>
    <t>Müşteri onayının alınması ve gerekli düzeltmelerin yapılması.</t>
  </si>
  <si>
    <t>Müşteri ile birlikte son kontrol ve onaylama süreci.</t>
  </si>
  <si>
    <t>Projeyi tamamlama, dokümantasyonun sunumu ve son ödemenin alınması.</t>
  </si>
  <si>
    <t>Proje sona eriyor.</t>
  </si>
  <si>
    <t>(hafta sayısı değiştirilerek progress incelenebilir.)</t>
  </si>
  <si>
    <t>RAWAN ABOALQARAYA</t>
  </si>
  <si>
    <t>Ön Prototip Test ve Onay Aşaması</t>
  </si>
  <si>
    <t>Prototip Sistem Tasarımı Aşaması</t>
  </si>
  <si>
    <t>ATYS Akıllı Tarım Yönetim Sistemleri Proje Takvimi</t>
  </si>
  <si>
    <t>&lt;RASSF Yazılım Vakfı&gt;</t>
  </si>
  <si>
    <t>Test Aşaması</t>
  </si>
  <si>
    <t>Kurulum ve Entegrasyon Tamamlanması</t>
  </si>
  <si>
    <t>Entegrasyon Testi ve Onay Aşaması</t>
  </si>
  <si>
    <t>Test ve Onay Aşaması</t>
  </si>
  <si>
    <t>Proje Tamamlanması ve Teslimat</t>
  </si>
  <si>
    <t>Proje için alınacak ürünler için fiyat teklifi sunulması</t>
  </si>
  <si>
    <t>Teknik ekip tarafından akıllı tarım sistemlerinin tasarımına başlanması.</t>
  </si>
  <si>
    <t>Revisyon gerçekleştirimi</t>
  </si>
  <si>
    <t>Teknik ekipler tarafından sistem donanım ve yazılımlarının geliştirilmesi</t>
  </si>
  <si>
    <t>Yazılım ve Donanım test planı oluşturuması</t>
  </si>
  <si>
    <t>Ön prototip tamamlanması</t>
  </si>
  <si>
    <t>Teknik ekip tarafından donanım entegrasyonunun tamamlanması.</t>
  </si>
  <si>
    <t>Ön Prototip Sistem  ve Onay Aşaması</t>
  </si>
  <si>
    <t>Prototip test sürecinin başlaması</t>
  </si>
  <si>
    <t>Testlerin tamamlanması, hataların analiz edilmesi.</t>
  </si>
  <si>
    <t>Teknik kullanım dökümanının oluşturulması</t>
  </si>
  <si>
    <t>Teknik ekipler tarafından sistem donanım ve yazılım hatalarının giderilmesi ve gereksinimlerin geliştirilmesi</t>
  </si>
  <si>
    <t>Teknik ekip tarafından donanım entegrasyon hatalarının giderilmesi.</t>
  </si>
  <si>
    <t>Prototip tamamlanması</t>
  </si>
  <si>
    <t>Test Sonuçlarının değerlendirilmesi, hata düzeltilmelerinin planlanması.</t>
  </si>
  <si>
    <t>Testlerin tamamlanması, müşteri onayının alınması.</t>
  </si>
  <si>
    <t>entegrasyonun tamamlanması.</t>
  </si>
  <si>
    <t>Gerçek test sahasında test edilmesi ve verimlilik analizi.</t>
  </si>
  <si>
    <t>Gerçek kullanıcılar tarafından dönüş alınması. İyileştirmeler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</si>
</sst>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m/d/yyyy\ \(dddd\)"/>
    <numFmt numFmtId="165" formatCode="ddd\ m/dd/yy"/>
    <numFmt numFmtId="166" formatCode="d"/>
    <numFmt numFmtId="167" formatCode="d\ mmm\ yyyy"/>
    <numFmt numFmtId="168" formatCode="[$-F800]dddd\,\ mmmm\ dd\,\ yyyy"/>
  </numFmts>
  <fonts count="48" x14ac:knownFonts="1">
    <font>
      <sz val="10"/>
      <name val="Arial"/>
    </font>
    <font>
      <sz val="10"/>
      <name val="Arial"/>
      <family val="2"/>
    </font>
    <font>
      <u/>
      <sz val="10"/>
      <color indexed="12"/>
      <name val="Arial"/>
      <family val="2"/>
    </font>
    <font>
      <sz val="8"/>
      <name val="Arial"/>
      <family val="2"/>
    </font>
    <font>
      <u/>
      <sz val="8"/>
      <color indexed="12"/>
      <name val="Arial"/>
      <family val="2"/>
    </font>
    <font>
      <sz val="10"/>
      <name val="Arial"/>
      <family val="2"/>
    </font>
    <font>
      <sz val="14"/>
      <color indexed="56"/>
      <name val="Arial"/>
      <family val="2"/>
    </font>
    <font>
      <sz val="9"/>
      <name val="Arial"/>
      <family val="2"/>
    </font>
    <font>
      <sz val="7"/>
      <color indexed="55"/>
      <name val="Arial"/>
      <family val="2"/>
    </font>
    <font>
      <sz val="11"/>
      <color indexed="8"/>
      <name val="Calibri"/>
      <family val="2"/>
    </font>
    <font>
      <sz val="11"/>
      <color indexed="9"/>
      <name val="Calibri"/>
      <family val="2"/>
    </font>
    <font>
      <sz val="11"/>
      <color indexed="36"/>
      <name val="Calibri"/>
      <family val="2"/>
    </font>
    <font>
      <b/>
      <sz val="11"/>
      <color indexed="50"/>
      <name val="Calibri"/>
      <family val="2"/>
    </font>
    <font>
      <b/>
      <sz val="11"/>
      <color indexed="9"/>
      <name val="Calibri"/>
      <family val="2"/>
    </font>
    <font>
      <i/>
      <sz val="11"/>
      <color indexed="23"/>
      <name val="Calibri"/>
      <family val="2"/>
    </font>
    <font>
      <sz val="11"/>
      <color indexed="17"/>
      <name val="Calibri"/>
      <family val="2"/>
    </font>
    <font>
      <b/>
      <sz val="15"/>
      <color indexed="18"/>
      <name val="Calibri"/>
      <family val="2"/>
    </font>
    <font>
      <b/>
      <sz val="13"/>
      <color indexed="18"/>
      <name val="Calibri"/>
      <family val="2"/>
    </font>
    <font>
      <b/>
      <sz val="11"/>
      <color indexed="18"/>
      <name val="Calibri"/>
      <family val="2"/>
    </font>
    <font>
      <sz val="11"/>
      <color indexed="53"/>
      <name val="Calibri"/>
      <family val="2"/>
    </font>
    <font>
      <sz val="11"/>
      <color indexed="50"/>
      <name val="Calibri"/>
      <family val="2"/>
    </font>
    <font>
      <sz val="11"/>
      <color indexed="59"/>
      <name val="Calibri"/>
      <family val="2"/>
    </font>
    <font>
      <b/>
      <sz val="11"/>
      <color indexed="63"/>
      <name val="Calibri"/>
      <family val="2"/>
    </font>
    <font>
      <b/>
      <sz val="18"/>
      <color indexed="18"/>
      <name val="Cambria"/>
      <family val="2"/>
    </font>
    <font>
      <b/>
      <sz val="11"/>
      <color indexed="8"/>
      <name val="Calibri"/>
      <family val="2"/>
    </font>
    <font>
      <sz val="11"/>
      <color indexed="10"/>
      <name val="Calibri"/>
      <family val="2"/>
    </font>
    <font>
      <b/>
      <sz val="9"/>
      <color indexed="81"/>
      <name val="Tahoma"/>
      <family val="2"/>
    </font>
    <font>
      <sz val="9"/>
      <color indexed="81"/>
      <name val="Tahoma"/>
      <family val="2"/>
    </font>
    <font>
      <b/>
      <i/>
      <sz val="9"/>
      <color indexed="81"/>
      <name val="Tahoma"/>
      <family val="2"/>
    </font>
    <font>
      <i/>
      <sz val="9"/>
      <color indexed="81"/>
      <name val="Tahoma"/>
      <family val="2"/>
    </font>
    <font>
      <sz val="9"/>
      <name val="Arial"/>
      <family val="2"/>
      <scheme val="minor"/>
    </font>
    <font>
      <sz val="10"/>
      <name val="Arial"/>
      <family val="1"/>
      <scheme val="major"/>
    </font>
    <font>
      <sz val="11"/>
      <name val="Arial"/>
      <family val="1"/>
      <scheme val="major"/>
    </font>
    <font>
      <sz val="10"/>
      <name val="Arial"/>
      <family val="2"/>
      <scheme val="minor"/>
    </font>
    <font>
      <b/>
      <sz val="11"/>
      <name val="Arial"/>
      <family val="2"/>
      <scheme val="minor"/>
    </font>
    <font>
      <sz val="9"/>
      <color rgb="FF000000"/>
      <name val="Arial"/>
      <family val="2"/>
      <scheme val="minor"/>
    </font>
    <font>
      <sz val="11"/>
      <name val="Arial"/>
      <family val="2"/>
      <scheme val="minor"/>
    </font>
    <font>
      <sz val="14"/>
      <name val="Arial"/>
      <family val="2"/>
      <scheme val="minor"/>
    </font>
    <font>
      <sz val="14"/>
      <color rgb="FF000000"/>
      <name val="Arial"/>
      <family val="2"/>
      <scheme val="minor"/>
    </font>
    <font>
      <sz val="10"/>
      <name val="Arial"/>
      <family val="2"/>
      <scheme val="major"/>
    </font>
    <font>
      <b/>
      <sz val="9"/>
      <name val="Arial"/>
      <family val="2"/>
      <scheme val="major"/>
    </font>
    <font>
      <b/>
      <sz val="8"/>
      <name val="Arial"/>
      <family val="2"/>
      <scheme val="major"/>
    </font>
    <font>
      <sz val="16"/>
      <color theme="4" tint="-0.249977111117893"/>
      <name val="Arial"/>
      <family val="1"/>
      <scheme val="major"/>
    </font>
    <font>
      <i/>
      <sz val="8"/>
      <color theme="1" tint="0.34998626667073579"/>
      <name val="Arial"/>
      <family val="2"/>
    </font>
    <font>
      <b/>
      <sz val="7"/>
      <name val="Arial"/>
      <family val="2"/>
      <scheme val="major"/>
    </font>
    <font>
      <b/>
      <sz val="9"/>
      <name val="Arial"/>
      <family val="2"/>
      <scheme val="minor"/>
    </font>
    <font>
      <sz val="10"/>
      <name val="Arial"/>
      <family val="2"/>
      <charset val="162"/>
    </font>
    <font>
      <sz val="8"/>
      <name val="Arial"/>
      <family val="2"/>
      <charset val="162"/>
    </font>
  </fonts>
  <fills count="24">
    <fill>
      <patternFill patternType="none"/>
    </fill>
    <fill>
      <patternFill patternType="gray125"/>
    </fill>
    <fill>
      <patternFill patternType="solid">
        <fgColor indexed="47"/>
      </patternFill>
    </fill>
    <fill>
      <patternFill patternType="solid">
        <fgColor indexed="46"/>
      </patternFill>
    </fill>
    <fill>
      <patternFill patternType="solid">
        <fgColor indexed="41"/>
      </patternFill>
    </fill>
    <fill>
      <patternFill patternType="solid">
        <fgColor indexed="26"/>
      </patternFill>
    </fill>
    <fill>
      <patternFill patternType="solid">
        <fgColor indexed="51"/>
      </patternFill>
    </fill>
    <fill>
      <patternFill patternType="solid">
        <fgColor indexed="61"/>
      </patternFill>
    </fill>
    <fill>
      <patternFill patternType="solid">
        <fgColor indexed="52"/>
      </patternFill>
    </fill>
    <fill>
      <patternFill patternType="solid">
        <fgColor indexed="20"/>
      </patternFill>
    </fill>
    <fill>
      <patternFill patternType="solid">
        <fgColor indexed="40"/>
      </patternFill>
    </fill>
    <fill>
      <patternFill patternType="solid">
        <fgColor indexed="29"/>
      </patternFill>
    </fill>
    <fill>
      <patternFill patternType="solid">
        <fgColor indexed="14"/>
      </patternFill>
    </fill>
    <fill>
      <patternFill patternType="solid">
        <fgColor indexed="23"/>
      </patternFill>
    </fill>
    <fill>
      <patternFill patternType="solid">
        <fgColor indexed="15"/>
      </patternFill>
    </fill>
    <fill>
      <patternFill patternType="solid">
        <fgColor indexed="10"/>
      </patternFill>
    </fill>
    <fill>
      <patternFill patternType="solid">
        <fgColor indexed="45"/>
      </patternFill>
    </fill>
    <fill>
      <patternFill patternType="solid">
        <fgColor indexed="22"/>
      </patternFill>
    </fill>
    <fill>
      <patternFill patternType="solid">
        <fgColor indexed="55"/>
      </patternFill>
    </fill>
    <fill>
      <patternFill patternType="solid">
        <fgColor indexed="42"/>
      </patternFill>
    </fill>
    <fill>
      <patternFill patternType="solid">
        <fgColor indexed="9"/>
        <bgColor indexed="64"/>
      </patternFill>
    </fill>
    <fill>
      <patternFill patternType="solid">
        <fgColor theme="0" tint="-0.14999847407452621"/>
        <bgColor indexed="64"/>
      </patternFill>
    </fill>
    <fill>
      <patternFill patternType="solid">
        <fgColor theme="3" tint="0.79998168889431442"/>
        <bgColor rgb="FFD6F4D9"/>
      </patternFill>
    </fill>
    <fill>
      <patternFill patternType="solid">
        <fgColor theme="3" tint="0.79998168889431442"/>
        <bgColor indexed="64"/>
      </patternFill>
    </fill>
  </fills>
  <borders count="2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40"/>
      </bottom>
      <diagonal/>
    </border>
    <border>
      <left/>
      <right/>
      <top/>
      <bottom style="thick">
        <color indexed="51"/>
      </bottom>
      <diagonal/>
    </border>
    <border>
      <left/>
      <right/>
      <top/>
      <bottom style="medium">
        <color indexed="52"/>
      </bottom>
      <diagonal/>
    </border>
    <border>
      <left/>
      <right/>
      <top/>
      <bottom style="double">
        <color indexed="50"/>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right/>
      <top style="thin">
        <color indexed="40"/>
      </top>
      <bottom style="double">
        <color indexed="40"/>
      </bottom>
      <diagonal/>
    </border>
    <border>
      <left/>
      <right/>
      <top style="thin">
        <color indexed="22"/>
      </top>
      <bottom style="thin">
        <color indexed="22"/>
      </bottom>
      <diagonal/>
    </border>
    <border>
      <left/>
      <right/>
      <top style="thin">
        <color rgb="FFEFEFEF"/>
      </top>
      <bottom style="thin">
        <color rgb="FFEFEFEF"/>
      </bottom>
      <diagonal/>
    </border>
    <border>
      <left style="thin">
        <color theme="0" tint="-0.24994659260841701"/>
      </left>
      <right style="thin">
        <color theme="0" tint="-0.24994659260841701"/>
      </right>
      <top/>
      <bottom/>
      <diagonal/>
    </border>
    <border>
      <left/>
      <right/>
      <top/>
      <bottom style="thin">
        <color indexed="22"/>
      </bottom>
      <diagonal/>
    </border>
    <border>
      <left/>
      <right/>
      <top style="thin">
        <color theme="0" tint="-0.24994659260841701"/>
      </top>
      <bottom style="thin">
        <color theme="0" tint="-0.24994659260841701"/>
      </bottom>
      <diagonal/>
    </border>
    <border>
      <left style="medium">
        <color theme="0" tint="-0.24994659260841701"/>
      </left>
      <right style="thin">
        <color theme="0" tint="-0.24994659260841701"/>
      </right>
      <top/>
      <bottom/>
      <diagonal/>
    </border>
    <border>
      <left style="thin">
        <color theme="0" tint="-0.24994659260841701"/>
      </left>
      <right style="medium">
        <color theme="0" tint="-0.24994659260841701"/>
      </right>
      <top/>
      <bottom/>
      <diagonal/>
    </border>
    <border>
      <left/>
      <right/>
      <top/>
      <bottom style="medium">
        <color theme="0" tint="-0.34998626667073579"/>
      </bottom>
      <diagonal/>
    </border>
    <border>
      <left style="medium">
        <color theme="0" tint="-0.24994659260841701"/>
      </left>
      <right style="thin">
        <color theme="0" tint="-0.24994659260841701"/>
      </right>
      <top/>
      <bottom style="medium">
        <color theme="0" tint="-0.34998626667073579"/>
      </bottom>
      <diagonal/>
    </border>
    <border>
      <left style="thin">
        <color theme="0" tint="-0.24994659260841701"/>
      </left>
      <right style="thin">
        <color theme="0" tint="-0.24994659260841701"/>
      </right>
      <top/>
      <bottom style="medium">
        <color theme="0" tint="-0.34998626667073579"/>
      </bottom>
      <diagonal/>
    </border>
    <border>
      <left style="thin">
        <color theme="0" tint="-0.24994659260841701"/>
      </left>
      <right style="medium">
        <color theme="0" tint="-0.24994659260841701"/>
      </right>
      <top/>
      <bottom style="medium">
        <color theme="0" tint="-0.34998626667073579"/>
      </bottom>
      <diagonal/>
    </border>
    <border>
      <left/>
      <right/>
      <top/>
      <bottom style="thin">
        <color theme="0" tint="-0.24994659260841701"/>
      </bottom>
      <diagonal/>
    </border>
  </borders>
  <cellStyleXfs count="44">
    <xf numFmtId="0" fontId="0" fillId="0" borderId="0"/>
    <xf numFmtId="0" fontId="9" fillId="2" borderId="0" applyNumberFormat="0" applyBorder="0" applyAlignment="0" applyProtection="0"/>
    <xf numFmtId="0" fontId="9" fillId="3" borderId="0" applyNumberFormat="0" applyBorder="0" applyAlignment="0" applyProtection="0"/>
    <xf numFmtId="0" fontId="9" fillId="3" borderId="0" applyNumberFormat="0" applyBorder="0" applyAlignment="0" applyProtection="0"/>
    <xf numFmtId="0" fontId="9" fillId="2"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9" fillId="6" borderId="0" applyNumberFormat="0" applyBorder="0" applyAlignment="0" applyProtection="0"/>
    <xf numFmtId="0" fontId="9" fillId="7" borderId="0" applyNumberFormat="0" applyBorder="0" applyAlignment="0" applyProtection="0"/>
    <xf numFmtId="0" fontId="9" fillId="7" borderId="0" applyNumberFormat="0" applyBorder="0" applyAlignment="0" applyProtection="0"/>
    <xf numFmtId="0" fontId="9" fillId="6" borderId="0" applyNumberFormat="0" applyBorder="0" applyAlignment="0" applyProtection="0"/>
    <xf numFmtId="0" fontId="9" fillId="4" borderId="0" applyNumberFormat="0" applyBorder="0" applyAlignment="0" applyProtection="0"/>
    <xf numFmtId="0" fontId="9" fillId="5" borderId="0" applyNumberFormat="0" applyBorder="0" applyAlignment="0" applyProtection="0"/>
    <xf numFmtId="0" fontId="10" fillId="8" borderId="0" applyNumberFormat="0" applyBorder="0" applyAlignment="0" applyProtection="0"/>
    <xf numFmtId="0" fontId="10" fillId="9" borderId="0" applyNumberFormat="0" applyBorder="0" applyAlignment="0" applyProtection="0"/>
    <xf numFmtId="0" fontId="10" fillId="9" borderId="0" applyNumberFormat="0" applyBorder="0" applyAlignment="0" applyProtection="0"/>
    <xf numFmtId="0" fontId="10" fillId="8"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0" borderId="0" applyNumberFormat="0" applyBorder="0" applyAlignment="0" applyProtection="0"/>
    <xf numFmtId="0" fontId="10" fillId="12" borderId="0" applyNumberFormat="0" applyBorder="0" applyAlignment="0" applyProtection="0"/>
    <xf numFmtId="0" fontId="10" fillId="9" borderId="0" applyNumberFormat="0" applyBorder="0" applyAlignment="0" applyProtection="0"/>
    <xf numFmtId="0" fontId="10"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1" fillId="16" borderId="0" applyNumberFormat="0" applyBorder="0" applyAlignment="0" applyProtection="0"/>
    <xf numFmtId="0" fontId="12" fillId="17" borderId="1" applyNumberFormat="0" applyAlignment="0" applyProtection="0"/>
    <xf numFmtId="0" fontId="13" fillId="18" borderId="2" applyNumberFormat="0" applyAlignment="0" applyProtection="0"/>
    <xf numFmtId="0" fontId="14" fillId="0" borderId="0" applyNumberFormat="0" applyFill="0" applyBorder="0" applyAlignment="0" applyProtection="0"/>
    <xf numFmtId="0" fontId="15" fillId="19" borderId="0" applyNumberFormat="0" applyBorder="0" applyAlignment="0" applyProtection="0"/>
    <xf numFmtId="0" fontId="16" fillId="0" borderId="3" applyNumberFormat="0" applyFill="0" applyAlignment="0" applyProtection="0"/>
    <xf numFmtId="0" fontId="17" fillId="0" borderId="4" applyNumberFormat="0" applyFill="0" applyAlignment="0" applyProtection="0"/>
    <xf numFmtId="0" fontId="18" fillId="0" borderId="5" applyNumberFormat="0" applyFill="0" applyAlignment="0" applyProtection="0"/>
    <xf numFmtId="0" fontId="18" fillId="0" borderId="0" applyNumberFormat="0" applyFill="0" applyBorder="0" applyAlignment="0" applyProtection="0"/>
    <xf numFmtId="0" fontId="2" fillId="0" borderId="0" applyNumberFormat="0" applyFill="0" applyBorder="0" applyAlignment="0" applyProtection="0">
      <alignment vertical="top"/>
      <protection locked="0"/>
    </xf>
    <xf numFmtId="0" fontId="19" fillId="11" borderId="1" applyNumberFormat="0" applyAlignment="0" applyProtection="0"/>
    <xf numFmtId="0" fontId="20" fillId="0" borderId="6" applyNumberFormat="0" applyFill="0" applyAlignment="0" applyProtection="0"/>
    <xf numFmtId="0" fontId="21" fillId="5" borderId="0" applyNumberFormat="0" applyBorder="0" applyAlignment="0" applyProtection="0"/>
    <xf numFmtId="0" fontId="5" fillId="5" borderId="7" applyNumberFormat="0" applyFont="0" applyAlignment="0" applyProtection="0"/>
    <xf numFmtId="0" fontId="22" fillId="17" borderId="8" applyNumberFormat="0" applyAlignment="0" applyProtection="0"/>
    <xf numFmtId="9" fontId="1" fillId="0" borderId="0" applyFont="0" applyFill="0" applyBorder="0" applyAlignment="0" applyProtection="0"/>
    <xf numFmtId="0" fontId="23" fillId="0" borderId="0" applyNumberFormat="0" applyFill="0" applyBorder="0" applyAlignment="0" applyProtection="0"/>
    <xf numFmtId="0" fontId="24" fillId="0" borderId="9" applyNumberFormat="0" applyFill="0" applyAlignment="0" applyProtection="0"/>
    <xf numFmtId="0" fontId="25" fillId="0" borderId="0" applyNumberFormat="0" applyFill="0" applyBorder="0" applyAlignment="0" applyProtection="0"/>
  </cellStyleXfs>
  <cellXfs count="73">
    <xf numFmtId="0" fontId="0" fillId="0" borderId="0" xfId="0"/>
    <xf numFmtId="0" fontId="0" fillId="20" borderId="0" xfId="0" applyFill="1"/>
    <xf numFmtId="0" fontId="1" fillId="0" borderId="0" xfId="0" applyFont="1"/>
    <xf numFmtId="0" fontId="7" fillId="0" borderId="0" xfId="0" applyFont="1" applyProtection="1">
      <protection locked="0"/>
    </xf>
    <xf numFmtId="0" fontId="2" fillId="0" borderId="0" xfId="34" applyAlignment="1" applyProtection="1">
      <alignment horizontal="left"/>
    </xf>
    <xf numFmtId="0" fontId="4" fillId="20" borderId="0" xfId="34" applyNumberFormat="1" applyFont="1" applyFill="1" applyAlignment="1" applyProtection="1">
      <alignment horizontal="right"/>
      <protection locked="0"/>
    </xf>
    <xf numFmtId="0" fontId="6" fillId="0" borderId="0" xfId="0" applyFont="1" applyAlignment="1" applyProtection="1">
      <alignment vertical="center"/>
      <protection locked="0"/>
    </xf>
    <xf numFmtId="0" fontId="31" fillId="0" borderId="0" xfId="0" applyFont="1"/>
    <xf numFmtId="0" fontId="32" fillId="0" borderId="0" xfId="0" applyFont="1" applyAlignment="1" applyProtection="1">
      <alignment vertical="center"/>
      <protection locked="0"/>
    </xf>
    <xf numFmtId="0" fontId="34" fillId="21" borderId="10" xfId="0" applyFont="1" applyFill="1" applyBorder="1" applyAlignment="1">
      <alignment horizontal="left" vertical="center"/>
    </xf>
    <xf numFmtId="0" fontId="30" fillId="21" borderId="10" xfId="0" applyFont="1" applyFill="1" applyBorder="1" applyAlignment="1">
      <alignment vertical="center"/>
    </xf>
    <xf numFmtId="0" fontId="30" fillId="21" borderId="10" xfId="0" applyFont="1" applyFill="1" applyBorder="1" applyAlignment="1">
      <alignment horizontal="center" vertical="center"/>
    </xf>
    <xf numFmtId="1" fontId="30" fillId="21" borderId="10" xfId="40" applyNumberFormat="1" applyFont="1" applyFill="1" applyBorder="1" applyAlignment="1" applyProtection="1">
      <alignment horizontal="center" vertical="center"/>
    </xf>
    <xf numFmtId="9" fontId="30" fillId="21" borderId="10" xfId="40" applyFont="1" applyFill="1" applyBorder="1" applyAlignment="1" applyProtection="1">
      <alignment horizontal="center" vertical="center"/>
    </xf>
    <xf numFmtId="1" fontId="30" fillId="21" borderId="10" xfId="0" applyNumberFormat="1" applyFont="1" applyFill="1" applyBorder="1" applyAlignment="1">
      <alignment horizontal="center" vertical="center"/>
    </xf>
    <xf numFmtId="0" fontId="30" fillId="0" borderId="10" xfId="0" applyFont="1" applyBorder="1" applyAlignment="1">
      <alignment horizontal="left" vertical="center"/>
    </xf>
    <xf numFmtId="0" fontId="30" fillId="0" borderId="10" xfId="0" applyFont="1" applyBorder="1" applyAlignment="1">
      <alignment vertical="center"/>
    </xf>
    <xf numFmtId="1" fontId="35" fillId="23" borderId="11" xfId="0" applyNumberFormat="1" applyFont="1" applyFill="1" applyBorder="1" applyAlignment="1">
      <alignment horizontal="center" vertical="center"/>
    </xf>
    <xf numFmtId="9" fontId="35" fillId="23" borderId="11" xfId="40" applyFont="1" applyFill="1" applyBorder="1" applyAlignment="1" applyProtection="1">
      <alignment horizontal="center" vertical="center"/>
    </xf>
    <xf numFmtId="1" fontId="35" fillId="0" borderId="11" xfId="0" applyNumberFormat="1" applyFont="1" applyBorder="1" applyAlignment="1">
      <alignment horizontal="center" vertical="center"/>
    </xf>
    <xf numFmtId="0" fontId="30" fillId="0" borderId="0" xfId="0" applyFont="1" applyAlignment="1">
      <alignment vertical="center"/>
    </xf>
    <xf numFmtId="166" fontId="3" fillId="0" borderId="12" xfId="0" applyNumberFormat="1" applyFont="1" applyBorder="1" applyAlignment="1">
      <alignment horizontal="center" vertical="center" shrinkToFit="1"/>
    </xf>
    <xf numFmtId="0" fontId="34" fillId="21" borderId="13" xfId="0" applyFont="1" applyFill="1" applyBorder="1" applyAlignment="1">
      <alignment horizontal="left" vertical="center"/>
    </xf>
    <xf numFmtId="0" fontId="30" fillId="21" borderId="13" xfId="0" applyFont="1" applyFill="1" applyBorder="1" applyAlignment="1">
      <alignment vertical="center"/>
    </xf>
    <xf numFmtId="0" fontId="30" fillId="21" borderId="13" xfId="0" applyFont="1" applyFill="1" applyBorder="1" applyAlignment="1">
      <alignment horizontal="center" vertical="center"/>
    </xf>
    <xf numFmtId="165" fontId="30" fillId="21" borderId="13" xfId="0" applyNumberFormat="1" applyFont="1" applyFill="1" applyBorder="1" applyAlignment="1">
      <alignment horizontal="right" vertical="center"/>
    </xf>
    <xf numFmtId="1" fontId="30" fillId="21" borderId="13" xfId="40" applyNumberFormat="1" applyFont="1" applyFill="1" applyBorder="1" applyAlignment="1" applyProtection="1">
      <alignment horizontal="center" vertical="center"/>
    </xf>
    <xf numFmtId="1" fontId="30" fillId="21" borderId="13" xfId="0" applyNumberFormat="1" applyFont="1" applyFill="1" applyBorder="1" applyAlignment="1">
      <alignment horizontal="center" vertical="center"/>
    </xf>
    <xf numFmtId="166" fontId="3" fillId="0" borderId="15" xfId="0" applyNumberFormat="1" applyFont="1" applyBorder="1" applyAlignment="1">
      <alignment horizontal="center" vertical="center" shrinkToFit="1"/>
    </xf>
    <xf numFmtId="166" fontId="3" fillId="0" borderId="16" xfId="0" applyNumberFormat="1" applyFont="1" applyBorder="1" applyAlignment="1">
      <alignment horizontal="center" vertical="center" shrinkToFit="1"/>
    </xf>
    <xf numFmtId="1" fontId="37" fillId="21" borderId="13" xfId="0" applyNumberFormat="1" applyFont="1" applyFill="1" applyBorder="1" applyAlignment="1">
      <alignment horizontal="center" vertical="center"/>
    </xf>
    <xf numFmtId="1" fontId="38" fillId="0" borderId="11" xfId="0" applyNumberFormat="1" applyFont="1" applyBorder="1" applyAlignment="1">
      <alignment horizontal="center" vertical="center"/>
    </xf>
    <xf numFmtId="1" fontId="37" fillId="21" borderId="10" xfId="0" applyNumberFormat="1" applyFont="1" applyFill="1" applyBorder="1" applyAlignment="1">
      <alignment horizontal="center" vertical="center"/>
    </xf>
    <xf numFmtId="0" fontId="30" fillId="21" borderId="13" xfId="0" applyFont="1" applyFill="1" applyBorder="1" applyAlignment="1">
      <alignment horizontal="left" vertical="center"/>
    </xf>
    <xf numFmtId="9" fontId="30" fillId="0" borderId="10" xfId="0" applyNumberFormat="1" applyFont="1" applyBorder="1" applyAlignment="1">
      <alignment horizontal="left" vertical="center"/>
    </xf>
    <xf numFmtId="0" fontId="30" fillId="21" borderId="10" xfId="0" applyFont="1" applyFill="1" applyBorder="1" applyAlignment="1">
      <alignment horizontal="left" vertical="center"/>
    </xf>
    <xf numFmtId="0" fontId="39" fillId="0" borderId="0" xfId="0" applyFont="1"/>
    <xf numFmtId="0" fontId="39" fillId="0" borderId="0" xfId="0" applyFont="1" applyAlignment="1">
      <alignment horizontal="right" vertical="center"/>
    </xf>
    <xf numFmtId="165" fontId="30" fillId="21" borderId="13" xfId="0" applyNumberFormat="1" applyFont="1" applyFill="1" applyBorder="1" applyAlignment="1">
      <alignment horizontal="center" vertical="center"/>
    </xf>
    <xf numFmtId="0" fontId="40" fillId="0" borderId="17" xfId="0" applyFont="1" applyBorder="1" applyAlignment="1">
      <alignment horizontal="left" vertical="center"/>
    </xf>
    <xf numFmtId="0" fontId="40" fillId="0" borderId="17" xfId="0" applyFont="1" applyBorder="1" applyAlignment="1">
      <alignment horizontal="center" vertical="center" wrapText="1"/>
    </xf>
    <xf numFmtId="0" fontId="41" fillId="0" borderId="17" xfId="0" applyFont="1" applyBorder="1" applyAlignment="1">
      <alignment horizontal="center" vertical="center" wrapText="1"/>
    </xf>
    <xf numFmtId="0" fontId="40" fillId="0" borderId="17" xfId="0" applyFont="1" applyBorder="1" applyAlignment="1">
      <alignment horizontal="center" vertical="center"/>
    </xf>
    <xf numFmtId="0" fontId="30" fillId="0" borderId="18" xfId="0" applyFont="1" applyBorder="1" applyAlignment="1">
      <alignment horizontal="center" vertical="center" shrinkToFit="1"/>
    </xf>
    <xf numFmtId="0" fontId="30" fillId="0" borderId="19" xfId="0" applyFont="1" applyBorder="1" applyAlignment="1">
      <alignment horizontal="center" vertical="center" shrinkToFit="1"/>
    </xf>
    <xf numFmtId="0" fontId="30" fillId="0" borderId="20" xfId="0" applyFont="1" applyBorder="1" applyAlignment="1">
      <alignment horizontal="center" vertical="center" shrinkToFit="1"/>
    </xf>
    <xf numFmtId="0" fontId="42" fillId="0" borderId="0" xfId="0" applyFont="1" applyAlignment="1" applyProtection="1">
      <alignment vertical="center"/>
      <protection locked="0"/>
    </xf>
    <xf numFmtId="0" fontId="30" fillId="0" borderId="10" xfId="0" applyFont="1" applyBorder="1" applyAlignment="1">
      <alignment vertical="center" wrapText="1"/>
    </xf>
    <xf numFmtId="0" fontId="35" fillId="0" borderId="11" xfId="0" applyFont="1" applyBorder="1" applyAlignment="1">
      <alignment horizontal="center" vertical="center"/>
    </xf>
    <xf numFmtId="0" fontId="33" fillId="0" borderId="21" xfId="0" applyFont="1" applyBorder="1" applyAlignment="1" applyProtection="1">
      <alignment horizontal="center" vertical="center"/>
      <protection locked="0"/>
    </xf>
    <xf numFmtId="0" fontId="1" fillId="0" borderId="0" xfId="0" applyFont="1" applyAlignment="1">
      <alignment horizontal="right" vertical="center"/>
    </xf>
    <xf numFmtId="0" fontId="8" fillId="0" borderId="0" xfId="0" applyFont="1" applyProtection="1">
      <protection locked="0"/>
    </xf>
    <xf numFmtId="0" fontId="44" fillId="0" borderId="17" xfId="0" applyFont="1" applyBorder="1" applyAlignment="1">
      <alignment horizontal="center" vertical="center" wrapText="1"/>
    </xf>
    <xf numFmtId="0" fontId="45" fillId="21" borderId="10" xfId="0" applyFont="1" applyFill="1" applyBorder="1" applyAlignment="1">
      <alignment vertical="center"/>
    </xf>
    <xf numFmtId="0" fontId="45" fillId="21" borderId="13" xfId="0" applyFont="1" applyFill="1" applyBorder="1" applyAlignment="1">
      <alignment vertical="center"/>
    </xf>
    <xf numFmtId="0" fontId="46" fillId="20" borderId="0" xfId="0" applyFont="1" applyFill="1"/>
    <xf numFmtId="0" fontId="46" fillId="20" borderId="0" xfId="0" applyFont="1" applyFill="1" applyAlignment="1">
      <alignment horizontal="left"/>
    </xf>
    <xf numFmtId="0" fontId="47" fillId="20" borderId="0" xfId="0" applyFont="1" applyFill="1" applyAlignment="1">
      <alignment horizontal="center" vertical="top"/>
    </xf>
    <xf numFmtId="168" fontId="35" fillId="22" borderId="11" xfId="0" applyNumberFormat="1" applyFont="1" applyFill="1" applyBorder="1" applyAlignment="1">
      <alignment horizontal="center" vertical="center"/>
    </xf>
    <xf numFmtId="168" fontId="35" fillId="0" borderId="11" xfId="0" applyNumberFormat="1" applyFont="1" applyBorder="1" applyAlignment="1">
      <alignment horizontal="center" vertical="center"/>
    </xf>
    <xf numFmtId="168" fontId="30" fillId="21" borderId="10" xfId="0" applyNumberFormat="1" applyFont="1" applyFill="1" applyBorder="1" applyAlignment="1">
      <alignment horizontal="center" vertical="center"/>
    </xf>
    <xf numFmtId="0" fontId="30" fillId="0" borderId="0" xfId="0" applyFont="1" applyAlignment="1">
      <alignment vertical="center" wrapText="1"/>
    </xf>
    <xf numFmtId="1" fontId="37" fillId="0" borderId="0" xfId="0" applyNumberFormat="1" applyFont="1" applyAlignment="1">
      <alignment horizontal="center" vertical="center"/>
    </xf>
    <xf numFmtId="0" fontId="30" fillId="0" borderId="13" xfId="0" applyFont="1" applyBorder="1" applyAlignment="1">
      <alignment horizontal="left" vertical="center"/>
    </xf>
    <xf numFmtId="0" fontId="43" fillId="0" borderId="0" xfId="34" applyFont="1" applyBorder="1" applyAlignment="1" applyProtection="1">
      <alignment horizontal="left" vertical="center"/>
    </xf>
    <xf numFmtId="164" fontId="33" fillId="0" borderId="14" xfId="0" applyNumberFormat="1" applyFont="1" applyBorder="1" applyAlignment="1" applyProtection="1">
      <alignment horizontal="center" vertical="center" shrinkToFit="1"/>
      <protection locked="0"/>
    </xf>
    <xf numFmtId="0" fontId="36" fillId="0" borderId="15" xfId="0" applyFont="1" applyBorder="1" applyAlignment="1">
      <alignment horizontal="center" vertical="center"/>
    </xf>
    <xf numFmtId="0" fontId="36" fillId="0" borderId="12" xfId="0" applyFont="1" applyBorder="1" applyAlignment="1">
      <alignment horizontal="center" vertical="center"/>
    </xf>
    <xf numFmtId="0" fontId="36" fillId="0" borderId="16" xfId="0" applyFont="1" applyBorder="1" applyAlignment="1">
      <alignment horizontal="center" vertical="center"/>
    </xf>
    <xf numFmtId="164" fontId="33" fillId="0" borderId="21" xfId="0" applyNumberFormat="1" applyFont="1" applyBorder="1" applyAlignment="1" applyProtection="1">
      <alignment horizontal="center" vertical="center" shrinkToFit="1"/>
      <protection locked="0"/>
    </xf>
    <xf numFmtId="167" fontId="33" fillId="0" borderId="15" xfId="0" applyNumberFormat="1" applyFont="1" applyBorder="1" applyAlignment="1">
      <alignment horizontal="center" vertical="center"/>
    </xf>
    <xf numFmtId="167" fontId="33" fillId="0" borderId="12" xfId="0" applyNumberFormat="1" applyFont="1" applyBorder="1" applyAlignment="1">
      <alignment horizontal="center" vertical="center"/>
    </xf>
    <xf numFmtId="167" fontId="33" fillId="0" borderId="16" xfId="0" applyNumberFormat="1" applyFont="1" applyBorder="1" applyAlignment="1">
      <alignment horizontal="center" vertical="center"/>
    </xf>
  </cellXfs>
  <cellStyles count="44">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Input" xfId="35" builtinId="20" customBuiltin="1"/>
    <cellStyle name="Linked Cell" xfId="36" builtinId="24" customBuiltin="1"/>
    <cellStyle name="Neutral" xfId="37" builtinId="28" customBuiltin="1"/>
    <cellStyle name="Normal" xfId="0" builtinId="0"/>
    <cellStyle name="Note" xfId="38" builtinId="10" customBuiltin="1"/>
    <cellStyle name="Output" xfId="39" builtinId="21" customBuiltin="1"/>
    <cellStyle name="Percent" xfId="40" builtinId="5"/>
    <cellStyle name="Title" xfId="41" builtinId="15" customBuiltin="1"/>
    <cellStyle name="Total" xfId="42" builtinId="25" customBuiltin="1"/>
    <cellStyle name="Warning Text" xfId="43" builtinId="11" customBuiltin="1"/>
  </cellStyles>
  <dxfs count="4">
    <dxf>
      <fill>
        <patternFill>
          <bgColor rgb="FF0070C0"/>
        </patternFill>
      </fill>
    </dxf>
    <dxf>
      <fill>
        <patternFill>
          <bgColor theme="0" tint="-0.499984740745262"/>
        </patternFill>
      </fill>
    </dxf>
    <dxf>
      <border>
        <left style="thin">
          <color rgb="FFC00000"/>
        </left>
        <right style="thin">
          <color rgb="FFC00000"/>
        </right>
        <vertical/>
        <horizontal/>
      </border>
    </dxf>
    <dxf>
      <font>
        <color theme="0"/>
      </font>
      <fill>
        <patternFill>
          <bgColor theme="5"/>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99FF99"/>
      <rgbColor rgb="000000FF"/>
      <rgbColor rgb="00FFFF00"/>
      <rgbColor rgb="00DE3018"/>
      <rgbColor rgb="0053D4C9"/>
      <rgbColor rgb="006B0C00"/>
      <rgbColor rgb="00006500"/>
      <rgbColor rgb="00182C63"/>
      <rgbColor rgb="00819C00"/>
      <rgbColor rgb="00C9B783"/>
      <rgbColor rgb="00007F74"/>
      <rgbColor rgb="00EAEAEA"/>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6699FF"/>
      <rgbColor rgb="00CCECFF"/>
      <rgbColor rgb="00D6F4D9"/>
      <rgbColor rgb="00FFFFCC"/>
      <rgbColor rgb="0099CCFF"/>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FCCCC"/>
      <color rgb="FFFF9900"/>
      <color rgb="FF91D0FF"/>
      <color rgb="FFCC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Scroll" dx="22" fmlaLink="$H$4" horiz="1" max="100" min="1" page="0"/>
</file>

<file path=xl/drawings/drawing1.xml><?xml version="1.0" encoding="utf-8"?>
<xdr:wsDr xmlns:xdr="http://schemas.openxmlformats.org/drawingml/2006/spreadsheetDrawing" xmlns:a="http://schemas.openxmlformats.org/drawingml/2006/main">
  <xdr:twoCellAnchor editAs="absolute">
    <xdr:from>
      <xdr:col>4</xdr:col>
      <xdr:colOff>1085021</xdr:colOff>
      <xdr:row>5</xdr:row>
      <xdr:rowOff>142875</xdr:rowOff>
    </xdr:from>
    <xdr:to>
      <xdr:col>7</xdr:col>
      <xdr:colOff>915266</xdr:colOff>
      <xdr:row>9</xdr:row>
      <xdr:rowOff>99483</xdr:rowOff>
    </xdr:to>
    <xdr:sp macro="" textlink="">
      <xdr:nvSpPr>
        <xdr:cNvPr id="8236" name="Text Box 44" hidden="1">
          <a:extLst>
            <a:ext uri="{FF2B5EF4-FFF2-40B4-BE49-F238E27FC236}">
              <a16:creationId xmlns:a16="http://schemas.microsoft.com/office/drawing/2014/main" id="{00000000-0008-0000-0000-00002C200000}"/>
            </a:ext>
          </a:extLst>
        </xdr:cNvPr>
        <xdr:cNvSpPr txBox="1">
          <a:spLocks noChangeArrowheads="1"/>
        </xdr:cNvSpPr>
      </xdr:nvSpPr>
      <xdr:spPr bwMode="auto">
        <a:xfrm>
          <a:off x="4953000" y="1371600"/>
          <a:ext cx="3419475" cy="1104900"/>
        </a:xfrm>
        <a:prstGeom prst="rect">
          <a:avLst/>
        </a:prstGeom>
        <a:solidFill>
          <a:srgbClr val="FFFFE1"/>
        </a:solidFill>
        <a:ln w="9525">
          <a:solidFill>
            <a:srgbClr val="000000"/>
          </a:solidFill>
          <a:miter lim="800000"/>
          <a:headEnd/>
          <a:tailEnd/>
        </a:ln>
        <a:effectLst>
          <a:outerShdw dist="35921" dir="2700000" algn="ctr" rotWithShape="0">
            <a:srgbClr val="000000"/>
          </a:outerShdw>
        </a:effectLst>
        <a:extLst>
          <a:ext uri="{53640926-AAD7-44D8-BBD7-CCE9431645EC}">
            <a14:shadowObscured xmlns:a14="http://schemas.microsoft.com/office/drawing/2010/main" val="1"/>
          </a:ext>
        </a:extLst>
      </xdr:spPr>
    </xdr:sp>
    <xdr:clientData/>
  </xdr:twoCellAnchor>
  <mc:AlternateContent xmlns:mc="http://schemas.openxmlformats.org/markup-compatibility/2006">
    <mc:Choice xmlns:a14="http://schemas.microsoft.com/office/drawing/2010/main" Requires="a14">
      <xdr:twoCellAnchor editAs="oneCell">
        <xdr:from>
          <xdr:col>9</xdr:col>
          <xdr:colOff>95250</xdr:colOff>
          <xdr:row>1</xdr:row>
          <xdr:rowOff>161925</xdr:rowOff>
        </xdr:from>
        <xdr:to>
          <xdr:col>38</xdr:col>
          <xdr:colOff>19050</xdr:colOff>
          <xdr:row>2</xdr:row>
          <xdr:rowOff>114300</xdr:rowOff>
        </xdr:to>
        <xdr:sp macro="" textlink="">
          <xdr:nvSpPr>
            <xdr:cNvPr id="8238" name="Scroll Bar 46" hidden="1">
              <a:extLst>
                <a:ext uri="{63B3BB69-23CF-44E3-9099-C40C66FF867C}">
                  <a14:compatExt spid="_x0000_s8238"/>
                </a:ext>
                <a:ext uri="{FF2B5EF4-FFF2-40B4-BE49-F238E27FC236}">
                  <a16:creationId xmlns:a16="http://schemas.microsoft.com/office/drawing/2014/main" id="{00000000-0008-0000-0000-00002E200000}"/>
                </a:ext>
              </a:extLst>
            </xdr:cNvPr>
            <xdr:cNvSpPr/>
          </xdr:nvSpPr>
          <xdr:spPr bwMode="auto">
            <a:xfrm>
              <a:off x="0" y="0"/>
              <a:ext cx="0" cy="0"/>
            </a:xfrm>
            <a:prstGeom prst="rect">
              <a:avLst/>
            </a:prstGeom>
            <a:noFill/>
            <a:ln w="9525">
              <a:miter lim="800000"/>
              <a:headEnd/>
              <a:tailEnd/>
            </a:ln>
          </xdr:spPr>
        </xdr:sp>
        <xdr:clientData fPrintsWithSheet="0"/>
      </xdr:twoCellAnchor>
    </mc:Choice>
    <mc:Fallback/>
  </mc:AlternateContent>
</xdr:wsDr>
</file>

<file path=xl/theme/theme1.xml><?xml version="1.0" encoding="utf-8"?>
<a:theme xmlns:a="http://schemas.openxmlformats.org/drawingml/2006/main" name="Office Theme">
  <a:themeElements>
    <a:clrScheme name="v42-Gantt">
      <a:dk1>
        <a:sysClr val="windowText" lastClr="000000"/>
      </a:dk1>
      <a:lt1>
        <a:sysClr val="window" lastClr="FFFFFF"/>
      </a:lt1>
      <a:dk2>
        <a:srgbClr val="3B8741"/>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ctrlProp" Target="../ctrlProps/ctrlProp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pageSetUpPr fitToPage="1"/>
  </sheetPr>
  <dimension ref="A1:BY53"/>
  <sheetViews>
    <sheetView showGridLines="0" tabSelected="1" zoomScale="55" zoomScaleNormal="55" workbookViewId="0">
      <pane ySplit="7" topLeftCell="A8" activePane="bottomLeft" state="frozen"/>
      <selection pane="bottomLeft" activeCell="E12" sqref="E12"/>
    </sheetView>
  </sheetViews>
  <sheetFormatPr defaultColWidth="9.140625" defaultRowHeight="12.75" x14ac:dyDescent="0.2"/>
  <cols>
    <col min="1" max="1" width="6.85546875" customWidth="1"/>
    <col min="2" max="2" width="39.28515625" bestFit="1" customWidth="1"/>
    <col min="3" max="3" width="5" bestFit="1" customWidth="1"/>
    <col min="4" max="4" width="6.85546875" bestFit="1" customWidth="1"/>
    <col min="5" max="5" width="24.5703125" bestFit="1" customWidth="1"/>
    <col min="6" max="6" width="23.140625" bestFit="1" customWidth="1"/>
    <col min="7" max="7" width="6" customWidth="1"/>
    <col min="8" max="8" width="18.28515625" bestFit="1" customWidth="1"/>
    <col min="9" max="9" width="6.42578125" customWidth="1"/>
    <col min="10" max="10" width="1.85546875" customWidth="1"/>
    <col min="11" max="66" width="2.42578125" customWidth="1"/>
  </cols>
  <sheetData>
    <row r="1" spans="1:77" ht="30" customHeight="1" x14ac:dyDescent="0.2">
      <c r="A1" s="46" t="s">
        <v>31</v>
      </c>
      <c r="B1" s="6"/>
      <c r="C1" s="6"/>
      <c r="D1" s="6"/>
      <c r="E1" s="6"/>
      <c r="F1" s="6"/>
      <c r="I1" s="50"/>
      <c r="K1" s="64"/>
      <c r="L1" s="64"/>
      <c r="M1" s="64"/>
      <c r="N1" s="64"/>
      <c r="O1" s="64"/>
      <c r="P1" s="64"/>
      <c r="Q1" s="64"/>
      <c r="R1" s="64"/>
      <c r="S1" s="64"/>
      <c r="T1" s="64"/>
      <c r="U1" s="64"/>
      <c r="V1" s="64"/>
      <c r="W1" s="64"/>
      <c r="X1" s="64"/>
      <c r="Y1" s="64"/>
      <c r="Z1" s="64"/>
      <c r="AA1" s="64"/>
      <c r="AB1" s="64"/>
      <c r="AC1" s="64"/>
      <c r="AD1" s="64"/>
      <c r="AE1" s="64"/>
    </row>
    <row r="2" spans="1:77" ht="18" customHeight="1" x14ac:dyDescent="0.2">
      <c r="A2" s="8" t="s">
        <v>32</v>
      </c>
      <c r="B2" s="3"/>
      <c r="C2" s="3"/>
      <c r="D2" s="5"/>
      <c r="E2" s="51"/>
      <c r="F2" s="51"/>
      <c r="H2" s="1"/>
    </row>
    <row r="3" spans="1:77" ht="14.25" x14ac:dyDescent="0.2">
      <c r="A3" s="8"/>
      <c r="B3" s="2"/>
      <c r="F3" s="56"/>
      <c r="G3" s="57" t="s">
        <v>27</v>
      </c>
      <c r="H3" s="55"/>
      <c r="K3" s="4"/>
      <c r="L3" s="4"/>
      <c r="M3" s="4"/>
      <c r="N3" s="4"/>
      <c r="O3" s="4"/>
      <c r="P3" s="4"/>
      <c r="Q3" s="4"/>
      <c r="R3" s="4"/>
      <c r="S3" s="4"/>
      <c r="T3" s="4"/>
      <c r="U3" s="4"/>
      <c r="V3" s="4"/>
      <c r="W3" s="4"/>
      <c r="X3" s="4"/>
      <c r="Y3" s="4"/>
      <c r="Z3" s="4"/>
      <c r="AA3" s="4"/>
    </row>
    <row r="4" spans="1:77" ht="17.25" customHeight="1" x14ac:dyDescent="0.2">
      <c r="A4" s="36"/>
      <c r="B4" s="37" t="s">
        <v>2</v>
      </c>
      <c r="C4" s="69">
        <v>45446</v>
      </c>
      <c r="D4" s="69"/>
      <c r="E4" s="69"/>
      <c r="F4" s="36"/>
      <c r="G4" s="37" t="s">
        <v>1</v>
      </c>
      <c r="H4" s="49">
        <v>1</v>
      </c>
      <c r="I4" s="2"/>
      <c r="J4" s="7"/>
      <c r="K4" s="66" t="str">
        <f>"Week "&amp;(K6-($C$4-WEEKDAY($C$4,1)+2))/7+1</f>
        <v>Week 1</v>
      </c>
      <c r="L4" s="67"/>
      <c r="M4" s="67"/>
      <c r="N4" s="67"/>
      <c r="O4" s="67"/>
      <c r="P4" s="67"/>
      <c r="Q4" s="68"/>
      <c r="R4" s="66" t="str">
        <f>"Week "&amp;(R6-($C$4-WEEKDAY($C$4,1)+2))/7+1</f>
        <v>Week 2</v>
      </c>
      <c r="S4" s="67"/>
      <c r="T4" s="67"/>
      <c r="U4" s="67"/>
      <c r="V4" s="67"/>
      <c r="W4" s="67"/>
      <c r="X4" s="68"/>
      <c r="Y4" s="66" t="str">
        <f>"Week "&amp;(Y6-($C$4-WEEKDAY($C$4,1)+2))/7+1</f>
        <v>Week 3</v>
      </c>
      <c r="Z4" s="67"/>
      <c r="AA4" s="67"/>
      <c r="AB4" s="67"/>
      <c r="AC4" s="67"/>
      <c r="AD4" s="67"/>
      <c r="AE4" s="68"/>
      <c r="AF4" s="66" t="str">
        <f>"Week "&amp;(AF6-($C$4-WEEKDAY($C$4,1)+2))/7+1</f>
        <v>Week 4</v>
      </c>
      <c r="AG4" s="67"/>
      <c r="AH4" s="67"/>
      <c r="AI4" s="67"/>
      <c r="AJ4" s="67"/>
      <c r="AK4" s="67"/>
      <c r="AL4" s="68"/>
      <c r="AM4" s="66" t="str">
        <f>"Week "&amp;(AM6-($C$4-WEEKDAY($C$4,1)+2))/7+1</f>
        <v>Week 5</v>
      </c>
      <c r="AN4" s="67"/>
      <c r="AO4" s="67"/>
      <c r="AP4" s="67"/>
      <c r="AQ4" s="67"/>
      <c r="AR4" s="67"/>
      <c r="AS4" s="68"/>
      <c r="AT4" s="66" t="str">
        <f>"Week "&amp;(AT6-($C$4-WEEKDAY($C$4,1)+2))/7+1</f>
        <v>Week 6</v>
      </c>
      <c r="AU4" s="67"/>
      <c r="AV4" s="67"/>
      <c r="AW4" s="67"/>
      <c r="AX4" s="67"/>
      <c r="AY4" s="67"/>
      <c r="AZ4" s="68"/>
      <c r="BA4" s="66" t="str">
        <f>"Week "&amp;(BA6-($C$4-WEEKDAY($C$4,1)+2))/7+1</f>
        <v>Week 7</v>
      </c>
      <c r="BB4" s="67"/>
      <c r="BC4" s="67"/>
      <c r="BD4" s="67"/>
      <c r="BE4" s="67"/>
      <c r="BF4" s="67"/>
      <c r="BG4" s="68"/>
      <c r="BH4" s="66" t="str">
        <f>"Week "&amp;(BH6-($C$4-WEEKDAY($C$4,1)+2))/7+1</f>
        <v>Week 8</v>
      </c>
      <c r="BI4" s="67"/>
      <c r="BJ4" s="67"/>
      <c r="BK4" s="67"/>
      <c r="BL4" s="67"/>
      <c r="BM4" s="67"/>
      <c r="BN4" s="68"/>
    </row>
    <row r="5" spans="1:77" ht="17.25" customHeight="1" x14ac:dyDescent="0.2">
      <c r="A5" s="36"/>
      <c r="B5" s="37" t="s">
        <v>3</v>
      </c>
      <c r="C5" s="65" t="s">
        <v>28</v>
      </c>
      <c r="D5" s="65"/>
      <c r="E5" s="65"/>
      <c r="F5" s="36"/>
      <c r="G5" s="36"/>
      <c r="H5" s="36"/>
      <c r="I5" s="36"/>
      <c r="J5" s="7"/>
      <c r="K5" s="70">
        <f>K6</f>
        <v>45446</v>
      </c>
      <c r="L5" s="71"/>
      <c r="M5" s="71"/>
      <c r="N5" s="71"/>
      <c r="O5" s="71"/>
      <c r="P5" s="71"/>
      <c r="Q5" s="72"/>
      <c r="R5" s="70">
        <f>R6</f>
        <v>45453</v>
      </c>
      <c r="S5" s="71"/>
      <c r="T5" s="71"/>
      <c r="U5" s="71"/>
      <c r="V5" s="71"/>
      <c r="W5" s="71"/>
      <c r="X5" s="72"/>
      <c r="Y5" s="70">
        <f>Y6</f>
        <v>45460</v>
      </c>
      <c r="Z5" s="71"/>
      <c r="AA5" s="71"/>
      <c r="AB5" s="71"/>
      <c r="AC5" s="71"/>
      <c r="AD5" s="71"/>
      <c r="AE5" s="72"/>
      <c r="AF5" s="70">
        <f>AF6</f>
        <v>45467</v>
      </c>
      <c r="AG5" s="71"/>
      <c r="AH5" s="71"/>
      <c r="AI5" s="71"/>
      <c r="AJ5" s="71"/>
      <c r="AK5" s="71"/>
      <c r="AL5" s="72"/>
      <c r="AM5" s="70">
        <f>AM6</f>
        <v>45474</v>
      </c>
      <c r="AN5" s="71"/>
      <c r="AO5" s="71"/>
      <c r="AP5" s="71"/>
      <c r="AQ5" s="71"/>
      <c r="AR5" s="71"/>
      <c r="AS5" s="72"/>
      <c r="AT5" s="70">
        <f>AT6</f>
        <v>45481</v>
      </c>
      <c r="AU5" s="71"/>
      <c r="AV5" s="71"/>
      <c r="AW5" s="71"/>
      <c r="AX5" s="71"/>
      <c r="AY5" s="71"/>
      <c r="AZ5" s="72"/>
      <c r="BA5" s="70">
        <f>BA6</f>
        <v>45488</v>
      </c>
      <c r="BB5" s="71"/>
      <c r="BC5" s="71"/>
      <c r="BD5" s="71"/>
      <c r="BE5" s="71"/>
      <c r="BF5" s="71"/>
      <c r="BG5" s="72"/>
      <c r="BH5" s="70">
        <f>BH6</f>
        <v>45495</v>
      </c>
      <c r="BI5" s="71"/>
      <c r="BJ5" s="71"/>
      <c r="BK5" s="71"/>
      <c r="BL5" s="71"/>
      <c r="BM5" s="71"/>
      <c r="BN5" s="72"/>
    </row>
    <row r="6" spans="1:77" x14ac:dyDescent="0.2">
      <c r="A6" s="7"/>
      <c r="B6" s="7"/>
      <c r="C6" s="7"/>
      <c r="D6" s="7"/>
      <c r="E6" s="7"/>
      <c r="F6" s="7"/>
      <c r="G6" s="7"/>
      <c r="H6" s="7"/>
      <c r="I6" s="7"/>
      <c r="J6" s="7"/>
      <c r="K6" s="28">
        <f>C4-WEEKDAY(C4,1)+2+7*(H4-1)</f>
        <v>45446</v>
      </c>
      <c r="L6" s="21">
        <f t="shared" ref="L6:AQ6" si="0">K6+1</f>
        <v>45447</v>
      </c>
      <c r="M6" s="21">
        <f t="shared" si="0"/>
        <v>45448</v>
      </c>
      <c r="N6" s="21">
        <f t="shared" si="0"/>
        <v>45449</v>
      </c>
      <c r="O6" s="21">
        <f t="shared" si="0"/>
        <v>45450</v>
      </c>
      <c r="P6" s="21">
        <f t="shared" si="0"/>
        <v>45451</v>
      </c>
      <c r="Q6" s="29">
        <f t="shared" si="0"/>
        <v>45452</v>
      </c>
      <c r="R6" s="28">
        <f t="shared" si="0"/>
        <v>45453</v>
      </c>
      <c r="S6" s="21">
        <f t="shared" si="0"/>
        <v>45454</v>
      </c>
      <c r="T6" s="21">
        <f t="shared" si="0"/>
        <v>45455</v>
      </c>
      <c r="U6" s="21">
        <f t="shared" si="0"/>
        <v>45456</v>
      </c>
      <c r="V6" s="21">
        <f t="shared" si="0"/>
        <v>45457</v>
      </c>
      <c r="W6" s="21">
        <f t="shared" si="0"/>
        <v>45458</v>
      </c>
      <c r="X6" s="29">
        <f t="shared" si="0"/>
        <v>45459</v>
      </c>
      <c r="Y6" s="28">
        <f t="shared" si="0"/>
        <v>45460</v>
      </c>
      <c r="Z6" s="21">
        <f t="shared" si="0"/>
        <v>45461</v>
      </c>
      <c r="AA6" s="21">
        <f t="shared" si="0"/>
        <v>45462</v>
      </c>
      <c r="AB6" s="21">
        <f t="shared" si="0"/>
        <v>45463</v>
      </c>
      <c r="AC6" s="21">
        <f t="shared" si="0"/>
        <v>45464</v>
      </c>
      <c r="AD6" s="21">
        <f t="shared" si="0"/>
        <v>45465</v>
      </c>
      <c r="AE6" s="29">
        <f t="shared" si="0"/>
        <v>45466</v>
      </c>
      <c r="AF6" s="28">
        <f t="shared" si="0"/>
        <v>45467</v>
      </c>
      <c r="AG6" s="21">
        <f t="shared" si="0"/>
        <v>45468</v>
      </c>
      <c r="AH6" s="21">
        <f t="shared" si="0"/>
        <v>45469</v>
      </c>
      <c r="AI6" s="21">
        <f t="shared" si="0"/>
        <v>45470</v>
      </c>
      <c r="AJ6" s="21">
        <f t="shared" si="0"/>
        <v>45471</v>
      </c>
      <c r="AK6" s="21">
        <f t="shared" si="0"/>
        <v>45472</v>
      </c>
      <c r="AL6" s="29">
        <f t="shared" si="0"/>
        <v>45473</v>
      </c>
      <c r="AM6" s="28">
        <f t="shared" si="0"/>
        <v>45474</v>
      </c>
      <c r="AN6" s="21">
        <f t="shared" si="0"/>
        <v>45475</v>
      </c>
      <c r="AO6" s="21">
        <f t="shared" si="0"/>
        <v>45476</v>
      </c>
      <c r="AP6" s="21">
        <f t="shared" si="0"/>
        <v>45477</v>
      </c>
      <c r="AQ6" s="21">
        <f t="shared" si="0"/>
        <v>45478</v>
      </c>
      <c r="AR6" s="21">
        <f t="shared" ref="AR6:BN6" si="1">AQ6+1</f>
        <v>45479</v>
      </c>
      <c r="AS6" s="29">
        <f t="shared" si="1"/>
        <v>45480</v>
      </c>
      <c r="AT6" s="28">
        <f t="shared" si="1"/>
        <v>45481</v>
      </c>
      <c r="AU6" s="21">
        <f t="shared" si="1"/>
        <v>45482</v>
      </c>
      <c r="AV6" s="21">
        <f t="shared" si="1"/>
        <v>45483</v>
      </c>
      <c r="AW6" s="21">
        <f t="shared" si="1"/>
        <v>45484</v>
      </c>
      <c r="AX6" s="21">
        <f t="shared" si="1"/>
        <v>45485</v>
      </c>
      <c r="AY6" s="21">
        <f t="shared" si="1"/>
        <v>45486</v>
      </c>
      <c r="AZ6" s="29">
        <f t="shared" si="1"/>
        <v>45487</v>
      </c>
      <c r="BA6" s="28">
        <f t="shared" si="1"/>
        <v>45488</v>
      </c>
      <c r="BB6" s="21">
        <f t="shared" si="1"/>
        <v>45489</v>
      </c>
      <c r="BC6" s="21">
        <f t="shared" si="1"/>
        <v>45490</v>
      </c>
      <c r="BD6" s="21">
        <f t="shared" si="1"/>
        <v>45491</v>
      </c>
      <c r="BE6" s="21">
        <f t="shared" si="1"/>
        <v>45492</v>
      </c>
      <c r="BF6" s="21">
        <f t="shared" si="1"/>
        <v>45493</v>
      </c>
      <c r="BG6" s="29">
        <f t="shared" si="1"/>
        <v>45494</v>
      </c>
      <c r="BH6" s="28">
        <f t="shared" si="1"/>
        <v>45495</v>
      </c>
      <c r="BI6" s="21">
        <f t="shared" si="1"/>
        <v>45496</v>
      </c>
      <c r="BJ6" s="21">
        <f t="shared" si="1"/>
        <v>45497</v>
      </c>
      <c r="BK6" s="21">
        <f t="shared" si="1"/>
        <v>45498</v>
      </c>
      <c r="BL6" s="21">
        <f t="shared" si="1"/>
        <v>45499</v>
      </c>
      <c r="BM6" s="21">
        <f t="shared" si="1"/>
        <v>45500</v>
      </c>
      <c r="BN6" s="29">
        <f t="shared" si="1"/>
        <v>45501</v>
      </c>
    </row>
    <row r="7" spans="1:77" s="2" customFormat="1" ht="23.25" thickBot="1" x14ac:dyDescent="0.25">
      <c r="A7" s="39"/>
      <c r="B7" s="39" t="s">
        <v>4</v>
      </c>
      <c r="C7" s="40" t="s">
        <v>5</v>
      </c>
      <c r="D7" s="41" t="s">
        <v>0</v>
      </c>
      <c r="E7" s="42" t="s">
        <v>6</v>
      </c>
      <c r="F7" s="42" t="s">
        <v>7</v>
      </c>
      <c r="G7" s="40" t="s">
        <v>8</v>
      </c>
      <c r="H7" s="52" t="s">
        <v>9</v>
      </c>
      <c r="I7" s="52" t="s">
        <v>10</v>
      </c>
      <c r="J7" s="40"/>
      <c r="K7" s="43" t="str">
        <f t="shared" ref="K7:AP7" si="2">CHOOSE(WEEKDAY(K6,1),"S","M","T","W","T","F","S")</f>
        <v>M</v>
      </c>
      <c r="L7" s="44" t="str">
        <f t="shared" si="2"/>
        <v>T</v>
      </c>
      <c r="M7" s="44" t="str">
        <f t="shared" si="2"/>
        <v>W</v>
      </c>
      <c r="N7" s="44" t="str">
        <f t="shared" si="2"/>
        <v>T</v>
      </c>
      <c r="O7" s="44" t="str">
        <f t="shared" si="2"/>
        <v>F</v>
      </c>
      <c r="P7" s="44" t="str">
        <f t="shared" si="2"/>
        <v>S</v>
      </c>
      <c r="Q7" s="45" t="str">
        <f t="shared" si="2"/>
        <v>S</v>
      </c>
      <c r="R7" s="43" t="str">
        <f t="shared" si="2"/>
        <v>M</v>
      </c>
      <c r="S7" s="44" t="str">
        <f t="shared" si="2"/>
        <v>T</v>
      </c>
      <c r="T7" s="44" t="str">
        <f t="shared" si="2"/>
        <v>W</v>
      </c>
      <c r="U7" s="44" t="str">
        <f t="shared" si="2"/>
        <v>T</v>
      </c>
      <c r="V7" s="44" t="str">
        <f t="shared" si="2"/>
        <v>F</v>
      </c>
      <c r="W7" s="44" t="str">
        <f t="shared" si="2"/>
        <v>S</v>
      </c>
      <c r="X7" s="45" t="str">
        <f t="shared" si="2"/>
        <v>S</v>
      </c>
      <c r="Y7" s="43" t="str">
        <f t="shared" si="2"/>
        <v>M</v>
      </c>
      <c r="Z7" s="44" t="str">
        <f t="shared" si="2"/>
        <v>T</v>
      </c>
      <c r="AA7" s="44" t="str">
        <f t="shared" si="2"/>
        <v>W</v>
      </c>
      <c r="AB7" s="44" t="str">
        <f t="shared" si="2"/>
        <v>T</v>
      </c>
      <c r="AC7" s="44" t="str">
        <f t="shared" si="2"/>
        <v>F</v>
      </c>
      <c r="AD7" s="44" t="str">
        <f t="shared" si="2"/>
        <v>S</v>
      </c>
      <c r="AE7" s="45" t="str">
        <f t="shared" si="2"/>
        <v>S</v>
      </c>
      <c r="AF7" s="43" t="str">
        <f t="shared" si="2"/>
        <v>M</v>
      </c>
      <c r="AG7" s="44" t="str">
        <f t="shared" si="2"/>
        <v>T</v>
      </c>
      <c r="AH7" s="44" t="str">
        <f t="shared" si="2"/>
        <v>W</v>
      </c>
      <c r="AI7" s="44" t="str">
        <f t="shared" si="2"/>
        <v>T</v>
      </c>
      <c r="AJ7" s="44" t="str">
        <f t="shared" si="2"/>
        <v>F</v>
      </c>
      <c r="AK7" s="44" t="str">
        <f t="shared" si="2"/>
        <v>S</v>
      </c>
      <c r="AL7" s="45" t="str">
        <f t="shared" si="2"/>
        <v>S</v>
      </c>
      <c r="AM7" s="43" t="str">
        <f t="shared" si="2"/>
        <v>M</v>
      </c>
      <c r="AN7" s="44" t="str">
        <f t="shared" si="2"/>
        <v>T</v>
      </c>
      <c r="AO7" s="44" t="str">
        <f t="shared" si="2"/>
        <v>W</v>
      </c>
      <c r="AP7" s="44" t="str">
        <f t="shared" si="2"/>
        <v>T</v>
      </c>
      <c r="AQ7" s="44" t="str">
        <f t="shared" ref="AQ7:BN7" si="3">CHOOSE(WEEKDAY(AQ6,1),"S","M","T","W","T","F","S")</f>
        <v>F</v>
      </c>
      <c r="AR7" s="44" t="str">
        <f t="shared" si="3"/>
        <v>S</v>
      </c>
      <c r="AS7" s="45" t="str">
        <f t="shared" si="3"/>
        <v>S</v>
      </c>
      <c r="AT7" s="43" t="str">
        <f t="shared" si="3"/>
        <v>M</v>
      </c>
      <c r="AU7" s="44" t="str">
        <f t="shared" si="3"/>
        <v>T</v>
      </c>
      <c r="AV7" s="44" t="str">
        <f t="shared" si="3"/>
        <v>W</v>
      </c>
      <c r="AW7" s="44" t="str">
        <f t="shared" si="3"/>
        <v>T</v>
      </c>
      <c r="AX7" s="44" t="str">
        <f t="shared" si="3"/>
        <v>F</v>
      </c>
      <c r="AY7" s="44" t="str">
        <f t="shared" si="3"/>
        <v>S</v>
      </c>
      <c r="AZ7" s="45" t="str">
        <f t="shared" si="3"/>
        <v>S</v>
      </c>
      <c r="BA7" s="43" t="str">
        <f t="shared" si="3"/>
        <v>M</v>
      </c>
      <c r="BB7" s="44" t="str">
        <f t="shared" si="3"/>
        <v>T</v>
      </c>
      <c r="BC7" s="44" t="str">
        <f t="shared" si="3"/>
        <v>W</v>
      </c>
      <c r="BD7" s="44" t="str">
        <f t="shared" si="3"/>
        <v>T</v>
      </c>
      <c r="BE7" s="44" t="str">
        <f t="shared" si="3"/>
        <v>F</v>
      </c>
      <c r="BF7" s="44" t="str">
        <f t="shared" si="3"/>
        <v>S</v>
      </c>
      <c r="BG7" s="45" t="str">
        <f t="shared" si="3"/>
        <v>S</v>
      </c>
      <c r="BH7" s="43" t="str">
        <f t="shared" si="3"/>
        <v>M</v>
      </c>
      <c r="BI7" s="44" t="str">
        <f t="shared" si="3"/>
        <v>T</v>
      </c>
      <c r="BJ7" s="44" t="str">
        <f t="shared" si="3"/>
        <v>W</v>
      </c>
      <c r="BK7" s="44" t="str">
        <f t="shared" si="3"/>
        <v>T</v>
      </c>
      <c r="BL7" s="44" t="str">
        <f t="shared" si="3"/>
        <v>F</v>
      </c>
      <c r="BM7" s="44" t="str">
        <f t="shared" si="3"/>
        <v>S</v>
      </c>
      <c r="BN7" s="45" t="str">
        <f t="shared" si="3"/>
        <v>S</v>
      </c>
    </row>
    <row r="8" spans="1:77" s="10" customFormat="1" ht="18" x14ac:dyDescent="0.2">
      <c r="A8" s="22" t="str">
        <f>IF(ISERROR(VALUE(SUBSTITUTE(prevWBS,".",""))),"1",IF(ISERROR(FIND("`",SUBSTITUTE(prevWBS,".","`",1))),TEXT(VALUE(prevWBS)+1,"#"),TEXT(VALUE(LEFT(prevWBS,FIND("`",SUBSTITUTE(prevWBS,".","`",1))-1))+1,"#")))</f>
        <v>1</v>
      </c>
      <c r="B8" s="54" t="s">
        <v>11</v>
      </c>
      <c r="C8" s="23"/>
      <c r="D8" s="24"/>
      <c r="E8" s="25">
        <v>45446</v>
      </c>
      <c r="F8" s="38">
        <f>IF(ISBLANK(E8)," - ",IF(G8=0,E8,E8+G8-1))</f>
        <v>45460</v>
      </c>
      <c r="G8" s="26">
        <v>15</v>
      </c>
      <c r="H8" s="13"/>
      <c r="I8" s="27">
        <f>IF(OR(F8=0,E8=0)," - ",NETWORKDAYS(E8,F8))</f>
        <v>11</v>
      </c>
      <c r="J8" s="30"/>
      <c r="K8" s="33"/>
      <c r="L8" s="33"/>
      <c r="M8" s="33"/>
      <c r="N8" s="33"/>
      <c r="O8" s="33"/>
      <c r="P8" s="33"/>
      <c r="Q8" s="6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16"/>
      <c r="BP8" s="16">
        <f>F8-$E$8</f>
        <v>14</v>
      </c>
      <c r="BQ8" s="16"/>
      <c r="BR8" s="16"/>
      <c r="BS8" s="16"/>
      <c r="BT8" s="16"/>
      <c r="BU8" s="16"/>
      <c r="BV8" s="16"/>
      <c r="BW8" s="16"/>
      <c r="BX8" s="16"/>
      <c r="BY8" s="16"/>
    </row>
    <row r="9" spans="1:77" s="16" customFormat="1" ht="18" x14ac:dyDescent="0.2">
      <c r="A9" s="15" t="str">
        <f t="shared" ref="A9:A12" si="4">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1.1</v>
      </c>
      <c r="B9" s="47" t="s">
        <v>13</v>
      </c>
      <c r="D9" s="48"/>
      <c r="E9" s="58">
        <v>45446</v>
      </c>
      <c r="F9" s="59">
        <f>IF(ISBLANK(E9)," - ",IF(G9=0,E9,E9+G9-1))</f>
        <v>45452</v>
      </c>
      <c r="G9" s="17">
        <v>7</v>
      </c>
      <c r="H9" s="18">
        <v>1</v>
      </c>
      <c r="I9" s="19">
        <v>5</v>
      </c>
      <c r="J9" s="31"/>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15"/>
      <c r="AS9" s="15"/>
      <c r="AT9" s="15"/>
      <c r="AU9" s="15"/>
      <c r="AV9" s="15"/>
      <c r="AW9" s="15"/>
      <c r="AX9" s="15"/>
      <c r="AY9" s="15"/>
      <c r="AZ9" s="15"/>
      <c r="BA9" s="15"/>
      <c r="BB9" s="15"/>
      <c r="BC9" s="15"/>
      <c r="BD9" s="15"/>
      <c r="BE9" s="15"/>
      <c r="BF9" s="15"/>
      <c r="BG9" s="15"/>
      <c r="BH9" s="15"/>
      <c r="BI9" s="15"/>
      <c r="BJ9" s="15"/>
      <c r="BK9" s="15"/>
      <c r="BL9" s="15"/>
      <c r="BM9" s="15"/>
      <c r="BN9" s="15"/>
    </row>
    <row r="10" spans="1:77" s="16" customFormat="1" ht="24" x14ac:dyDescent="0.2">
      <c r="A10" s="15" t="str">
        <f t="shared" si="4"/>
        <v>1.2</v>
      </c>
      <c r="B10" s="47" t="s">
        <v>14</v>
      </c>
      <c r="D10" s="48"/>
      <c r="E10" s="58">
        <v>45453</v>
      </c>
      <c r="F10" s="59">
        <f t="shared" ref="F10:F31" si="5">IF(ISBLANK(E10)," - ",IF(G10=0,E10,E10+G10-1))</f>
        <v>45459</v>
      </c>
      <c r="G10" s="17">
        <v>7</v>
      </c>
      <c r="H10" s="18">
        <v>1</v>
      </c>
      <c r="I10" s="19">
        <f t="shared" ref="I10:I31" si="6">IF(OR(F10=0,E10=0)," - ",NETWORKDAYS(E10,F10))</f>
        <v>5</v>
      </c>
      <c r="J10" s="31"/>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15"/>
      <c r="AS10" s="15"/>
      <c r="AT10" s="15"/>
      <c r="AU10" s="15"/>
      <c r="AV10" s="15"/>
      <c r="AW10" s="15"/>
      <c r="AX10" s="15"/>
      <c r="AY10" s="15"/>
      <c r="AZ10" s="15"/>
      <c r="BA10" s="15"/>
      <c r="BB10" s="15"/>
      <c r="BC10" s="15"/>
      <c r="BD10" s="15"/>
      <c r="BE10" s="15"/>
      <c r="BF10" s="15"/>
      <c r="BG10" s="15"/>
      <c r="BH10" s="15"/>
      <c r="BI10" s="15"/>
      <c r="BJ10" s="15"/>
      <c r="BK10" s="15"/>
      <c r="BL10" s="15"/>
      <c r="BM10" s="15"/>
      <c r="BN10" s="15"/>
    </row>
    <row r="11" spans="1:77" s="16" customFormat="1" ht="24" x14ac:dyDescent="0.2">
      <c r="A11" s="15" t="str">
        <f t="shared" si="4"/>
        <v>1.3</v>
      </c>
      <c r="B11" s="47" t="s">
        <v>38</v>
      </c>
      <c r="D11" s="48"/>
      <c r="E11" s="58">
        <v>45453</v>
      </c>
      <c r="F11" s="59">
        <f t="shared" si="5"/>
        <v>45460</v>
      </c>
      <c r="G11" s="17">
        <v>8</v>
      </c>
      <c r="H11" s="18">
        <v>1</v>
      </c>
      <c r="I11" s="19">
        <f t="shared" si="6"/>
        <v>6</v>
      </c>
      <c r="J11" s="31"/>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15"/>
      <c r="AS11" s="15"/>
      <c r="AT11" s="15"/>
      <c r="AU11" s="15"/>
      <c r="AV11" s="15"/>
      <c r="AW11" s="15"/>
      <c r="AX11" s="15"/>
      <c r="AY11" s="15"/>
      <c r="AZ11" s="15"/>
      <c r="BA11" s="15"/>
      <c r="BB11" s="15"/>
      <c r="BC11" s="15"/>
      <c r="BD11" s="15"/>
      <c r="BE11" s="15"/>
      <c r="BF11" s="15"/>
      <c r="BG11" s="15"/>
      <c r="BH11" s="15"/>
      <c r="BI11" s="15"/>
      <c r="BJ11" s="15"/>
      <c r="BK11" s="15"/>
      <c r="BL11" s="15"/>
      <c r="BM11" s="15"/>
      <c r="BN11" s="15"/>
    </row>
    <row r="12" spans="1:77" s="16" customFormat="1" ht="24" x14ac:dyDescent="0.2">
      <c r="A12" s="15" t="str">
        <f t="shared" si="4"/>
        <v>1.4</v>
      </c>
      <c r="B12" s="47" t="s">
        <v>15</v>
      </c>
      <c r="D12" s="48"/>
      <c r="E12" s="58">
        <v>45456</v>
      </c>
      <c r="F12" s="59">
        <f t="shared" si="5"/>
        <v>45460</v>
      </c>
      <c r="G12" s="17">
        <v>5</v>
      </c>
      <c r="H12" s="18">
        <v>1</v>
      </c>
      <c r="I12" s="19">
        <f t="shared" si="6"/>
        <v>3</v>
      </c>
      <c r="J12" s="31"/>
      <c r="K12" s="15"/>
      <c r="L12" s="15"/>
      <c r="M12" s="34"/>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15"/>
      <c r="AS12" s="15"/>
      <c r="AT12" s="15"/>
      <c r="AU12" s="15"/>
      <c r="AV12" s="15"/>
      <c r="AW12" s="15"/>
      <c r="AX12" s="15"/>
      <c r="AY12" s="15"/>
      <c r="AZ12" s="15"/>
      <c r="BA12" s="15"/>
      <c r="BB12" s="15"/>
      <c r="BC12" s="15"/>
      <c r="BD12" s="15"/>
      <c r="BE12" s="15"/>
      <c r="BF12" s="15"/>
      <c r="BG12" s="15"/>
      <c r="BH12" s="15"/>
      <c r="BI12" s="15"/>
      <c r="BJ12" s="15"/>
      <c r="BK12" s="15"/>
      <c r="BL12" s="15"/>
      <c r="BM12" s="15"/>
      <c r="BN12" s="15"/>
    </row>
    <row r="13" spans="1:77" s="10" customFormat="1" ht="18" x14ac:dyDescent="0.2">
      <c r="A13" s="9" t="str">
        <f>IF(ISERROR(VALUE(SUBSTITUTE(prevWBS,".",""))),"1",IF(ISERROR(FIND("`",SUBSTITUTE(prevWBS,".","`",1))),TEXT(VALUE(prevWBS)+1,"#"),TEXT(VALUE(LEFT(prevWBS,FIND("`",SUBSTITUTE(prevWBS,".","`",1))-1))+1,"#")))</f>
        <v>2</v>
      </c>
      <c r="B13" s="53" t="s">
        <v>12</v>
      </c>
      <c r="D13" s="11"/>
      <c r="E13" s="60">
        <v>45460</v>
      </c>
      <c r="F13" s="60">
        <f t="shared" si="5"/>
        <v>45543</v>
      </c>
      <c r="G13" s="12">
        <v>84</v>
      </c>
      <c r="H13" s="13"/>
      <c r="I13" s="14">
        <f t="shared" si="6"/>
        <v>60</v>
      </c>
      <c r="J13" s="32"/>
      <c r="K13" s="35"/>
      <c r="L13" s="35"/>
      <c r="M13" s="35"/>
      <c r="N13" s="35"/>
      <c r="O13" s="35"/>
      <c r="P13" s="35"/>
      <c r="Q13" s="35"/>
      <c r="R13" s="35"/>
      <c r="S13" s="35"/>
      <c r="T13" s="35"/>
      <c r="U13" s="35"/>
      <c r="V13" s="35"/>
      <c r="W13" s="35"/>
      <c r="X13" s="35"/>
      <c r="Y13" s="35"/>
      <c r="Z13" s="35"/>
      <c r="AA13" s="35"/>
      <c r="AB13" s="35"/>
      <c r="AC13" s="35"/>
      <c r="AD13" s="35"/>
      <c r="AE13" s="35"/>
      <c r="AF13" s="35"/>
      <c r="AG13" s="35"/>
      <c r="AH13" s="35"/>
      <c r="AI13" s="35"/>
      <c r="AJ13" s="35"/>
      <c r="AK13" s="35"/>
      <c r="AL13" s="35"/>
      <c r="AM13" s="35"/>
      <c r="AN13" s="35"/>
      <c r="AO13" s="35"/>
      <c r="AP13" s="35"/>
      <c r="AQ13" s="35"/>
      <c r="AR13" s="35"/>
      <c r="AS13" s="35"/>
      <c r="AT13" s="35"/>
      <c r="AU13" s="35"/>
      <c r="AV13" s="35"/>
      <c r="AW13" s="35"/>
      <c r="AX13" s="35"/>
      <c r="AY13" s="35"/>
      <c r="AZ13" s="35"/>
      <c r="BA13" s="35"/>
      <c r="BB13" s="35"/>
      <c r="BC13" s="35"/>
      <c r="BD13" s="35"/>
      <c r="BE13" s="35"/>
      <c r="BF13" s="35"/>
      <c r="BG13" s="35"/>
      <c r="BH13" s="35"/>
      <c r="BI13" s="35"/>
      <c r="BJ13" s="35"/>
      <c r="BK13" s="35"/>
      <c r="BL13" s="35"/>
      <c r="BM13" s="35"/>
      <c r="BN13" s="35"/>
      <c r="BO13" s="16"/>
      <c r="BP13" s="16">
        <f>F13-$E$8</f>
        <v>97</v>
      </c>
      <c r="BQ13" s="16"/>
      <c r="BR13" s="16"/>
      <c r="BS13" s="16"/>
      <c r="BT13" s="16"/>
      <c r="BU13" s="16"/>
      <c r="BV13" s="16"/>
      <c r="BW13" s="16"/>
      <c r="BX13" s="16"/>
      <c r="BY13" s="16"/>
    </row>
    <row r="14" spans="1:77" s="16" customFormat="1" ht="24" x14ac:dyDescent="0.2">
      <c r="A14"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2.1</v>
      </c>
      <c r="B14" s="47" t="s">
        <v>39</v>
      </c>
      <c r="D14" s="48"/>
      <c r="E14" s="58">
        <v>45460</v>
      </c>
      <c r="F14" s="59">
        <f t="shared" si="5"/>
        <v>45480</v>
      </c>
      <c r="G14" s="17">
        <v>21</v>
      </c>
      <c r="H14" s="18">
        <v>1</v>
      </c>
      <c r="I14" s="19">
        <f t="shared" si="6"/>
        <v>15</v>
      </c>
      <c r="J14" s="31"/>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15"/>
      <c r="AS14" s="15"/>
      <c r="AT14" s="15"/>
      <c r="AU14" s="15"/>
      <c r="AV14" s="15"/>
      <c r="AW14" s="15"/>
      <c r="AX14" s="15"/>
      <c r="AY14" s="15"/>
      <c r="AZ14" s="15"/>
      <c r="BA14" s="15"/>
      <c r="BB14" s="15"/>
      <c r="BC14" s="15"/>
      <c r="BD14" s="15"/>
      <c r="BE14" s="15"/>
      <c r="BF14" s="15"/>
      <c r="BG14" s="15"/>
      <c r="BH14" s="15"/>
      <c r="BI14" s="15"/>
      <c r="BJ14" s="15"/>
      <c r="BK14" s="15"/>
      <c r="BL14" s="15"/>
      <c r="BM14" s="15"/>
      <c r="BN14" s="15"/>
    </row>
    <row r="15" spans="1:77" s="16" customFormat="1" ht="24" x14ac:dyDescent="0.2">
      <c r="A15"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2.2</v>
      </c>
      <c r="B15" s="47" t="s">
        <v>16</v>
      </c>
      <c r="D15" s="48"/>
      <c r="E15" s="58">
        <v>45481</v>
      </c>
      <c r="F15" s="59">
        <f t="shared" si="5"/>
        <v>45487</v>
      </c>
      <c r="G15" s="17">
        <v>7</v>
      </c>
      <c r="H15" s="18">
        <v>1</v>
      </c>
      <c r="I15" s="19">
        <f t="shared" si="6"/>
        <v>5</v>
      </c>
      <c r="J15" s="31"/>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15"/>
      <c r="AS15" s="15"/>
      <c r="AT15" s="15"/>
      <c r="AU15" s="15"/>
      <c r="AV15" s="15"/>
      <c r="AW15" s="15"/>
      <c r="AX15" s="15"/>
      <c r="AY15" s="15"/>
      <c r="AZ15" s="15"/>
      <c r="BA15" s="15"/>
      <c r="BB15" s="15"/>
      <c r="BC15" s="15"/>
      <c r="BD15" s="15"/>
      <c r="BE15" s="15"/>
      <c r="BF15" s="15"/>
      <c r="BG15" s="15"/>
      <c r="BH15" s="15"/>
      <c r="BI15" s="15"/>
      <c r="BJ15" s="15"/>
      <c r="BK15" s="15"/>
      <c r="BL15" s="15"/>
      <c r="BM15" s="15"/>
      <c r="BN15" s="15"/>
    </row>
    <row r="16" spans="1:77" s="16" customFormat="1" ht="18" x14ac:dyDescent="0.2">
      <c r="A16"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2.3</v>
      </c>
      <c r="B16" s="47" t="s">
        <v>40</v>
      </c>
      <c r="D16" s="48"/>
      <c r="E16" s="58">
        <v>45481</v>
      </c>
      <c r="F16" s="59">
        <f t="shared" ref="F16" si="7">IF(ISBLANK(E16)," - ",IF(G16=0,E16,E16+G16-1))</f>
        <v>45522</v>
      </c>
      <c r="G16" s="17">
        <v>42</v>
      </c>
      <c r="H16" s="18">
        <v>1</v>
      </c>
      <c r="I16" s="19">
        <f t="shared" ref="I16" si="8">IF(OR(F16=0,E16=0)," - ",NETWORKDAYS(E16,F16))</f>
        <v>30</v>
      </c>
      <c r="J16" s="31"/>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15"/>
      <c r="AS16" s="15"/>
      <c r="AT16" s="15"/>
      <c r="AU16" s="15"/>
      <c r="AV16" s="15"/>
      <c r="AW16" s="15"/>
      <c r="AX16" s="15"/>
      <c r="AY16" s="15"/>
      <c r="AZ16" s="15"/>
      <c r="BA16" s="15"/>
      <c r="BB16" s="15"/>
      <c r="BC16" s="15"/>
      <c r="BD16" s="15"/>
      <c r="BE16" s="15"/>
      <c r="BF16" s="15"/>
      <c r="BG16" s="15"/>
      <c r="BH16" s="15"/>
      <c r="BI16" s="15"/>
      <c r="BJ16" s="15"/>
      <c r="BK16" s="15"/>
      <c r="BL16" s="15"/>
      <c r="BM16" s="15"/>
      <c r="BN16" s="15"/>
    </row>
    <row r="17" spans="1:77" s="16" customFormat="1" ht="24" x14ac:dyDescent="0.2">
      <c r="A17"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2.4</v>
      </c>
      <c r="B17" s="47" t="s">
        <v>17</v>
      </c>
      <c r="D17" s="48"/>
      <c r="E17" s="58">
        <v>45523</v>
      </c>
      <c r="F17" s="59">
        <f t="shared" si="5"/>
        <v>45543</v>
      </c>
      <c r="G17" s="17">
        <v>21</v>
      </c>
      <c r="H17" s="18">
        <v>1</v>
      </c>
      <c r="I17" s="19">
        <f t="shared" si="6"/>
        <v>15</v>
      </c>
      <c r="J17" s="31"/>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15"/>
      <c r="AS17" s="15"/>
      <c r="AT17" s="15"/>
      <c r="AU17" s="15"/>
      <c r="AV17" s="15"/>
      <c r="AW17" s="15"/>
      <c r="AX17" s="15"/>
      <c r="AY17" s="15"/>
      <c r="AZ17" s="15"/>
      <c r="BA17" s="15"/>
      <c r="BB17" s="15"/>
      <c r="BC17" s="15"/>
      <c r="BD17" s="15"/>
      <c r="BE17" s="15"/>
      <c r="BF17" s="15"/>
      <c r="BG17" s="15"/>
      <c r="BH17" s="15"/>
      <c r="BI17" s="15"/>
      <c r="BJ17" s="15"/>
      <c r="BK17" s="15"/>
      <c r="BL17" s="15"/>
      <c r="BM17" s="15"/>
      <c r="BN17" s="15"/>
    </row>
    <row r="18" spans="1:77" s="16" customFormat="1" ht="18" x14ac:dyDescent="0.2">
      <c r="A18" s="9" t="str">
        <f>IF(ISERROR(VALUE(SUBSTITUTE(prevWBS,".",""))),"1",IF(ISERROR(FIND("`",SUBSTITUTE(prevWBS,".","`",1))),TEXT(VALUE(prevWBS)+1,"#"),TEXT(VALUE(LEFT(prevWBS,FIND("`",SUBSTITUTE(prevWBS,".","`",1))-1))+1,"#")))</f>
        <v>3</v>
      </c>
      <c r="B18" s="53" t="s">
        <v>45</v>
      </c>
      <c r="C18" s="10"/>
      <c r="D18" s="11"/>
      <c r="E18" s="60">
        <v>45544</v>
      </c>
      <c r="F18" s="60">
        <f t="shared" ref="F18:F22" si="9">IF(ISBLANK(E18)," - ",IF(G18=0,E18,E18+G18-1))</f>
        <v>45627</v>
      </c>
      <c r="G18" s="12">
        <v>84</v>
      </c>
      <c r="H18" s="13"/>
      <c r="I18" s="14">
        <f t="shared" ref="I18:I22" si="10">IF(OR(F18=0,E18=0)," - ",NETWORKDAYS(E18,F18))</f>
        <v>60</v>
      </c>
      <c r="J18" s="32"/>
      <c r="K18" s="35"/>
      <c r="L18" s="35"/>
      <c r="M18" s="35"/>
      <c r="N18" s="35"/>
      <c r="O18" s="35"/>
      <c r="P18" s="35"/>
      <c r="Q18" s="35"/>
      <c r="R18" s="35"/>
      <c r="S18" s="35"/>
      <c r="T18" s="35"/>
      <c r="U18" s="35"/>
      <c r="V18" s="35"/>
      <c r="W18" s="35"/>
      <c r="X18" s="35"/>
      <c r="Y18" s="35"/>
      <c r="Z18" s="35"/>
      <c r="AA18" s="35"/>
      <c r="AB18" s="35"/>
      <c r="AC18" s="35"/>
      <c r="AD18" s="35"/>
      <c r="AE18" s="35"/>
      <c r="AF18" s="35"/>
      <c r="AG18" s="35"/>
      <c r="AH18" s="35"/>
      <c r="AI18" s="35"/>
      <c r="AJ18" s="35"/>
      <c r="AK18" s="35"/>
      <c r="AL18" s="35"/>
      <c r="AM18" s="35"/>
      <c r="AN18" s="35"/>
      <c r="AO18" s="35"/>
      <c r="AP18" s="35"/>
      <c r="AQ18" s="35"/>
      <c r="AR18" s="35"/>
      <c r="AS18" s="35"/>
      <c r="AT18" s="35"/>
      <c r="AU18" s="35"/>
      <c r="AV18" s="35"/>
      <c r="AW18" s="35"/>
      <c r="AX18" s="35"/>
      <c r="AY18" s="35"/>
      <c r="AZ18" s="35"/>
      <c r="BA18" s="35"/>
      <c r="BB18" s="35"/>
      <c r="BC18" s="35"/>
      <c r="BD18" s="35"/>
      <c r="BE18" s="35"/>
      <c r="BF18" s="35"/>
      <c r="BG18" s="35"/>
      <c r="BH18" s="35"/>
      <c r="BI18" s="35"/>
      <c r="BJ18" s="35"/>
      <c r="BK18" s="35"/>
      <c r="BL18" s="35"/>
      <c r="BM18" s="35"/>
      <c r="BN18" s="15"/>
      <c r="BP18" s="16">
        <f>F18-$E$8</f>
        <v>181</v>
      </c>
    </row>
    <row r="19" spans="1:77" s="16" customFormat="1" ht="24" x14ac:dyDescent="0.2">
      <c r="A19"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3.1</v>
      </c>
      <c r="B19" s="47" t="s">
        <v>41</v>
      </c>
      <c r="D19" s="48"/>
      <c r="E19" s="58">
        <v>45544</v>
      </c>
      <c r="F19" s="59">
        <f t="shared" si="9"/>
        <v>45585</v>
      </c>
      <c r="G19" s="17">
        <v>42</v>
      </c>
      <c r="H19" s="18">
        <v>1</v>
      </c>
      <c r="I19" s="19">
        <f t="shared" si="10"/>
        <v>30</v>
      </c>
      <c r="J19" s="31"/>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15"/>
      <c r="AS19" s="15"/>
      <c r="AT19" s="15"/>
      <c r="AU19" s="15"/>
      <c r="AV19" s="15"/>
      <c r="AW19" s="15"/>
      <c r="AX19" s="15"/>
      <c r="AY19" s="15"/>
      <c r="AZ19" s="15"/>
      <c r="BA19" s="15"/>
      <c r="BB19" s="15"/>
      <c r="BC19" s="15"/>
      <c r="BD19" s="15"/>
      <c r="BE19" s="15"/>
      <c r="BF19" s="15"/>
      <c r="BG19" s="15"/>
      <c r="BH19" s="15"/>
      <c r="BI19" s="15"/>
      <c r="BJ19" s="15"/>
      <c r="BK19" s="15"/>
      <c r="BL19" s="15"/>
      <c r="BM19" s="15"/>
      <c r="BN19" s="15"/>
    </row>
    <row r="20" spans="1:77" s="16" customFormat="1" ht="24" x14ac:dyDescent="0.2">
      <c r="A20"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3.2</v>
      </c>
      <c r="B20" s="47" t="s">
        <v>44</v>
      </c>
      <c r="D20" s="48"/>
      <c r="E20" s="58">
        <v>45586</v>
      </c>
      <c r="F20" s="59">
        <f t="shared" si="9"/>
        <v>45627</v>
      </c>
      <c r="G20" s="17">
        <v>42</v>
      </c>
      <c r="H20" s="18">
        <v>1</v>
      </c>
      <c r="I20" s="19">
        <f t="shared" si="10"/>
        <v>30</v>
      </c>
      <c r="J20" s="31"/>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15"/>
      <c r="AS20" s="15"/>
      <c r="AT20" s="15"/>
      <c r="AU20" s="15"/>
      <c r="AV20" s="15"/>
      <c r="AW20" s="15"/>
      <c r="AX20" s="15"/>
      <c r="AY20" s="15"/>
      <c r="AZ20" s="15"/>
      <c r="BA20" s="15"/>
      <c r="BB20" s="15"/>
      <c r="BC20" s="15"/>
      <c r="BD20" s="15"/>
      <c r="BE20" s="15"/>
      <c r="BF20" s="15"/>
      <c r="BG20" s="15"/>
      <c r="BH20" s="15"/>
      <c r="BI20" s="15"/>
      <c r="BJ20" s="15"/>
      <c r="BK20" s="15"/>
      <c r="BL20" s="15"/>
      <c r="BM20" s="15"/>
      <c r="BN20" s="15"/>
    </row>
    <row r="21" spans="1:77" s="16" customFormat="1" ht="18" x14ac:dyDescent="0.2">
      <c r="A21"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3.3</v>
      </c>
      <c r="B21" s="47" t="s">
        <v>48</v>
      </c>
      <c r="D21" s="48"/>
      <c r="E21" s="58">
        <v>45614</v>
      </c>
      <c r="F21" s="59">
        <f t="shared" ref="F21" si="11">IF(ISBLANK(E21)," - ",IF(G21=0,E21,E21+G21-1))</f>
        <v>45627</v>
      </c>
      <c r="G21" s="17">
        <v>14</v>
      </c>
      <c r="H21" s="18">
        <v>1</v>
      </c>
      <c r="I21" s="19">
        <f t="shared" ref="I21" si="12">IF(OR(F21=0,E21=0)," - ",NETWORKDAYS(E21,F21))</f>
        <v>10</v>
      </c>
      <c r="J21" s="31"/>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15"/>
      <c r="AS21" s="15"/>
      <c r="AT21" s="15"/>
      <c r="AU21" s="15"/>
      <c r="AV21" s="15"/>
      <c r="AW21" s="15"/>
      <c r="AX21" s="15"/>
      <c r="AY21" s="15"/>
      <c r="AZ21" s="15"/>
      <c r="BA21" s="15"/>
      <c r="BB21" s="15"/>
      <c r="BC21" s="15"/>
      <c r="BD21" s="15"/>
      <c r="BE21" s="15"/>
      <c r="BF21" s="15"/>
      <c r="BG21" s="15"/>
      <c r="BH21" s="15"/>
      <c r="BI21" s="15"/>
      <c r="BJ21" s="15"/>
      <c r="BK21" s="15"/>
      <c r="BL21" s="15"/>
      <c r="BM21" s="15"/>
      <c r="BN21" s="15"/>
    </row>
    <row r="22" spans="1:77" s="16" customFormat="1" ht="18" x14ac:dyDescent="0.2">
      <c r="A22"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3.4</v>
      </c>
      <c r="B22" s="47" t="s">
        <v>43</v>
      </c>
      <c r="D22" s="48"/>
      <c r="E22" s="58">
        <v>45614</v>
      </c>
      <c r="F22" s="59">
        <f t="shared" si="9"/>
        <v>45627</v>
      </c>
      <c r="G22" s="17">
        <v>14</v>
      </c>
      <c r="H22" s="18">
        <v>1</v>
      </c>
      <c r="I22" s="19">
        <f t="shared" si="10"/>
        <v>10</v>
      </c>
      <c r="J22" s="31"/>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15"/>
      <c r="AS22" s="15"/>
      <c r="AT22" s="15"/>
      <c r="AU22" s="15"/>
      <c r="AV22" s="15"/>
      <c r="AW22" s="15"/>
      <c r="AX22" s="15"/>
      <c r="AY22" s="15"/>
      <c r="AZ22" s="15"/>
      <c r="BA22" s="15"/>
      <c r="BB22" s="15"/>
      <c r="BC22" s="15"/>
      <c r="BD22" s="15"/>
      <c r="BE22" s="15"/>
      <c r="BF22" s="15"/>
      <c r="BG22" s="15"/>
      <c r="BH22" s="15"/>
      <c r="BI22" s="15"/>
      <c r="BJ22" s="15"/>
      <c r="BK22" s="15"/>
      <c r="BL22" s="15"/>
      <c r="BM22" s="15"/>
      <c r="BN22" s="15"/>
    </row>
    <row r="23" spans="1:77" s="10" customFormat="1" ht="18" x14ac:dyDescent="0.2">
      <c r="A23" s="9" t="str">
        <f>IF(ISERROR(VALUE(SUBSTITUTE(prevWBS,".",""))),"1",IF(ISERROR(FIND("`",SUBSTITUTE(prevWBS,".","`",1))),TEXT(VALUE(prevWBS)+1,"#"),TEXT(VALUE(LEFT(prevWBS,FIND("`",SUBSTITUTE(prevWBS,".","`",1))-1))+1,"#")))</f>
        <v>4</v>
      </c>
      <c r="B23" s="53" t="s">
        <v>29</v>
      </c>
      <c r="D23" s="11"/>
      <c r="E23" s="60">
        <v>45586</v>
      </c>
      <c r="F23" s="60">
        <f t="shared" si="5"/>
        <v>45648</v>
      </c>
      <c r="G23" s="12">
        <v>63</v>
      </c>
      <c r="H23" s="13"/>
      <c r="I23" s="14">
        <f t="shared" si="6"/>
        <v>45</v>
      </c>
      <c r="J23" s="32"/>
      <c r="K23" s="35"/>
      <c r="L23" s="35"/>
      <c r="M23" s="35"/>
      <c r="N23" s="35"/>
      <c r="O23" s="35"/>
      <c r="P23" s="35"/>
      <c r="Q23" s="35"/>
      <c r="R23" s="35"/>
      <c r="S23" s="35"/>
      <c r="T23" s="35"/>
      <c r="U23" s="35"/>
      <c r="V23" s="35"/>
      <c r="W23" s="35"/>
      <c r="X23" s="35"/>
      <c r="Y23" s="35"/>
      <c r="Z23" s="35"/>
      <c r="AA23" s="35"/>
      <c r="AB23" s="35"/>
      <c r="AC23" s="35"/>
      <c r="AD23" s="35"/>
      <c r="AE23" s="35"/>
      <c r="AF23" s="35"/>
      <c r="AG23" s="35"/>
      <c r="AH23" s="35"/>
      <c r="AI23" s="35"/>
      <c r="AJ23" s="35"/>
      <c r="AK23" s="35"/>
      <c r="AL23" s="35"/>
      <c r="AM23" s="35"/>
      <c r="AN23" s="35"/>
      <c r="AO23" s="35"/>
      <c r="AP23" s="35"/>
      <c r="AQ23" s="35"/>
      <c r="AR23" s="35"/>
      <c r="AS23" s="35"/>
      <c r="AT23" s="35"/>
      <c r="AU23" s="35"/>
      <c r="AV23" s="35"/>
      <c r="AW23" s="35"/>
      <c r="AX23" s="35"/>
      <c r="AY23" s="35"/>
      <c r="AZ23" s="35"/>
      <c r="BA23" s="35"/>
      <c r="BB23" s="35"/>
      <c r="BC23" s="35"/>
      <c r="BD23" s="35"/>
      <c r="BE23" s="35"/>
      <c r="BF23" s="35"/>
      <c r="BG23" s="35"/>
      <c r="BH23" s="35"/>
      <c r="BI23" s="35"/>
      <c r="BJ23" s="35"/>
      <c r="BK23" s="35"/>
      <c r="BL23" s="35"/>
      <c r="BM23" s="35"/>
      <c r="BN23" s="35"/>
      <c r="BO23" s="16"/>
      <c r="BP23" s="16">
        <f>F23-$E$8</f>
        <v>202</v>
      </c>
      <c r="BQ23" s="16"/>
      <c r="BR23" s="16"/>
      <c r="BS23" s="16"/>
      <c r="BT23" s="16"/>
      <c r="BU23" s="16"/>
      <c r="BV23" s="16"/>
      <c r="BW23" s="16"/>
      <c r="BX23" s="16"/>
      <c r="BY23" s="16"/>
    </row>
    <row r="24" spans="1:77" s="16" customFormat="1" ht="18" x14ac:dyDescent="0.2">
      <c r="A24"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4.1</v>
      </c>
      <c r="B24" s="47" t="s">
        <v>42</v>
      </c>
      <c r="D24" s="48"/>
      <c r="E24" s="58">
        <v>45586</v>
      </c>
      <c r="F24" s="59">
        <f t="shared" si="5"/>
        <v>45592</v>
      </c>
      <c r="G24" s="17">
        <v>7</v>
      </c>
      <c r="H24" s="18">
        <v>1</v>
      </c>
      <c r="I24" s="19">
        <f t="shared" si="6"/>
        <v>5</v>
      </c>
      <c r="J24" s="31"/>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15"/>
      <c r="AS24" s="15"/>
      <c r="AT24" s="15"/>
      <c r="AU24" s="15"/>
      <c r="AV24" s="15"/>
      <c r="AW24" s="15"/>
      <c r="AX24" s="15"/>
      <c r="AY24" s="15"/>
      <c r="AZ24" s="15"/>
      <c r="BA24" s="15"/>
      <c r="BB24" s="15"/>
      <c r="BC24" s="15"/>
      <c r="BD24" s="15"/>
      <c r="BE24" s="15"/>
      <c r="BF24" s="15"/>
      <c r="BG24" s="15"/>
      <c r="BH24" s="15"/>
      <c r="BI24" s="15"/>
      <c r="BJ24" s="15"/>
      <c r="BK24" s="15"/>
      <c r="BL24" s="15"/>
      <c r="BM24" s="15"/>
      <c r="BN24" s="15"/>
    </row>
    <row r="25" spans="1:77" s="16" customFormat="1" ht="18" x14ac:dyDescent="0.2">
      <c r="A25"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4.2</v>
      </c>
      <c r="B25" s="47" t="s">
        <v>46</v>
      </c>
      <c r="D25" s="48"/>
      <c r="E25" s="58">
        <v>45607</v>
      </c>
      <c r="F25" s="59">
        <f t="shared" si="5"/>
        <v>45648</v>
      </c>
      <c r="G25" s="17">
        <v>42</v>
      </c>
      <c r="H25" s="18">
        <v>1</v>
      </c>
      <c r="I25" s="19">
        <f t="shared" si="6"/>
        <v>30</v>
      </c>
      <c r="J25" s="31"/>
      <c r="K25" s="15"/>
      <c r="L25" s="15"/>
      <c r="M25" s="15"/>
      <c r="N25" s="15"/>
      <c r="O25" s="15"/>
      <c r="P25" s="15"/>
      <c r="Q25" s="15"/>
      <c r="R25" s="15"/>
      <c r="S25" s="15"/>
      <c r="T25" s="15"/>
      <c r="U25" s="15"/>
      <c r="V25" s="15"/>
      <c r="W25" s="15"/>
      <c r="X25" s="15"/>
      <c r="Y25" s="15"/>
      <c r="Z25" s="15"/>
      <c r="AA25" s="15"/>
      <c r="AB25" s="15"/>
      <c r="AC25" s="15"/>
      <c r="AD25" s="15"/>
      <c r="AE25" s="15"/>
      <c r="AF25" s="15"/>
      <c r="AG25" s="15"/>
      <c r="AH25" s="15"/>
      <c r="AI25" s="15"/>
      <c r="AJ25" s="15"/>
      <c r="AK25" s="15"/>
      <c r="AL25" s="15"/>
      <c r="AM25" s="15"/>
      <c r="AN25" s="15"/>
      <c r="AO25" s="15"/>
      <c r="AP25" s="15"/>
      <c r="AQ25" s="15"/>
      <c r="AR25" s="15"/>
      <c r="AS25" s="15"/>
      <c r="AT25" s="15"/>
      <c r="AU25" s="15"/>
      <c r="AV25" s="15"/>
      <c r="AW25" s="15"/>
      <c r="AX25" s="15"/>
      <c r="AY25" s="15"/>
      <c r="AZ25" s="15"/>
      <c r="BA25" s="15"/>
      <c r="BB25" s="15"/>
      <c r="BC25" s="15"/>
      <c r="BD25" s="15"/>
      <c r="BE25" s="15"/>
      <c r="BF25" s="15"/>
      <c r="BG25" s="15"/>
      <c r="BH25" s="15"/>
      <c r="BI25" s="15"/>
      <c r="BJ25" s="15"/>
      <c r="BK25" s="15"/>
      <c r="BL25" s="15"/>
      <c r="BM25" s="15"/>
      <c r="BN25" s="15"/>
    </row>
    <row r="26" spans="1:77" s="16" customFormat="1" ht="24" x14ac:dyDescent="0.2">
      <c r="A26"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4.3</v>
      </c>
      <c r="B26" s="47" t="s">
        <v>47</v>
      </c>
      <c r="D26" s="48"/>
      <c r="E26" s="58">
        <v>45635</v>
      </c>
      <c r="F26" s="59">
        <f t="shared" si="5"/>
        <v>45648</v>
      </c>
      <c r="G26" s="17">
        <v>14</v>
      </c>
      <c r="H26" s="18">
        <v>1</v>
      </c>
      <c r="I26" s="19">
        <f t="shared" si="6"/>
        <v>10</v>
      </c>
      <c r="J26" s="31"/>
      <c r="K26" s="15"/>
      <c r="L26" s="15"/>
      <c r="M26" s="15"/>
      <c r="N26" s="15"/>
      <c r="O26" s="15"/>
      <c r="P26" s="15"/>
      <c r="Q26" s="15"/>
      <c r="R26" s="15"/>
      <c r="S26" s="15"/>
      <c r="T26" s="15"/>
      <c r="U26" s="15"/>
      <c r="V26" s="15"/>
      <c r="W26" s="15"/>
      <c r="X26" s="15"/>
      <c r="Y26" s="15"/>
      <c r="Z26" s="15"/>
      <c r="AA26" s="15"/>
      <c r="AB26" s="15"/>
      <c r="AC26" s="15"/>
      <c r="AD26" s="15"/>
      <c r="AE26" s="15"/>
      <c r="AF26" s="15"/>
      <c r="AG26" s="15"/>
      <c r="AH26" s="15"/>
      <c r="AI26" s="15"/>
      <c r="AJ26" s="15"/>
      <c r="AK26" s="15"/>
      <c r="AL26" s="15"/>
      <c r="AM26" s="15"/>
      <c r="AN26" s="15"/>
      <c r="AO26" s="15"/>
      <c r="AP26" s="15"/>
      <c r="AQ26" s="15"/>
      <c r="AR26" s="15"/>
      <c r="AS26" s="15"/>
      <c r="AT26" s="15"/>
      <c r="AU26" s="15"/>
      <c r="AV26" s="15"/>
      <c r="AW26" s="15"/>
      <c r="AX26" s="15"/>
      <c r="AY26" s="15"/>
      <c r="AZ26" s="15"/>
      <c r="BA26" s="15"/>
      <c r="BB26" s="15"/>
      <c r="BC26" s="15"/>
      <c r="BD26" s="15"/>
      <c r="BE26" s="15"/>
      <c r="BF26" s="15"/>
      <c r="BG26" s="15"/>
      <c r="BH26" s="15"/>
      <c r="BI26" s="15"/>
      <c r="BJ26" s="15"/>
      <c r="BK26" s="15"/>
      <c r="BL26" s="15"/>
      <c r="BM26" s="15"/>
      <c r="BN26" s="15"/>
    </row>
    <row r="27" spans="1:77" s="10" customFormat="1" ht="18" x14ac:dyDescent="0.2">
      <c r="A27" s="9" t="str">
        <f>IF(ISERROR(VALUE(SUBSTITUTE(prevWBS,".",""))),"1",IF(ISERROR(FIND("`",SUBSTITUTE(prevWBS,".","`",1))),TEXT(VALUE(prevWBS)+1,"#"),TEXT(VALUE(LEFT(prevWBS,FIND("`",SUBSTITUTE(prevWBS,".","`",1))-1))+1,"#")))</f>
        <v>5</v>
      </c>
      <c r="B27" s="53" t="s">
        <v>30</v>
      </c>
      <c r="D27" s="11"/>
      <c r="E27" s="60">
        <v>45628</v>
      </c>
      <c r="F27" s="60">
        <f t="shared" si="5"/>
        <v>45690</v>
      </c>
      <c r="G27" s="12">
        <v>63</v>
      </c>
      <c r="H27" s="13"/>
      <c r="I27" s="14">
        <f t="shared" si="6"/>
        <v>45</v>
      </c>
      <c r="J27" s="32"/>
      <c r="K27" s="35"/>
      <c r="L27" s="35"/>
      <c r="M27" s="35"/>
      <c r="N27" s="35"/>
      <c r="O27" s="35"/>
      <c r="P27" s="35"/>
      <c r="Q27" s="35"/>
      <c r="R27" s="35"/>
      <c r="S27" s="35"/>
      <c r="T27" s="35"/>
      <c r="U27" s="35"/>
      <c r="V27" s="35"/>
      <c r="W27" s="35"/>
      <c r="X27" s="35"/>
      <c r="Y27" s="35"/>
      <c r="Z27" s="35"/>
      <c r="AA27" s="35"/>
      <c r="AB27" s="35"/>
      <c r="AC27" s="35"/>
      <c r="AD27" s="35"/>
      <c r="AE27" s="35"/>
      <c r="AF27" s="35"/>
      <c r="AG27" s="35"/>
      <c r="AH27" s="35"/>
      <c r="AI27" s="35"/>
      <c r="AJ27" s="35"/>
      <c r="AK27" s="35"/>
      <c r="AL27" s="35"/>
      <c r="AM27" s="35"/>
      <c r="AN27" s="35"/>
      <c r="AO27" s="35"/>
      <c r="AP27" s="35"/>
      <c r="AQ27" s="35"/>
      <c r="AR27" s="35"/>
      <c r="AS27" s="35"/>
      <c r="AT27" s="35"/>
      <c r="AU27" s="35"/>
      <c r="AV27" s="35"/>
      <c r="AW27" s="35"/>
      <c r="AX27" s="35"/>
      <c r="AY27" s="35"/>
      <c r="AZ27" s="35"/>
      <c r="BA27" s="35"/>
      <c r="BB27" s="35"/>
      <c r="BC27" s="35"/>
      <c r="BD27" s="35"/>
      <c r="BE27" s="35"/>
      <c r="BF27" s="35"/>
      <c r="BG27" s="35"/>
      <c r="BH27" s="35"/>
      <c r="BI27" s="35"/>
      <c r="BJ27" s="35"/>
      <c r="BK27" s="35"/>
      <c r="BL27" s="35"/>
      <c r="BM27" s="35"/>
      <c r="BN27" s="35"/>
      <c r="BO27" s="16"/>
      <c r="BP27" s="16">
        <f>F27-$E$8</f>
        <v>244</v>
      </c>
      <c r="BQ27" s="16"/>
      <c r="BR27" s="16"/>
      <c r="BS27" s="16"/>
      <c r="BT27" s="16"/>
      <c r="BU27" s="16"/>
      <c r="BV27" s="16"/>
      <c r="BW27" s="16"/>
      <c r="BX27" s="16"/>
      <c r="BY27" s="16"/>
    </row>
    <row r="28" spans="1:77" s="10" customFormat="1" ht="24" x14ac:dyDescent="0.2">
      <c r="A28"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5.1</v>
      </c>
      <c r="B28" s="47" t="s">
        <v>52</v>
      </c>
      <c r="C28" s="16"/>
      <c r="D28" s="48"/>
      <c r="E28" s="58">
        <v>45628</v>
      </c>
      <c r="F28" s="59">
        <f t="shared" ref="F28" si="13">IF(ISBLANK(E28)," - ",IF(G28=0,E28,E28+G28-1))</f>
        <v>45634</v>
      </c>
      <c r="G28" s="17">
        <v>7</v>
      </c>
      <c r="H28" s="18">
        <v>1</v>
      </c>
      <c r="I28" s="19">
        <f t="shared" ref="I28" si="14">IF(OR(F28=0,E28=0)," - ",NETWORKDAYS(E28,F28))</f>
        <v>5</v>
      </c>
      <c r="J28" s="62"/>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15"/>
      <c r="AS28" s="15"/>
      <c r="AT28" s="15"/>
      <c r="AU28" s="15"/>
      <c r="AV28" s="15"/>
      <c r="AW28" s="15"/>
      <c r="AX28" s="15"/>
      <c r="AY28" s="15"/>
      <c r="AZ28" s="15"/>
      <c r="BA28" s="15"/>
      <c r="BB28" s="15"/>
      <c r="BC28" s="15"/>
      <c r="BD28" s="15"/>
      <c r="BE28" s="15"/>
      <c r="BF28" s="15"/>
      <c r="BG28" s="15"/>
      <c r="BH28" s="15"/>
      <c r="BI28" s="15"/>
      <c r="BJ28" s="15"/>
      <c r="BK28" s="15"/>
      <c r="BL28" s="15"/>
      <c r="BM28" s="15"/>
      <c r="BN28" s="15"/>
      <c r="BO28" s="16"/>
      <c r="BP28" s="16"/>
      <c r="BQ28" s="16"/>
      <c r="BR28" s="16"/>
      <c r="BS28" s="16"/>
      <c r="BT28" s="16"/>
      <c r="BU28" s="16"/>
      <c r="BV28" s="16"/>
      <c r="BW28" s="16"/>
      <c r="BX28" s="16"/>
      <c r="BY28" s="16"/>
    </row>
    <row r="29" spans="1:77" s="16" customFormat="1" ht="36" x14ac:dyDescent="0.2">
      <c r="A29"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5.2</v>
      </c>
      <c r="B29" s="47" t="s">
        <v>49</v>
      </c>
      <c r="D29" s="48"/>
      <c r="E29" s="58">
        <v>45635</v>
      </c>
      <c r="F29" s="59">
        <f t="shared" si="5"/>
        <v>45676</v>
      </c>
      <c r="G29" s="17">
        <v>42</v>
      </c>
      <c r="H29" s="18">
        <v>1</v>
      </c>
      <c r="I29" s="19">
        <f t="shared" si="6"/>
        <v>30</v>
      </c>
      <c r="J29" s="31"/>
      <c r="K29" s="15"/>
      <c r="L29" s="15"/>
      <c r="M29" s="15"/>
      <c r="N29" s="15"/>
      <c r="O29" s="15"/>
      <c r="P29" s="15"/>
      <c r="Q29" s="15"/>
      <c r="R29" s="15"/>
      <c r="S29" s="15"/>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15"/>
      <c r="AS29" s="15"/>
      <c r="AT29" s="15"/>
      <c r="AU29" s="15"/>
      <c r="AV29" s="15"/>
      <c r="AW29" s="15"/>
      <c r="AX29" s="15"/>
      <c r="AY29" s="15"/>
      <c r="AZ29" s="15"/>
      <c r="BA29" s="15"/>
      <c r="BB29" s="15"/>
      <c r="BC29" s="15"/>
      <c r="BD29" s="15"/>
      <c r="BE29" s="15"/>
      <c r="BF29" s="15"/>
      <c r="BG29" s="15"/>
      <c r="BH29" s="15"/>
      <c r="BI29" s="15"/>
      <c r="BJ29" s="15"/>
      <c r="BK29" s="15"/>
      <c r="BL29" s="15"/>
      <c r="BM29" s="15"/>
      <c r="BN29" s="15"/>
    </row>
    <row r="30" spans="1:77" s="16" customFormat="1" ht="24" x14ac:dyDescent="0.2">
      <c r="A30"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5.3</v>
      </c>
      <c r="B30" s="47" t="s">
        <v>50</v>
      </c>
      <c r="D30" s="48"/>
      <c r="E30" s="58">
        <v>45670</v>
      </c>
      <c r="F30" s="59">
        <f t="shared" si="5"/>
        <v>45690</v>
      </c>
      <c r="G30" s="17">
        <v>21</v>
      </c>
      <c r="H30" s="18">
        <v>1</v>
      </c>
      <c r="I30" s="19">
        <f t="shared" si="6"/>
        <v>15</v>
      </c>
      <c r="J30" s="31"/>
      <c r="K30" s="15"/>
      <c r="L30" s="15"/>
      <c r="M30" s="15"/>
      <c r="N30" s="15"/>
      <c r="O30" s="15"/>
      <c r="P30" s="15"/>
      <c r="Q30" s="15"/>
      <c r="R30" s="15"/>
      <c r="S30" s="15"/>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15"/>
      <c r="AS30" s="15"/>
      <c r="AT30" s="15"/>
      <c r="AU30" s="15"/>
      <c r="AV30" s="15"/>
      <c r="AW30" s="15"/>
      <c r="AX30" s="15"/>
      <c r="AY30" s="15"/>
      <c r="AZ30" s="15"/>
      <c r="BA30" s="15"/>
      <c r="BB30" s="15"/>
      <c r="BC30" s="15"/>
      <c r="BD30" s="15"/>
      <c r="BE30" s="15"/>
      <c r="BF30" s="15"/>
      <c r="BG30" s="15"/>
      <c r="BH30" s="15"/>
      <c r="BI30" s="15"/>
      <c r="BJ30" s="15"/>
      <c r="BK30" s="15"/>
      <c r="BL30" s="15"/>
      <c r="BM30" s="15"/>
      <c r="BN30" s="15"/>
    </row>
    <row r="31" spans="1:77" s="16" customFormat="1" ht="18" x14ac:dyDescent="0.2">
      <c r="A31"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5.4</v>
      </c>
      <c r="B31" s="47" t="s">
        <v>51</v>
      </c>
      <c r="D31" s="48"/>
      <c r="E31" s="58">
        <v>45684</v>
      </c>
      <c r="F31" s="59">
        <f t="shared" si="5"/>
        <v>45690</v>
      </c>
      <c r="G31" s="17">
        <v>7</v>
      </c>
      <c r="H31" s="18">
        <v>1</v>
      </c>
      <c r="I31" s="19">
        <f t="shared" si="6"/>
        <v>5</v>
      </c>
      <c r="J31" s="31"/>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15"/>
      <c r="AS31" s="15"/>
      <c r="AT31" s="15"/>
      <c r="AU31" s="15"/>
      <c r="AV31" s="15"/>
      <c r="AW31" s="15"/>
      <c r="AX31" s="15"/>
      <c r="AY31" s="15"/>
      <c r="AZ31" s="15"/>
      <c r="BA31" s="15"/>
      <c r="BB31" s="15"/>
      <c r="BC31" s="15"/>
      <c r="BD31" s="15"/>
      <c r="BE31" s="15"/>
      <c r="BF31" s="15"/>
      <c r="BG31" s="15"/>
      <c r="BH31" s="15"/>
      <c r="BI31" s="15"/>
      <c r="BJ31" s="15"/>
      <c r="BK31" s="15"/>
      <c r="BL31" s="15"/>
      <c r="BM31" s="15"/>
      <c r="BN31" s="15"/>
    </row>
    <row r="32" spans="1:77" s="10" customFormat="1" ht="18" x14ac:dyDescent="0.2">
      <c r="A32" s="9" t="str">
        <f>IF(ISERROR(VALUE(SUBSTITUTE(prevWBS,".",""))),"1",IF(ISERROR(FIND("`",SUBSTITUTE(prevWBS,".","`",1))),TEXT(VALUE(prevWBS)+1,"#"),TEXT(VALUE(LEFT(prevWBS,FIND("`",SUBSTITUTE(prevWBS,".","`",1))-1))+1,"#")))</f>
        <v>6</v>
      </c>
      <c r="B32" s="53" t="s">
        <v>33</v>
      </c>
      <c r="D32" s="11"/>
      <c r="E32" s="60">
        <v>45670</v>
      </c>
      <c r="F32" s="60">
        <f t="shared" ref="F32:F35" si="15">IF(ISBLANK(E32)," - ",IF(G32=0,E32,E32+G32-1))</f>
        <v>45711</v>
      </c>
      <c r="G32" s="12">
        <v>42</v>
      </c>
      <c r="H32" s="13"/>
      <c r="I32" s="14">
        <f t="shared" ref="I32:I35" si="16">IF(OR(F32=0,E32=0)," - ",NETWORKDAYS(E32,F32))</f>
        <v>30</v>
      </c>
      <c r="J32" s="32"/>
      <c r="K32" s="35"/>
      <c r="L32" s="35"/>
      <c r="M32" s="35"/>
      <c r="N32" s="35"/>
      <c r="O32" s="35"/>
      <c r="P32" s="35"/>
      <c r="Q32" s="35"/>
      <c r="R32" s="35"/>
      <c r="S32" s="35"/>
      <c r="T32" s="35"/>
      <c r="U32" s="35"/>
      <c r="V32" s="35"/>
      <c r="W32" s="35"/>
      <c r="X32" s="35"/>
      <c r="Y32" s="35"/>
      <c r="Z32" s="35"/>
      <c r="AA32" s="35"/>
      <c r="AB32" s="35"/>
      <c r="AC32" s="35"/>
      <c r="AD32" s="35"/>
      <c r="AE32" s="35"/>
      <c r="AF32" s="35"/>
      <c r="AG32" s="35"/>
      <c r="AH32" s="35"/>
      <c r="AI32" s="35"/>
      <c r="AJ32" s="35"/>
      <c r="AK32" s="35"/>
      <c r="AL32" s="35"/>
      <c r="AM32" s="35"/>
      <c r="AN32" s="35"/>
      <c r="AO32" s="35"/>
      <c r="AP32" s="35"/>
      <c r="AQ32" s="35"/>
      <c r="AR32" s="35"/>
      <c r="AS32" s="35"/>
      <c r="AT32" s="35"/>
      <c r="AU32" s="35"/>
      <c r="AV32" s="35"/>
      <c r="AW32" s="35"/>
      <c r="AX32" s="35"/>
      <c r="AY32" s="35"/>
      <c r="AZ32" s="35"/>
      <c r="BA32" s="35"/>
      <c r="BB32" s="35"/>
      <c r="BC32" s="35"/>
      <c r="BD32" s="35"/>
      <c r="BE32" s="35"/>
      <c r="BF32" s="35"/>
      <c r="BG32" s="35"/>
      <c r="BH32" s="35"/>
      <c r="BI32" s="35"/>
      <c r="BJ32" s="35"/>
      <c r="BK32" s="35"/>
      <c r="BL32" s="35"/>
      <c r="BM32" s="35"/>
      <c r="BN32" s="35"/>
      <c r="BO32" s="16"/>
      <c r="BP32" s="16">
        <f>F32-$E$8</f>
        <v>265</v>
      </c>
      <c r="BQ32" s="16"/>
      <c r="BR32" s="16"/>
      <c r="BS32" s="16"/>
      <c r="BT32" s="16"/>
      <c r="BU32" s="16"/>
      <c r="BV32" s="16"/>
      <c r="BW32" s="16"/>
      <c r="BX32" s="16"/>
      <c r="BY32" s="16"/>
    </row>
    <row r="33" spans="1:68" s="16" customFormat="1" ht="18" x14ac:dyDescent="0.2">
      <c r="A33"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6.1</v>
      </c>
      <c r="B33" s="47" t="s">
        <v>42</v>
      </c>
      <c r="D33" s="48"/>
      <c r="E33" s="58">
        <v>45670</v>
      </c>
      <c r="F33" s="59">
        <f t="shared" ref="F33" si="17">IF(ISBLANK(E33)," - ",IF(G33=0,E33,E33+G33-1))</f>
        <v>45676</v>
      </c>
      <c r="G33" s="17">
        <v>7</v>
      </c>
      <c r="H33" s="18">
        <v>1</v>
      </c>
      <c r="I33" s="19">
        <f t="shared" si="16"/>
        <v>5</v>
      </c>
      <c r="J33" s="31"/>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15"/>
      <c r="AS33" s="15"/>
      <c r="AT33" s="15"/>
      <c r="AU33" s="15"/>
      <c r="AV33" s="15"/>
      <c r="AW33" s="15"/>
      <c r="AX33" s="15"/>
      <c r="AY33" s="15"/>
      <c r="AZ33" s="15"/>
      <c r="BA33" s="15"/>
      <c r="BB33" s="15"/>
      <c r="BC33" s="15"/>
      <c r="BD33" s="15"/>
      <c r="BE33" s="15"/>
      <c r="BF33" s="15"/>
      <c r="BG33" s="15"/>
      <c r="BH33" s="15"/>
      <c r="BI33" s="15"/>
      <c r="BJ33" s="15"/>
      <c r="BK33" s="15"/>
      <c r="BL33" s="15"/>
      <c r="BM33" s="15"/>
      <c r="BN33" s="15"/>
    </row>
    <row r="34" spans="1:68" s="16" customFormat="1" ht="18" x14ac:dyDescent="0.2">
      <c r="A34"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6.2</v>
      </c>
      <c r="B34" s="47" t="s">
        <v>46</v>
      </c>
      <c r="D34" s="48"/>
      <c r="E34" s="58">
        <v>45670</v>
      </c>
      <c r="F34" s="59">
        <f t="shared" si="15"/>
        <v>45711</v>
      </c>
      <c r="G34" s="17">
        <v>42</v>
      </c>
      <c r="H34" s="18">
        <v>1</v>
      </c>
      <c r="I34" s="19">
        <f t="shared" si="16"/>
        <v>30</v>
      </c>
      <c r="J34" s="31"/>
      <c r="K34" s="15"/>
      <c r="L34" s="15"/>
      <c r="M34" s="15"/>
      <c r="N34" s="15"/>
      <c r="O34" s="15"/>
      <c r="P34" s="15"/>
      <c r="Q34" s="15"/>
      <c r="R34" s="15"/>
      <c r="S34" s="15"/>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15"/>
      <c r="AS34" s="15"/>
      <c r="AT34" s="15"/>
      <c r="AU34" s="15"/>
      <c r="AV34" s="15"/>
      <c r="AW34" s="15"/>
      <c r="AX34" s="15"/>
      <c r="AY34" s="15"/>
      <c r="AZ34" s="15"/>
      <c r="BA34" s="15"/>
      <c r="BB34" s="15"/>
      <c r="BC34" s="15"/>
      <c r="BD34" s="15"/>
      <c r="BE34" s="15"/>
      <c r="BF34" s="15"/>
      <c r="BG34" s="15"/>
      <c r="BH34" s="15"/>
      <c r="BI34" s="15"/>
      <c r="BJ34" s="15"/>
      <c r="BK34" s="15"/>
      <c r="BL34" s="15"/>
      <c r="BM34" s="15"/>
      <c r="BN34" s="15"/>
    </row>
    <row r="35" spans="1:68" s="16" customFormat="1" ht="24" x14ac:dyDescent="0.2">
      <c r="A35"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6.3</v>
      </c>
      <c r="B35" s="47" t="s">
        <v>53</v>
      </c>
      <c r="D35" s="48"/>
      <c r="E35" s="58">
        <v>45705</v>
      </c>
      <c r="F35" s="59">
        <f t="shared" si="15"/>
        <v>45711</v>
      </c>
      <c r="G35" s="17">
        <v>7</v>
      </c>
      <c r="H35" s="18">
        <v>1</v>
      </c>
      <c r="I35" s="19">
        <f t="shared" si="16"/>
        <v>5</v>
      </c>
      <c r="J35" s="31"/>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15"/>
      <c r="AS35" s="15"/>
      <c r="AT35" s="15"/>
      <c r="AU35" s="15"/>
      <c r="AV35" s="15"/>
      <c r="AW35" s="15"/>
      <c r="AX35" s="15"/>
      <c r="AY35" s="15"/>
      <c r="AZ35" s="15"/>
      <c r="BA35" s="15"/>
      <c r="BB35" s="15"/>
      <c r="BC35" s="15"/>
      <c r="BD35" s="15"/>
      <c r="BE35" s="15"/>
      <c r="BF35" s="15"/>
      <c r="BG35" s="15"/>
      <c r="BH35" s="15"/>
      <c r="BI35" s="15"/>
      <c r="BJ35" s="15"/>
      <c r="BK35" s="15"/>
      <c r="BL35" s="15"/>
      <c r="BM35" s="15"/>
      <c r="BN35" s="15"/>
    </row>
    <row r="36" spans="1:68" s="20" customFormat="1" ht="18" x14ac:dyDescent="0.2">
      <c r="A36" s="9" t="str">
        <f>IF(ISERROR(VALUE(SUBSTITUTE(prevWBS,".",""))),"1",IF(ISERROR(FIND("`",SUBSTITUTE(prevWBS,".","`",1))),TEXT(VALUE(prevWBS)+1,"#"),TEXT(VALUE(LEFT(prevWBS,FIND("`",SUBSTITUTE(prevWBS,".","`",1))-1))+1,"#")))</f>
        <v>7</v>
      </c>
      <c r="B36" s="53" t="s">
        <v>34</v>
      </c>
      <c r="C36" s="10"/>
      <c r="D36" s="11"/>
      <c r="E36" s="60">
        <v>45712</v>
      </c>
      <c r="F36" s="60">
        <f t="shared" ref="F36:F47" si="18">IF(ISBLANK(E36)," - ",IF(G36=0,E36,E36+G36-1))</f>
        <v>45732</v>
      </c>
      <c r="G36" s="12">
        <v>21</v>
      </c>
      <c r="H36" s="13"/>
      <c r="I36" s="14">
        <f t="shared" ref="I36:I47" si="19">IF(OR(F36=0,E36=0)," - ",NETWORKDAYS(E36,F36))</f>
        <v>15</v>
      </c>
      <c r="J36" s="32"/>
      <c r="K36" s="35"/>
      <c r="L36" s="35"/>
      <c r="M36" s="35"/>
      <c r="N36" s="35"/>
      <c r="O36" s="35"/>
      <c r="P36" s="35"/>
      <c r="Q36" s="35"/>
      <c r="R36" s="35"/>
      <c r="S36" s="35"/>
      <c r="T36" s="35"/>
      <c r="U36" s="35"/>
      <c r="V36" s="35"/>
      <c r="W36" s="35"/>
      <c r="X36" s="35"/>
      <c r="Y36" s="35"/>
      <c r="Z36" s="35"/>
      <c r="AA36" s="35"/>
      <c r="AB36" s="35"/>
      <c r="AC36" s="35"/>
      <c r="AD36" s="35"/>
      <c r="AE36" s="35"/>
      <c r="AF36" s="35"/>
      <c r="AG36" s="35"/>
      <c r="AH36" s="35"/>
      <c r="AI36" s="35"/>
      <c r="AJ36" s="35"/>
      <c r="AK36" s="35"/>
      <c r="AL36" s="35"/>
      <c r="AM36" s="35"/>
      <c r="AN36" s="35"/>
      <c r="AO36" s="35"/>
      <c r="AP36" s="35"/>
      <c r="AQ36" s="35"/>
      <c r="AR36" s="35"/>
      <c r="AS36" s="35"/>
      <c r="AT36" s="35"/>
      <c r="AU36" s="35"/>
      <c r="AV36" s="35"/>
      <c r="AW36" s="35"/>
      <c r="AX36" s="35"/>
      <c r="AY36" s="35"/>
      <c r="AZ36" s="35"/>
      <c r="BA36" s="35"/>
      <c r="BB36" s="35"/>
      <c r="BC36" s="35"/>
      <c r="BD36" s="35"/>
      <c r="BE36" s="35"/>
      <c r="BF36" s="35"/>
      <c r="BG36" s="35"/>
      <c r="BH36" s="35"/>
      <c r="BI36" s="35"/>
      <c r="BJ36" s="35"/>
      <c r="BK36" s="35"/>
      <c r="BL36" s="35"/>
      <c r="BM36" s="35"/>
      <c r="BN36" s="35"/>
      <c r="BP36" s="16">
        <f>F36-$E$8</f>
        <v>286</v>
      </c>
    </row>
    <row r="37" spans="1:68" s="20" customFormat="1" ht="24" x14ac:dyDescent="0.2">
      <c r="A37"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7.1</v>
      </c>
      <c r="B37" s="47" t="s">
        <v>18</v>
      </c>
      <c r="C37" s="16"/>
      <c r="D37" s="48"/>
      <c r="E37" s="58">
        <v>45712</v>
      </c>
      <c r="F37" s="59">
        <f t="shared" si="18"/>
        <v>45725</v>
      </c>
      <c r="G37" s="17">
        <v>14</v>
      </c>
      <c r="H37" s="18">
        <v>1</v>
      </c>
      <c r="I37" s="19">
        <f t="shared" si="19"/>
        <v>10</v>
      </c>
      <c r="J37" s="31"/>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15"/>
      <c r="AS37" s="15"/>
      <c r="AT37" s="15"/>
      <c r="AU37" s="15"/>
      <c r="AV37" s="15"/>
      <c r="AW37" s="15"/>
      <c r="AX37" s="15"/>
      <c r="AY37" s="15"/>
      <c r="AZ37" s="15"/>
      <c r="BA37" s="15"/>
      <c r="BB37" s="15"/>
      <c r="BC37" s="15"/>
      <c r="BD37" s="15"/>
      <c r="BE37" s="15"/>
      <c r="BF37" s="15"/>
      <c r="BG37" s="15"/>
      <c r="BH37" s="15"/>
      <c r="BI37" s="15"/>
      <c r="BJ37" s="15"/>
      <c r="BK37" s="15"/>
      <c r="BL37" s="15"/>
      <c r="BM37" s="15"/>
      <c r="BN37" s="15"/>
    </row>
    <row r="38" spans="1:68" s="20" customFormat="1" ht="24" x14ac:dyDescent="0.2">
      <c r="A38"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7.2</v>
      </c>
      <c r="B38" s="47" t="s">
        <v>19</v>
      </c>
      <c r="C38" s="16"/>
      <c r="D38" s="48"/>
      <c r="E38" s="58">
        <v>45719</v>
      </c>
      <c r="F38" s="59">
        <f t="shared" ref="F38" si="20">IF(ISBLANK(E38)," - ",IF(G38=0,E38,E38+G38-1))</f>
        <v>45732</v>
      </c>
      <c r="G38" s="17">
        <v>14</v>
      </c>
      <c r="H38" s="18">
        <v>2</v>
      </c>
      <c r="I38" s="19">
        <f t="shared" ref="I38" si="21">IF(OR(F38=0,E38=0)," - ",NETWORKDAYS(E38,F38))</f>
        <v>10</v>
      </c>
      <c r="J38" s="31"/>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15"/>
      <c r="AS38" s="15"/>
      <c r="AT38" s="15"/>
      <c r="AU38" s="15"/>
      <c r="AV38" s="15"/>
      <c r="AW38" s="15"/>
      <c r="AX38" s="15"/>
      <c r="AY38" s="15"/>
      <c r="AZ38" s="15"/>
      <c r="BA38" s="15"/>
      <c r="BB38" s="15"/>
      <c r="BC38" s="15"/>
      <c r="BD38" s="15"/>
      <c r="BE38" s="15"/>
      <c r="BF38" s="15"/>
      <c r="BG38" s="15"/>
      <c r="BH38" s="15"/>
      <c r="BI38" s="15"/>
      <c r="BJ38" s="15"/>
      <c r="BK38" s="15"/>
      <c r="BL38" s="15"/>
      <c r="BM38" s="15"/>
      <c r="BN38" s="15"/>
    </row>
    <row r="39" spans="1:68" ht="18" x14ac:dyDescent="0.2">
      <c r="A39"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7.3</v>
      </c>
      <c r="B39" s="47" t="s">
        <v>20</v>
      </c>
      <c r="C39" s="16"/>
      <c r="D39" s="48"/>
      <c r="E39" s="58">
        <v>45726</v>
      </c>
      <c r="F39" s="59">
        <f t="shared" si="18"/>
        <v>45732</v>
      </c>
      <c r="G39" s="17">
        <v>7</v>
      </c>
      <c r="H39" s="18">
        <v>1</v>
      </c>
      <c r="I39" s="19">
        <f t="shared" si="19"/>
        <v>5</v>
      </c>
      <c r="J39" s="31"/>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15"/>
      <c r="AS39" s="15"/>
      <c r="AT39" s="15"/>
      <c r="AU39" s="15"/>
      <c r="AV39" s="15"/>
      <c r="AW39" s="15"/>
      <c r="AX39" s="15"/>
      <c r="AY39" s="15"/>
      <c r="AZ39" s="15"/>
      <c r="BA39" s="15"/>
      <c r="BB39" s="15"/>
      <c r="BC39" s="15"/>
      <c r="BD39" s="15"/>
      <c r="BE39" s="15"/>
      <c r="BF39" s="15"/>
      <c r="BG39" s="15"/>
      <c r="BH39" s="15"/>
      <c r="BI39" s="15"/>
      <c r="BJ39" s="15"/>
      <c r="BK39" s="15"/>
      <c r="BL39" s="15"/>
      <c r="BM39" s="15"/>
      <c r="BN39" s="15"/>
    </row>
    <row r="40" spans="1:68" ht="18" x14ac:dyDescent="0.2">
      <c r="A40" s="9" t="str">
        <f>IF(ISERROR(VALUE(SUBSTITUTE(prevWBS,".",""))),"1",IF(ISERROR(FIND("`",SUBSTITUTE(prevWBS,".","`",1))),TEXT(VALUE(prevWBS)+1,"#"),TEXT(VALUE(LEFT(prevWBS,FIND("`",SUBSTITUTE(prevWBS,".","`",1))-1))+1,"#")))</f>
        <v>8</v>
      </c>
      <c r="B40" s="53" t="s">
        <v>35</v>
      </c>
      <c r="C40" s="10"/>
      <c r="D40" s="11"/>
      <c r="E40" s="60">
        <v>45733</v>
      </c>
      <c r="F40" s="60">
        <f t="shared" si="18"/>
        <v>45753</v>
      </c>
      <c r="G40" s="12">
        <v>21</v>
      </c>
      <c r="H40" s="13"/>
      <c r="I40" s="14">
        <f t="shared" si="19"/>
        <v>15</v>
      </c>
      <c r="J40" s="32"/>
      <c r="K40" s="35"/>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c r="AP40" s="35"/>
      <c r="AQ40" s="35"/>
      <c r="AR40" s="35"/>
      <c r="AS40" s="35"/>
      <c r="AT40" s="35"/>
      <c r="AU40" s="35"/>
      <c r="AV40" s="35"/>
      <c r="AW40" s="35"/>
      <c r="AX40" s="35"/>
      <c r="AY40" s="35"/>
      <c r="AZ40" s="35"/>
      <c r="BA40" s="35"/>
      <c r="BB40" s="35"/>
      <c r="BC40" s="35"/>
      <c r="BD40" s="35"/>
      <c r="BE40" s="35"/>
      <c r="BF40" s="35"/>
      <c r="BG40" s="35"/>
      <c r="BH40" s="35"/>
      <c r="BI40" s="35"/>
      <c r="BJ40" s="35"/>
      <c r="BK40" s="35"/>
      <c r="BL40" s="35"/>
      <c r="BM40" s="35"/>
      <c r="BN40" s="35"/>
      <c r="BP40" s="16">
        <f>F40-$E$8</f>
        <v>307</v>
      </c>
    </row>
    <row r="41" spans="1:68" ht="24" x14ac:dyDescent="0.2">
      <c r="A41"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8.1</v>
      </c>
      <c r="B41" s="47" t="s">
        <v>21</v>
      </c>
      <c r="C41" s="16"/>
      <c r="D41" s="48"/>
      <c r="E41" s="58">
        <v>45733</v>
      </c>
      <c r="F41" s="59">
        <f t="shared" si="18"/>
        <v>45739</v>
      </c>
      <c r="G41" s="17">
        <v>7</v>
      </c>
      <c r="H41" s="18">
        <v>1</v>
      </c>
      <c r="I41" s="19">
        <f t="shared" si="19"/>
        <v>5</v>
      </c>
      <c r="J41" s="31"/>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15"/>
      <c r="AS41" s="15"/>
      <c r="AT41" s="15"/>
      <c r="AU41" s="15"/>
      <c r="AV41" s="15"/>
      <c r="AW41" s="15"/>
      <c r="AX41" s="15"/>
      <c r="AY41" s="15"/>
      <c r="AZ41" s="15"/>
      <c r="BA41" s="15"/>
      <c r="BB41" s="15"/>
      <c r="BC41" s="15"/>
      <c r="BD41" s="15"/>
      <c r="BE41" s="15"/>
      <c r="BF41" s="15"/>
      <c r="BG41" s="15"/>
      <c r="BH41" s="15"/>
      <c r="BI41" s="15"/>
      <c r="BJ41" s="15"/>
      <c r="BK41" s="15"/>
      <c r="BL41" s="15"/>
      <c r="BM41" s="15"/>
      <c r="BN41" s="15"/>
    </row>
    <row r="42" spans="1:68" ht="18" x14ac:dyDescent="0.2">
      <c r="A42"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8.2</v>
      </c>
      <c r="B42" s="47" t="s">
        <v>22</v>
      </c>
      <c r="C42" s="16"/>
      <c r="D42" s="48"/>
      <c r="E42" s="58">
        <v>45740</v>
      </c>
      <c r="F42" s="59">
        <f t="shared" si="18"/>
        <v>45746</v>
      </c>
      <c r="G42" s="17">
        <v>7</v>
      </c>
      <c r="H42" s="18">
        <v>1</v>
      </c>
      <c r="I42" s="19">
        <f t="shared" si="19"/>
        <v>5</v>
      </c>
      <c r="J42" s="31"/>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15"/>
      <c r="AS42" s="15"/>
      <c r="AT42" s="15"/>
      <c r="AU42" s="15"/>
      <c r="AV42" s="15"/>
      <c r="AW42" s="15"/>
      <c r="AX42" s="15"/>
      <c r="AY42" s="15"/>
      <c r="AZ42" s="15"/>
      <c r="BA42" s="15"/>
      <c r="BB42" s="15"/>
      <c r="BC42" s="15"/>
      <c r="BD42" s="15"/>
      <c r="BE42" s="15"/>
      <c r="BF42" s="15"/>
      <c r="BG42" s="15"/>
      <c r="BH42" s="15"/>
      <c r="BI42" s="15"/>
      <c r="BJ42" s="15"/>
      <c r="BK42" s="15"/>
      <c r="BL42" s="15"/>
      <c r="BM42" s="15"/>
      <c r="BN42" s="15"/>
    </row>
    <row r="43" spans="1:68" ht="18" x14ac:dyDescent="0.2">
      <c r="A43"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8.3</v>
      </c>
      <c r="B43" s="61" t="s">
        <v>54</v>
      </c>
      <c r="C43" s="16"/>
      <c r="D43" s="48"/>
      <c r="E43" s="58">
        <v>45747</v>
      </c>
      <c r="F43" s="59">
        <f t="shared" si="18"/>
        <v>45753</v>
      </c>
      <c r="G43" s="17">
        <v>7</v>
      </c>
      <c r="H43" s="18">
        <v>1</v>
      </c>
      <c r="I43" s="19">
        <f t="shared" si="19"/>
        <v>5</v>
      </c>
      <c r="J43" s="31"/>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15"/>
      <c r="AS43" s="15"/>
      <c r="AT43" s="15"/>
      <c r="AU43" s="15"/>
      <c r="AV43" s="15"/>
      <c r="AW43" s="15"/>
      <c r="AX43" s="15"/>
      <c r="AY43" s="15"/>
      <c r="AZ43" s="15"/>
      <c r="BA43" s="15"/>
      <c r="BB43" s="15"/>
      <c r="BC43" s="15"/>
      <c r="BD43" s="15"/>
      <c r="BE43" s="15"/>
      <c r="BF43" s="15"/>
      <c r="BG43" s="15"/>
      <c r="BH43" s="15"/>
      <c r="BI43" s="15"/>
      <c r="BJ43" s="15"/>
      <c r="BK43" s="15"/>
      <c r="BL43" s="15"/>
      <c r="BM43" s="15"/>
      <c r="BN43" s="15"/>
    </row>
    <row r="44" spans="1:68" ht="18" x14ac:dyDescent="0.2">
      <c r="A44" s="9" t="str">
        <f>IF(ISERROR(VALUE(SUBSTITUTE(prevWBS,".",""))),"1",IF(ISERROR(FIND("`",SUBSTITUTE(prevWBS,".","`",1))),TEXT(VALUE(prevWBS)+1,"#"),TEXT(VALUE(LEFT(prevWBS,FIND("`",SUBSTITUTE(prevWBS,".","`",1))-1))+1,"#")))</f>
        <v>9</v>
      </c>
      <c r="B44" s="53" t="s">
        <v>36</v>
      </c>
      <c r="C44" s="10"/>
      <c r="D44" s="11"/>
      <c r="E44" s="60">
        <v>45754</v>
      </c>
      <c r="F44" s="60">
        <f t="shared" si="18"/>
        <v>45900</v>
      </c>
      <c r="G44" s="12">
        <v>147</v>
      </c>
      <c r="H44" s="13"/>
      <c r="I44" s="14">
        <f t="shared" si="19"/>
        <v>105</v>
      </c>
      <c r="J44" s="32"/>
      <c r="K44" s="35"/>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c r="AP44" s="35"/>
      <c r="AQ44" s="35"/>
      <c r="AR44" s="35"/>
      <c r="AS44" s="35"/>
      <c r="AT44" s="35"/>
      <c r="AU44" s="35"/>
      <c r="AV44" s="35"/>
      <c r="AW44" s="35"/>
      <c r="AX44" s="35"/>
      <c r="AY44" s="35"/>
      <c r="AZ44" s="35"/>
      <c r="BA44" s="35"/>
      <c r="BB44" s="35"/>
      <c r="BC44" s="35"/>
      <c r="BD44" s="35"/>
      <c r="BE44" s="35"/>
      <c r="BF44" s="35"/>
      <c r="BG44" s="35"/>
      <c r="BH44" s="35"/>
      <c r="BI44" s="35"/>
      <c r="BJ44" s="35"/>
      <c r="BK44" s="35"/>
      <c r="BL44" s="35"/>
      <c r="BM44" s="35"/>
      <c r="BN44" s="35"/>
      <c r="BP44" s="16">
        <f>F44-$E$8</f>
        <v>454</v>
      </c>
    </row>
    <row r="45" spans="1:68" ht="24" x14ac:dyDescent="0.2">
      <c r="A45"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9.1</v>
      </c>
      <c r="B45" s="47" t="s">
        <v>55</v>
      </c>
      <c r="C45" s="16"/>
      <c r="D45" s="48"/>
      <c r="E45" s="58">
        <v>45754</v>
      </c>
      <c r="F45" s="59">
        <f t="shared" si="18"/>
        <v>45858</v>
      </c>
      <c r="G45" s="17">
        <v>105</v>
      </c>
      <c r="H45" s="18">
        <v>1</v>
      </c>
      <c r="I45" s="19">
        <f t="shared" si="19"/>
        <v>75</v>
      </c>
      <c r="J45" s="31"/>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15"/>
      <c r="AS45" s="15"/>
      <c r="AT45" s="15"/>
      <c r="AU45" s="15"/>
      <c r="AV45" s="15"/>
      <c r="AW45" s="15"/>
      <c r="AX45" s="15"/>
      <c r="AY45" s="15"/>
      <c r="AZ45" s="15"/>
      <c r="BA45" s="15"/>
      <c r="BB45" s="15"/>
      <c r="BC45" s="15"/>
      <c r="BD45" s="15"/>
      <c r="BE45" s="15"/>
      <c r="BF45" s="15"/>
      <c r="BG45" s="15"/>
      <c r="BH45" s="15"/>
      <c r="BI45" s="15"/>
      <c r="BJ45" s="15"/>
      <c r="BK45" s="15"/>
      <c r="BL45" s="15"/>
      <c r="BM45" s="15"/>
      <c r="BN45" s="15"/>
    </row>
    <row r="46" spans="1:68" ht="24" x14ac:dyDescent="0.2">
      <c r="A46"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9.2</v>
      </c>
      <c r="B46" s="47" t="s">
        <v>56</v>
      </c>
      <c r="C46" s="16"/>
      <c r="D46" s="48"/>
      <c r="E46" s="58">
        <v>45775</v>
      </c>
      <c r="F46" s="59">
        <f t="shared" si="18"/>
        <v>45900</v>
      </c>
      <c r="G46" s="17">
        <v>126</v>
      </c>
      <c r="H46" s="18">
        <v>1</v>
      </c>
      <c r="I46" s="19">
        <f t="shared" si="19"/>
        <v>90</v>
      </c>
      <c r="J46" s="31"/>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15"/>
      <c r="AS46" s="15"/>
      <c r="AT46" s="15"/>
      <c r="AU46" s="15"/>
      <c r="AV46" s="15"/>
      <c r="AW46" s="15"/>
      <c r="AX46" s="15"/>
      <c r="AY46" s="15"/>
      <c r="AZ46" s="15"/>
      <c r="BA46" s="15"/>
      <c r="BB46" s="15"/>
      <c r="BC46" s="15"/>
      <c r="BD46" s="15"/>
      <c r="BE46" s="15"/>
      <c r="BF46" s="15"/>
      <c r="BG46" s="15"/>
      <c r="BH46" s="15"/>
      <c r="BI46" s="15"/>
      <c r="BJ46" s="15"/>
      <c r="BK46" s="15"/>
      <c r="BL46" s="15"/>
      <c r="BM46" s="15"/>
      <c r="BN46" s="15"/>
    </row>
    <row r="47" spans="1:68" ht="24" x14ac:dyDescent="0.2">
      <c r="A47"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9.3</v>
      </c>
      <c r="B47" s="47" t="s">
        <v>23</v>
      </c>
      <c r="C47" s="16"/>
      <c r="D47" s="48"/>
      <c r="E47" s="58">
        <v>45887</v>
      </c>
      <c r="F47" s="59">
        <f t="shared" si="18"/>
        <v>45900</v>
      </c>
      <c r="G47" s="17">
        <v>14</v>
      </c>
      <c r="H47" s="18">
        <v>1</v>
      </c>
      <c r="I47" s="19">
        <f t="shared" si="19"/>
        <v>10</v>
      </c>
      <c r="J47" s="31"/>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15"/>
      <c r="AS47" s="15"/>
      <c r="AT47" s="15"/>
      <c r="AU47" s="15"/>
      <c r="AV47" s="15"/>
      <c r="AW47" s="15"/>
      <c r="AX47" s="15"/>
      <c r="AY47" s="15"/>
      <c r="AZ47" s="15"/>
      <c r="BA47" s="15"/>
      <c r="BB47" s="15"/>
      <c r="BC47" s="15"/>
      <c r="BD47" s="15"/>
      <c r="BE47" s="15"/>
      <c r="BF47" s="15"/>
      <c r="BG47" s="15"/>
      <c r="BH47" s="15"/>
      <c r="BI47" s="15"/>
      <c r="BJ47" s="15"/>
      <c r="BK47" s="15"/>
      <c r="BL47" s="15"/>
      <c r="BM47" s="15"/>
      <c r="BN47" s="15"/>
    </row>
    <row r="48" spans="1:68" ht="18" x14ac:dyDescent="0.2">
      <c r="A48" s="9" t="str">
        <f>IF(ISERROR(VALUE(SUBSTITUTE(prevWBS,".",""))),"1",IF(ISERROR(FIND("`",SUBSTITUTE(prevWBS,".","`",1))),TEXT(VALUE(prevWBS)+1,"#"),TEXT(VALUE(LEFT(prevWBS,FIND("`",SUBSTITUTE(prevWBS,".","`",1))-1))+1,"#")))</f>
        <v>10</v>
      </c>
      <c r="B48" s="53" t="s">
        <v>37</v>
      </c>
      <c r="C48" s="10"/>
      <c r="D48" s="11"/>
      <c r="E48" s="60">
        <v>45901</v>
      </c>
      <c r="F48" s="60">
        <f t="shared" ref="F48:F51" si="22">IF(ISBLANK(E48)," - ",IF(G48=0,E48,E48+G48-1))</f>
        <v>45928</v>
      </c>
      <c r="G48" s="12">
        <v>28</v>
      </c>
      <c r="H48" s="13"/>
      <c r="I48" s="14">
        <f t="shared" ref="I48:I51" si="23">IF(OR(F48=0,E48=0)," - ",NETWORKDAYS(E48,F48))</f>
        <v>20</v>
      </c>
      <c r="J48" s="32"/>
      <c r="K48" s="35"/>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c r="AP48" s="35"/>
      <c r="AQ48" s="35"/>
      <c r="AR48" s="35"/>
      <c r="AS48" s="35"/>
      <c r="AT48" s="35"/>
      <c r="AU48" s="35"/>
      <c r="AV48" s="35"/>
      <c r="AW48" s="35"/>
      <c r="AX48" s="35"/>
      <c r="AY48" s="35"/>
      <c r="AZ48" s="35"/>
      <c r="BA48" s="35"/>
      <c r="BB48" s="35"/>
      <c r="BC48" s="35"/>
      <c r="BD48" s="35"/>
      <c r="BE48" s="35"/>
      <c r="BF48" s="35"/>
      <c r="BG48" s="35"/>
      <c r="BH48" s="35"/>
      <c r="BI48" s="35"/>
      <c r="BJ48" s="35"/>
      <c r="BK48" s="35"/>
      <c r="BL48" s="35"/>
      <c r="BM48" s="35"/>
      <c r="BN48" s="35"/>
      <c r="BP48" s="16">
        <f>F48-$E$8</f>
        <v>482</v>
      </c>
    </row>
    <row r="49" spans="1:66" ht="24" x14ac:dyDescent="0.2">
      <c r="A49"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10.1</v>
      </c>
      <c r="B49" s="47" t="s">
        <v>24</v>
      </c>
      <c r="C49" s="16"/>
      <c r="D49" s="48"/>
      <c r="E49" s="58">
        <v>45901</v>
      </c>
      <c r="F49" s="59">
        <f t="shared" si="22"/>
        <v>45921</v>
      </c>
      <c r="G49" s="17">
        <v>21</v>
      </c>
      <c r="H49" s="18">
        <v>1</v>
      </c>
      <c r="I49" s="19">
        <f t="shared" si="23"/>
        <v>15</v>
      </c>
      <c r="J49" s="31"/>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15"/>
      <c r="AS49" s="15"/>
      <c r="AT49" s="15"/>
      <c r="AU49" s="15"/>
      <c r="AV49" s="15"/>
      <c r="AW49" s="15"/>
      <c r="AX49" s="15"/>
      <c r="AY49" s="15"/>
      <c r="AZ49" s="15"/>
      <c r="BA49" s="15"/>
      <c r="BB49" s="15"/>
      <c r="BC49" s="15"/>
      <c r="BD49" s="15"/>
      <c r="BE49" s="15"/>
      <c r="BF49" s="15"/>
      <c r="BG49" s="15"/>
      <c r="BH49" s="15"/>
      <c r="BI49" s="15"/>
      <c r="BJ49" s="15"/>
      <c r="BK49" s="15"/>
      <c r="BL49" s="15"/>
      <c r="BM49" s="15"/>
      <c r="BN49" s="15"/>
    </row>
    <row r="50" spans="1:66" ht="24" x14ac:dyDescent="0.2">
      <c r="A50"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10.2</v>
      </c>
      <c r="B50" s="47" t="s">
        <v>25</v>
      </c>
      <c r="C50" s="16"/>
      <c r="D50" s="48"/>
      <c r="E50" s="58">
        <v>45922</v>
      </c>
      <c r="F50" s="59">
        <f t="shared" si="22"/>
        <v>45928</v>
      </c>
      <c r="G50" s="17">
        <v>7</v>
      </c>
      <c r="H50" s="18">
        <v>0.99</v>
      </c>
      <c r="I50" s="19">
        <f t="shared" si="23"/>
        <v>5</v>
      </c>
      <c r="J50" s="31"/>
      <c r="K50" s="15"/>
      <c r="L50" s="15"/>
      <c r="M50" s="15"/>
      <c r="N50" s="15"/>
      <c r="O50" s="15"/>
      <c r="P50" s="15"/>
      <c r="Q50" s="15"/>
      <c r="R50" s="15"/>
      <c r="S50" s="15"/>
      <c r="T50" s="15"/>
      <c r="U50" s="15"/>
      <c r="V50" s="15"/>
      <c r="W50" s="15"/>
      <c r="X50" s="15"/>
      <c r="Y50" s="15"/>
      <c r="Z50" s="15"/>
      <c r="AA50" s="15"/>
      <c r="AB50" s="15"/>
      <c r="AC50" s="15"/>
      <c r="AD50" s="15"/>
      <c r="AE50" s="15"/>
      <c r="AF50" s="15"/>
      <c r="AG50" s="15"/>
      <c r="AH50" s="15"/>
      <c r="AI50" s="15"/>
      <c r="AJ50" s="15"/>
      <c r="AK50" s="15"/>
      <c r="AL50" s="15"/>
      <c r="AM50" s="15"/>
      <c r="AN50" s="15"/>
      <c r="AO50" s="15"/>
      <c r="AP50" s="15"/>
      <c r="AQ50" s="15"/>
      <c r="AR50" s="15"/>
      <c r="AS50" s="15"/>
      <c r="AT50" s="15"/>
      <c r="AU50" s="15"/>
      <c r="AV50" s="15"/>
      <c r="AW50" s="15"/>
      <c r="AX50" s="15"/>
      <c r="AY50" s="15"/>
      <c r="AZ50" s="15"/>
      <c r="BA50" s="15"/>
      <c r="BB50" s="15"/>
      <c r="BC50" s="15"/>
      <c r="BD50" s="15"/>
      <c r="BE50" s="15"/>
      <c r="BF50" s="15"/>
      <c r="BG50" s="15"/>
      <c r="BH50" s="15"/>
      <c r="BI50" s="15"/>
      <c r="BJ50" s="15"/>
      <c r="BK50" s="15"/>
      <c r="BL50" s="15"/>
      <c r="BM50" s="15"/>
      <c r="BN50" s="15"/>
    </row>
    <row r="51" spans="1:66" ht="18" x14ac:dyDescent="0.2">
      <c r="A51" s="15" t="str">
        <f>IF(ISERROR(VALUE(SUBSTITUTE(prevWBS,".",""))),"0.1",IF(ISERROR(FIND("`",SUBSTITUTE(prevWBS,".","`",1))),prevWBS&amp;".1",LEFT(prevWBS,FIND("`",SUBSTITUTE(prevWBS,".","`",1)))&amp;IF(ISERROR(FIND("`",SUBSTITUTE(prevWBS,".","`",2))),VALUE(RIGHT(prevWBS,LEN(prevWBS)-FIND("`",SUBSTITUTE(prevWBS,".","`",1))))+1,VALUE(MID(prevWBS,FIND("`",SUBSTITUTE(prevWBS,".","`",1))+1,(FIND("`",SUBSTITUTE(prevWBS,".","`",2))-FIND("`",SUBSTITUTE(prevWBS,".","`",1))-1)))+1)))</f>
        <v>10.3</v>
      </c>
      <c r="B51" s="47" t="s">
        <v>26</v>
      </c>
      <c r="C51" s="16"/>
      <c r="D51" s="48"/>
      <c r="E51" s="58">
        <v>45926</v>
      </c>
      <c r="F51" s="59">
        <f t="shared" si="22"/>
        <v>45926</v>
      </c>
      <c r="G51" s="17">
        <v>1</v>
      </c>
      <c r="H51" s="18">
        <v>0</v>
      </c>
      <c r="I51" s="19">
        <f t="shared" si="23"/>
        <v>1</v>
      </c>
      <c r="J51" s="31"/>
      <c r="K51" s="15"/>
      <c r="L51" s="15"/>
      <c r="M51" s="15"/>
      <c r="N51" s="15"/>
      <c r="O51" s="15"/>
      <c r="P51" s="15"/>
      <c r="Q51" s="15"/>
      <c r="R51" s="15"/>
      <c r="S51" s="15"/>
      <c r="T51" s="15"/>
      <c r="U51" s="15"/>
      <c r="V51" s="15"/>
      <c r="W51" s="15"/>
      <c r="X51" s="15"/>
      <c r="Y51" s="15"/>
      <c r="Z51" s="15"/>
      <c r="AA51" s="15"/>
      <c r="AB51" s="15"/>
      <c r="AC51" s="15"/>
      <c r="AD51" s="15"/>
      <c r="AE51" s="15"/>
      <c r="AF51" s="15"/>
      <c r="AG51" s="15"/>
      <c r="AH51" s="15"/>
      <c r="AI51" s="15"/>
      <c r="AJ51" s="15"/>
      <c r="AK51" s="15"/>
      <c r="AL51" s="15"/>
      <c r="AM51" s="15"/>
      <c r="AN51" s="15"/>
      <c r="AO51" s="15"/>
      <c r="AP51" s="15"/>
      <c r="AQ51" s="15"/>
      <c r="AR51" s="15"/>
      <c r="AS51" s="15"/>
      <c r="AT51" s="15"/>
      <c r="AU51" s="15"/>
      <c r="AV51" s="15"/>
      <c r="AW51" s="15"/>
      <c r="AX51" s="15"/>
      <c r="AY51" s="15"/>
      <c r="AZ51" s="15"/>
      <c r="BA51" s="15"/>
      <c r="BB51" s="15"/>
      <c r="BC51" s="15"/>
      <c r="BD51" s="15"/>
      <c r="BE51" s="15"/>
      <c r="BF51" s="15"/>
      <c r="BG51" s="15"/>
      <c r="BH51" s="15"/>
      <c r="BI51" s="15"/>
      <c r="BJ51" s="15"/>
      <c r="BK51" s="15"/>
      <c r="BL51" s="15"/>
      <c r="BM51" s="15"/>
      <c r="BN51" s="15"/>
    </row>
    <row r="52" spans="1:66" ht="18" x14ac:dyDescent="0.2">
      <c r="J52" s="31"/>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15"/>
      <c r="AS52" s="15"/>
      <c r="AT52" s="15"/>
      <c r="AU52" s="15"/>
      <c r="AV52" s="15"/>
      <c r="AW52" s="15"/>
      <c r="AX52" s="15"/>
      <c r="AY52" s="15"/>
      <c r="AZ52" s="15"/>
      <c r="BA52" s="15"/>
      <c r="BB52" s="15"/>
      <c r="BC52" s="15"/>
      <c r="BD52" s="15"/>
      <c r="BE52" s="15"/>
      <c r="BF52" s="15"/>
      <c r="BG52" s="15"/>
      <c r="BH52" s="15"/>
      <c r="BI52" s="15"/>
      <c r="BJ52" s="15"/>
      <c r="BK52" s="15"/>
      <c r="BL52" s="15"/>
      <c r="BM52" s="15"/>
      <c r="BN52" s="15"/>
    </row>
    <row r="53" spans="1:66" ht="18" x14ac:dyDescent="0.2">
      <c r="J53" s="31"/>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c r="BD53" s="15"/>
      <c r="BE53" s="15"/>
      <c r="BF53" s="15"/>
      <c r="BG53" s="15"/>
      <c r="BH53" s="15"/>
      <c r="BI53" s="15"/>
      <c r="BJ53" s="15"/>
      <c r="BK53" s="15"/>
      <c r="BL53" s="15"/>
      <c r="BM53" s="15"/>
      <c r="BN53" s="15"/>
    </row>
  </sheetData>
  <sheetProtection formatCells="0" formatColumns="0" formatRows="0" insertRows="0" deleteRows="0"/>
  <mergeCells count="19">
    <mergeCell ref="AF4:AL4"/>
    <mergeCell ref="AF5:AL5"/>
    <mergeCell ref="BH4:BN4"/>
    <mergeCell ref="BH5:BN5"/>
    <mergeCell ref="AM5:AS5"/>
    <mergeCell ref="AT4:AZ4"/>
    <mergeCell ref="AT5:AZ5"/>
    <mergeCell ref="AM4:AS4"/>
    <mergeCell ref="BA4:BG4"/>
    <mergeCell ref="BA5:BG5"/>
    <mergeCell ref="K1:AE1"/>
    <mergeCell ref="C5:E5"/>
    <mergeCell ref="R4:X4"/>
    <mergeCell ref="K4:Q4"/>
    <mergeCell ref="C4:E4"/>
    <mergeCell ref="R5:X5"/>
    <mergeCell ref="K5:Q5"/>
    <mergeCell ref="Y4:AE4"/>
    <mergeCell ref="Y5:AE5"/>
  </mergeCells>
  <phoneticPr fontId="3" type="noConversion"/>
  <conditionalFormatting sqref="H8:H51">
    <cfRule type="dataBar" priority="2">
      <dataBar>
        <cfvo type="num" val="0"/>
        <cfvo type="num" val="1"/>
        <color theme="0" tint="-0.34998626667073579"/>
      </dataBar>
      <extLst>
        <ext xmlns:x14="http://schemas.microsoft.com/office/spreadsheetml/2009/9/main" uri="{B025F937-C7B1-47D3-B67F-A62EFF666E3E}">
          <x14:id>{0A58A75E-4698-465A-8593-F06B91A3A900}</x14:id>
        </ext>
      </extLst>
    </cfRule>
  </conditionalFormatting>
  <conditionalFormatting sqref="K6:BN7">
    <cfRule type="expression" dxfId="3" priority="45">
      <formula>K$6=TODAY()</formula>
    </cfRule>
  </conditionalFormatting>
  <conditionalFormatting sqref="K6:BN53">
    <cfRule type="expression" dxfId="2" priority="8">
      <formula>K$6=TODAY()</formula>
    </cfRule>
  </conditionalFormatting>
  <conditionalFormatting sqref="K8:BN53">
    <cfRule type="expression" dxfId="1" priority="48">
      <formula>AND($E8&lt;=K$6,ROUNDDOWN(($F8-$E8+1)*$H8,0)+$E8-1&gt;=K$6)</formula>
    </cfRule>
    <cfRule type="expression" dxfId="0" priority="49">
      <formula>AND(NOT(ISBLANK($E8)),$E8&lt;=K$6,$F8&gt;=K$6)</formula>
    </cfRule>
  </conditionalFormatting>
  <dataValidations count="1">
    <dataValidation allowBlank="1" showInputMessage="1" promptTitle="Display Week" prompt="Enter the week number to display first in the Gantt Chart. The weeks are numbered starting from the week containing the Project Start Date." sqref="H4"/>
  </dataValidations>
  <pageMargins left="0.25" right="0.25" top="0.5" bottom="0.5" header="0.5" footer="0.25"/>
  <pageSetup scale="63" fitToHeight="0" orientation="landscape" r:id="rId1"/>
  <headerFooter alignWithMargins="0"/>
  <ignoredErrors>
    <ignoredError sqref="H9" unlockedFormula="1"/>
    <ignoredError sqref="A27 A23 A13 A32"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8238" r:id="rId4" name="Scroll Bar 46">
              <controlPr defaultSize="0" print="0" autoPict="0">
                <anchor moveWithCells="1">
                  <from>
                    <xdr:col>9</xdr:col>
                    <xdr:colOff>95250</xdr:colOff>
                    <xdr:row>1</xdr:row>
                    <xdr:rowOff>161925</xdr:rowOff>
                  </from>
                  <to>
                    <xdr:col>38</xdr:col>
                    <xdr:colOff>19050</xdr:colOff>
                    <xdr:row>2</xdr:row>
                    <xdr:rowOff>114300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A58A75E-4698-465A-8593-F06B91A3A900}">
            <x14:dataBar minLength="0" maxLength="100" gradient="0">
              <x14:cfvo type="num">
                <xm:f>0</xm:f>
              </x14:cfvo>
              <x14:cfvo type="num">
                <xm:f>1</xm:f>
              </x14:cfvo>
              <x14:negativeFillColor rgb="FFFF0000"/>
              <x14:axisColor rgb="FF000000"/>
            </x14:dataBar>
          </x14:cfRule>
          <xm:sqref>H8:H51</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GanttChart</vt:lpstr>
      <vt:lpstr>GanttChart!prevWBS</vt:lpstr>
      <vt:lpstr>GanttChart!Print_Area</vt:lpstr>
      <vt:lpstr>GanttChart!Print_Titles</vt:lpstr>
    </vt:vector>
  </TitlesOfParts>
  <Company>Vertex42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Gantt Chart Template</dc:title>
  <dc:creator>Vertex42.com</dc:creator>
  <dc:description>(c) 2006-2018 Vertex42 LLC. All Rights Reserved.</dc:description>
  <cp:lastModifiedBy>ABDULKADIR ABDULALZIAB</cp:lastModifiedBy>
  <cp:lastPrinted>2018-02-12T20:25:38Z</cp:lastPrinted>
  <dcterms:created xsi:type="dcterms:W3CDTF">2010-06-09T16:05:03Z</dcterms:created>
  <dcterms:modified xsi:type="dcterms:W3CDTF">2024-06-21T12:46:20Z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pyright">
    <vt:lpwstr>2018 Vertex42 LLC</vt:lpwstr>
  </property>
  <property fmtid="{D5CDD505-2E9C-101B-9397-08002B2CF9AE}" pid="3" name="Version">
    <vt:lpwstr>3.1.1</vt:lpwstr>
  </property>
  <property fmtid="{D5CDD505-2E9C-101B-9397-08002B2CF9AE}" pid="4" name="Source">
    <vt:lpwstr>https://www.vertex42.com/ExcelTemplates/excel-gantt-chart.html</vt:lpwstr>
  </property>
</Properties>
</file>