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tanuj\Documents\Excel Projects\"/>
    </mc:Choice>
  </mc:AlternateContent>
  <xr:revisionPtr revIDLastSave="0" documentId="13_ncr:1_{7C78DBE2-9A72-4D6F-8B4E-64196CD5AE1B}"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81029"/>
  <pivotCaches>
    <pivotCache cacheId="3" r:id="rId2"/>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hdzgqqKFm/ezGA7oRAo/eBUYpaUg=="/>
    </ext>
  </extLst>
</workbook>
</file>

<file path=xl/calcChain.xml><?xml version="1.0" encoding="utf-8"?>
<calcChain xmlns="http://schemas.openxmlformats.org/spreadsheetml/2006/main">
  <c r="D64" i="1" l="1"/>
  <c r="E64" i="1" s="1"/>
  <c r="D63" i="1"/>
  <c r="E63" i="1" s="1"/>
  <c r="D62" i="1"/>
  <c r="E62" i="1" s="1"/>
  <c r="D61" i="1"/>
  <c r="E61" i="1" s="1"/>
  <c r="D60" i="1"/>
  <c r="E60" i="1" s="1"/>
  <c r="D59" i="1"/>
  <c r="E59" i="1" s="1"/>
  <c r="D58" i="1"/>
  <c r="E58" i="1" s="1"/>
  <c r="D57" i="1"/>
  <c r="E57" i="1" s="1"/>
  <c r="H47" i="1"/>
  <c r="H46" i="1"/>
  <c r="H45" i="1"/>
  <c r="H44" i="1"/>
  <c r="G37" i="1"/>
  <c r="H37" i="1" s="1"/>
  <c r="F37" i="1"/>
  <c r="G36" i="1"/>
  <c r="H36" i="1" s="1"/>
  <c r="F36" i="1"/>
  <c r="G35" i="1"/>
  <c r="H35" i="1" s="1"/>
  <c r="F35" i="1"/>
  <c r="G34" i="1"/>
  <c r="H34" i="1" s="1"/>
  <c r="F34" i="1"/>
  <c r="G33" i="1"/>
  <c r="H33" i="1" s="1"/>
  <c r="F33" i="1"/>
  <c r="H32" i="1"/>
  <c r="G32" i="1"/>
  <c r="F32" i="1"/>
  <c r="H31" i="1"/>
  <c r="G31" i="1"/>
  <c r="F31" i="1"/>
  <c r="H30" i="1"/>
  <c r="G30" i="1"/>
  <c r="F30" i="1"/>
  <c r="F24" i="1"/>
  <c r="F23" i="1"/>
  <c r="F22" i="1"/>
  <c r="F21" i="1"/>
  <c r="F20" i="1"/>
  <c r="F19" i="1"/>
  <c r="F18" i="1"/>
  <c r="G17" i="1"/>
  <c r="F17" i="1"/>
</calcChain>
</file>

<file path=xl/sharedStrings.xml><?xml version="1.0" encoding="utf-8"?>
<sst xmlns="http://schemas.openxmlformats.org/spreadsheetml/2006/main" count="181" uniqueCount="44">
  <si>
    <t>Table - Payment_method</t>
  </si>
  <si>
    <t>Table - Sales_Representative</t>
  </si>
  <si>
    <t>Table - Membership_expiry</t>
  </si>
  <si>
    <t>Cust_Id</t>
  </si>
  <si>
    <t>Order_ID</t>
  </si>
  <si>
    <t>Bill_Date</t>
  </si>
  <si>
    <t>Payment_Method</t>
  </si>
  <si>
    <t>Bill_Amount</t>
  </si>
  <si>
    <t>Sales_Rep</t>
  </si>
  <si>
    <t>Expiration_Date</t>
  </si>
  <si>
    <t>123A</t>
  </si>
  <si>
    <t>A123A</t>
  </si>
  <si>
    <t>Cash</t>
  </si>
  <si>
    <t>Imran</t>
  </si>
  <si>
    <t>123B</t>
  </si>
  <si>
    <t>A123B</t>
  </si>
  <si>
    <t>EMI</t>
  </si>
  <si>
    <t>Sanjay</t>
  </si>
  <si>
    <t>123C</t>
  </si>
  <si>
    <t>A123C</t>
  </si>
  <si>
    <t>Card</t>
  </si>
  <si>
    <t>Mukesh</t>
  </si>
  <si>
    <t>123D</t>
  </si>
  <si>
    <t>A123D</t>
  </si>
  <si>
    <t>123E</t>
  </si>
  <si>
    <t>A123E</t>
  </si>
  <si>
    <t>Vijay</t>
  </si>
  <si>
    <t>123F</t>
  </si>
  <si>
    <t>A123F</t>
  </si>
  <si>
    <t>123G</t>
  </si>
  <si>
    <t>A123G</t>
  </si>
  <si>
    <t>A123H</t>
  </si>
  <si>
    <t>Q1. Store has partnered with One bank and provide 0% EMI to its customer in the month of Mar'22 to boost sales. What is the contribution 0% EMI payment method in total sales for the month of Mar'22</t>
  </si>
  <si>
    <t>Month_Year</t>
  </si>
  <si>
    <t>Sales Contribution where method is EMI</t>
  </si>
  <si>
    <t>Q2. Store wants to send marketing campaign messages to customers who did some shopping in the month of Month of Mar'22 where the billing amount was greater than 10000 and used other than 0% EMI payment method. Provide cust id of these customers.</t>
  </si>
  <si>
    <t>Payment Method</t>
  </si>
  <si>
    <t>Q3. Store gives 2% incentive to each sales person on a sale converted by them. Calculate sales incentive of each sales representative for Mar'22</t>
  </si>
  <si>
    <t>SUM of Bill_Amount</t>
  </si>
  <si>
    <t>Incentive</t>
  </si>
  <si>
    <t>Grand Total</t>
  </si>
  <si>
    <t>Q4. Store has a priviledge membership for its customers. They want to send a notification to its customers whose membership will expire in less than 30 days</t>
  </si>
  <si>
    <t>Membership days Left</t>
  </si>
  <si>
    <t>Reminder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</si>
</sst>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d/m/yyyy"/>
    <numFmt numFmtId="166" formatCode="m/d/yyyy"/>
  </numFmts>
  <fonts count="3" x14ac:knownFonts="1">
    <font>
      <sz val="10"/>
      <color rgb="FF000000"/>
      <name val="Arial"/>
      <scheme val="minor"/>
    </font>
    <font>
      <b/>
      <sz val="10"/>
      <color theme="1"/>
      <name val="Arial"/>
    </font>
    <font>
      <sz val="10"/>
      <color theme="1"/>
      <name val="Arial"/>
    </font>
  </fonts>
  <fills count="3">
    <fill>
      <patternFill patternType="none"/>
    </fill>
    <fill>
      <patternFill patternType="gray125"/>
    </fill>
    <fill>
      <patternFill patternType="solid">
        <fgColor theme="6"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8">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wrapText="1"/>
    </xf>
    <xf numFmtId="0" fontId="1" fillId="0" borderId="1" xfId="0" applyFont="1" applyBorder="1" applyAlignment="1"/>
    <xf numFmtId="0" fontId="1"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wrapText="1"/>
    </xf>
    <xf numFmtId="14" fontId="2" fillId="0" borderId="1" xfId="0" applyNumberFormat="1" applyFont="1" applyBorder="1" applyAlignment="1">
      <alignment horizontal="center" wrapText="1"/>
    </xf>
    <xf numFmtId="0" fontId="2" fillId="0" borderId="0" xfId="0" applyFont="1" applyAlignment="1">
      <alignment horizontal="center" wrapText="1"/>
    </xf>
    <xf numFmtId="0" fontId="2" fillId="0" borderId="1" xfId="0" applyFont="1" applyBorder="1" applyAlignment="1">
      <alignment horizontal="center"/>
    </xf>
    <xf numFmtId="164" fontId="2" fillId="0" borderId="1" xfId="0" applyNumberFormat="1" applyFont="1" applyBorder="1" applyAlignment="1">
      <alignment horizontal="center"/>
    </xf>
    <xf numFmtId="165" fontId="2" fillId="0" borderId="1" xfId="0" applyNumberFormat="1" applyFont="1" applyBorder="1" applyAlignment="1">
      <alignment horizontal="center" wrapText="1"/>
    </xf>
    <xf numFmtId="166" fontId="2" fillId="0" borderId="1" xfId="0" applyNumberFormat="1" applyFont="1" applyBorder="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wrapText="1"/>
    </xf>
    <xf numFmtId="166" fontId="2" fillId="0" borderId="1" xfId="0" applyNumberFormat="1" applyFont="1" applyBorder="1" applyAlignment="1">
      <alignment horizontal="center" vertical="center" wrapText="1"/>
    </xf>
    <xf numFmtId="0" fontId="2" fillId="0" borderId="0" xfId="0" applyFont="1"/>
    <xf numFmtId="164" fontId="2" fillId="0" borderId="1" xfId="0" applyNumberFormat="1" applyFont="1" applyBorder="1" applyAlignment="1">
      <alignment horizontal="center" vertical="center"/>
    </xf>
    <xf numFmtId="0" fontId="1" fillId="0" borderId="0" xfId="0" applyFont="1" applyAlignment="1">
      <alignment horizontal="center" wrapText="1"/>
    </xf>
    <xf numFmtId="0" fontId="0" fillId="0" borderId="0" xfId="0" applyFont="1" applyAlignment="1"/>
    <xf numFmtId="0" fontId="1" fillId="0" borderId="0" xfId="0" applyFont="1" applyAlignment="1">
      <alignment horizontal="left" wrapText="1"/>
    </xf>
    <xf numFmtId="0" fontId="1" fillId="0" borderId="0" xfId="0" applyFont="1" applyAlignment="1">
      <alignment wrapText="1"/>
    </xf>
    <xf numFmtId="0" fontId="0" fillId="0" borderId="2" xfId="0" applyFont="1" applyBorder="1" applyAlignment="1"/>
    <xf numFmtId="0" fontId="0" fillId="0" borderId="3" xfId="0" applyNumberFormat="1"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1" fillId="2" borderId="1" xfId="0" applyFont="1" applyFill="1" applyBorder="1" applyAlignment="1">
      <alignment wrapText="1"/>
    </xf>
    <xf numFmtId="10" fontId="2" fillId="2" borderId="1" xfId="0" applyNumberFormat="1" applyFont="1" applyFill="1" applyBorder="1"/>
    <xf numFmtId="0" fontId="1" fillId="2" borderId="1" xfId="0" applyFont="1" applyFill="1" applyBorder="1" applyAlignment="1">
      <alignment horizontal="center"/>
    </xf>
    <xf numFmtId="0" fontId="2" fillId="2" borderId="1" xfId="0" applyFont="1" applyFill="1" applyBorder="1" applyAlignment="1">
      <alignment horizontal="center"/>
    </xf>
    <xf numFmtId="0" fontId="0" fillId="2" borderId="2" xfId="0" applyFont="1" applyFill="1" applyBorder="1" applyAlignment="1"/>
    <xf numFmtId="0" fontId="0" fillId="2" borderId="3" xfId="0" applyFont="1" applyFill="1" applyBorder="1" applyAlignment="1"/>
    <xf numFmtId="0" fontId="2" fillId="2" borderId="0" xfId="0" applyFont="1" applyFill="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14" fontId="2" fillId="2" borderId="1" xfId="0" applyNumberFormat="1" applyFont="1" applyFill="1" applyBorder="1" applyAlignment="1">
      <alignment horizontal="center"/>
    </xf>
    <xf numFmtId="165" fontId="2" fillId="2" borderId="1" xfId="0" applyNumberFormat="1" applyFont="1" applyFill="1" applyBorder="1" applyAlignment="1">
      <alignment horizontal="center"/>
    </xf>
    <xf numFmtId="166" fontId="2" fillId="2" borderId="1" xfId="0" applyNumberFormat="1" applyFont="1" applyFill="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cellXfs>
  <cellStyles count="1">
    <cellStyle name="Normal" xfId="0" builtinId="0"/>
  </cellStyles>
  <dxfs count="3">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anuj Rawat" refreshedDate="44804.645819444442" refreshedVersion="8" recordCount="8" xr:uid="{00000000-000A-0000-FFFF-FFFF00000000}">
  <cacheSource type="worksheet">
    <worksheetSource ref="B43:E51" sheet="Sheet1"/>
  </cacheSource>
  <cacheFields count="4">
    <cacheField name="Cust_Id" numFmtId="0">
      <sharedItems/>
    </cacheField>
    <cacheField name="Order_ID" numFmtId="0">
      <sharedItems/>
    </cacheField>
    <cacheField name="Bill_Amount" numFmtId="0">
      <sharedItems containsSemiMixedTypes="0" containsString="0" containsNumber="1" containsInteger="1" minValue="5500" maxValue="25000"/>
    </cacheField>
    <cacheField name="Sales_Rep" numFmtId="0">
      <sharedItems count="4">
        <s v="Imran"/>
        <s v="Sanjay"/>
        <s v="Mukesh"/>
        <s v="Vija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123A"/>
    <s v="A123A"/>
    <n v="6000"/>
    <x v="0"/>
  </r>
  <r>
    <s v="123B"/>
    <s v="A123B"/>
    <n v="15000"/>
    <x v="1"/>
  </r>
  <r>
    <s v="123C"/>
    <s v="A123C"/>
    <n v="12000"/>
    <x v="2"/>
  </r>
  <r>
    <s v="123D"/>
    <s v="A123D"/>
    <n v="10500"/>
    <x v="0"/>
  </r>
  <r>
    <s v="123E"/>
    <s v="A123E"/>
    <n v="9500"/>
    <x v="3"/>
  </r>
  <r>
    <s v="123F"/>
    <s v="A123F"/>
    <n v="18000"/>
    <x v="2"/>
  </r>
  <r>
    <s v="123G"/>
    <s v="A123G"/>
    <n v="5500"/>
    <x v="3"/>
  </r>
  <r>
    <s v="123G"/>
    <s v="A123H"/>
    <n v="25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Sheet1" cacheId="3" applyNumberFormats="0" applyBorderFormats="0" applyFontFormats="0" applyPatternFormats="0" applyAlignmentFormats="0" applyWidthHeightFormats="0" dataCaption="" updatedVersion="8" compact="0" compactData="0">
  <location ref="F43:G48" firstHeaderRow="1" firstDataRow="1" firstDataCol="1"/>
  <pivotFields count="4">
    <pivotField name="Cust_Id" compact="0" outline="0" multipleItemSelectionAllowed="1" showAll="0"/>
    <pivotField name="Order_ID" compact="0" outline="0" multipleItemSelectionAllowed="1" showAll="0"/>
    <pivotField name="Bill_Amount" dataField="1" compact="0" outline="0" multipleItemSelectionAllowed="1" showAll="0"/>
    <pivotField name="Sales_Rep" axis="axisRow" compact="0" outline="0" multipleItemSelectionAllowed="1" showAll="0" sortType="ascending">
      <items count="5">
        <item x="0"/>
        <item x="2"/>
        <item x="1"/>
        <item x="3"/>
        <item t="default"/>
      </items>
    </pivotField>
  </pivotFields>
  <rowFields count="1">
    <field x="3"/>
  </rowFields>
  <rowItems count="5">
    <i>
      <x/>
    </i>
    <i>
      <x v="1"/>
    </i>
    <i>
      <x v="2"/>
    </i>
    <i>
      <x v="3"/>
    </i>
    <i t="grand">
      <x/>
    </i>
  </rowItems>
  <colItems count="1">
    <i/>
  </colItems>
  <dataFields count="1">
    <dataField name="SUM of Bill_Amount" fld="2" baseField="0"/>
  </dataFields>
  <formats count="2">
    <format dxfId="2">
      <pivotArea field="3" type="button" dataOnly="0" labelOnly="1" outline="0" axis="axisRow" fieldPosition="0"/>
    </format>
    <format dxfId="1">
      <pivotArea dataOnly="0" labelOnly="1" outline="0" axis="axisValues"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M984"/>
  <sheetViews>
    <sheetView tabSelected="1" workbookViewId="0">
      <selection activeCell="H44" sqref="H44"/>
    </sheetView>
  </sheetViews>
  <sheetFormatPr defaultColWidth="12.6328125" defaultRowHeight="15" customHeight="1" x14ac:dyDescent="0.25"/>
  <cols>
    <col min="1" max="6" width="14.7265625" customWidth="1"/>
    <col min="7" max="7" width="18.26953125" customWidth="1"/>
    <col min="8" max="13" width="14.7265625" customWidth="1"/>
  </cols>
  <sheetData>
    <row r="1" spans="2:13" ht="15.75" customHeight="1" x14ac:dyDescent="0.3">
      <c r="B1" s="24"/>
      <c r="C1" s="25"/>
      <c r="D1" s="25"/>
      <c r="E1" s="2"/>
      <c r="G1" s="1"/>
      <c r="H1" s="2"/>
      <c r="I1" s="1"/>
      <c r="J1" s="3"/>
      <c r="L1" s="1"/>
      <c r="M1" s="3"/>
    </row>
    <row r="2" spans="2:13" ht="15.75" customHeight="1" x14ac:dyDescent="0.3">
      <c r="B2" s="24" t="s">
        <v>0</v>
      </c>
      <c r="C2" s="25"/>
      <c r="D2" s="2"/>
      <c r="E2" s="2"/>
      <c r="G2" s="24" t="s">
        <v>1</v>
      </c>
      <c r="H2" s="25"/>
      <c r="I2" s="1"/>
      <c r="J2" s="3"/>
      <c r="L2" s="24" t="s">
        <v>2</v>
      </c>
      <c r="M2" s="25"/>
    </row>
    <row r="3" spans="2:13" ht="15.75" customHeight="1" x14ac:dyDescent="0.3">
      <c r="B3" s="4" t="s">
        <v>3</v>
      </c>
      <c r="C3" s="5" t="s">
        <v>4</v>
      </c>
      <c r="D3" s="6" t="s">
        <v>5</v>
      </c>
      <c r="E3" s="6" t="s">
        <v>6</v>
      </c>
      <c r="G3" s="4" t="s">
        <v>3</v>
      </c>
      <c r="H3" s="6" t="s">
        <v>4</v>
      </c>
      <c r="I3" s="4" t="s">
        <v>7</v>
      </c>
      <c r="J3" s="7" t="s">
        <v>8</v>
      </c>
      <c r="L3" s="4" t="s">
        <v>3</v>
      </c>
      <c r="M3" s="7" t="s">
        <v>9</v>
      </c>
    </row>
    <row r="4" spans="2:13" ht="15.75" customHeight="1" x14ac:dyDescent="0.25">
      <c r="B4" s="8" t="s">
        <v>10</v>
      </c>
      <c r="C4" s="8" t="s">
        <v>11</v>
      </c>
      <c r="D4" s="9">
        <v>44641</v>
      </c>
      <c r="E4" s="10" t="s">
        <v>12</v>
      </c>
      <c r="G4" s="8" t="s">
        <v>10</v>
      </c>
      <c r="H4" s="8" t="s">
        <v>11</v>
      </c>
      <c r="I4" s="8">
        <v>6000</v>
      </c>
      <c r="J4" s="11" t="s">
        <v>13</v>
      </c>
      <c r="L4" s="8" t="s">
        <v>10</v>
      </c>
      <c r="M4" s="12">
        <v>44628</v>
      </c>
    </row>
    <row r="5" spans="2:13" ht="15.75" customHeight="1" x14ac:dyDescent="0.25">
      <c r="B5" s="8" t="s">
        <v>14</v>
      </c>
      <c r="C5" s="8" t="s">
        <v>15</v>
      </c>
      <c r="D5" s="9">
        <v>44640</v>
      </c>
      <c r="E5" s="8" t="s">
        <v>16</v>
      </c>
      <c r="G5" s="8" t="s">
        <v>14</v>
      </c>
      <c r="H5" s="8" t="s">
        <v>15</v>
      </c>
      <c r="I5" s="8">
        <v>15000</v>
      </c>
      <c r="J5" s="11" t="s">
        <v>17</v>
      </c>
      <c r="L5" s="8" t="s">
        <v>14</v>
      </c>
      <c r="M5" s="12">
        <v>44770</v>
      </c>
    </row>
    <row r="6" spans="2:13" ht="15.75" customHeight="1" x14ac:dyDescent="0.25">
      <c r="B6" s="8" t="s">
        <v>18</v>
      </c>
      <c r="C6" s="8" t="s">
        <v>19</v>
      </c>
      <c r="D6" s="9">
        <v>44621</v>
      </c>
      <c r="E6" s="8" t="s">
        <v>20</v>
      </c>
      <c r="G6" s="8" t="s">
        <v>18</v>
      </c>
      <c r="H6" s="8" t="s">
        <v>19</v>
      </c>
      <c r="I6" s="8">
        <v>12000</v>
      </c>
      <c r="J6" s="11" t="s">
        <v>21</v>
      </c>
      <c r="L6" s="8" t="s">
        <v>18</v>
      </c>
      <c r="M6" s="12">
        <v>44781</v>
      </c>
    </row>
    <row r="7" spans="2:13" ht="15.75" customHeight="1" x14ac:dyDescent="0.25">
      <c r="B7" s="8" t="s">
        <v>22</v>
      </c>
      <c r="C7" s="8" t="s">
        <v>23</v>
      </c>
      <c r="D7" s="13">
        <v>44631</v>
      </c>
      <c r="E7" s="8" t="s">
        <v>16</v>
      </c>
      <c r="G7" s="8" t="s">
        <v>22</v>
      </c>
      <c r="H7" s="8" t="s">
        <v>23</v>
      </c>
      <c r="I7" s="8">
        <v>10500</v>
      </c>
      <c r="J7" s="11" t="s">
        <v>13</v>
      </c>
      <c r="L7" s="8" t="s">
        <v>22</v>
      </c>
      <c r="M7" s="12">
        <v>44762</v>
      </c>
    </row>
    <row r="8" spans="2:13" ht="15.75" customHeight="1" x14ac:dyDescent="0.25">
      <c r="B8" s="8" t="s">
        <v>24</v>
      </c>
      <c r="C8" s="8" t="s">
        <v>25</v>
      </c>
      <c r="D8" s="14">
        <v>44637</v>
      </c>
      <c r="E8" s="8" t="s">
        <v>12</v>
      </c>
      <c r="G8" s="8" t="s">
        <v>24</v>
      </c>
      <c r="H8" s="8" t="s">
        <v>25</v>
      </c>
      <c r="I8" s="8">
        <v>9500</v>
      </c>
      <c r="J8" s="11" t="s">
        <v>26</v>
      </c>
      <c r="L8" s="8" t="s">
        <v>24</v>
      </c>
      <c r="M8" s="12">
        <v>44794</v>
      </c>
    </row>
    <row r="9" spans="2:13" ht="15.75" customHeight="1" x14ac:dyDescent="0.25">
      <c r="B9" s="8" t="s">
        <v>27</v>
      </c>
      <c r="C9" s="8" t="s">
        <v>28</v>
      </c>
      <c r="D9" s="13">
        <v>44635</v>
      </c>
      <c r="E9" s="8" t="s">
        <v>12</v>
      </c>
      <c r="G9" s="8" t="s">
        <v>27</v>
      </c>
      <c r="H9" s="8" t="s">
        <v>28</v>
      </c>
      <c r="I9" s="8">
        <v>18000</v>
      </c>
      <c r="J9" s="11" t="s">
        <v>21</v>
      </c>
      <c r="L9" s="8" t="s">
        <v>27</v>
      </c>
      <c r="M9" s="12">
        <v>44659</v>
      </c>
    </row>
    <row r="10" spans="2:13" ht="15.75" customHeight="1" x14ac:dyDescent="0.25">
      <c r="B10" s="8" t="s">
        <v>29</v>
      </c>
      <c r="C10" s="8" t="s">
        <v>30</v>
      </c>
      <c r="D10" s="14">
        <v>44630</v>
      </c>
      <c r="E10" s="8" t="s">
        <v>16</v>
      </c>
      <c r="G10" s="8" t="s">
        <v>29</v>
      </c>
      <c r="H10" s="8" t="s">
        <v>30</v>
      </c>
      <c r="I10" s="8">
        <v>5500</v>
      </c>
      <c r="J10" s="11" t="s">
        <v>26</v>
      </c>
      <c r="L10" s="8" t="s">
        <v>29</v>
      </c>
      <c r="M10" s="12">
        <v>44773</v>
      </c>
    </row>
    <row r="11" spans="2:13" ht="15.75" customHeight="1" x14ac:dyDescent="0.25">
      <c r="B11" s="8" t="s">
        <v>29</v>
      </c>
      <c r="C11" s="8" t="s">
        <v>31</v>
      </c>
      <c r="D11" s="14">
        <v>44681</v>
      </c>
      <c r="E11" s="8" t="s">
        <v>16</v>
      </c>
      <c r="G11" s="8" t="s">
        <v>29</v>
      </c>
      <c r="H11" s="8" t="s">
        <v>31</v>
      </c>
      <c r="I11" s="8">
        <v>25000</v>
      </c>
      <c r="J11" s="11" t="s">
        <v>17</v>
      </c>
      <c r="L11" s="8" t="s">
        <v>29</v>
      </c>
      <c r="M11" s="12">
        <v>44777</v>
      </c>
    </row>
    <row r="12" spans="2:13" ht="15.75" customHeight="1" x14ac:dyDescent="0.25"/>
    <row r="13" spans="2:13" ht="15.75" customHeight="1" x14ac:dyDescent="0.25"/>
    <row r="14" spans="2:13" ht="30" customHeight="1" x14ac:dyDescent="0.3">
      <c r="B14" s="26" t="s">
        <v>32</v>
      </c>
      <c r="C14" s="25"/>
      <c r="D14" s="25"/>
      <c r="E14" s="25"/>
      <c r="F14" s="25"/>
      <c r="G14" s="25"/>
      <c r="H14" s="25"/>
    </row>
    <row r="15" spans="2:13" ht="15.75" customHeight="1" x14ac:dyDescent="0.25"/>
    <row r="16" spans="2:13" ht="15.75" customHeight="1" x14ac:dyDescent="0.3">
      <c r="B16" s="15" t="s">
        <v>3</v>
      </c>
      <c r="C16" s="16" t="s">
        <v>4</v>
      </c>
      <c r="D16" s="16" t="s">
        <v>5</v>
      </c>
      <c r="E16" s="16" t="s">
        <v>6</v>
      </c>
      <c r="F16" s="16" t="s">
        <v>33</v>
      </c>
      <c r="G16" s="34" t="s">
        <v>34</v>
      </c>
    </row>
    <row r="17" spans="2:8" ht="15.75" customHeight="1" x14ac:dyDescent="0.25">
      <c r="B17" s="17" t="s">
        <v>10</v>
      </c>
      <c r="C17" s="17" t="s">
        <v>11</v>
      </c>
      <c r="D17" s="18">
        <v>44641</v>
      </c>
      <c r="E17" s="17" t="s">
        <v>12</v>
      </c>
      <c r="F17" s="19" t="str">
        <f t="shared" ref="F17:F24" si="0">MONTH(D17)&amp;"-"&amp;YEAR(D17)</f>
        <v>3-2022</v>
      </c>
      <c r="G17" s="35">
        <f>COUNTIF($E$17:$E$24,E18)/COUNTIF($F$17:$F$24,"3-2022")</f>
        <v>0.42857142857142855</v>
      </c>
    </row>
    <row r="18" spans="2:8" ht="15.75" customHeight="1" x14ac:dyDescent="0.25">
      <c r="B18" s="17" t="s">
        <v>14</v>
      </c>
      <c r="C18" s="17" t="s">
        <v>15</v>
      </c>
      <c r="D18" s="18">
        <v>44640</v>
      </c>
      <c r="E18" s="17" t="s">
        <v>16</v>
      </c>
      <c r="F18" s="19" t="str">
        <f t="shared" si="0"/>
        <v>3-2022</v>
      </c>
    </row>
    <row r="19" spans="2:8" ht="15.75" customHeight="1" x14ac:dyDescent="0.25">
      <c r="B19" s="17" t="s">
        <v>18</v>
      </c>
      <c r="C19" s="17" t="s">
        <v>19</v>
      </c>
      <c r="D19" s="18">
        <v>44621</v>
      </c>
      <c r="E19" s="17" t="s">
        <v>20</v>
      </c>
      <c r="F19" s="19" t="str">
        <f t="shared" si="0"/>
        <v>3-2022</v>
      </c>
    </row>
    <row r="20" spans="2:8" ht="15.75" customHeight="1" x14ac:dyDescent="0.25">
      <c r="B20" s="17" t="s">
        <v>22</v>
      </c>
      <c r="C20" s="17" t="s">
        <v>23</v>
      </c>
      <c r="D20" s="20">
        <v>44631</v>
      </c>
      <c r="E20" s="17" t="s">
        <v>16</v>
      </c>
      <c r="F20" s="19" t="str">
        <f t="shared" si="0"/>
        <v>3-2022</v>
      </c>
    </row>
    <row r="21" spans="2:8" ht="15.75" customHeight="1" x14ac:dyDescent="0.25">
      <c r="B21" s="17" t="s">
        <v>24</v>
      </c>
      <c r="C21" s="17" t="s">
        <v>25</v>
      </c>
      <c r="D21" s="21">
        <v>44637</v>
      </c>
      <c r="E21" s="17" t="s">
        <v>12</v>
      </c>
      <c r="F21" s="19" t="str">
        <f t="shared" si="0"/>
        <v>3-2022</v>
      </c>
    </row>
    <row r="22" spans="2:8" ht="15.75" customHeight="1" x14ac:dyDescent="0.25">
      <c r="B22" s="17" t="s">
        <v>27</v>
      </c>
      <c r="C22" s="17" t="s">
        <v>28</v>
      </c>
      <c r="D22" s="20">
        <v>44635</v>
      </c>
      <c r="E22" s="17" t="s">
        <v>12</v>
      </c>
      <c r="F22" s="19" t="str">
        <f t="shared" si="0"/>
        <v>3-2022</v>
      </c>
    </row>
    <row r="23" spans="2:8" ht="15.75" customHeight="1" x14ac:dyDescent="0.25">
      <c r="B23" s="17" t="s">
        <v>29</v>
      </c>
      <c r="C23" s="17" t="s">
        <v>30</v>
      </c>
      <c r="D23" s="21">
        <v>44630</v>
      </c>
      <c r="E23" s="17" t="s">
        <v>16</v>
      </c>
      <c r="F23" s="19" t="str">
        <f t="shared" si="0"/>
        <v>3-2022</v>
      </c>
    </row>
    <row r="24" spans="2:8" ht="15.75" customHeight="1" x14ac:dyDescent="0.25">
      <c r="B24" s="17" t="s">
        <v>29</v>
      </c>
      <c r="C24" s="17" t="s">
        <v>31</v>
      </c>
      <c r="D24" s="20">
        <v>44681</v>
      </c>
      <c r="E24" s="17"/>
      <c r="F24" s="19" t="str">
        <f t="shared" si="0"/>
        <v>4-2022</v>
      </c>
    </row>
    <row r="25" spans="2:8" ht="15.75" customHeight="1" x14ac:dyDescent="0.25"/>
    <row r="26" spans="2:8" ht="15.5" customHeight="1" x14ac:dyDescent="0.25"/>
    <row r="27" spans="2:8" ht="40.5" customHeight="1" x14ac:dyDescent="0.3">
      <c r="B27" s="27" t="s">
        <v>35</v>
      </c>
      <c r="C27" s="25"/>
      <c r="D27" s="25"/>
      <c r="E27" s="25"/>
      <c r="F27" s="25"/>
      <c r="G27" s="25"/>
      <c r="H27" s="25"/>
    </row>
    <row r="28" spans="2:8" ht="15.75" customHeight="1" x14ac:dyDescent="0.25"/>
    <row r="29" spans="2:8" ht="15.75" customHeight="1" x14ac:dyDescent="0.3">
      <c r="B29" s="4" t="s">
        <v>3</v>
      </c>
      <c r="C29" s="6" t="s">
        <v>4</v>
      </c>
      <c r="D29" s="4" t="s">
        <v>7</v>
      </c>
      <c r="E29" s="7" t="s">
        <v>8</v>
      </c>
      <c r="F29" s="36" t="s">
        <v>36</v>
      </c>
      <c r="G29" s="36" t="s">
        <v>5</v>
      </c>
      <c r="H29" s="36" t="s">
        <v>33</v>
      </c>
    </row>
    <row r="30" spans="2:8" ht="15.75" customHeight="1" x14ac:dyDescent="0.25">
      <c r="B30" s="8" t="s">
        <v>10</v>
      </c>
      <c r="C30" s="8" t="s">
        <v>11</v>
      </c>
      <c r="D30" s="8">
        <v>6000</v>
      </c>
      <c r="E30" s="11" t="s">
        <v>13</v>
      </c>
      <c r="F30" s="37" t="str">
        <f t="shared" ref="F30:F37" si="1">VLOOKUP(C30,$C$4:$E$11,3,0)</f>
        <v>Cash</v>
      </c>
      <c r="G30" s="43">
        <f t="shared" ref="G30:G37" si="2">VLOOKUP(C30,$C$3:$D$11,2,0)</f>
        <v>44641</v>
      </c>
      <c r="H30" s="37" t="str">
        <f t="shared" ref="H30:H37" si="3">MONTH(G30)&amp;"-"&amp;YEAR(G30)</f>
        <v>3-2022</v>
      </c>
    </row>
    <row r="31" spans="2:8" ht="15.75" customHeight="1" x14ac:dyDescent="0.25">
      <c r="B31" s="8" t="s">
        <v>14</v>
      </c>
      <c r="C31" s="8" t="s">
        <v>15</v>
      </c>
      <c r="D31" s="8">
        <v>15000</v>
      </c>
      <c r="E31" s="11" t="s">
        <v>17</v>
      </c>
      <c r="F31" s="37" t="str">
        <f t="shared" si="1"/>
        <v>EMI</v>
      </c>
      <c r="G31" s="43">
        <f t="shared" si="2"/>
        <v>44640</v>
      </c>
      <c r="H31" s="37" t="str">
        <f t="shared" si="3"/>
        <v>3-2022</v>
      </c>
    </row>
    <row r="32" spans="2:8" ht="15.75" customHeight="1" x14ac:dyDescent="0.25">
      <c r="B32" s="8" t="s">
        <v>18</v>
      </c>
      <c r="C32" s="8" t="s">
        <v>19</v>
      </c>
      <c r="D32" s="8">
        <v>12000</v>
      </c>
      <c r="E32" s="11" t="s">
        <v>21</v>
      </c>
      <c r="F32" s="37" t="str">
        <f t="shared" si="1"/>
        <v>Card</v>
      </c>
      <c r="G32" s="43">
        <f t="shared" si="2"/>
        <v>44621</v>
      </c>
      <c r="H32" s="37" t="str">
        <f t="shared" si="3"/>
        <v>3-2022</v>
      </c>
    </row>
    <row r="33" spans="2:8" ht="15.75" customHeight="1" x14ac:dyDescent="0.25">
      <c r="B33" s="8" t="s">
        <v>22</v>
      </c>
      <c r="C33" s="8" t="s">
        <v>23</v>
      </c>
      <c r="D33" s="8">
        <v>10500</v>
      </c>
      <c r="E33" s="11" t="s">
        <v>13</v>
      </c>
      <c r="F33" s="37" t="str">
        <f t="shared" si="1"/>
        <v>EMI</v>
      </c>
      <c r="G33" s="44">
        <f t="shared" si="2"/>
        <v>44631</v>
      </c>
      <c r="H33" s="37" t="str">
        <f t="shared" si="3"/>
        <v>3-2022</v>
      </c>
    </row>
    <row r="34" spans="2:8" ht="15.75" customHeight="1" x14ac:dyDescent="0.25">
      <c r="B34" s="8" t="s">
        <v>24</v>
      </c>
      <c r="C34" s="8" t="s">
        <v>25</v>
      </c>
      <c r="D34" s="8">
        <v>9500</v>
      </c>
      <c r="E34" s="11" t="s">
        <v>26</v>
      </c>
      <c r="F34" s="37" t="str">
        <f t="shared" si="1"/>
        <v>Cash</v>
      </c>
      <c r="G34" s="45">
        <f t="shared" si="2"/>
        <v>44637</v>
      </c>
      <c r="H34" s="37" t="str">
        <f t="shared" si="3"/>
        <v>3-2022</v>
      </c>
    </row>
    <row r="35" spans="2:8" ht="15.75" customHeight="1" x14ac:dyDescent="0.25">
      <c r="B35" s="8" t="s">
        <v>27</v>
      </c>
      <c r="C35" s="8" t="s">
        <v>28</v>
      </c>
      <c r="D35" s="8">
        <v>18000</v>
      </c>
      <c r="E35" s="11" t="s">
        <v>21</v>
      </c>
      <c r="F35" s="37" t="str">
        <f t="shared" si="1"/>
        <v>Cash</v>
      </c>
      <c r="G35" s="44">
        <f t="shared" si="2"/>
        <v>44635</v>
      </c>
      <c r="H35" s="37" t="str">
        <f t="shared" si="3"/>
        <v>3-2022</v>
      </c>
    </row>
    <row r="36" spans="2:8" ht="15.75" customHeight="1" x14ac:dyDescent="0.25">
      <c r="B36" s="8" t="s">
        <v>29</v>
      </c>
      <c r="C36" s="8" t="s">
        <v>30</v>
      </c>
      <c r="D36" s="8">
        <v>5500</v>
      </c>
      <c r="E36" s="11" t="s">
        <v>26</v>
      </c>
      <c r="F36" s="37" t="str">
        <f t="shared" si="1"/>
        <v>EMI</v>
      </c>
      <c r="G36" s="45">
        <f t="shared" si="2"/>
        <v>44630</v>
      </c>
      <c r="H36" s="37" t="str">
        <f t="shared" si="3"/>
        <v>3-2022</v>
      </c>
    </row>
    <row r="37" spans="2:8" ht="15.75" customHeight="1" x14ac:dyDescent="0.25">
      <c r="B37" s="8" t="s">
        <v>29</v>
      </c>
      <c r="C37" s="8" t="s">
        <v>31</v>
      </c>
      <c r="D37" s="8">
        <v>25000</v>
      </c>
      <c r="E37" s="11" t="s">
        <v>17</v>
      </c>
      <c r="F37" s="37" t="str">
        <f t="shared" si="1"/>
        <v>EMI</v>
      </c>
      <c r="G37" s="45">
        <f t="shared" si="2"/>
        <v>44681</v>
      </c>
      <c r="H37" s="37" t="str">
        <f t="shared" si="3"/>
        <v>4-2022</v>
      </c>
    </row>
    <row r="38" spans="2:8" ht="15.75" customHeight="1" x14ac:dyDescent="0.25"/>
    <row r="39" spans="2:8" ht="15.75" customHeight="1" x14ac:dyDescent="0.25"/>
    <row r="40" spans="2:8" ht="15.75" customHeight="1" x14ac:dyDescent="0.25"/>
    <row r="41" spans="2:8" ht="25" customHeight="1" x14ac:dyDescent="0.3">
      <c r="B41" s="27" t="s">
        <v>37</v>
      </c>
      <c r="C41" s="25"/>
      <c r="D41" s="25"/>
      <c r="E41" s="25"/>
      <c r="F41" s="25"/>
      <c r="G41" s="25"/>
      <c r="H41" s="25"/>
    </row>
    <row r="42" spans="2:8" ht="15.75" customHeight="1" x14ac:dyDescent="0.25"/>
    <row r="43" spans="2:8" ht="15.75" customHeight="1" x14ac:dyDescent="0.3">
      <c r="B43" s="4" t="s">
        <v>3</v>
      </c>
      <c r="C43" s="6" t="s">
        <v>4</v>
      </c>
      <c r="D43" s="4" t="s">
        <v>7</v>
      </c>
      <c r="E43" s="7" t="s">
        <v>8</v>
      </c>
      <c r="F43" s="38" t="s">
        <v>8</v>
      </c>
      <c r="G43" s="39" t="s">
        <v>38</v>
      </c>
      <c r="H43" s="40" t="s">
        <v>39</v>
      </c>
    </row>
    <row r="44" spans="2:8" ht="15.75" customHeight="1" x14ac:dyDescent="0.25">
      <c r="B44" s="8" t="s">
        <v>10</v>
      </c>
      <c r="C44" s="8" t="s">
        <v>11</v>
      </c>
      <c r="D44" s="8">
        <v>6000</v>
      </c>
      <c r="E44" s="11" t="s">
        <v>13</v>
      </c>
      <c r="F44" s="28" t="s">
        <v>13</v>
      </c>
      <c r="G44" s="29">
        <v>16500</v>
      </c>
      <c r="H44" s="22">
        <f t="shared" ref="H44:H47" si="4">G44*0.02</f>
        <v>330</v>
      </c>
    </row>
    <row r="45" spans="2:8" ht="15.75" customHeight="1" x14ac:dyDescent="0.25">
      <c r="B45" s="8" t="s">
        <v>14</v>
      </c>
      <c r="C45" s="8" t="s">
        <v>15</v>
      </c>
      <c r="D45" s="8">
        <v>15000</v>
      </c>
      <c r="E45" s="11" t="s">
        <v>17</v>
      </c>
      <c r="F45" s="30" t="s">
        <v>21</v>
      </c>
      <c r="G45" s="31">
        <v>30000</v>
      </c>
      <c r="H45" s="22">
        <f t="shared" si="4"/>
        <v>600</v>
      </c>
    </row>
    <row r="46" spans="2:8" ht="15.75" customHeight="1" x14ac:dyDescent="0.25">
      <c r="B46" s="8" t="s">
        <v>18</v>
      </c>
      <c r="C46" s="8" t="s">
        <v>19</v>
      </c>
      <c r="D46" s="8">
        <v>12000</v>
      </c>
      <c r="E46" s="11" t="s">
        <v>21</v>
      </c>
      <c r="F46" s="30" t="s">
        <v>17</v>
      </c>
      <c r="G46" s="31">
        <v>40000</v>
      </c>
      <c r="H46" s="22">
        <f t="shared" si="4"/>
        <v>800</v>
      </c>
    </row>
    <row r="47" spans="2:8" ht="15.75" customHeight="1" x14ac:dyDescent="0.25">
      <c r="B47" s="8" t="s">
        <v>22</v>
      </c>
      <c r="C47" s="8" t="s">
        <v>23</v>
      </c>
      <c r="D47" s="8">
        <v>10500</v>
      </c>
      <c r="E47" s="11" t="s">
        <v>13</v>
      </c>
      <c r="F47" s="30" t="s">
        <v>26</v>
      </c>
      <c r="G47" s="31">
        <v>15000</v>
      </c>
      <c r="H47" s="22">
        <f t="shared" si="4"/>
        <v>300</v>
      </c>
    </row>
    <row r="48" spans="2:8" ht="15.75" customHeight="1" x14ac:dyDescent="0.25">
      <c r="B48" s="8" t="s">
        <v>24</v>
      </c>
      <c r="C48" s="8" t="s">
        <v>25</v>
      </c>
      <c r="D48" s="8">
        <v>9500</v>
      </c>
      <c r="E48" s="11" t="s">
        <v>26</v>
      </c>
      <c r="F48" s="32" t="s">
        <v>40</v>
      </c>
      <c r="G48" s="33">
        <v>101500</v>
      </c>
    </row>
    <row r="49" spans="2:8" ht="15.75" customHeight="1" x14ac:dyDescent="0.25">
      <c r="B49" s="8" t="s">
        <v>27</v>
      </c>
      <c r="C49" s="8" t="s">
        <v>28</v>
      </c>
      <c r="D49" s="8">
        <v>18000</v>
      </c>
      <c r="E49" s="11" t="s">
        <v>21</v>
      </c>
    </row>
    <row r="50" spans="2:8" ht="15.75" customHeight="1" x14ac:dyDescent="0.25">
      <c r="B50" s="8" t="s">
        <v>29</v>
      </c>
      <c r="C50" s="8" t="s">
        <v>30</v>
      </c>
      <c r="D50" s="8">
        <v>5500</v>
      </c>
      <c r="E50" s="11" t="s">
        <v>26</v>
      </c>
    </row>
    <row r="51" spans="2:8" ht="15.75" customHeight="1" x14ac:dyDescent="0.25">
      <c r="B51" s="8" t="s">
        <v>29</v>
      </c>
      <c r="C51" s="8" t="s">
        <v>31</v>
      </c>
      <c r="D51" s="8">
        <v>25000</v>
      </c>
      <c r="E51" s="11" t="s">
        <v>17</v>
      </c>
    </row>
    <row r="52" spans="2:8" ht="15.75" customHeight="1" x14ac:dyDescent="0.25"/>
    <row r="53" spans="2:8" ht="15.5" customHeight="1" x14ac:dyDescent="0.25"/>
    <row r="54" spans="2:8" ht="26" customHeight="1" x14ac:dyDescent="0.3">
      <c r="B54" s="27" t="s">
        <v>41</v>
      </c>
      <c r="C54" s="25"/>
      <c r="D54" s="25"/>
      <c r="E54" s="25"/>
      <c r="F54" s="25"/>
      <c r="G54" s="25"/>
      <c r="H54" s="25"/>
    </row>
    <row r="55" spans="2:8" ht="15.75" customHeight="1" x14ac:dyDescent="0.25"/>
    <row r="56" spans="2:8" ht="24.5" customHeight="1" x14ac:dyDescent="0.25">
      <c r="B56" s="15" t="s">
        <v>3</v>
      </c>
      <c r="C56" s="16" t="s">
        <v>9</v>
      </c>
      <c r="D56" s="41" t="s">
        <v>42</v>
      </c>
      <c r="E56" s="42" t="s">
        <v>43</v>
      </c>
    </row>
    <row r="57" spans="2:8" ht="24.5" customHeight="1" x14ac:dyDescent="0.25">
      <c r="B57" s="17" t="s">
        <v>10</v>
      </c>
      <c r="C57" s="23">
        <v>44628</v>
      </c>
      <c r="D57" s="46">
        <f t="shared" ref="D57:D64" ca="1" si="5">C57-TODAY()</f>
        <v>-176</v>
      </c>
      <c r="E57" s="47" t="str">
        <f t="shared" ref="E57:E64" ca="1" si="6">IF(D57&lt;0,"Do Not Send Reminder",IF(D57&lt;30,"Send Reminder","Do Not Send Reminder"))</f>
        <v>Do Not Send Reminder</v>
      </c>
    </row>
    <row r="58" spans="2:8" ht="24" customHeight="1" x14ac:dyDescent="0.25">
      <c r="B58" s="17" t="s">
        <v>14</v>
      </c>
      <c r="C58" s="23">
        <v>44770</v>
      </c>
      <c r="D58" s="46">
        <f t="shared" ca="1" si="5"/>
        <v>-34</v>
      </c>
      <c r="E58" s="47" t="str">
        <f t="shared" ca="1" si="6"/>
        <v>Do Not Send Reminder</v>
      </c>
    </row>
    <row r="59" spans="2:8" ht="26" customHeight="1" x14ac:dyDescent="0.25">
      <c r="B59" s="17" t="s">
        <v>18</v>
      </c>
      <c r="C59" s="23">
        <v>44781</v>
      </c>
      <c r="D59" s="46">
        <f t="shared" ca="1" si="5"/>
        <v>-23</v>
      </c>
      <c r="E59" s="47" t="str">
        <f t="shared" ca="1" si="6"/>
        <v>Do Not Send Reminder</v>
      </c>
    </row>
    <row r="60" spans="2:8" ht="25" x14ac:dyDescent="0.25">
      <c r="B60" s="17" t="s">
        <v>22</v>
      </c>
      <c r="C60" s="23">
        <v>44762</v>
      </c>
      <c r="D60" s="46">
        <f t="shared" ca="1" si="5"/>
        <v>-42</v>
      </c>
      <c r="E60" s="47" t="str">
        <f t="shared" ca="1" si="6"/>
        <v>Do Not Send Reminder</v>
      </c>
    </row>
    <row r="61" spans="2:8" ht="30" customHeight="1" x14ac:dyDescent="0.25">
      <c r="B61" s="17" t="s">
        <v>24</v>
      </c>
      <c r="C61" s="23">
        <v>44794</v>
      </c>
      <c r="D61" s="46">
        <f t="shared" ca="1" si="5"/>
        <v>-10</v>
      </c>
      <c r="E61" s="47" t="str">
        <f t="shared" ca="1" si="6"/>
        <v>Do Not Send Reminder</v>
      </c>
    </row>
    <row r="62" spans="2:8" ht="35" customHeight="1" x14ac:dyDescent="0.25">
      <c r="B62" s="17" t="s">
        <v>27</v>
      </c>
      <c r="C62" s="23">
        <v>44659</v>
      </c>
      <c r="D62" s="46">
        <f t="shared" ca="1" si="5"/>
        <v>-145</v>
      </c>
      <c r="E62" s="47" t="str">
        <f t="shared" ca="1" si="6"/>
        <v>Do Not Send Reminder</v>
      </c>
    </row>
    <row r="63" spans="2:8" ht="35" customHeight="1" x14ac:dyDescent="0.25">
      <c r="B63" s="17" t="s">
        <v>29</v>
      </c>
      <c r="C63" s="23">
        <v>44773</v>
      </c>
      <c r="D63" s="46">
        <f t="shared" ca="1" si="5"/>
        <v>-31</v>
      </c>
      <c r="E63" s="47" t="str">
        <f t="shared" ca="1" si="6"/>
        <v>Do Not Send Reminder</v>
      </c>
    </row>
    <row r="64" spans="2:8" ht="33" customHeight="1" x14ac:dyDescent="0.25">
      <c r="B64" s="17" t="s">
        <v>29</v>
      </c>
      <c r="C64" s="23">
        <v>44777</v>
      </c>
      <c r="D64" s="46">
        <f t="shared" ca="1" si="5"/>
        <v>-27</v>
      </c>
      <c r="E64" s="47" t="str">
        <f t="shared" ca="1" si="6"/>
        <v>Do Not Send Reminder</v>
      </c>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sheetData>
  <mergeCells count="8">
    <mergeCell ref="B27:H27"/>
    <mergeCell ref="B41:H41"/>
    <mergeCell ref="B54:H54"/>
    <mergeCell ref="B1:D1"/>
    <mergeCell ref="B2:C2"/>
    <mergeCell ref="G2:H2"/>
    <mergeCell ref="L2:M2"/>
    <mergeCell ref="B14:H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Tanuj Rawat</cp:lastModifiedBy>
  <dcterms:modified xsi:type="dcterms:W3CDTF">2022-08-31T10:04:16Z</dcterms:modified>
</cp:coreProperties>
</file>