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tanuj\Documents\Excel Projects\"/>
    </mc:Choice>
  </mc:AlternateContent>
  <xr:revisionPtr revIDLastSave="0" documentId="13_ncr:1_{002C82B9-108E-44BA-978B-03A517D7218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pivotCaches>
    <pivotCache cacheId="3" r:id="rId2"/>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6" roundtripDataSignature="AMtx7mhLZacY/HGzblwGFPQ//My6HSS6tw=="/>
    </ext>
  </extLst>
</workbook>
</file>

<file path=xl/calcChain.xml><?xml version="1.0" encoding="utf-8"?>
<calcChain xmlns="http://schemas.openxmlformats.org/spreadsheetml/2006/main">
  <c r="A67" i="1" l="1"/>
  <c r="K58" i="1"/>
  <c r="K57" i="1"/>
  <c r="J56" i="1"/>
  <c r="J55" i="1"/>
  <c r="J54" i="1"/>
  <c r="J53" i="1"/>
  <c r="J52" i="1"/>
  <c r="J51" i="1"/>
  <c r="J36" i="1"/>
  <c r="J35" i="1"/>
  <c r="J34" i="1"/>
  <c r="J33" i="1"/>
  <c r="J32" i="1"/>
  <c r="J31" i="1"/>
  <c r="J23" i="1"/>
  <c r="J22" i="1"/>
  <c r="J21" i="1"/>
  <c r="J20" i="1"/>
  <c r="J19" i="1"/>
  <c r="J18" i="1"/>
</calcChain>
</file>

<file path=xl/sharedStrings.xml><?xml version="1.0" encoding="utf-8"?>
<sst xmlns="http://schemas.openxmlformats.org/spreadsheetml/2006/main" count="190" uniqueCount="56">
  <si>
    <t>Zephyr is a B2B SaaS organization which offers a video interviewing platform as service. It provides 5 types of subscription for its customers namely Bronze, Silver, Gold, Diamond and Platinum. The subscription plan depends on parameters such as features, services, maximum no. of users that will use the product.</t>
  </si>
  <si>
    <t xml:space="preserve">The data is available in two tables : </t>
  </si>
  <si>
    <t>Table - 'Subscription' consists of order details like Order creation date, Subscription Type, No. of users using the service, etc</t>
  </si>
  <si>
    <t>Table - 'Source' consist of the source from which each order was placed</t>
  </si>
  <si>
    <t>Table Name :  Subscription</t>
  </si>
  <si>
    <t>Table Name : Source</t>
  </si>
  <si>
    <t>Cust_Id</t>
  </si>
  <si>
    <t>Order_Id</t>
  </si>
  <si>
    <t>Order_creation_date</t>
  </si>
  <si>
    <t>Subscription_Type</t>
  </si>
  <si>
    <t>Subscriton_Start_date</t>
  </si>
  <si>
    <t>No. of user</t>
  </si>
  <si>
    <t>Tenure (In Months)</t>
  </si>
  <si>
    <t>Status (Searched, Discussion Started, Active, Inactive)</t>
  </si>
  <si>
    <t>Discount (In %)</t>
  </si>
  <si>
    <t>Order_id</t>
  </si>
  <si>
    <t>Source</t>
  </si>
  <si>
    <t>ABC1</t>
  </si>
  <si>
    <t>XYZ1</t>
  </si>
  <si>
    <t>Bronze</t>
  </si>
  <si>
    <t>N/A</t>
  </si>
  <si>
    <t>Searched</t>
  </si>
  <si>
    <t>Organic</t>
  </si>
  <si>
    <t>ABC2</t>
  </si>
  <si>
    <t>XYZ2</t>
  </si>
  <si>
    <t>Silver</t>
  </si>
  <si>
    <t>Discussion Started</t>
  </si>
  <si>
    <t>Whatsapp</t>
  </si>
  <si>
    <t>ABC3</t>
  </si>
  <si>
    <t>XYZ3</t>
  </si>
  <si>
    <t>Gold</t>
  </si>
  <si>
    <t>Active</t>
  </si>
  <si>
    <t>Facebook</t>
  </si>
  <si>
    <t>ABC4</t>
  </si>
  <si>
    <t>XYZ4</t>
  </si>
  <si>
    <t>Platinum</t>
  </si>
  <si>
    <t>Inactive</t>
  </si>
  <si>
    <t>ABC5</t>
  </si>
  <si>
    <t>XYZ5</t>
  </si>
  <si>
    <t>Diamond</t>
  </si>
  <si>
    <t>ABC6</t>
  </si>
  <si>
    <t>XYZ6</t>
  </si>
  <si>
    <t>15/05/22</t>
  </si>
  <si>
    <t>Q1. To analyze any data, it is very important to clean the data. It is very important to check if there are any duplicates in the data. Perform the relevant operations to flag any duplicates if they exist.</t>
  </si>
  <si>
    <t>Hint : Use COUNTIFS</t>
  </si>
  <si>
    <t>Duplicate Flag</t>
  </si>
  <si>
    <t>where the flag is greater than 1 it is a duplicate order_id</t>
  </si>
  <si>
    <t>Since the table is at order_id level so a duplicate order_id means duplicate data entry</t>
  </si>
  <si>
    <t>Q2.The platform wants to pitch in to the investors for investment. To have some numbers handy the platforms wants to find out the number of active users on the platform.Plot the subscription_type wise subscribers</t>
  </si>
  <si>
    <t xml:space="preserve">Use SUMIFS </t>
  </si>
  <si>
    <t>Active users</t>
  </si>
  <si>
    <t>Q3. To understand the source of orders and to understand which platform requires most marketing startegy find out the source from which the customers have heard about the platform.Refer to the table  'Source' to get more information. Show the distribution of users from each source</t>
  </si>
  <si>
    <t>Q4. Create a pivot table to understand the retention. Create a pivot table to help understand the tenure for users from each source</t>
  </si>
  <si>
    <t>AVERAGE of Tenure (In Months)</t>
  </si>
  <si>
    <t>Grand Total</t>
  </si>
  <si>
    <t>Q5. Calculate the average tenure for users from each source to understand the retention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</si>
</sst>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numFmts>
  <fonts count="8" x14ac:knownFonts="1">
    <font>
      <sz val="10"/>
      <color rgb="FF000000"/>
      <name val="Arial"/>
      <scheme val="minor"/>
    </font>
    <font>
      <sz val="11"/>
      <color rgb="FF000000"/>
      <name val="Arial"/>
    </font>
    <font>
      <sz val="10"/>
      <color theme="1"/>
      <name val="Arial"/>
    </font>
    <font>
      <b/>
      <sz val="11"/>
      <color rgb="FF000000"/>
      <name val="Arial"/>
    </font>
    <font>
      <b/>
      <sz val="10"/>
      <color theme="1"/>
      <name val="Arial"/>
    </font>
    <font>
      <b/>
      <sz val="11"/>
      <color rgb="FF000000"/>
      <name val="Arial"/>
      <family val="2"/>
    </font>
    <font>
      <b/>
      <sz val="10"/>
      <color rgb="FF000000"/>
      <name val="Arial"/>
      <family val="2"/>
      <scheme val="minor"/>
    </font>
    <font>
      <b/>
      <sz val="10"/>
      <color theme="1"/>
      <name val="Arial"/>
      <family val="2"/>
    </font>
  </fonts>
  <fills count="4">
    <fill>
      <patternFill patternType="none"/>
    </fill>
    <fill>
      <patternFill patternType="gray125"/>
    </fill>
    <fill>
      <patternFill patternType="solid">
        <fgColor theme="6"/>
        <bgColor theme="6"/>
      </patternFill>
    </fill>
    <fill>
      <patternFill patternType="solid">
        <fgColor theme="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9">
    <xf numFmtId="0" fontId="0" fillId="0" borderId="0" xfId="0" applyFont="1" applyAlignment="1"/>
    <xf numFmtId="0" fontId="2" fillId="0" borderId="0" xfId="0" applyFont="1"/>
    <xf numFmtId="0" fontId="3" fillId="0" borderId="0" xfId="0" applyFont="1"/>
    <xf numFmtId="0" fontId="4" fillId="0" borderId="0" xfId="0" applyFont="1"/>
    <xf numFmtId="0" fontId="3" fillId="0" borderId="1" xfId="0" applyFont="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2" fillId="0" borderId="1" xfId="0" applyFont="1" applyBorder="1"/>
    <xf numFmtId="165" fontId="1" fillId="0" borderId="1" xfId="0" applyNumberFormat="1" applyFont="1" applyBorder="1" applyAlignment="1">
      <alignment horizontal="left" wrapText="1"/>
    </xf>
    <xf numFmtId="0" fontId="2" fillId="0" borderId="0" xfId="0" applyFont="1" applyAlignment="1">
      <alignment horizontal="left"/>
    </xf>
    <xf numFmtId="0" fontId="3" fillId="0" borderId="0" xfId="0" applyFont="1" applyAlignment="1">
      <alignment horizontal="left"/>
    </xf>
    <xf numFmtId="0" fontId="4" fillId="2" borderId="1" xfId="0" applyFont="1" applyFill="1" applyBorder="1"/>
    <xf numFmtId="0" fontId="0" fillId="0" borderId="2" xfId="0" pivotButton="1"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xf numFmtId="0" fontId="2" fillId="3" borderId="1" xfId="0" applyFont="1" applyFill="1" applyBorder="1"/>
    <xf numFmtId="0" fontId="2" fillId="3" borderId="0" xfId="0" applyFont="1" applyFill="1"/>
    <xf numFmtId="0" fontId="0" fillId="3" borderId="3" xfId="0" applyFont="1" applyFill="1" applyBorder="1" applyAlignment="1"/>
    <xf numFmtId="0" fontId="0" fillId="3" borderId="0" xfId="0" applyFont="1" applyFill="1" applyAlignment="1"/>
    <xf numFmtId="0" fontId="3" fillId="3" borderId="0" xfId="0" applyFont="1" applyFill="1" applyAlignment="1">
      <alignment horizontal="left"/>
    </xf>
    <xf numFmtId="0" fontId="5" fillId="0" borderId="0" xfId="0" applyFont="1"/>
    <xf numFmtId="0" fontId="6" fillId="0" borderId="0" xfId="0" applyFont="1" applyAlignment="1"/>
    <xf numFmtId="0" fontId="7" fillId="0" borderId="0" xfId="0" applyFont="1"/>
  </cellXfs>
  <cellStyles count="1">
    <cellStyle name="Normal" xfId="0" builtinId="0"/>
  </cellStyles>
  <dxfs count="2">
    <dxf>
      <fill>
        <patternFill patternType="solid">
          <bgColor theme="6"/>
        </patternFill>
      </fill>
    </dxf>
    <dxf>
      <fill>
        <patternFill patternType="solid">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tx>
            <c:strRef>
              <c:f>Sheet1!$J$30</c:f>
              <c:strCache>
                <c:ptCount val="1"/>
                <c:pt idx="0">
                  <c:v>Active users</c:v>
                </c:pt>
              </c:strCache>
            </c:strRef>
          </c:tx>
          <c:dPt>
            <c:idx val="0"/>
            <c:bubble3D val="0"/>
            <c:spPr>
              <a:solidFill>
                <a:srgbClr val="4285F4"/>
              </a:solidFill>
            </c:spPr>
            <c:extLst>
              <c:ext xmlns:c16="http://schemas.microsoft.com/office/drawing/2014/chart" uri="{C3380CC4-5D6E-409C-BE32-E72D297353CC}">
                <c16:uniqueId val="{00000001-6285-4AA2-80B8-A5AEFA0EF982}"/>
              </c:ext>
            </c:extLst>
          </c:dPt>
          <c:dPt>
            <c:idx val="1"/>
            <c:bubble3D val="0"/>
            <c:spPr>
              <a:solidFill>
                <a:srgbClr val="EA4335"/>
              </a:solidFill>
            </c:spPr>
            <c:extLst>
              <c:ext xmlns:c16="http://schemas.microsoft.com/office/drawing/2014/chart" uri="{C3380CC4-5D6E-409C-BE32-E72D297353CC}">
                <c16:uniqueId val="{00000003-6285-4AA2-80B8-A5AEFA0EF982}"/>
              </c:ext>
            </c:extLst>
          </c:dPt>
          <c:dPt>
            <c:idx val="2"/>
            <c:bubble3D val="0"/>
            <c:spPr>
              <a:solidFill>
                <a:srgbClr val="FBBC04"/>
              </a:solidFill>
            </c:spPr>
            <c:extLst>
              <c:ext xmlns:c16="http://schemas.microsoft.com/office/drawing/2014/chart" uri="{C3380CC4-5D6E-409C-BE32-E72D297353CC}">
                <c16:uniqueId val="{00000005-6285-4AA2-80B8-A5AEFA0EF982}"/>
              </c:ext>
            </c:extLst>
          </c:dPt>
          <c:dPt>
            <c:idx val="3"/>
            <c:bubble3D val="0"/>
            <c:spPr>
              <a:solidFill>
                <a:srgbClr val="34A853"/>
              </a:solidFill>
            </c:spPr>
            <c:extLst>
              <c:ext xmlns:c16="http://schemas.microsoft.com/office/drawing/2014/chart" uri="{C3380CC4-5D6E-409C-BE32-E72D297353CC}">
                <c16:uniqueId val="{00000007-6285-4AA2-80B8-A5AEFA0EF982}"/>
              </c:ext>
            </c:extLst>
          </c:dPt>
          <c:dPt>
            <c:idx val="4"/>
            <c:bubble3D val="0"/>
            <c:spPr>
              <a:solidFill>
                <a:srgbClr val="FF6D01"/>
              </a:solidFill>
            </c:spPr>
            <c:extLst>
              <c:ext xmlns:c16="http://schemas.microsoft.com/office/drawing/2014/chart" uri="{C3380CC4-5D6E-409C-BE32-E72D297353CC}">
                <c16:uniqueId val="{00000009-6285-4AA2-80B8-A5AEFA0EF982}"/>
              </c:ext>
            </c:extLst>
          </c:dPt>
          <c:dPt>
            <c:idx val="5"/>
            <c:bubble3D val="0"/>
            <c:spPr>
              <a:solidFill>
                <a:srgbClr val="46BDC6"/>
              </a:solidFill>
            </c:spPr>
            <c:extLst>
              <c:ext xmlns:c16="http://schemas.microsoft.com/office/drawing/2014/chart" uri="{C3380CC4-5D6E-409C-BE32-E72D297353CC}">
                <c16:uniqueId val="{0000000B-6285-4AA2-80B8-A5AEFA0EF982}"/>
              </c:ext>
            </c:extLst>
          </c:dPt>
          <c:cat>
            <c:strRef>
              <c:f>Sheet1!$D$31:$D$36</c:f>
              <c:strCache>
                <c:ptCount val="6"/>
                <c:pt idx="0">
                  <c:v>Bronze</c:v>
                </c:pt>
                <c:pt idx="1">
                  <c:v>Silver</c:v>
                </c:pt>
                <c:pt idx="2">
                  <c:v>Gold</c:v>
                </c:pt>
                <c:pt idx="3">
                  <c:v>Platinum</c:v>
                </c:pt>
                <c:pt idx="4">
                  <c:v>Diamond</c:v>
                </c:pt>
                <c:pt idx="5">
                  <c:v>Silver</c:v>
                </c:pt>
              </c:strCache>
            </c:strRef>
          </c:cat>
          <c:val>
            <c:numRef>
              <c:f>Sheet1!$J$31:$J$36</c:f>
              <c:numCache>
                <c:formatCode>General</c:formatCode>
                <c:ptCount val="6"/>
                <c:pt idx="0">
                  <c:v>0</c:v>
                </c:pt>
                <c:pt idx="1">
                  <c:v>0</c:v>
                </c:pt>
                <c:pt idx="2">
                  <c:v>75</c:v>
                </c:pt>
                <c:pt idx="3">
                  <c:v>0</c:v>
                </c:pt>
                <c:pt idx="4">
                  <c:v>10</c:v>
                </c:pt>
                <c:pt idx="5">
                  <c:v>0</c:v>
                </c:pt>
              </c:numCache>
            </c:numRef>
          </c:val>
          <c:extLst>
            <c:ext xmlns:c16="http://schemas.microsoft.com/office/drawing/2014/chart" uri="{C3380CC4-5D6E-409C-BE32-E72D297353CC}">
              <c16:uniqueId val="{0000000C-6285-4AA2-80B8-A5AEFA0EF982}"/>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tx>
            <c:strRef>
              <c:f>Sheet1!$F$50</c:f>
              <c:strCache>
                <c:ptCount val="1"/>
                <c:pt idx="0">
                  <c:v>No. of user</c:v>
                </c:pt>
              </c:strCache>
            </c:strRef>
          </c:tx>
          <c:dPt>
            <c:idx val="0"/>
            <c:bubble3D val="0"/>
            <c:spPr>
              <a:solidFill>
                <a:srgbClr val="4285F4"/>
              </a:solidFill>
            </c:spPr>
            <c:extLst>
              <c:ext xmlns:c16="http://schemas.microsoft.com/office/drawing/2014/chart" uri="{C3380CC4-5D6E-409C-BE32-E72D297353CC}">
                <c16:uniqueId val="{00000001-5D65-41C9-9D84-34E69CAAEC1E}"/>
              </c:ext>
            </c:extLst>
          </c:dPt>
          <c:dPt>
            <c:idx val="1"/>
            <c:bubble3D val="0"/>
            <c:spPr>
              <a:solidFill>
                <a:srgbClr val="EA4335"/>
              </a:solidFill>
            </c:spPr>
            <c:extLst>
              <c:ext xmlns:c16="http://schemas.microsoft.com/office/drawing/2014/chart" uri="{C3380CC4-5D6E-409C-BE32-E72D297353CC}">
                <c16:uniqueId val="{00000003-5D65-41C9-9D84-34E69CAAEC1E}"/>
              </c:ext>
            </c:extLst>
          </c:dPt>
          <c:dPt>
            <c:idx val="2"/>
            <c:bubble3D val="0"/>
            <c:spPr>
              <a:solidFill>
                <a:srgbClr val="FBBC04"/>
              </a:solidFill>
            </c:spPr>
            <c:extLst>
              <c:ext xmlns:c16="http://schemas.microsoft.com/office/drawing/2014/chart" uri="{C3380CC4-5D6E-409C-BE32-E72D297353CC}">
                <c16:uniqueId val="{00000005-5D65-41C9-9D84-34E69CAAEC1E}"/>
              </c:ext>
            </c:extLst>
          </c:dPt>
          <c:dPt>
            <c:idx val="3"/>
            <c:bubble3D val="0"/>
            <c:spPr>
              <a:solidFill>
                <a:srgbClr val="34A853"/>
              </a:solidFill>
            </c:spPr>
            <c:extLst>
              <c:ext xmlns:c16="http://schemas.microsoft.com/office/drawing/2014/chart" uri="{C3380CC4-5D6E-409C-BE32-E72D297353CC}">
                <c16:uniqueId val="{00000007-5D65-41C9-9D84-34E69CAAEC1E}"/>
              </c:ext>
            </c:extLst>
          </c:dPt>
          <c:dPt>
            <c:idx val="4"/>
            <c:bubble3D val="0"/>
            <c:spPr>
              <a:solidFill>
                <a:srgbClr val="FF6D01"/>
              </a:solidFill>
            </c:spPr>
            <c:extLst>
              <c:ext xmlns:c16="http://schemas.microsoft.com/office/drawing/2014/chart" uri="{C3380CC4-5D6E-409C-BE32-E72D297353CC}">
                <c16:uniqueId val="{00000009-5D65-41C9-9D84-34E69CAAEC1E}"/>
              </c:ext>
            </c:extLst>
          </c:dPt>
          <c:dPt>
            <c:idx val="5"/>
            <c:bubble3D val="0"/>
            <c:spPr>
              <a:solidFill>
                <a:srgbClr val="46BDC6"/>
              </a:solidFill>
            </c:spPr>
            <c:extLst>
              <c:ext xmlns:c16="http://schemas.microsoft.com/office/drawing/2014/chart" uri="{C3380CC4-5D6E-409C-BE32-E72D297353CC}">
                <c16:uniqueId val="{0000000B-5D65-41C9-9D84-34E69CAAEC1E}"/>
              </c:ext>
            </c:extLst>
          </c:dPt>
          <c:cat>
            <c:strRef>
              <c:f>Sheet1!$J$51:$J$56</c:f>
              <c:strCache>
                <c:ptCount val="6"/>
                <c:pt idx="0">
                  <c:v>Organic</c:v>
                </c:pt>
                <c:pt idx="1">
                  <c:v>Whatsapp</c:v>
                </c:pt>
                <c:pt idx="2">
                  <c:v>Facebook</c:v>
                </c:pt>
                <c:pt idx="3">
                  <c:v>Organic</c:v>
                </c:pt>
                <c:pt idx="4">
                  <c:v>Whatsapp</c:v>
                </c:pt>
                <c:pt idx="5">
                  <c:v>Facebook</c:v>
                </c:pt>
              </c:strCache>
            </c:strRef>
          </c:cat>
          <c:val>
            <c:numRef>
              <c:f>Sheet1!$F$51:$F$56</c:f>
              <c:numCache>
                <c:formatCode>General</c:formatCode>
                <c:ptCount val="6"/>
                <c:pt idx="0">
                  <c:v>25</c:v>
                </c:pt>
                <c:pt idx="1">
                  <c:v>50</c:v>
                </c:pt>
                <c:pt idx="2">
                  <c:v>75</c:v>
                </c:pt>
                <c:pt idx="3">
                  <c:v>100</c:v>
                </c:pt>
                <c:pt idx="4">
                  <c:v>10</c:v>
                </c:pt>
                <c:pt idx="5">
                  <c:v>5</c:v>
                </c:pt>
              </c:numCache>
            </c:numRef>
          </c:val>
          <c:extLst>
            <c:ext xmlns:c16="http://schemas.microsoft.com/office/drawing/2014/chart" uri="{C3380CC4-5D6E-409C-BE32-E72D297353CC}">
              <c16:uniqueId val="{0000000C-5D65-41C9-9D84-34E69CAAEC1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304800</xdr:colOff>
      <xdr:row>36</xdr:row>
      <xdr:rowOff>38100</xdr:rowOff>
    </xdr:from>
    <xdr:ext cx="3028950" cy="1876425"/>
    <xdr:graphicFrame macro="">
      <xdr:nvGraphicFramePr>
        <xdr:cNvPr id="1061792865" name="Chart 1" title="Chart">
          <a:extLst>
            <a:ext uri="{FF2B5EF4-FFF2-40B4-BE49-F238E27FC236}">
              <a16:creationId xmlns:a16="http://schemas.microsoft.com/office/drawing/2014/main" id="{00000000-0008-0000-0000-000061AC4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9525</xdr:colOff>
      <xdr:row>67</xdr:row>
      <xdr:rowOff>133350</xdr:rowOff>
    </xdr:from>
    <xdr:ext cx="3562350" cy="2200275"/>
    <xdr:graphicFrame macro="">
      <xdr:nvGraphicFramePr>
        <xdr:cNvPr id="874011485" name="Chart 2" title="Chart">
          <a:extLst>
            <a:ext uri="{FF2B5EF4-FFF2-40B4-BE49-F238E27FC236}">
              <a16:creationId xmlns:a16="http://schemas.microsoft.com/office/drawing/2014/main" id="{00000000-0008-0000-0000-00005D5B1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Tanuj Rawat" refreshedDate="44804.602840046296" refreshedVersion="8" recordCount="6" xr:uid="{00000000-000A-0000-FFFF-FFFF00000000}">
  <cacheSource type="worksheet">
    <worksheetSource ref="A50:J56" sheet="Sheet1"/>
  </cacheSource>
  <cacheFields count="10">
    <cacheField name="Cust_Id" numFmtId="0">
      <sharedItems/>
    </cacheField>
    <cacheField name="Order_Id" numFmtId="0">
      <sharedItems/>
    </cacheField>
    <cacheField name="Order_creation_date" numFmtId="0">
      <sharedItems containsDate="1" containsMixedTypes="1" minDate="2020-10-07T00:00:00" maxDate="2022-12-06T00:00:00"/>
    </cacheField>
    <cacheField name="Subscription_Type" numFmtId="0">
      <sharedItems/>
    </cacheField>
    <cacheField name="Subscriton_Start_date" numFmtId="0">
      <sharedItems containsDate="1" containsMixedTypes="1" minDate="2020-10-08T00:00:00" maxDate="2022-12-05T00:00:00"/>
    </cacheField>
    <cacheField name="No. of user" numFmtId="0">
      <sharedItems containsSemiMixedTypes="0" containsString="0" containsNumber="1" containsInteger="1" minValue="5" maxValue="100"/>
    </cacheField>
    <cacheField name="Tenure (In Months)" numFmtId="0">
      <sharedItems containsSemiMixedTypes="0" containsString="0" containsNumber="1" minValue="0.5" maxValue="12"/>
    </cacheField>
    <cacheField name="Status (Searched, Discussion Started, Active, Inactive)" numFmtId="0">
      <sharedItems/>
    </cacheField>
    <cacheField name="Discount (In %)" numFmtId="0">
      <sharedItems containsSemiMixedTypes="0" containsString="0" containsNumber="1" containsInteger="1" minValue="0" maxValue="25"/>
    </cacheField>
    <cacheField name="Source" numFmtId="0">
      <sharedItems count="3">
        <s v="Organic"/>
        <s v="Whatsapp"/>
        <s v="Facebook"/>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s v="ABC1"/>
    <s v="XYZ1"/>
    <d v="2022-10-04T00:00:00"/>
    <s v="Bronze"/>
    <s v="N/A"/>
    <n v="25"/>
    <n v="0.5"/>
    <s v="Searched"/>
    <n v="0"/>
    <x v="0"/>
  </r>
  <r>
    <s v="ABC2"/>
    <s v="XYZ2"/>
    <d v="2022-12-05T00:00:00"/>
    <s v="Silver"/>
    <s v="N/A"/>
    <n v="50"/>
    <n v="1"/>
    <s v="Discussion Started"/>
    <n v="15"/>
    <x v="1"/>
  </r>
  <r>
    <s v="ABC3"/>
    <s v="XYZ3"/>
    <d v="2022-10-03T00:00:00"/>
    <s v="Gold"/>
    <d v="2022-12-04T00:00:00"/>
    <n v="75"/>
    <n v="3"/>
    <s v="Active"/>
    <n v="20"/>
    <x v="2"/>
  </r>
  <r>
    <s v="ABC4"/>
    <s v="XYZ4"/>
    <d v="2020-10-07T00:00:00"/>
    <s v="Platinum"/>
    <d v="2020-10-08T00:00:00"/>
    <n v="100"/>
    <n v="12"/>
    <s v="Inactive"/>
    <n v="25"/>
    <x v="0"/>
  </r>
  <r>
    <s v="ABC5"/>
    <s v="XYZ5"/>
    <d v="2022-05-05T00:00:00"/>
    <s v="Diamond"/>
    <s v="N/A"/>
    <n v="10"/>
    <n v="4"/>
    <s v="Active"/>
    <n v="0"/>
    <x v="1"/>
  </r>
  <r>
    <s v="ABC6"/>
    <s v="XYZ6"/>
    <s v="15/05/22"/>
    <s v="Silver"/>
    <s v="N/A"/>
    <n v="5"/>
    <n v="8"/>
    <s v="Searched"/>
    <n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Sheet1" cacheId="3" applyNumberFormats="0" applyBorderFormats="0" applyFontFormats="0" applyPatternFormats="0" applyAlignmentFormats="0" applyWidthHeightFormats="0" dataCaption="" updatedVersion="8" compact="0" compactData="0">
  <location ref="A61:B65" firstHeaderRow="1" firstDataRow="1" firstDataCol="1"/>
  <pivotFields count="10">
    <pivotField name="Cust_Id" compact="0" outline="0" multipleItemSelectionAllowed="1" showAll="0"/>
    <pivotField name="Order_Id" compact="0" outline="0" multipleItemSelectionAllowed="1" showAll="0"/>
    <pivotField name="Order_creation_date" compact="0" outline="0" multipleItemSelectionAllowed="1" showAll="0"/>
    <pivotField name="Subscription_Type" compact="0" outline="0" multipleItemSelectionAllowed="1" showAll="0"/>
    <pivotField name="Subscriton_Start_date" compact="0" outline="0" multipleItemSelectionAllowed="1" showAll="0"/>
    <pivotField name="No. of user" compact="0" outline="0" multipleItemSelectionAllowed="1" showAll="0"/>
    <pivotField name="Tenure (In Months)" dataField="1" compact="0" outline="0" multipleItemSelectionAllowed="1" showAll="0"/>
    <pivotField name="Status (Searched, Discussion Started, Active, Inactive)" compact="0" outline="0" multipleItemSelectionAllowed="1" showAll="0"/>
    <pivotField name="Discount (In %)" compact="0" outline="0" multipleItemSelectionAllowed="1" showAll="0"/>
    <pivotField name="Source" axis="axisRow" compact="0" outline="0" multipleItemSelectionAllowed="1" showAll="0" sortType="ascending">
      <items count="4">
        <item x="2"/>
        <item x="0"/>
        <item x="1"/>
        <item t="default"/>
      </items>
    </pivotField>
  </pivotFields>
  <rowFields count="1">
    <field x="9"/>
  </rowFields>
  <rowItems count="4">
    <i>
      <x/>
    </i>
    <i>
      <x v="1"/>
    </i>
    <i>
      <x v="2"/>
    </i>
    <i t="grand">
      <x/>
    </i>
  </rowItems>
  <colItems count="1">
    <i/>
  </colItems>
  <dataFields count="1">
    <dataField name="AVERAGE of Tenure (In Months)" fld="6" subtotal="average" baseField="0"/>
  </dataFields>
  <formats count="1">
    <format dxfId="1">
      <pivotArea dataOnly="0"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88"/>
  <sheetViews>
    <sheetView tabSelected="1" zoomScale="77" zoomScaleNormal="77" workbookViewId="0"/>
  </sheetViews>
  <sheetFormatPr defaultColWidth="12.6328125" defaultRowHeight="15" customHeight="1" x14ac:dyDescent="0.25"/>
  <sheetData>
    <row r="1" spans="1:22" ht="15.75" customHeight="1" x14ac:dyDescent="0.3">
      <c r="A1" s="26" t="s">
        <v>0</v>
      </c>
      <c r="B1" s="27"/>
      <c r="C1" s="27"/>
      <c r="D1" s="27"/>
      <c r="E1" s="27"/>
      <c r="F1" s="27"/>
      <c r="G1" s="27"/>
      <c r="H1" s="27"/>
      <c r="I1" s="27"/>
      <c r="J1" s="27"/>
      <c r="K1" s="27"/>
      <c r="L1" s="27"/>
      <c r="M1" s="27"/>
      <c r="N1" s="27"/>
      <c r="O1" s="27"/>
      <c r="P1" s="27"/>
      <c r="Q1" s="27"/>
      <c r="R1" s="27"/>
      <c r="S1" s="27"/>
      <c r="T1" s="27"/>
      <c r="U1" s="27"/>
      <c r="V1" s="27"/>
    </row>
    <row r="2" spans="1:22" ht="15.75" customHeight="1" x14ac:dyDescent="0.3">
      <c r="A2" s="26" t="s">
        <v>1</v>
      </c>
      <c r="B2" s="27"/>
      <c r="C2" s="27"/>
      <c r="D2" s="27"/>
      <c r="E2" s="27"/>
      <c r="F2" s="27"/>
      <c r="G2" s="27"/>
      <c r="H2" s="27"/>
      <c r="I2" s="27"/>
      <c r="J2" s="27"/>
      <c r="K2" s="27"/>
      <c r="L2" s="27"/>
      <c r="M2" s="27"/>
      <c r="N2" s="27"/>
      <c r="O2" s="27"/>
      <c r="P2" s="27"/>
      <c r="Q2" s="27"/>
      <c r="R2" s="27"/>
      <c r="S2" s="27"/>
      <c r="T2" s="27"/>
      <c r="U2" s="27"/>
      <c r="V2" s="27"/>
    </row>
    <row r="3" spans="1:22" ht="15.75" customHeight="1" x14ac:dyDescent="0.3">
      <c r="A3" s="26" t="s">
        <v>2</v>
      </c>
      <c r="B3" s="27"/>
      <c r="C3" s="27"/>
      <c r="D3" s="27"/>
      <c r="E3" s="27"/>
      <c r="F3" s="27"/>
      <c r="G3" s="27"/>
      <c r="H3" s="27"/>
      <c r="I3" s="27"/>
      <c r="J3" s="27"/>
      <c r="K3" s="28"/>
      <c r="L3" s="27"/>
      <c r="M3" s="27"/>
      <c r="N3" s="27"/>
      <c r="O3" s="27"/>
      <c r="P3" s="27"/>
      <c r="Q3" s="27"/>
      <c r="R3" s="27"/>
      <c r="S3" s="27"/>
      <c r="T3" s="27"/>
      <c r="U3" s="27"/>
      <c r="V3" s="27"/>
    </row>
    <row r="4" spans="1:22" ht="15.75" customHeight="1" x14ac:dyDescent="0.3">
      <c r="A4" s="26" t="s">
        <v>3</v>
      </c>
      <c r="B4" s="27"/>
      <c r="C4" s="27"/>
      <c r="D4" s="27"/>
      <c r="E4" s="27"/>
      <c r="K4" s="1"/>
    </row>
    <row r="5" spans="1:22" ht="15.75" customHeight="1" x14ac:dyDescent="0.3">
      <c r="A5" s="2"/>
      <c r="K5" s="1"/>
    </row>
    <row r="6" spans="1:22" ht="15.75" customHeight="1" x14ac:dyDescent="0.3">
      <c r="A6" s="2" t="s">
        <v>4</v>
      </c>
      <c r="K6" s="3" t="s">
        <v>5</v>
      </c>
    </row>
    <row r="7" spans="1:22" ht="41.5" customHeight="1" x14ac:dyDescent="0.25">
      <c r="A7" s="4" t="s">
        <v>6</v>
      </c>
      <c r="B7" s="4" t="s">
        <v>7</v>
      </c>
      <c r="C7" s="4" t="s">
        <v>8</v>
      </c>
      <c r="D7" s="4" t="s">
        <v>9</v>
      </c>
      <c r="E7" s="4" t="s">
        <v>10</v>
      </c>
      <c r="F7" s="4" t="s">
        <v>11</v>
      </c>
      <c r="G7" s="4" t="s">
        <v>12</v>
      </c>
      <c r="H7" s="4" t="s">
        <v>13</v>
      </c>
      <c r="I7" s="4" t="s">
        <v>14</v>
      </c>
      <c r="J7" s="5"/>
      <c r="K7" s="6" t="s">
        <v>15</v>
      </c>
      <c r="L7" s="6" t="s">
        <v>16</v>
      </c>
    </row>
    <row r="8" spans="1:22" ht="15.75" customHeight="1" x14ac:dyDescent="0.3">
      <c r="A8" s="7" t="s">
        <v>17</v>
      </c>
      <c r="B8" s="7" t="s">
        <v>18</v>
      </c>
      <c r="C8" s="8">
        <v>44838</v>
      </c>
      <c r="D8" s="7" t="s">
        <v>19</v>
      </c>
      <c r="E8" s="7" t="s">
        <v>20</v>
      </c>
      <c r="F8" s="7">
        <v>25</v>
      </c>
      <c r="G8" s="7">
        <v>0.5</v>
      </c>
      <c r="H8" s="7" t="s">
        <v>21</v>
      </c>
      <c r="I8" s="7">
        <v>0</v>
      </c>
      <c r="K8" s="7" t="s">
        <v>18</v>
      </c>
      <c r="L8" s="9" t="s">
        <v>22</v>
      </c>
    </row>
    <row r="9" spans="1:22" ht="15.75" customHeight="1" x14ac:dyDescent="0.3">
      <c r="A9" s="7" t="s">
        <v>23</v>
      </c>
      <c r="B9" s="7" t="s">
        <v>24</v>
      </c>
      <c r="C9" s="8">
        <v>44900</v>
      </c>
      <c r="D9" s="7" t="s">
        <v>25</v>
      </c>
      <c r="E9" s="7" t="s">
        <v>20</v>
      </c>
      <c r="F9" s="7">
        <v>50</v>
      </c>
      <c r="G9" s="7">
        <v>1</v>
      </c>
      <c r="H9" s="7" t="s">
        <v>26</v>
      </c>
      <c r="I9" s="7">
        <v>15</v>
      </c>
      <c r="K9" s="7" t="s">
        <v>24</v>
      </c>
      <c r="L9" s="9" t="s">
        <v>27</v>
      </c>
    </row>
    <row r="10" spans="1:22" ht="15.75" customHeight="1" x14ac:dyDescent="0.3">
      <c r="A10" s="7" t="s">
        <v>28</v>
      </c>
      <c r="B10" s="7" t="s">
        <v>29</v>
      </c>
      <c r="C10" s="10">
        <v>44837</v>
      </c>
      <c r="D10" s="7" t="s">
        <v>30</v>
      </c>
      <c r="E10" s="8">
        <v>44899</v>
      </c>
      <c r="F10" s="7">
        <v>75</v>
      </c>
      <c r="G10" s="7">
        <v>3</v>
      </c>
      <c r="H10" s="7" t="s">
        <v>31</v>
      </c>
      <c r="I10" s="7">
        <v>20</v>
      </c>
      <c r="K10" s="7" t="s">
        <v>29</v>
      </c>
      <c r="L10" s="9" t="s">
        <v>32</v>
      </c>
    </row>
    <row r="11" spans="1:22" ht="15.75" customHeight="1" x14ac:dyDescent="0.3">
      <c r="A11" s="7" t="s">
        <v>33</v>
      </c>
      <c r="B11" s="7" t="s">
        <v>34</v>
      </c>
      <c r="C11" s="8">
        <v>44111</v>
      </c>
      <c r="D11" s="7" t="s">
        <v>35</v>
      </c>
      <c r="E11" s="8">
        <v>44112</v>
      </c>
      <c r="F11" s="7">
        <v>100</v>
      </c>
      <c r="G11" s="7">
        <v>12</v>
      </c>
      <c r="H11" s="7" t="s">
        <v>36</v>
      </c>
      <c r="I11" s="7">
        <v>25</v>
      </c>
      <c r="K11" s="7" t="s">
        <v>34</v>
      </c>
      <c r="L11" s="9" t="s">
        <v>22</v>
      </c>
    </row>
    <row r="12" spans="1:22" ht="15.75" customHeight="1" x14ac:dyDescent="0.3">
      <c r="A12" s="7" t="s">
        <v>37</v>
      </c>
      <c r="B12" s="7" t="s">
        <v>38</v>
      </c>
      <c r="C12" s="8">
        <v>44686</v>
      </c>
      <c r="D12" s="7" t="s">
        <v>39</v>
      </c>
      <c r="E12" s="7" t="s">
        <v>20</v>
      </c>
      <c r="F12" s="7">
        <v>10</v>
      </c>
      <c r="G12" s="7">
        <v>4</v>
      </c>
      <c r="H12" s="7" t="s">
        <v>31</v>
      </c>
      <c r="I12" s="7">
        <v>0</v>
      </c>
      <c r="K12" s="7" t="s">
        <v>38</v>
      </c>
      <c r="L12" s="9" t="s">
        <v>27</v>
      </c>
    </row>
    <row r="13" spans="1:22" ht="15.75" customHeight="1" x14ac:dyDescent="0.3">
      <c r="A13" s="7" t="s">
        <v>40</v>
      </c>
      <c r="B13" s="7" t="s">
        <v>41</v>
      </c>
      <c r="C13" s="7" t="s">
        <v>42</v>
      </c>
      <c r="D13" s="7" t="s">
        <v>25</v>
      </c>
      <c r="E13" s="7" t="s">
        <v>20</v>
      </c>
      <c r="F13" s="7">
        <v>5</v>
      </c>
      <c r="G13" s="7">
        <v>8</v>
      </c>
      <c r="H13" s="7" t="s">
        <v>21</v>
      </c>
      <c r="I13" s="7">
        <v>0</v>
      </c>
      <c r="K13" s="7" t="s">
        <v>41</v>
      </c>
      <c r="L13" s="9" t="s">
        <v>32</v>
      </c>
    </row>
    <row r="14" spans="1:22" ht="15.75" customHeight="1" x14ac:dyDescent="0.25">
      <c r="A14" s="11"/>
    </row>
    <row r="15" spans="1:22" ht="15.75" customHeight="1" x14ac:dyDescent="0.3">
      <c r="A15" s="12" t="s">
        <v>43</v>
      </c>
    </row>
    <row r="16" spans="1:22" ht="15.75" customHeight="1" x14ac:dyDescent="0.3">
      <c r="A16" s="12" t="s">
        <v>44</v>
      </c>
    </row>
    <row r="17" spans="1:10" ht="15.75" customHeight="1" x14ac:dyDescent="0.3">
      <c r="A17" s="7" t="s">
        <v>6</v>
      </c>
      <c r="B17" s="7" t="s">
        <v>7</v>
      </c>
      <c r="C17" s="7" t="s">
        <v>8</v>
      </c>
      <c r="D17" s="7" t="s">
        <v>9</v>
      </c>
      <c r="E17" s="7" t="s">
        <v>10</v>
      </c>
      <c r="F17" s="7" t="s">
        <v>11</v>
      </c>
      <c r="G17" s="7" t="s">
        <v>12</v>
      </c>
      <c r="H17" s="7" t="s">
        <v>13</v>
      </c>
      <c r="I17" s="7" t="s">
        <v>14</v>
      </c>
      <c r="J17" s="13" t="s">
        <v>45</v>
      </c>
    </row>
    <row r="18" spans="1:10" ht="15.75" customHeight="1" x14ac:dyDescent="0.3">
      <c r="A18" s="7" t="s">
        <v>17</v>
      </c>
      <c r="B18" s="7" t="s">
        <v>18</v>
      </c>
      <c r="C18" s="8">
        <v>44838</v>
      </c>
      <c r="D18" s="7" t="s">
        <v>19</v>
      </c>
      <c r="E18" s="7" t="s">
        <v>20</v>
      </c>
      <c r="F18" s="7">
        <v>25</v>
      </c>
      <c r="G18" s="7">
        <v>0.5</v>
      </c>
      <c r="H18" s="7" t="s">
        <v>21</v>
      </c>
      <c r="I18" s="7">
        <v>0</v>
      </c>
      <c r="J18" s="13">
        <f t="shared" ref="J18:J23" si="0">COUNTIFS(B$18:B18,B18)</f>
        <v>1</v>
      </c>
    </row>
    <row r="19" spans="1:10" ht="15.75" customHeight="1" x14ac:dyDescent="0.3">
      <c r="A19" s="7" t="s">
        <v>23</v>
      </c>
      <c r="B19" s="7" t="s">
        <v>24</v>
      </c>
      <c r="C19" s="8">
        <v>44900</v>
      </c>
      <c r="D19" s="7" t="s">
        <v>25</v>
      </c>
      <c r="E19" s="7" t="s">
        <v>20</v>
      </c>
      <c r="F19" s="7">
        <v>50</v>
      </c>
      <c r="G19" s="7">
        <v>1</v>
      </c>
      <c r="H19" s="7" t="s">
        <v>26</v>
      </c>
      <c r="I19" s="7">
        <v>15</v>
      </c>
      <c r="J19" s="13">
        <f t="shared" si="0"/>
        <v>1</v>
      </c>
    </row>
    <row r="20" spans="1:10" ht="15.75" customHeight="1" x14ac:dyDescent="0.3">
      <c r="A20" s="7" t="s">
        <v>28</v>
      </c>
      <c r="B20" s="7" t="s">
        <v>29</v>
      </c>
      <c r="C20" s="10">
        <v>44837</v>
      </c>
      <c r="D20" s="7" t="s">
        <v>30</v>
      </c>
      <c r="E20" s="8">
        <v>44899</v>
      </c>
      <c r="F20" s="7">
        <v>75</v>
      </c>
      <c r="G20" s="7">
        <v>3</v>
      </c>
      <c r="H20" s="7" t="s">
        <v>31</v>
      </c>
      <c r="I20" s="7">
        <v>20</v>
      </c>
      <c r="J20" s="13">
        <f t="shared" si="0"/>
        <v>1</v>
      </c>
    </row>
    <row r="21" spans="1:10" ht="15.75" customHeight="1" x14ac:dyDescent="0.3">
      <c r="A21" s="7" t="s">
        <v>33</v>
      </c>
      <c r="B21" s="7" t="s">
        <v>34</v>
      </c>
      <c r="C21" s="8">
        <v>44111</v>
      </c>
      <c r="D21" s="7" t="s">
        <v>35</v>
      </c>
      <c r="E21" s="8">
        <v>44112</v>
      </c>
      <c r="F21" s="7">
        <v>100</v>
      </c>
      <c r="G21" s="7">
        <v>12</v>
      </c>
      <c r="H21" s="7" t="s">
        <v>36</v>
      </c>
      <c r="I21" s="7">
        <v>25</v>
      </c>
      <c r="J21" s="13">
        <f t="shared" si="0"/>
        <v>1</v>
      </c>
    </row>
    <row r="22" spans="1:10" ht="15.75" customHeight="1" x14ac:dyDescent="0.3">
      <c r="A22" s="7" t="s">
        <v>37</v>
      </c>
      <c r="B22" s="7" t="s">
        <v>38</v>
      </c>
      <c r="C22" s="8">
        <v>44686</v>
      </c>
      <c r="D22" s="7" t="s">
        <v>39</v>
      </c>
      <c r="E22" s="7" t="s">
        <v>20</v>
      </c>
      <c r="F22" s="7">
        <v>10</v>
      </c>
      <c r="G22" s="7">
        <v>4</v>
      </c>
      <c r="H22" s="7" t="s">
        <v>31</v>
      </c>
      <c r="I22" s="7">
        <v>0</v>
      </c>
      <c r="J22" s="13">
        <f t="shared" si="0"/>
        <v>1</v>
      </c>
    </row>
    <row r="23" spans="1:10" ht="15.75" customHeight="1" x14ac:dyDescent="0.3">
      <c r="A23" s="7" t="s">
        <v>40</v>
      </c>
      <c r="B23" s="7" t="s">
        <v>41</v>
      </c>
      <c r="C23" s="7" t="s">
        <v>42</v>
      </c>
      <c r="D23" s="7" t="s">
        <v>25</v>
      </c>
      <c r="E23" s="7" t="s">
        <v>20</v>
      </c>
      <c r="F23" s="7">
        <v>5</v>
      </c>
      <c r="G23" s="7">
        <v>8</v>
      </c>
      <c r="H23" s="7" t="s">
        <v>21</v>
      </c>
      <c r="I23" s="7">
        <v>0</v>
      </c>
      <c r="J23" s="13">
        <f t="shared" si="0"/>
        <v>1</v>
      </c>
    </row>
    <row r="24" spans="1:10" ht="15.75" customHeight="1" x14ac:dyDescent="0.3">
      <c r="A24" s="12"/>
    </row>
    <row r="25" spans="1:10" ht="15.75" customHeight="1" x14ac:dyDescent="0.3">
      <c r="A25" s="12" t="s">
        <v>46</v>
      </c>
    </row>
    <row r="26" spans="1:10" ht="15.75" customHeight="1" x14ac:dyDescent="0.3">
      <c r="A26" s="12" t="s">
        <v>47</v>
      </c>
    </row>
    <row r="27" spans="1:10" ht="15.75" customHeight="1" x14ac:dyDescent="0.3">
      <c r="A27" s="12"/>
    </row>
    <row r="28" spans="1:10" ht="15.75" customHeight="1" x14ac:dyDescent="0.3">
      <c r="A28" s="12" t="s">
        <v>48</v>
      </c>
    </row>
    <row r="29" spans="1:10" ht="15.75" customHeight="1" x14ac:dyDescent="0.3">
      <c r="A29" s="12" t="s">
        <v>49</v>
      </c>
    </row>
    <row r="30" spans="1:10" ht="15.75" customHeight="1" x14ac:dyDescent="0.3">
      <c r="A30" s="7" t="s">
        <v>6</v>
      </c>
      <c r="B30" s="7" t="s">
        <v>7</v>
      </c>
      <c r="C30" s="7" t="s">
        <v>8</v>
      </c>
      <c r="D30" s="7" t="s">
        <v>9</v>
      </c>
      <c r="E30" s="7" t="s">
        <v>10</v>
      </c>
      <c r="F30" s="7" t="s">
        <v>11</v>
      </c>
      <c r="G30" s="7" t="s">
        <v>12</v>
      </c>
      <c r="H30" s="7" t="s">
        <v>13</v>
      </c>
      <c r="I30" s="7" t="s">
        <v>14</v>
      </c>
      <c r="J30" s="21" t="s">
        <v>50</v>
      </c>
    </row>
    <row r="31" spans="1:10" ht="15.75" customHeight="1" x14ac:dyDescent="0.3">
      <c r="A31" s="7" t="s">
        <v>17</v>
      </c>
      <c r="B31" s="7" t="s">
        <v>18</v>
      </c>
      <c r="C31" s="8">
        <v>44838</v>
      </c>
      <c r="D31" s="7" t="s">
        <v>19</v>
      </c>
      <c r="E31" s="7" t="s">
        <v>20</v>
      </c>
      <c r="F31" s="7">
        <v>25</v>
      </c>
      <c r="G31" s="7">
        <v>0.5</v>
      </c>
      <c r="H31" s="7" t="s">
        <v>21</v>
      </c>
      <c r="I31" s="7">
        <v>0</v>
      </c>
      <c r="J31" s="9">
        <f t="shared" ref="J31:J36" si="1">SUMIFS(F$31:F$36,A$31:A$36,A31,H$31:H$36,"Active")</f>
        <v>0</v>
      </c>
    </row>
    <row r="32" spans="1:10" ht="15.75" customHeight="1" x14ac:dyDescent="0.3">
      <c r="A32" s="7" t="s">
        <v>23</v>
      </c>
      <c r="B32" s="7" t="s">
        <v>24</v>
      </c>
      <c r="C32" s="8">
        <v>44900</v>
      </c>
      <c r="D32" s="7" t="s">
        <v>25</v>
      </c>
      <c r="E32" s="7" t="s">
        <v>20</v>
      </c>
      <c r="F32" s="7">
        <v>50</v>
      </c>
      <c r="G32" s="7">
        <v>1</v>
      </c>
      <c r="H32" s="7" t="s">
        <v>26</v>
      </c>
      <c r="I32" s="7">
        <v>15</v>
      </c>
      <c r="J32" s="9">
        <f t="shared" si="1"/>
        <v>0</v>
      </c>
    </row>
    <row r="33" spans="1:10" ht="15.75" customHeight="1" x14ac:dyDescent="0.3">
      <c r="A33" s="7" t="s">
        <v>28</v>
      </c>
      <c r="B33" s="7" t="s">
        <v>29</v>
      </c>
      <c r="C33" s="10">
        <v>44837</v>
      </c>
      <c r="D33" s="7" t="s">
        <v>30</v>
      </c>
      <c r="E33" s="8">
        <v>44899</v>
      </c>
      <c r="F33" s="7">
        <v>75</v>
      </c>
      <c r="G33" s="7">
        <v>3</v>
      </c>
      <c r="H33" s="7" t="s">
        <v>31</v>
      </c>
      <c r="I33" s="7">
        <v>20</v>
      </c>
      <c r="J33" s="9">
        <f t="shared" si="1"/>
        <v>75</v>
      </c>
    </row>
    <row r="34" spans="1:10" ht="15.75" customHeight="1" x14ac:dyDescent="0.3">
      <c r="A34" s="7" t="s">
        <v>33</v>
      </c>
      <c r="B34" s="7" t="s">
        <v>34</v>
      </c>
      <c r="C34" s="8">
        <v>44111</v>
      </c>
      <c r="D34" s="7" t="s">
        <v>35</v>
      </c>
      <c r="E34" s="8">
        <v>44112</v>
      </c>
      <c r="F34" s="7">
        <v>100</v>
      </c>
      <c r="G34" s="7">
        <v>12</v>
      </c>
      <c r="H34" s="7" t="s">
        <v>36</v>
      </c>
      <c r="I34" s="7">
        <v>25</v>
      </c>
      <c r="J34" s="9">
        <f t="shared" si="1"/>
        <v>0</v>
      </c>
    </row>
    <row r="35" spans="1:10" ht="15.75" customHeight="1" x14ac:dyDescent="0.3">
      <c r="A35" s="7" t="s">
        <v>37</v>
      </c>
      <c r="B35" s="7" t="s">
        <v>38</v>
      </c>
      <c r="C35" s="8">
        <v>44686</v>
      </c>
      <c r="D35" s="7" t="s">
        <v>39</v>
      </c>
      <c r="E35" s="7" t="s">
        <v>20</v>
      </c>
      <c r="F35" s="7">
        <v>10</v>
      </c>
      <c r="G35" s="7">
        <v>4</v>
      </c>
      <c r="H35" s="7" t="s">
        <v>31</v>
      </c>
      <c r="I35" s="7">
        <v>0</v>
      </c>
      <c r="J35" s="9">
        <f t="shared" si="1"/>
        <v>10</v>
      </c>
    </row>
    <row r="36" spans="1:10" ht="15.75" customHeight="1" x14ac:dyDescent="0.3">
      <c r="A36" s="7" t="s">
        <v>40</v>
      </c>
      <c r="B36" s="7" t="s">
        <v>41</v>
      </c>
      <c r="C36" s="7" t="s">
        <v>42</v>
      </c>
      <c r="D36" s="7" t="s">
        <v>25</v>
      </c>
      <c r="E36" s="7" t="s">
        <v>20</v>
      </c>
      <c r="F36" s="7">
        <v>5</v>
      </c>
      <c r="G36" s="7">
        <v>8</v>
      </c>
      <c r="H36" s="7" t="s">
        <v>21</v>
      </c>
      <c r="I36" s="7">
        <v>0</v>
      </c>
      <c r="J36" s="9">
        <f t="shared" si="1"/>
        <v>0</v>
      </c>
    </row>
    <row r="37" spans="1:10" ht="15.75" customHeight="1" x14ac:dyDescent="0.3">
      <c r="A37" s="12"/>
    </row>
    <row r="38" spans="1:10" ht="15.75" customHeight="1" x14ac:dyDescent="0.3">
      <c r="A38" s="12"/>
    </row>
    <row r="39" spans="1:10" ht="15.75" customHeight="1" x14ac:dyDescent="0.3">
      <c r="A39" s="12"/>
    </row>
    <row r="40" spans="1:10" ht="15.75" customHeight="1" x14ac:dyDescent="0.3">
      <c r="A40" s="12"/>
    </row>
    <row r="41" spans="1:10" ht="15.75" customHeight="1" x14ac:dyDescent="0.3">
      <c r="A41" s="12"/>
    </row>
    <row r="42" spans="1:10" ht="15.75" customHeight="1" x14ac:dyDescent="0.3">
      <c r="A42" s="12"/>
    </row>
    <row r="43" spans="1:10" ht="15.75" customHeight="1" x14ac:dyDescent="0.3">
      <c r="A43" s="12"/>
    </row>
    <row r="44" spans="1:10" ht="15.75" customHeight="1" x14ac:dyDescent="0.3">
      <c r="A44" s="12"/>
    </row>
    <row r="45" spans="1:10" ht="15.75" customHeight="1" x14ac:dyDescent="0.3">
      <c r="A45" s="12"/>
    </row>
    <row r="46" spans="1:10" ht="15.75" customHeight="1" x14ac:dyDescent="0.3">
      <c r="A46" s="12"/>
    </row>
    <row r="47" spans="1:10" ht="15.75" customHeight="1" x14ac:dyDescent="0.3">
      <c r="A47" s="12"/>
    </row>
    <row r="48" spans="1:10" ht="15.75" customHeight="1" x14ac:dyDescent="0.3">
      <c r="A48" s="12" t="s">
        <v>51</v>
      </c>
    </row>
    <row r="49" spans="1:11" ht="15.75" customHeight="1" x14ac:dyDescent="0.3">
      <c r="A49" s="12"/>
    </row>
    <row r="50" spans="1:11" ht="15.75" customHeight="1" x14ac:dyDescent="0.3">
      <c r="A50" s="7" t="s">
        <v>6</v>
      </c>
      <c r="B50" s="7" t="s">
        <v>7</v>
      </c>
      <c r="C50" s="7" t="s">
        <v>8</v>
      </c>
      <c r="D50" s="7" t="s">
        <v>9</v>
      </c>
      <c r="E50" s="7" t="s">
        <v>10</v>
      </c>
      <c r="F50" s="7" t="s">
        <v>11</v>
      </c>
      <c r="G50" s="7" t="s">
        <v>12</v>
      </c>
      <c r="H50" s="7" t="s">
        <v>13</v>
      </c>
      <c r="I50" s="7" t="s">
        <v>14</v>
      </c>
      <c r="J50" s="22" t="s">
        <v>16</v>
      </c>
    </row>
    <row r="51" spans="1:11" ht="15.75" customHeight="1" x14ac:dyDescent="0.3">
      <c r="A51" s="7" t="s">
        <v>17</v>
      </c>
      <c r="B51" s="7" t="s">
        <v>18</v>
      </c>
      <c r="C51" s="8">
        <v>44838</v>
      </c>
      <c r="D51" s="7" t="s">
        <v>19</v>
      </c>
      <c r="E51" s="7" t="s">
        <v>20</v>
      </c>
      <c r="F51" s="7">
        <v>25</v>
      </c>
      <c r="G51" s="7">
        <v>0.5</v>
      </c>
      <c r="H51" s="7" t="s">
        <v>21</v>
      </c>
      <c r="I51" s="7">
        <v>0</v>
      </c>
      <c r="J51" s="1" t="str">
        <f t="shared" ref="J51:J56" si="2">VLOOKUP(B51,K$7:L$13,2,0)</f>
        <v>Organic</v>
      </c>
    </row>
    <row r="52" spans="1:11" ht="15.75" customHeight="1" x14ac:dyDescent="0.3">
      <c r="A52" s="7" t="s">
        <v>23</v>
      </c>
      <c r="B52" s="7" t="s">
        <v>24</v>
      </c>
      <c r="C52" s="8">
        <v>44900</v>
      </c>
      <c r="D52" s="7" t="s">
        <v>25</v>
      </c>
      <c r="E52" s="7" t="s">
        <v>20</v>
      </c>
      <c r="F52" s="7">
        <v>50</v>
      </c>
      <c r="G52" s="7">
        <v>1</v>
      </c>
      <c r="H52" s="7" t="s">
        <v>26</v>
      </c>
      <c r="I52" s="7">
        <v>15</v>
      </c>
      <c r="J52" s="1" t="str">
        <f t="shared" si="2"/>
        <v>Whatsapp</v>
      </c>
    </row>
    <row r="53" spans="1:11" ht="15.75" customHeight="1" x14ac:dyDescent="0.3">
      <c r="A53" s="7" t="s">
        <v>28</v>
      </c>
      <c r="B53" s="7" t="s">
        <v>29</v>
      </c>
      <c r="C53" s="10">
        <v>44837</v>
      </c>
      <c r="D53" s="7" t="s">
        <v>30</v>
      </c>
      <c r="E53" s="8">
        <v>44899</v>
      </c>
      <c r="F53" s="7">
        <v>75</v>
      </c>
      <c r="G53" s="7">
        <v>3</v>
      </c>
      <c r="H53" s="7" t="s">
        <v>31</v>
      </c>
      <c r="I53" s="7">
        <v>20</v>
      </c>
      <c r="J53" s="1" t="str">
        <f t="shared" si="2"/>
        <v>Facebook</v>
      </c>
    </row>
    <row r="54" spans="1:11" ht="15.75" customHeight="1" x14ac:dyDescent="0.3">
      <c r="A54" s="7" t="s">
        <v>33</v>
      </c>
      <c r="B54" s="7" t="s">
        <v>34</v>
      </c>
      <c r="C54" s="8">
        <v>44111</v>
      </c>
      <c r="D54" s="7" t="s">
        <v>35</v>
      </c>
      <c r="E54" s="8">
        <v>44112</v>
      </c>
      <c r="F54" s="7">
        <v>100</v>
      </c>
      <c r="G54" s="7">
        <v>12</v>
      </c>
      <c r="H54" s="7" t="s">
        <v>36</v>
      </c>
      <c r="I54" s="7">
        <v>25</v>
      </c>
      <c r="J54" s="1" t="str">
        <f t="shared" si="2"/>
        <v>Organic</v>
      </c>
    </row>
    <row r="55" spans="1:11" ht="15.75" customHeight="1" x14ac:dyDescent="0.3">
      <c r="A55" s="7" t="s">
        <v>37</v>
      </c>
      <c r="B55" s="7" t="s">
        <v>38</v>
      </c>
      <c r="C55" s="8">
        <v>44686</v>
      </c>
      <c r="D55" s="7" t="s">
        <v>39</v>
      </c>
      <c r="E55" s="7" t="s">
        <v>20</v>
      </c>
      <c r="F55" s="7">
        <v>10</v>
      </c>
      <c r="G55" s="7">
        <v>4</v>
      </c>
      <c r="H55" s="7" t="s">
        <v>31</v>
      </c>
      <c r="I55" s="7">
        <v>0</v>
      </c>
      <c r="J55" s="1" t="str">
        <f t="shared" si="2"/>
        <v>Whatsapp</v>
      </c>
    </row>
    <row r="56" spans="1:11" ht="15.75" customHeight="1" x14ac:dyDescent="0.3">
      <c r="A56" s="7" t="s">
        <v>40</v>
      </c>
      <c r="B56" s="7" t="s">
        <v>41</v>
      </c>
      <c r="C56" s="7" t="s">
        <v>42</v>
      </c>
      <c r="D56" s="7" t="s">
        <v>25</v>
      </c>
      <c r="E56" s="7" t="s">
        <v>20</v>
      </c>
      <c r="F56" s="7">
        <v>5</v>
      </c>
      <c r="G56" s="7">
        <v>8</v>
      </c>
      <c r="H56" s="7" t="s">
        <v>21</v>
      </c>
      <c r="I56" s="7">
        <v>0</v>
      </c>
      <c r="J56" s="1" t="str">
        <f t="shared" si="2"/>
        <v>Facebook</v>
      </c>
    </row>
    <row r="57" spans="1:11" ht="15.75" customHeight="1" x14ac:dyDescent="0.3">
      <c r="A57" s="12"/>
      <c r="K57" s="1">
        <f>SUM(K51:K56)/265</f>
        <v>0</v>
      </c>
    </row>
    <row r="58" spans="1:11" ht="15.75" customHeight="1" x14ac:dyDescent="0.3">
      <c r="A58" s="12"/>
      <c r="K58" s="1" t="str">
        <f>IFERROR(#REF!-#REF!,"")</f>
        <v/>
      </c>
    </row>
    <row r="59" spans="1:11" ht="15.75" customHeight="1" x14ac:dyDescent="0.3">
      <c r="A59" s="12" t="s">
        <v>52</v>
      </c>
    </row>
    <row r="60" spans="1:11" ht="15.75" customHeight="1" x14ac:dyDescent="0.3">
      <c r="A60" s="12"/>
    </row>
    <row r="61" spans="1:11" ht="15.75" customHeight="1" x14ac:dyDescent="0.25">
      <c r="A61" s="14" t="s">
        <v>16</v>
      </c>
      <c r="B61" s="23" t="s">
        <v>53</v>
      </c>
      <c r="C61" s="24"/>
    </row>
    <row r="62" spans="1:11" ht="15.75" customHeight="1" x14ac:dyDescent="0.25">
      <c r="A62" s="15" t="s">
        <v>32</v>
      </c>
      <c r="B62" s="16">
        <v>5.5</v>
      </c>
    </row>
    <row r="63" spans="1:11" ht="15.75" customHeight="1" x14ac:dyDescent="0.25">
      <c r="A63" s="17" t="s">
        <v>22</v>
      </c>
      <c r="B63" s="18">
        <v>6.25</v>
      </c>
    </row>
    <row r="64" spans="1:11" ht="15.75" customHeight="1" x14ac:dyDescent="0.25">
      <c r="A64" s="17" t="s">
        <v>27</v>
      </c>
      <c r="B64" s="18">
        <v>2.5</v>
      </c>
    </row>
    <row r="65" spans="1:2" ht="15.75" customHeight="1" x14ac:dyDescent="0.25">
      <c r="A65" s="19" t="s">
        <v>54</v>
      </c>
      <c r="B65" s="20">
        <v>4.75</v>
      </c>
    </row>
    <row r="66" spans="1:2" ht="15.75" customHeight="1" x14ac:dyDescent="0.3">
      <c r="A66" s="12" t="s">
        <v>55</v>
      </c>
    </row>
    <row r="67" spans="1:2" ht="15.75" customHeight="1" x14ac:dyDescent="0.3">
      <c r="A67" s="25">
        <f>SUMPRODUCT(F51:F56,G51:G56)/SUM(F51:F56)</f>
        <v>5.9150943396226419</v>
      </c>
    </row>
    <row r="68" spans="1:2" ht="15.75" customHeight="1" x14ac:dyDescent="0.3">
      <c r="A68" s="12"/>
    </row>
    <row r="69" spans="1:2" ht="15.75" customHeight="1" x14ac:dyDescent="0.3">
      <c r="A69" s="12"/>
    </row>
    <row r="70" spans="1:2" ht="15.75" customHeight="1" x14ac:dyDescent="0.3">
      <c r="A70" s="12"/>
    </row>
    <row r="71" spans="1:2" ht="15.75" customHeight="1" x14ac:dyDescent="0.3">
      <c r="A71" s="12"/>
    </row>
    <row r="72" spans="1:2" ht="15.75" customHeight="1" x14ac:dyDescent="0.3">
      <c r="A72" s="12"/>
    </row>
    <row r="73" spans="1:2" ht="15.75" customHeight="1" x14ac:dyDescent="0.3">
      <c r="A73" s="12"/>
    </row>
    <row r="74" spans="1:2" ht="15.75" customHeight="1" x14ac:dyDescent="0.3">
      <c r="A74" s="12"/>
    </row>
    <row r="75" spans="1:2" ht="15.75" customHeight="1" x14ac:dyDescent="0.3">
      <c r="A75" s="12"/>
    </row>
    <row r="76" spans="1:2" ht="15.75" customHeight="1" x14ac:dyDescent="0.3">
      <c r="A76" s="12"/>
    </row>
    <row r="77" spans="1:2" ht="15.75" customHeight="1" x14ac:dyDescent="0.3">
      <c r="A77" s="12"/>
    </row>
    <row r="78" spans="1:2" ht="15.75" customHeight="1" x14ac:dyDescent="0.3">
      <c r="A78" s="12"/>
    </row>
    <row r="79" spans="1:2" ht="15.75" customHeight="1" x14ac:dyDescent="0.3">
      <c r="A79" s="12"/>
    </row>
    <row r="80" spans="1:2" ht="15.75" customHeight="1" x14ac:dyDescent="0.3">
      <c r="A80" s="12"/>
    </row>
    <row r="81" spans="1:1" ht="15.75" customHeight="1" x14ac:dyDescent="0.3">
      <c r="A81" s="12"/>
    </row>
    <row r="82" spans="1:1" ht="15.75" customHeight="1" x14ac:dyDescent="0.3">
      <c r="A82" s="12"/>
    </row>
    <row r="83" spans="1:1" ht="15.75" customHeight="1" x14ac:dyDescent="0.3">
      <c r="A83" s="12"/>
    </row>
    <row r="84" spans="1:1" ht="15.75" customHeight="1" x14ac:dyDescent="0.3">
      <c r="A84" s="12"/>
    </row>
    <row r="85" spans="1:1" ht="15.75" customHeight="1" x14ac:dyDescent="0.3">
      <c r="A85" s="12"/>
    </row>
    <row r="86" spans="1:1" ht="15.75" customHeight="1" x14ac:dyDescent="0.3">
      <c r="A86" s="12"/>
    </row>
    <row r="87" spans="1:1" ht="15.75" customHeight="1" x14ac:dyDescent="0.3">
      <c r="A87" s="12"/>
    </row>
    <row r="88" spans="1:1" ht="15.75" customHeight="1" x14ac:dyDescent="0.3">
      <c r="A88" s="12"/>
    </row>
    <row r="89" spans="1:1" ht="15.75" customHeight="1" x14ac:dyDescent="0.3">
      <c r="A89" s="12"/>
    </row>
    <row r="90" spans="1:1" ht="15.75" customHeight="1" x14ac:dyDescent="0.3">
      <c r="A90" s="12"/>
    </row>
    <row r="91" spans="1:1" ht="15.75" customHeight="1" x14ac:dyDescent="0.25"/>
    <row r="92" spans="1:1" ht="15.75" customHeight="1" x14ac:dyDescent="0.25"/>
    <row r="93" spans="1:1" ht="15.75" customHeight="1" x14ac:dyDescent="0.25"/>
    <row r="94" spans="1:1" ht="15.75" customHeight="1" x14ac:dyDescent="0.25"/>
    <row r="95" spans="1:1" ht="15.75" customHeight="1" x14ac:dyDescent="0.25"/>
    <row r="96" spans="1:1"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Tanuj Rawat</cp:lastModifiedBy>
  <dcterms:modified xsi:type="dcterms:W3CDTF">2022-08-31T08:59:22Z</dcterms:modified>
</cp:coreProperties>
</file>