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E-MaxPCShop\Desktop\"/>
    </mc:Choice>
  </mc:AlternateContent>
  <xr:revisionPtr revIDLastSave="0" documentId="8_{C8DA5CF6-4C98-4EB1-B89D-722D9708B16E}" xr6:coauthVersionLast="47" xr6:coauthVersionMax="47" xr10:uidLastSave="{00000000-0000-0000-0000-000000000000}"/>
  <bookViews>
    <workbookView xWindow="-120" yWindow="-120" windowWidth="29040" windowHeight="15840" tabRatio="862" activeTab="1" xr2:uid="{00000000-000D-0000-FFFF-FFFF00000000}"/>
  </bookViews>
  <sheets>
    <sheet name="вил. фос-кал2022 йил" sheetId="8" r:id="rId1"/>
    <sheet name="вил. фос-кал2021 йил " sheetId="12" r:id="rId2"/>
    <sheet name="Вил.Чиринди2021 йил" sheetId="13" r:id="rId3"/>
    <sheet name="Лист1" sheetId="11" r:id="rId4"/>
    <sheet name="Вил.Чиринди2022 йил" sheetId="10" r:id="rId5"/>
  </sheets>
  <definedNames>
    <definedName name="_xlnm._FilterDatabase" localSheetId="1" hidden="1">'вил. фос-кал2021 йил '!$A$11:$AD$189</definedName>
    <definedName name="_xlnm._FilterDatabase" localSheetId="0" hidden="1">'вил. фос-кал2022 йил'!$A$11:$AD$189</definedName>
    <definedName name="_xlnm.Print_Titles" localSheetId="1">'вил. фос-кал2021 йил '!$6:$9</definedName>
    <definedName name="_xlnm.Print_Titles" localSheetId="0">'вил. фос-кал2022 йил'!$6:$9</definedName>
    <definedName name="_xlnm.Print_Titles" localSheetId="2">'Вил.Чиринди2021 йил'!$6:$9</definedName>
    <definedName name="_xlnm.Print_Titles" localSheetId="4">'Вил.Чиринди2022 йил'!$6:$9</definedName>
    <definedName name="_xlnm.Print_Area" localSheetId="1">'вил. фос-кал2021 йил '!$A$1:$Y$192</definedName>
    <definedName name="_xlnm.Print_Area" localSheetId="0">'вил. фос-кал2022 йил'!$A$1:$Y$192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6" i="12" l="1"/>
  <c r="J85" i="13" l="1"/>
  <c r="J84" i="13"/>
  <c r="H86" i="13"/>
  <c r="H85" i="13"/>
  <c r="H84" i="13"/>
  <c r="F86" i="13"/>
  <c r="F85" i="13"/>
  <c r="F84" i="13"/>
  <c r="D86" i="13"/>
  <c r="D85" i="13"/>
  <c r="D84" i="13"/>
  <c r="U86" i="12"/>
  <c r="U85" i="12"/>
  <c r="U84" i="12"/>
  <c r="S86" i="12"/>
  <c r="S85" i="12"/>
  <c r="S84" i="12"/>
  <c r="Q86" i="12"/>
  <c r="Q85" i="12"/>
  <c r="Q84" i="12"/>
  <c r="O86" i="12"/>
  <c r="O85" i="12"/>
  <c r="O84" i="12"/>
  <c r="J85" i="12"/>
  <c r="J89" i="12" s="1"/>
  <c r="J84" i="12"/>
  <c r="H86" i="12"/>
  <c r="H85" i="12"/>
  <c r="H84" i="12"/>
  <c r="F86" i="12"/>
  <c r="F85" i="12"/>
  <c r="F89" i="12" s="1"/>
  <c r="F84" i="12"/>
  <c r="D89" i="12"/>
  <c r="D86" i="12"/>
  <c r="D85" i="12"/>
  <c r="D84" i="12"/>
  <c r="L219" i="13"/>
  <c r="M219" i="13" s="1"/>
  <c r="J219" i="13"/>
  <c r="H219" i="13"/>
  <c r="I219" i="13" s="1"/>
  <c r="F219" i="13"/>
  <c r="D219" i="13"/>
  <c r="C219" i="13"/>
  <c r="K219" i="13" s="1"/>
  <c r="M218" i="13"/>
  <c r="K218" i="13"/>
  <c r="I218" i="13"/>
  <c r="G218" i="13"/>
  <c r="E218" i="13"/>
  <c r="N218" i="13" s="1"/>
  <c r="M217" i="13"/>
  <c r="K217" i="13"/>
  <c r="I217" i="13"/>
  <c r="G217" i="13"/>
  <c r="E217" i="13"/>
  <c r="M216" i="13"/>
  <c r="K216" i="13"/>
  <c r="I216" i="13"/>
  <c r="G216" i="13"/>
  <c r="N216" i="13" s="1"/>
  <c r="E216" i="13"/>
  <c r="M215" i="13"/>
  <c r="K215" i="13"/>
  <c r="I215" i="13"/>
  <c r="G215" i="13"/>
  <c r="E215" i="13"/>
  <c r="M214" i="13"/>
  <c r="K214" i="13"/>
  <c r="N214" i="13" s="1"/>
  <c r="I214" i="13"/>
  <c r="G214" i="13"/>
  <c r="E214" i="13"/>
  <c r="M213" i="13"/>
  <c r="K213" i="13"/>
  <c r="I213" i="13"/>
  <c r="G213" i="13"/>
  <c r="E213" i="13"/>
  <c r="M212" i="13"/>
  <c r="K212" i="13"/>
  <c r="N212" i="13" s="1"/>
  <c r="I212" i="13"/>
  <c r="G212" i="13"/>
  <c r="E212" i="13"/>
  <c r="M211" i="13"/>
  <c r="K211" i="13"/>
  <c r="I211" i="13"/>
  <c r="G211" i="13"/>
  <c r="E211" i="13"/>
  <c r="M210" i="13"/>
  <c r="K210" i="13"/>
  <c r="I210" i="13"/>
  <c r="G210" i="13"/>
  <c r="N210" i="13" s="1"/>
  <c r="E210" i="13"/>
  <c r="M209" i="13"/>
  <c r="K209" i="13"/>
  <c r="I209" i="13"/>
  <c r="G209" i="13"/>
  <c r="E209" i="13"/>
  <c r="M208" i="13"/>
  <c r="K208" i="13"/>
  <c r="I208" i="13"/>
  <c r="G208" i="13"/>
  <c r="E208" i="13"/>
  <c r="N208" i="13" s="1"/>
  <c r="M207" i="13"/>
  <c r="K207" i="13"/>
  <c r="I207" i="13"/>
  <c r="G207" i="13"/>
  <c r="E207" i="13"/>
  <c r="M206" i="13"/>
  <c r="K206" i="13"/>
  <c r="I206" i="13"/>
  <c r="G206" i="13"/>
  <c r="E206" i="13"/>
  <c r="N206" i="13" s="1"/>
  <c r="M205" i="13"/>
  <c r="K205" i="13"/>
  <c r="I205" i="13"/>
  <c r="G205" i="13"/>
  <c r="E205" i="13"/>
  <c r="M204" i="13"/>
  <c r="K204" i="13"/>
  <c r="I204" i="13"/>
  <c r="G204" i="13"/>
  <c r="N204" i="13" s="1"/>
  <c r="N219" i="13" s="1"/>
  <c r="E204" i="13"/>
  <c r="C89" i="13"/>
  <c r="D89" i="13"/>
  <c r="N55" i="13"/>
  <c r="L55" i="13"/>
  <c r="J55" i="13"/>
  <c r="K55" i="13" s="1"/>
  <c r="F55" i="13"/>
  <c r="D55" i="13"/>
  <c r="E55" i="13" s="1"/>
  <c r="C55" i="13"/>
  <c r="I55" i="13" s="1"/>
  <c r="M30" i="13"/>
  <c r="K30" i="13"/>
  <c r="I30" i="13"/>
  <c r="G30" i="13"/>
  <c r="N30" i="13" s="1"/>
  <c r="E30" i="13"/>
  <c r="M29" i="13"/>
  <c r="K29" i="13"/>
  <c r="I29" i="13"/>
  <c r="G29" i="13"/>
  <c r="E29" i="13"/>
  <c r="M28" i="13"/>
  <c r="K28" i="13"/>
  <c r="I28" i="13"/>
  <c r="G28" i="13"/>
  <c r="E28" i="13"/>
  <c r="AA187" i="12"/>
  <c r="AB187" i="12" s="1"/>
  <c r="W187" i="12"/>
  <c r="U187" i="12"/>
  <c r="S187" i="12"/>
  <c r="Q187" i="12"/>
  <c r="O187" i="12"/>
  <c r="L187" i="12"/>
  <c r="M187" i="12" s="1"/>
  <c r="K187" i="12"/>
  <c r="J187" i="12"/>
  <c r="I187" i="12"/>
  <c r="H187" i="12"/>
  <c r="F187" i="12"/>
  <c r="G187" i="12" s="1"/>
  <c r="E187" i="12"/>
  <c r="D187" i="12"/>
  <c r="C187" i="12"/>
  <c r="AC186" i="12"/>
  <c r="AD186" i="12" s="1"/>
  <c r="AA186" i="12"/>
  <c r="AB186" i="12" s="1"/>
  <c r="X186" i="12"/>
  <c r="V186" i="12"/>
  <c r="T186" i="12"/>
  <c r="R186" i="12"/>
  <c r="P186" i="12"/>
  <c r="Y186" i="12" s="1"/>
  <c r="M186" i="12"/>
  <c r="K186" i="12"/>
  <c r="I186" i="12"/>
  <c r="G186" i="12"/>
  <c r="E186" i="12"/>
  <c r="AC185" i="12"/>
  <c r="AD185" i="12" s="1"/>
  <c r="AA185" i="12"/>
  <c r="AB185" i="12" s="1"/>
  <c r="X185" i="12"/>
  <c r="V185" i="12"/>
  <c r="T185" i="12"/>
  <c r="R185" i="12"/>
  <c r="P185" i="12"/>
  <c r="M185" i="12"/>
  <c r="K185" i="12"/>
  <c r="I185" i="12"/>
  <c r="G185" i="12"/>
  <c r="E185" i="12"/>
  <c r="AC184" i="12"/>
  <c r="AD184" i="12" s="1"/>
  <c r="AA184" i="12"/>
  <c r="AB184" i="12" s="1"/>
  <c r="X184" i="12"/>
  <c r="V184" i="12"/>
  <c r="T184" i="12"/>
  <c r="R184" i="12"/>
  <c r="P184" i="12"/>
  <c r="M184" i="12"/>
  <c r="K184" i="12"/>
  <c r="I184" i="12"/>
  <c r="G184" i="12"/>
  <c r="E184" i="12"/>
  <c r="AD183" i="12"/>
  <c r="AC183" i="12"/>
  <c r="AA183" i="12"/>
  <c r="AB183" i="12" s="1"/>
  <c r="X183" i="12"/>
  <c r="V183" i="12"/>
  <c r="T183" i="12"/>
  <c r="R183" i="12"/>
  <c r="P183" i="12"/>
  <c r="M183" i="12"/>
  <c r="K183" i="12"/>
  <c r="I183" i="12"/>
  <c r="G183" i="12"/>
  <c r="E183" i="12"/>
  <c r="AC182" i="12"/>
  <c r="AD182" i="12" s="1"/>
  <c r="AA182" i="12"/>
  <c r="AB182" i="12" s="1"/>
  <c r="X182" i="12"/>
  <c r="V182" i="12"/>
  <c r="T182" i="12"/>
  <c r="R182" i="12"/>
  <c r="P182" i="12"/>
  <c r="M182" i="12"/>
  <c r="K182" i="12"/>
  <c r="I182" i="12"/>
  <c r="G182" i="12"/>
  <c r="E182" i="12"/>
  <c r="AC181" i="12"/>
  <c r="AD181" i="12" s="1"/>
  <c r="AA181" i="12"/>
  <c r="AB181" i="12" s="1"/>
  <c r="X181" i="12"/>
  <c r="V181" i="12"/>
  <c r="T181" i="12"/>
  <c r="R181" i="12"/>
  <c r="P181" i="12"/>
  <c r="M181" i="12"/>
  <c r="K181" i="12"/>
  <c r="I181" i="12"/>
  <c r="G181" i="12"/>
  <c r="E181" i="12"/>
  <c r="AC180" i="12"/>
  <c r="AD180" i="12" s="1"/>
  <c r="AA180" i="12"/>
  <c r="AB180" i="12" s="1"/>
  <c r="X180" i="12"/>
  <c r="V180" i="12"/>
  <c r="T180" i="12"/>
  <c r="R180" i="12"/>
  <c r="P180" i="12"/>
  <c r="M180" i="12"/>
  <c r="K180" i="12"/>
  <c r="I180" i="12"/>
  <c r="G180" i="12"/>
  <c r="E180" i="12"/>
  <c r="AC179" i="12"/>
  <c r="AD179" i="12" s="1"/>
  <c r="AA179" i="12"/>
  <c r="AB179" i="12" s="1"/>
  <c r="X179" i="12"/>
  <c r="V179" i="12"/>
  <c r="T179" i="12"/>
  <c r="R179" i="12"/>
  <c r="P179" i="12"/>
  <c r="M179" i="12"/>
  <c r="K179" i="12"/>
  <c r="I179" i="12"/>
  <c r="G179" i="12"/>
  <c r="E179" i="12"/>
  <c r="AC178" i="12"/>
  <c r="AD178" i="12" s="1"/>
  <c r="AA178" i="12"/>
  <c r="AB178" i="12" s="1"/>
  <c r="X178" i="12"/>
  <c r="V178" i="12"/>
  <c r="T178" i="12"/>
  <c r="R178" i="12"/>
  <c r="P178" i="12"/>
  <c r="Y178" i="12" s="1"/>
  <c r="M178" i="12"/>
  <c r="K178" i="12"/>
  <c r="I178" i="12"/>
  <c r="G178" i="12"/>
  <c r="E178" i="12"/>
  <c r="AC177" i="12"/>
  <c r="AD177" i="12" s="1"/>
  <c r="AA177" i="12"/>
  <c r="AB177" i="12" s="1"/>
  <c r="X177" i="12"/>
  <c r="V177" i="12"/>
  <c r="T177" i="12"/>
  <c r="R177" i="12"/>
  <c r="P177" i="12"/>
  <c r="M177" i="12"/>
  <c r="K177" i="12"/>
  <c r="I177" i="12"/>
  <c r="G177" i="12"/>
  <c r="E177" i="12"/>
  <c r="W175" i="12"/>
  <c r="X175" i="12" s="1"/>
  <c r="U175" i="12"/>
  <c r="S175" i="12"/>
  <c r="Q175" i="12"/>
  <c r="O175" i="12"/>
  <c r="L175" i="12"/>
  <c r="J175" i="12"/>
  <c r="H175" i="12"/>
  <c r="F175" i="12"/>
  <c r="D175" i="12"/>
  <c r="C175" i="12"/>
  <c r="AD174" i="12"/>
  <c r="AC174" i="12"/>
  <c r="AA174" i="12"/>
  <c r="AB174" i="12" s="1"/>
  <c r="X174" i="12"/>
  <c r="V174" i="12"/>
  <c r="T174" i="12"/>
  <c r="R174" i="12"/>
  <c r="P174" i="12"/>
  <c r="M174" i="12"/>
  <c r="K174" i="12"/>
  <c r="I174" i="12"/>
  <c r="G174" i="12"/>
  <c r="N174" i="12" s="1"/>
  <c r="E174" i="12"/>
  <c r="AC173" i="12"/>
  <c r="AD173" i="12" s="1"/>
  <c r="AA173" i="12"/>
  <c r="AB173" i="12" s="1"/>
  <c r="X173" i="12"/>
  <c r="V173" i="12"/>
  <c r="T173" i="12"/>
  <c r="R173" i="12"/>
  <c r="P173" i="12"/>
  <c r="M173" i="12"/>
  <c r="K173" i="12"/>
  <c r="I173" i="12"/>
  <c r="G173" i="12"/>
  <c r="E173" i="12"/>
  <c r="AD172" i="12"/>
  <c r="AC172" i="12"/>
  <c r="AB172" i="12"/>
  <c r="AA172" i="12"/>
  <c r="X172" i="12"/>
  <c r="V172" i="12"/>
  <c r="T172" i="12"/>
  <c r="R172" i="12"/>
  <c r="P172" i="12"/>
  <c r="M172" i="12"/>
  <c r="K172" i="12"/>
  <c r="I172" i="12"/>
  <c r="G172" i="12"/>
  <c r="E172" i="12"/>
  <c r="AD171" i="12"/>
  <c r="AC171" i="12"/>
  <c r="AA171" i="12"/>
  <c r="AB171" i="12" s="1"/>
  <c r="X171" i="12"/>
  <c r="V171" i="12"/>
  <c r="T171" i="12"/>
  <c r="R171" i="12"/>
  <c r="P171" i="12"/>
  <c r="M171" i="12"/>
  <c r="K171" i="12"/>
  <c r="I171" i="12"/>
  <c r="G171" i="12"/>
  <c r="N171" i="12" s="1"/>
  <c r="E171" i="12"/>
  <c r="AC170" i="12"/>
  <c r="AD170" i="12" s="1"/>
  <c r="AA170" i="12"/>
  <c r="AB170" i="12" s="1"/>
  <c r="X170" i="12"/>
  <c r="V170" i="12"/>
  <c r="T170" i="12"/>
  <c r="R170" i="12"/>
  <c r="P170" i="12"/>
  <c r="M170" i="12"/>
  <c r="K170" i="12"/>
  <c r="I170" i="12"/>
  <c r="G170" i="12"/>
  <c r="E170" i="12"/>
  <c r="AC169" i="12"/>
  <c r="AD169" i="12" s="1"/>
  <c r="AA169" i="12"/>
  <c r="AB169" i="12" s="1"/>
  <c r="X169" i="12"/>
  <c r="V169" i="12"/>
  <c r="T169" i="12"/>
  <c r="R169" i="12"/>
  <c r="P169" i="12"/>
  <c r="M169" i="12"/>
  <c r="K169" i="12"/>
  <c r="I169" i="12"/>
  <c r="G169" i="12"/>
  <c r="E169" i="12"/>
  <c r="AC168" i="12"/>
  <c r="AD168" i="12" s="1"/>
  <c r="AA168" i="12"/>
  <c r="AB168" i="12" s="1"/>
  <c r="X168" i="12"/>
  <c r="V168" i="12"/>
  <c r="T168" i="12"/>
  <c r="R168" i="12"/>
  <c r="P168" i="12"/>
  <c r="M168" i="12"/>
  <c r="K168" i="12"/>
  <c r="I168" i="12"/>
  <c r="G168" i="12"/>
  <c r="E168" i="12"/>
  <c r="AC167" i="12"/>
  <c r="AD167" i="12" s="1"/>
  <c r="AB167" i="12"/>
  <c r="AA167" i="12"/>
  <c r="X167" i="12"/>
  <c r="V167" i="12"/>
  <c r="T167" i="12"/>
  <c r="R167" i="12"/>
  <c r="P167" i="12"/>
  <c r="M167" i="12"/>
  <c r="K167" i="12"/>
  <c r="I167" i="12"/>
  <c r="G167" i="12"/>
  <c r="E167" i="12"/>
  <c r="AD166" i="12"/>
  <c r="AC166" i="12"/>
  <c r="AA166" i="12"/>
  <c r="AB166" i="12" s="1"/>
  <c r="X166" i="12"/>
  <c r="V166" i="12"/>
  <c r="T166" i="12"/>
  <c r="R166" i="12"/>
  <c r="P166" i="12"/>
  <c r="M166" i="12"/>
  <c r="I166" i="12"/>
  <c r="G166" i="12"/>
  <c r="E166" i="12"/>
  <c r="AC165" i="12"/>
  <c r="AD165" i="12" s="1"/>
  <c r="AB165" i="12"/>
  <c r="AA165" i="12"/>
  <c r="X165" i="12"/>
  <c r="V165" i="12"/>
  <c r="T165" i="12"/>
  <c r="R165" i="12"/>
  <c r="P165" i="12"/>
  <c r="M165" i="12"/>
  <c r="K165" i="12"/>
  <c r="I165" i="12"/>
  <c r="G165" i="12"/>
  <c r="E165" i="12"/>
  <c r="AC164" i="12"/>
  <c r="AD164" i="12" s="1"/>
  <c r="AA164" i="12"/>
  <c r="AB164" i="12" s="1"/>
  <c r="X164" i="12"/>
  <c r="V164" i="12"/>
  <c r="T164" i="12"/>
  <c r="R164" i="12"/>
  <c r="P164" i="12"/>
  <c r="M164" i="12"/>
  <c r="K164" i="12"/>
  <c r="I164" i="12"/>
  <c r="G164" i="12"/>
  <c r="E164" i="12"/>
  <c r="AC163" i="12"/>
  <c r="AD163" i="12" s="1"/>
  <c r="AA163" i="12"/>
  <c r="AB163" i="12" s="1"/>
  <c r="X163" i="12"/>
  <c r="V163" i="12"/>
  <c r="T163" i="12"/>
  <c r="R163" i="12"/>
  <c r="P163" i="12"/>
  <c r="M163" i="12"/>
  <c r="K163" i="12"/>
  <c r="I163" i="12"/>
  <c r="G163" i="12"/>
  <c r="E163" i="12"/>
  <c r="AC162" i="12"/>
  <c r="AD162" i="12" s="1"/>
  <c r="AB162" i="12"/>
  <c r="AA162" i="12"/>
  <c r="X162" i="12"/>
  <c r="V162" i="12"/>
  <c r="T162" i="12"/>
  <c r="R162" i="12"/>
  <c r="P162" i="12"/>
  <c r="M162" i="12"/>
  <c r="K162" i="12"/>
  <c r="I162" i="12"/>
  <c r="G162" i="12"/>
  <c r="E162" i="12"/>
  <c r="AC161" i="12"/>
  <c r="AD161" i="12" s="1"/>
  <c r="AB161" i="12"/>
  <c r="AA161" i="12"/>
  <c r="X161" i="12"/>
  <c r="V161" i="12"/>
  <c r="T161" i="12"/>
  <c r="R161" i="12"/>
  <c r="P161" i="12"/>
  <c r="M161" i="12"/>
  <c r="K161" i="12"/>
  <c r="I161" i="12"/>
  <c r="G161" i="12"/>
  <c r="E161" i="12"/>
  <c r="W159" i="12"/>
  <c r="X159" i="12" s="1"/>
  <c r="U159" i="12"/>
  <c r="S159" i="12"/>
  <c r="T159" i="12" s="1"/>
  <c r="Q159" i="12"/>
  <c r="O159" i="12"/>
  <c r="L159" i="12"/>
  <c r="K159" i="12"/>
  <c r="J159" i="12"/>
  <c r="H159" i="12"/>
  <c r="G159" i="12"/>
  <c r="F159" i="12"/>
  <c r="E159" i="12"/>
  <c r="D159" i="12"/>
  <c r="C159" i="12"/>
  <c r="M159" i="12" s="1"/>
  <c r="AC158" i="12"/>
  <c r="AD158" i="12" s="1"/>
  <c r="AA158" i="12"/>
  <c r="AB158" i="12" s="1"/>
  <c r="X158" i="12"/>
  <c r="V158" i="12"/>
  <c r="T158" i="12"/>
  <c r="R158" i="12"/>
  <c r="P158" i="12"/>
  <c r="M158" i="12"/>
  <c r="K158" i="12"/>
  <c r="I158" i="12"/>
  <c r="G158" i="12"/>
  <c r="E158" i="12"/>
  <c r="AC157" i="12"/>
  <c r="AD157" i="12" s="1"/>
  <c r="AB157" i="12"/>
  <c r="AA157" i="12"/>
  <c r="X157" i="12"/>
  <c r="V157" i="12"/>
  <c r="T157" i="12"/>
  <c r="R157" i="12"/>
  <c r="Y157" i="12" s="1"/>
  <c r="P157" i="12"/>
  <c r="M157" i="12"/>
  <c r="K157" i="12"/>
  <c r="I157" i="12"/>
  <c r="G157" i="12"/>
  <c r="E157" i="12"/>
  <c r="AC156" i="12"/>
  <c r="AD156" i="12" s="1"/>
  <c r="AA156" i="12"/>
  <c r="AB156" i="12" s="1"/>
  <c r="X156" i="12"/>
  <c r="V156" i="12"/>
  <c r="T156" i="12"/>
  <c r="R156" i="12"/>
  <c r="P156" i="12"/>
  <c r="M156" i="12"/>
  <c r="K156" i="12"/>
  <c r="I156" i="12"/>
  <c r="G156" i="12"/>
  <c r="E156" i="12"/>
  <c r="AC155" i="12"/>
  <c r="AD155" i="12" s="1"/>
  <c r="AA155" i="12"/>
  <c r="AB155" i="12" s="1"/>
  <c r="X155" i="12"/>
  <c r="V155" i="12"/>
  <c r="T155" i="12"/>
  <c r="R155" i="12"/>
  <c r="P155" i="12"/>
  <c r="M155" i="12"/>
  <c r="K155" i="12"/>
  <c r="I155" i="12"/>
  <c r="G155" i="12"/>
  <c r="E155" i="12"/>
  <c r="AC154" i="12"/>
  <c r="AD154" i="12" s="1"/>
  <c r="AA154" i="12"/>
  <c r="AB154" i="12" s="1"/>
  <c r="X154" i="12"/>
  <c r="V154" i="12"/>
  <c r="T154" i="12"/>
  <c r="R154" i="12"/>
  <c r="P154" i="12"/>
  <c r="M154" i="12"/>
  <c r="K154" i="12"/>
  <c r="I154" i="12"/>
  <c r="G154" i="12"/>
  <c r="E154" i="12"/>
  <c r="AD153" i="12"/>
  <c r="AC153" i="12"/>
  <c r="AA153" i="12"/>
  <c r="AB153" i="12" s="1"/>
  <c r="X153" i="12"/>
  <c r="V153" i="12"/>
  <c r="T153" i="12"/>
  <c r="R153" i="12"/>
  <c r="P153" i="12"/>
  <c r="M153" i="12"/>
  <c r="K153" i="12"/>
  <c r="I153" i="12"/>
  <c r="G153" i="12"/>
  <c r="N153" i="12" s="1"/>
  <c r="E153" i="12"/>
  <c r="AC152" i="12"/>
  <c r="AD152" i="12" s="1"/>
  <c r="AA152" i="12"/>
  <c r="AB152" i="12" s="1"/>
  <c r="X152" i="12"/>
  <c r="V152" i="12"/>
  <c r="T152" i="12"/>
  <c r="R152" i="12"/>
  <c r="P152" i="12"/>
  <c r="M152" i="12"/>
  <c r="K152" i="12"/>
  <c r="I152" i="12"/>
  <c r="G152" i="12"/>
  <c r="E152" i="12"/>
  <c r="A152" i="12"/>
  <c r="A153" i="12" s="1"/>
  <c r="A154" i="12" s="1"/>
  <c r="A155" i="12" s="1"/>
  <c r="A156" i="12" s="1"/>
  <c r="A157" i="12" s="1"/>
  <c r="A158" i="12" s="1"/>
  <c r="AC151" i="12"/>
  <c r="AD151" i="12" s="1"/>
  <c r="AB151" i="12"/>
  <c r="AA151" i="12"/>
  <c r="X151" i="12"/>
  <c r="V151" i="12"/>
  <c r="T151" i="12"/>
  <c r="R151" i="12"/>
  <c r="P151" i="12"/>
  <c r="Y151" i="12" s="1"/>
  <c r="M151" i="12"/>
  <c r="K151" i="12"/>
  <c r="I151" i="12"/>
  <c r="G151" i="12"/>
  <c r="E151" i="12"/>
  <c r="N151" i="12" s="1"/>
  <c r="AD150" i="12"/>
  <c r="AC150" i="12"/>
  <c r="AA150" i="12"/>
  <c r="AB150" i="12" s="1"/>
  <c r="X150" i="12"/>
  <c r="V150" i="12"/>
  <c r="T150" i="12"/>
  <c r="R150" i="12"/>
  <c r="Y150" i="12" s="1"/>
  <c r="P150" i="12"/>
  <c r="M150" i="12"/>
  <c r="K150" i="12"/>
  <c r="I150" i="12"/>
  <c r="G150" i="12"/>
  <c r="E150" i="12"/>
  <c r="AC149" i="12"/>
  <c r="AD149" i="12" s="1"/>
  <c r="AA149" i="12"/>
  <c r="AB149" i="12" s="1"/>
  <c r="X149" i="12"/>
  <c r="V149" i="12"/>
  <c r="T149" i="12"/>
  <c r="R149" i="12"/>
  <c r="P149" i="12"/>
  <c r="M149" i="12"/>
  <c r="K149" i="12"/>
  <c r="I149" i="12"/>
  <c r="G149" i="12"/>
  <c r="E149" i="12"/>
  <c r="AC148" i="12"/>
  <c r="AD148" i="12" s="1"/>
  <c r="AA148" i="12"/>
  <c r="AB148" i="12" s="1"/>
  <c r="X148" i="12"/>
  <c r="V148" i="12"/>
  <c r="T148" i="12"/>
  <c r="R148" i="12"/>
  <c r="P148" i="12"/>
  <c r="M148" i="12"/>
  <c r="K148" i="12"/>
  <c r="I148" i="12"/>
  <c r="G148" i="12"/>
  <c r="E148" i="12"/>
  <c r="AC147" i="12"/>
  <c r="AD147" i="12" s="1"/>
  <c r="AA147" i="12"/>
  <c r="AB147" i="12" s="1"/>
  <c r="X147" i="12"/>
  <c r="V147" i="12"/>
  <c r="T147" i="12"/>
  <c r="R147" i="12"/>
  <c r="P147" i="12"/>
  <c r="Y147" i="12" s="1"/>
  <c r="M147" i="12"/>
  <c r="K147" i="12"/>
  <c r="I147" i="12"/>
  <c r="G147" i="12"/>
  <c r="E147" i="12"/>
  <c r="AC146" i="12"/>
  <c r="AD146" i="12" s="1"/>
  <c r="AA146" i="12"/>
  <c r="AB146" i="12" s="1"/>
  <c r="X146" i="12"/>
  <c r="V146" i="12"/>
  <c r="T146" i="12"/>
  <c r="R146" i="12"/>
  <c r="Y146" i="12" s="1"/>
  <c r="P146" i="12"/>
  <c r="M146" i="12"/>
  <c r="K146" i="12"/>
  <c r="I146" i="12"/>
  <c r="G146" i="12"/>
  <c r="E146" i="12"/>
  <c r="N146" i="12" s="1"/>
  <c r="A146" i="12"/>
  <c r="A147" i="12" s="1"/>
  <c r="A148" i="12" s="1"/>
  <c r="A149" i="12" s="1"/>
  <c r="A150" i="12" s="1"/>
  <c r="AC145" i="12"/>
  <c r="AD145" i="12" s="1"/>
  <c r="AA145" i="12"/>
  <c r="AB145" i="12" s="1"/>
  <c r="X145" i="12"/>
  <c r="V145" i="12"/>
  <c r="T145" i="12"/>
  <c r="R145" i="12"/>
  <c r="P145" i="12"/>
  <c r="M145" i="12"/>
  <c r="K145" i="12"/>
  <c r="I145" i="12"/>
  <c r="G145" i="12"/>
  <c r="E145" i="12"/>
  <c r="W143" i="12"/>
  <c r="X143" i="12" s="1"/>
  <c r="U143" i="12"/>
  <c r="V143" i="12" s="1"/>
  <c r="S143" i="12"/>
  <c r="T143" i="12" s="1"/>
  <c r="R143" i="12"/>
  <c r="Q143" i="12"/>
  <c r="P143" i="12"/>
  <c r="O143" i="12"/>
  <c r="AC143" i="12" s="1"/>
  <c r="AD143" i="12" s="1"/>
  <c r="L143" i="12"/>
  <c r="M143" i="12" s="1"/>
  <c r="J143" i="12"/>
  <c r="K143" i="12" s="1"/>
  <c r="H143" i="12"/>
  <c r="I143" i="12" s="1"/>
  <c r="F143" i="12"/>
  <c r="G143" i="12" s="1"/>
  <c r="D143" i="12"/>
  <c r="C143" i="12"/>
  <c r="AD142" i="12"/>
  <c r="AC142" i="12"/>
  <c r="AA142" i="12"/>
  <c r="AB142" i="12" s="1"/>
  <c r="X142" i="12"/>
  <c r="V142" i="12"/>
  <c r="T142" i="12"/>
  <c r="R142" i="12"/>
  <c r="P142" i="12"/>
  <c r="M142" i="12"/>
  <c r="K142" i="12"/>
  <c r="I142" i="12"/>
  <c r="G142" i="12"/>
  <c r="N142" i="12" s="1"/>
  <c r="E142" i="12"/>
  <c r="AD141" i="12"/>
  <c r="AC141" i="12"/>
  <c r="AA141" i="12"/>
  <c r="AB141" i="12" s="1"/>
  <c r="X141" i="12"/>
  <c r="V141" i="12"/>
  <c r="T141" i="12"/>
  <c r="R141" i="12"/>
  <c r="P141" i="12"/>
  <c r="M141" i="12"/>
  <c r="K141" i="12"/>
  <c r="I141" i="12"/>
  <c r="G141" i="12"/>
  <c r="E141" i="12"/>
  <c r="AD140" i="12"/>
  <c r="AC140" i="12"/>
  <c r="AA140" i="12"/>
  <c r="AB140" i="12" s="1"/>
  <c r="X140" i="12"/>
  <c r="V140" i="12"/>
  <c r="T140" i="12"/>
  <c r="R140" i="12"/>
  <c r="Y140" i="12" s="1"/>
  <c r="P140" i="12"/>
  <c r="M140" i="12"/>
  <c r="K140" i="12"/>
  <c r="I140" i="12"/>
  <c r="G140" i="12"/>
  <c r="E140" i="12"/>
  <c r="AC139" i="12"/>
  <c r="AD139" i="12" s="1"/>
  <c r="AA139" i="12"/>
  <c r="AB139" i="12" s="1"/>
  <c r="X139" i="12"/>
  <c r="V139" i="12"/>
  <c r="T139" i="12"/>
  <c r="R139" i="12"/>
  <c r="Y139" i="12" s="1"/>
  <c r="P139" i="12"/>
  <c r="M139" i="12"/>
  <c r="K139" i="12"/>
  <c r="I139" i="12"/>
  <c r="G139" i="12"/>
  <c r="E139" i="12"/>
  <c r="N139" i="12" s="1"/>
  <c r="AD138" i="12"/>
  <c r="AC138" i="12"/>
  <c r="AA138" i="12"/>
  <c r="AB138" i="12" s="1"/>
  <c r="X138" i="12"/>
  <c r="V138" i="12"/>
  <c r="T138" i="12"/>
  <c r="R138" i="12"/>
  <c r="P138" i="12"/>
  <c r="Y138" i="12" s="1"/>
  <c r="M138" i="12"/>
  <c r="K138" i="12"/>
  <c r="I138" i="12"/>
  <c r="G138" i="12"/>
  <c r="E138" i="12"/>
  <c r="AD137" i="12"/>
  <c r="AC137" i="12"/>
  <c r="AB137" i="12"/>
  <c r="AA137" i="12"/>
  <c r="X137" i="12"/>
  <c r="V137" i="12"/>
  <c r="T137" i="12"/>
  <c r="R137" i="12"/>
  <c r="P137" i="12"/>
  <c r="M137" i="12"/>
  <c r="K137" i="12"/>
  <c r="I137" i="12"/>
  <c r="G137" i="12"/>
  <c r="E137" i="12"/>
  <c r="AD136" i="12"/>
  <c r="AC136" i="12"/>
  <c r="AA136" i="12"/>
  <c r="AB136" i="12" s="1"/>
  <c r="X136" i="12"/>
  <c r="V136" i="12"/>
  <c r="T136" i="12"/>
  <c r="R136" i="12"/>
  <c r="P136" i="12"/>
  <c r="M136" i="12"/>
  <c r="K136" i="12"/>
  <c r="I136" i="12"/>
  <c r="G136" i="12"/>
  <c r="N136" i="12" s="1"/>
  <c r="E136" i="12"/>
  <c r="AC135" i="12"/>
  <c r="AD135" i="12" s="1"/>
  <c r="AA135" i="12"/>
  <c r="AB135" i="12" s="1"/>
  <c r="X135" i="12"/>
  <c r="V135" i="12"/>
  <c r="T135" i="12"/>
  <c r="R135" i="12"/>
  <c r="P135" i="12"/>
  <c r="Y135" i="12" s="1"/>
  <c r="M135" i="12"/>
  <c r="K135" i="12"/>
  <c r="I135" i="12"/>
  <c r="G135" i="12"/>
  <c r="E135" i="12"/>
  <c r="W133" i="12"/>
  <c r="U133" i="12"/>
  <c r="S133" i="12"/>
  <c r="Q133" i="12"/>
  <c r="O133" i="12"/>
  <c r="L133" i="12"/>
  <c r="J133" i="12"/>
  <c r="H133" i="12"/>
  <c r="F133" i="12"/>
  <c r="G133" i="12" s="1"/>
  <c r="D133" i="12"/>
  <c r="C133" i="12"/>
  <c r="M133" i="12" s="1"/>
  <c r="AC132" i="12"/>
  <c r="AD132" i="12" s="1"/>
  <c r="AA132" i="12"/>
  <c r="AB132" i="12" s="1"/>
  <c r="X132" i="12"/>
  <c r="V132" i="12"/>
  <c r="T132" i="12"/>
  <c r="R132" i="12"/>
  <c r="P132" i="12"/>
  <c r="Y132" i="12" s="1"/>
  <c r="M132" i="12"/>
  <c r="K132" i="12"/>
  <c r="I132" i="12"/>
  <c r="G132" i="12"/>
  <c r="E132" i="12"/>
  <c r="AC131" i="12"/>
  <c r="AD131" i="12" s="1"/>
  <c r="AA131" i="12"/>
  <c r="AB131" i="12" s="1"/>
  <c r="X131" i="12"/>
  <c r="V131" i="12"/>
  <c r="T131" i="12"/>
  <c r="R131" i="12"/>
  <c r="P131" i="12"/>
  <c r="M131" i="12"/>
  <c r="K131" i="12"/>
  <c r="I131" i="12"/>
  <c r="G131" i="12"/>
  <c r="E131" i="12"/>
  <c r="AD130" i="12"/>
  <c r="AC130" i="12"/>
  <c r="AA130" i="12"/>
  <c r="AB130" i="12" s="1"/>
  <c r="X130" i="12"/>
  <c r="V130" i="12"/>
  <c r="T130" i="12"/>
  <c r="R130" i="12"/>
  <c r="P130" i="12"/>
  <c r="M130" i="12"/>
  <c r="K130" i="12"/>
  <c r="I130" i="12"/>
  <c r="G130" i="12"/>
  <c r="E130" i="12"/>
  <c r="AC129" i="12"/>
  <c r="AD129" i="12" s="1"/>
  <c r="AA129" i="12"/>
  <c r="AB129" i="12" s="1"/>
  <c r="X129" i="12"/>
  <c r="V129" i="12"/>
  <c r="T129" i="12"/>
  <c r="R129" i="12"/>
  <c r="P129" i="12"/>
  <c r="M129" i="12"/>
  <c r="K129" i="12"/>
  <c r="I129" i="12"/>
  <c r="G129" i="12"/>
  <c r="E129" i="12"/>
  <c r="AC128" i="12"/>
  <c r="AD128" i="12" s="1"/>
  <c r="AA128" i="12"/>
  <c r="AB128" i="12" s="1"/>
  <c r="X128" i="12"/>
  <c r="V128" i="12"/>
  <c r="T128" i="12"/>
  <c r="R128" i="12"/>
  <c r="P128" i="12"/>
  <c r="M128" i="12"/>
  <c r="K128" i="12"/>
  <c r="I128" i="12"/>
  <c r="G128" i="12"/>
  <c r="E128" i="12"/>
  <c r="AC127" i="12"/>
  <c r="AD127" i="12" s="1"/>
  <c r="AA127" i="12"/>
  <c r="AB127" i="12" s="1"/>
  <c r="X127" i="12"/>
  <c r="V127" i="12"/>
  <c r="T127" i="12"/>
  <c r="R127" i="12"/>
  <c r="P127" i="12"/>
  <c r="M127" i="12"/>
  <c r="K127" i="12"/>
  <c r="I127" i="12"/>
  <c r="G127" i="12"/>
  <c r="E127" i="12"/>
  <c r="AC126" i="12"/>
  <c r="AD126" i="12" s="1"/>
  <c r="AA126" i="12"/>
  <c r="AB126" i="12" s="1"/>
  <c r="X126" i="12"/>
  <c r="V126" i="12"/>
  <c r="T126" i="12"/>
  <c r="R126" i="12"/>
  <c r="P126" i="12"/>
  <c r="M126" i="12"/>
  <c r="K126" i="12"/>
  <c r="I126" i="12"/>
  <c r="G126" i="12"/>
  <c r="E126" i="12"/>
  <c r="AC125" i="12"/>
  <c r="AD125" i="12" s="1"/>
  <c r="AA125" i="12"/>
  <c r="AB125" i="12" s="1"/>
  <c r="X125" i="12"/>
  <c r="V125" i="12"/>
  <c r="T125" i="12"/>
  <c r="R125" i="12"/>
  <c r="P125" i="12"/>
  <c r="M125" i="12"/>
  <c r="K125" i="12"/>
  <c r="I125" i="12"/>
  <c r="G125" i="12"/>
  <c r="E125" i="12"/>
  <c r="AC124" i="12"/>
  <c r="AD124" i="12" s="1"/>
  <c r="AA124" i="12"/>
  <c r="AB124" i="12" s="1"/>
  <c r="X124" i="12"/>
  <c r="V124" i="12"/>
  <c r="T124" i="12"/>
  <c r="R124" i="12"/>
  <c r="P124" i="12"/>
  <c r="M124" i="12"/>
  <c r="K124" i="12"/>
  <c r="I124" i="12"/>
  <c r="G124" i="12"/>
  <c r="E124" i="12"/>
  <c r="AC123" i="12"/>
  <c r="AD123" i="12" s="1"/>
  <c r="AA123" i="12"/>
  <c r="AB123" i="12" s="1"/>
  <c r="X123" i="12"/>
  <c r="V123" i="12"/>
  <c r="T123" i="12"/>
  <c r="R123" i="12"/>
  <c r="P123" i="12"/>
  <c r="M123" i="12"/>
  <c r="K123" i="12"/>
  <c r="I123" i="12"/>
  <c r="G123" i="12"/>
  <c r="E123" i="12"/>
  <c r="AC122" i="12"/>
  <c r="AD122" i="12" s="1"/>
  <c r="AA122" i="12"/>
  <c r="AB122" i="12" s="1"/>
  <c r="X122" i="12"/>
  <c r="V122" i="12"/>
  <c r="T122" i="12"/>
  <c r="R122" i="12"/>
  <c r="P122" i="12"/>
  <c r="M122" i="12"/>
  <c r="K122" i="12"/>
  <c r="I122" i="12"/>
  <c r="G122" i="12"/>
  <c r="E122" i="12"/>
  <c r="AC121" i="12"/>
  <c r="AD121" i="12" s="1"/>
  <c r="AA121" i="12"/>
  <c r="AB121" i="12" s="1"/>
  <c r="X121" i="12"/>
  <c r="V121" i="12"/>
  <c r="T121" i="12"/>
  <c r="R121" i="12"/>
  <c r="P121" i="12"/>
  <c r="M121" i="12"/>
  <c r="K121" i="12"/>
  <c r="I121" i="12"/>
  <c r="G121" i="12"/>
  <c r="E121" i="12"/>
  <c r="AC120" i="12"/>
  <c r="AD120" i="12" s="1"/>
  <c r="AA120" i="12"/>
  <c r="AB120" i="12" s="1"/>
  <c r="X120" i="12"/>
  <c r="V120" i="12"/>
  <c r="T120" i="12"/>
  <c r="R120" i="12"/>
  <c r="P120" i="12"/>
  <c r="M120" i="12"/>
  <c r="K120" i="12"/>
  <c r="I120" i="12"/>
  <c r="G120" i="12"/>
  <c r="E120" i="12"/>
  <c r="W118" i="12"/>
  <c r="X118" i="12" s="1"/>
  <c r="V118" i="12"/>
  <c r="U118" i="12"/>
  <c r="T118" i="12"/>
  <c r="S118" i="12"/>
  <c r="R118" i="12"/>
  <c r="Q118" i="12"/>
  <c r="O118" i="12"/>
  <c r="P118" i="12" s="1"/>
  <c r="L118" i="12"/>
  <c r="M118" i="12" s="1"/>
  <c r="J118" i="12"/>
  <c r="K118" i="12" s="1"/>
  <c r="H118" i="12"/>
  <c r="I118" i="12" s="1"/>
  <c r="F118" i="12"/>
  <c r="G118" i="12" s="1"/>
  <c r="D118" i="12"/>
  <c r="C118" i="12"/>
  <c r="AC117" i="12"/>
  <c r="AD117" i="12" s="1"/>
  <c r="AA117" i="12"/>
  <c r="AB117" i="12" s="1"/>
  <c r="X117" i="12"/>
  <c r="V117" i="12"/>
  <c r="T117" i="12"/>
  <c r="R117" i="12"/>
  <c r="P117" i="12"/>
  <c r="Y117" i="12" s="1"/>
  <c r="M117" i="12"/>
  <c r="K117" i="12"/>
  <c r="I117" i="12"/>
  <c r="G117" i="12"/>
  <c r="E117" i="12"/>
  <c r="N117" i="12" s="1"/>
  <c r="AD116" i="12"/>
  <c r="AC116" i="12"/>
  <c r="AB116" i="12"/>
  <c r="AA116" i="12"/>
  <c r="X116" i="12"/>
  <c r="V116" i="12"/>
  <c r="T116" i="12"/>
  <c r="R116" i="12"/>
  <c r="P116" i="12"/>
  <c r="M116" i="12"/>
  <c r="K116" i="12"/>
  <c r="I116" i="12"/>
  <c r="G116" i="12"/>
  <c r="E116" i="12"/>
  <c r="AD115" i="12"/>
  <c r="AC115" i="12"/>
  <c r="AA115" i="12"/>
  <c r="AB115" i="12" s="1"/>
  <c r="X115" i="12"/>
  <c r="V115" i="12"/>
  <c r="T115" i="12"/>
  <c r="R115" i="12"/>
  <c r="P115" i="12"/>
  <c r="M115" i="12"/>
  <c r="K115" i="12"/>
  <c r="I115" i="12"/>
  <c r="G115" i="12"/>
  <c r="E115" i="12"/>
  <c r="AC114" i="12"/>
  <c r="AD114" i="12" s="1"/>
  <c r="AA114" i="12"/>
  <c r="AB114" i="12" s="1"/>
  <c r="X114" i="12"/>
  <c r="V114" i="12"/>
  <c r="T114" i="12"/>
  <c r="R114" i="12"/>
  <c r="Y114" i="12" s="1"/>
  <c r="P114" i="12"/>
  <c r="M114" i="12"/>
  <c r="K114" i="12"/>
  <c r="I114" i="12"/>
  <c r="G114" i="12"/>
  <c r="E114" i="12"/>
  <c r="N114" i="12" s="1"/>
  <c r="AD113" i="12"/>
  <c r="AC113" i="12"/>
  <c r="AB113" i="12"/>
  <c r="AA113" i="12"/>
  <c r="X113" i="12"/>
  <c r="V113" i="12"/>
  <c r="T113" i="12"/>
  <c r="R113" i="12"/>
  <c r="P113" i="12"/>
  <c r="M113" i="12"/>
  <c r="K113" i="12"/>
  <c r="I113" i="12"/>
  <c r="G113" i="12"/>
  <c r="E113" i="12"/>
  <c r="N113" i="12" s="1"/>
  <c r="AC112" i="12"/>
  <c r="AD112" i="12" s="1"/>
  <c r="AB112" i="12"/>
  <c r="AA112" i="12"/>
  <c r="X112" i="12"/>
  <c r="V112" i="12"/>
  <c r="T112" i="12"/>
  <c r="R112" i="12"/>
  <c r="P112" i="12"/>
  <c r="M112" i="12"/>
  <c r="K112" i="12"/>
  <c r="I112" i="12"/>
  <c r="G112" i="12"/>
  <c r="E112" i="12"/>
  <c r="AC111" i="12"/>
  <c r="AD111" i="12" s="1"/>
  <c r="AA111" i="12"/>
  <c r="AB111" i="12" s="1"/>
  <c r="X111" i="12"/>
  <c r="V111" i="12"/>
  <c r="T111" i="12"/>
  <c r="R111" i="12"/>
  <c r="Y111" i="12" s="1"/>
  <c r="P111" i="12"/>
  <c r="M111" i="12"/>
  <c r="K111" i="12"/>
  <c r="I111" i="12"/>
  <c r="G111" i="12"/>
  <c r="E111" i="12"/>
  <c r="AD110" i="12"/>
  <c r="AC110" i="12"/>
  <c r="AA110" i="12"/>
  <c r="AB110" i="12" s="1"/>
  <c r="X110" i="12"/>
  <c r="V110" i="12"/>
  <c r="T110" i="12"/>
  <c r="R110" i="12"/>
  <c r="P110" i="12"/>
  <c r="M110" i="12"/>
  <c r="K110" i="12"/>
  <c r="I110" i="12"/>
  <c r="G110" i="12"/>
  <c r="E110" i="12"/>
  <c r="AC109" i="12"/>
  <c r="AD109" i="12" s="1"/>
  <c r="AB109" i="12"/>
  <c r="AA109" i="12"/>
  <c r="X109" i="12"/>
  <c r="V109" i="12"/>
  <c r="T109" i="12"/>
  <c r="R109" i="12"/>
  <c r="P109" i="12"/>
  <c r="M109" i="12"/>
  <c r="K109" i="12"/>
  <c r="I109" i="12"/>
  <c r="G109" i="12"/>
  <c r="E109" i="12"/>
  <c r="AC108" i="12"/>
  <c r="AD108" i="12" s="1"/>
  <c r="AB108" i="12"/>
  <c r="AA108" i="12"/>
  <c r="X108" i="12"/>
  <c r="V108" i="12"/>
  <c r="T108" i="12"/>
  <c r="R108" i="12"/>
  <c r="P108" i="12"/>
  <c r="Y108" i="12" s="1"/>
  <c r="M108" i="12"/>
  <c r="K108" i="12"/>
  <c r="I108" i="12"/>
  <c r="G108" i="12"/>
  <c r="N108" i="12" s="1"/>
  <c r="E108" i="12"/>
  <c r="AD107" i="12"/>
  <c r="AC107" i="12"/>
  <c r="AB107" i="12"/>
  <c r="AA107" i="12"/>
  <c r="X107" i="12"/>
  <c r="V107" i="12"/>
  <c r="T107" i="12"/>
  <c r="R107" i="12"/>
  <c r="P107" i="12"/>
  <c r="M107" i="12"/>
  <c r="K107" i="12"/>
  <c r="I107" i="12"/>
  <c r="G107" i="12"/>
  <c r="E107" i="12"/>
  <c r="AD106" i="12"/>
  <c r="AC106" i="12"/>
  <c r="AA106" i="12"/>
  <c r="AB106" i="12" s="1"/>
  <c r="X106" i="12"/>
  <c r="V106" i="12"/>
  <c r="T106" i="12"/>
  <c r="R106" i="12"/>
  <c r="P106" i="12"/>
  <c r="M106" i="12"/>
  <c r="K106" i="12"/>
  <c r="I106" i="12"/>
  <c r="G106" i="12"/>
  <c r="N106" i="12" s="1"/>
  <c r="E106" i="12"/>
  <c r="AC105" i="12"/>
  <c r="AD105" i="12" s="1"/>
  <c r="AB105" i="12"/>
  <c r="AA105" i="12"/>
  <c r="X105" i="12"/>
  <c r="V105" i="12"/>
  <c r="T105" i="12"/>
  <c r="R105" i="12"/>
  <c r="P105" i="12"/>
  <c r="Y105" i="12" s="1"/>
  <c r="M105" i="12"/>
  <c r="K105" i="12"/>
  <c r="I105" i="12"/>
  <c r="G105" i="12"/>
  <c r="E105" i="12"/>
  <c r="N105" i="12" s="1"/>
  <c r="AC104" i="12"/>
  <c r="AD104" i="12" s="1"/>
  <c r="AB104" i="12"/>
  <c r="AA104" i="12"/>
  <c r="X104" i="12"/>
  <c r="V104" i="12"/>
  <c r="T104" i="12"/>
  <c r="R104" i="12"/>
  <c r="P104" i="12"/>
  <c r="M104" i="12"/>
  <c r="K104" i="12"/>
  <c r="I104" i="12"/>
  <c r="G104" i="12"/>
  <c r="E104" i="12"/>
  <c r="N104" i="12" s="1"/>
  <c r="W102" i="12"/>
  <c r="U102" i="12"/>
  <c r="V102" i="12" s="1"/>
  <c r="S102" i="12"/>
  <c r="Q102" i="12"/>
  <c r="R102" i="12" s="1"/>
  <c r="O102" i="12"/>
  <c r="L102" i="12"/>
  <c r="K102" i="12"/>
  <c r="J102" i="12"/>
  <c r="H102" i="12"/>
  <c r="F102" i="12"/>
  <c r="D102" i="12"/>
  <c r="AA102" i="12" s="1"/>
  <c r="AB102" i="12" s="1"/>
  <c r="C102" i="12"/>
  <c r="I102" i="12" s="1"/>
  <c r="AC101" i="12"/>
  <c r="AD101" i="12" s="1"/>
  <c r="AA101" i="12"/>
  <c r="AB101" i="12" s="1"/>
  <c r="X101" i="12"/>
  <c r="V101" i="12"/>
  <c r="T101" i="12"/>
  <c r="R101" i="12"/>
  <c r="P101" i="12"/>
  <c r="M101" i="12"/>
  <c r="K101" i="12"/>
  <c r="I101" i="12"/>
  <c r="G101" i="12"/>
  <c r="E101" i="12"/>
  <c r="AC100" i="12"/>
  <c r="AD100" i="12" s="1"/>
  <c r="AA100" i="12"/>
  <c r="AB100" i="12" s="1"/>
  <c r="X100" i="12"/>
  <c r="V100" i="12"/>
  <c r="T100" i="12"/>
  <c r="R100" i="12"/>
  <c r="P100" i="12"/>
  <c r="M100" i="12"/>
  <c r="K100" i="12"/>
  <c r="I100" i="12"/>
  <c r="G100" i="12"/>
  <c r="E100" i="12"/>
  <c r="AC99" i="12"/>
  <c r="AD99" i="12" s="1"/>
  <c r="AA99" i="12"/>
  <c r="AB99" i="12" s="1"/>
  <c r="X99" i="12"/>
  <c r="V99" i="12"/>
  <c r="T99" i="12"/>
  <c r="R99" i="12"/>
  <c r="P99" i="12"/>
  <c r="M99" i="12"/>
  <c r="K99" i="12"/>
  <c r="I99" i="12"/>
  <c r="G99" i="12"/>
  <c r="E99" i="12"/>
  <c r="AC98" i="12"/>
  <c r="AD98" i="12" s="1"/>
  <c r="AB98" i="12"/>
  <c r="AA98" i="12"/>
  <c r="X98" i="12"/>
  <c r="V98" i="12"/>
  <c r="T98" i="12"/>
  <c r="R98" i="12"/>
  <c r="P98" i="12"/>
  <c r="M98" i="12"/>
  <c r="K98" i="12"/>
  <c r="I98" i="12"/>
  <c r="G98" i="12"/>
  <c r="E98" i="12"/>
  <c r="AC97" i="12"/>
  <c r="AD97" i="12" s="1"/>
  <c r="AA97" i="12"/>
  <c r="AB97" i="12" s="1"/>
  <c r="X97" i="12"/>
  <c r="V97" i="12"/>
  <c r="T97" i="12"/>
  <c r="R97" i="12"/>
  <c r="P97" i="12"/>
  <c r="M97" i="12"/>
  <c r="K97" i="12"/>
  <c r="I97" i="12"/>
  <c r="N97" i="12" s="1"/>
  <c r="G97" i="12"/>
  <c r="E97" i="12"/>
  <c r="AC96" i="12"/>
  <c r="AD96" i="12" s="1"/>
  <c r="AA96" i="12"/>
  <c r="AB96" i="12" s="1"/>
  <c r="X96" i="12"/>
  <c r="V96" i="12"/>
  <c r="T96" i="12"/>
  <c r="R96" i="12"/>
  <c r="P96" i="12"/>
  <c r="M96" i="12"/>
  <c r="K96" i="12"/>
  <c r="I96" i="12"/>
  <c r="G96" i="12"/>
  <c r="E96" i="12"/>
  <c r="AC95" i="12"/>
  <c r="AD95" i="12" s="1"/>
  <c r="AA95" i="12"/>
  <c r="AB95" i="12" s="1"/>
  <c r="X95" i="12"/>
  <c r="V95" i="12"/>
  <c r="T95" i="12"/>
  <c r="R95" i="12"/>
  <c r="P95" i="12"/>
  <c r="M95" i="12"/>
  <c r="K95" i="12"/>
  <c r="I95" i="12"/>
  <c r="G95" i="12"/>
  <c r="E95" i="12"/>
  <c r="AC94" i="12"/>
  <c r="AD94" i="12" s="1"/>
  <c r="AA94" i="12"/>
  <c r="AB94" i="12" s="1"/>
  <c r="X94" i="12"/>
  <c r="V94" i="12"/>
  <c r="T94" i="12"/>
  <c r="R94" i="12"/>
  <c r="P94" i="12"/>
  <c r="M94" i="12"/>
  <c r="K94" i="12"/>
  <c r="I94" i="12"/>
  <c r="G94" i="12"/>
  <c r="E94" i="12"/>
  <c r="AC93" i="12"/>
  <c r="AD93" i="12" s="1"/>
  <c r="AA93" i="12"/>
  <c r="AB93" i="12" s="1"/>
  <c r="X93" i="12"/>
  <c r="V93" i="12"/>
  <c r="T93" i="12"/>
  <c r="R93" i="12"/>
  <c r="P93" i="12"/>
  <c r="M93" i="12"/>
  <c r="K93" i="12"/>
  <c r="I93" i="12"/>
  <c r="G93" i="12"/>
  <c r="E93" i="12"/>
  <c r="N93" i="12" s="1"/>
  <c r="AC92" i="12"/>
  <c r="AD92" i="12" s="1"/>
  <c r="AB92" i="12"/>
  <c r="AA92" i="12"/>
  <c r="X92" i="12"/>
  <c r="V92" i="12"/>
  <c r="T92" i="12"/>
  <c r="R92" i="12"/>
  <c r="P92" i="12"/>
  <c r="M92" i="12"/>
  <c r="K92" i="12"/>
  <c r="I92" i="12"/>
  <c r="G92" i="12"/>
  <c r="E92" i="12"/>
  <c r="AC91" i="12"/>
  <c r="AD91" i="12" s="1"/>
  <c r="AA91" i="12"/>
  <c r="AB91" i="12" s="1"/>
  <c r="X91" i="12"/>
  <c r="V91" i="12"/>
  <c r="T91" i="12"/>
  <c r="R91" i="12"/>
  <c r="P91" i="12"/>
  <c r="M91" i="12"/>
  <c r="K91" i="12"/>
  <c r="I91" i="12"/>
  <c r="G91" i="12"/>
  <c r="E91" i="12"/>
  <c r="N91" i="12" s="1"/>
  <c r="W89" i="12"/>
  <c r="L89" i="12"/>
  <c r="C89" i="12"/>
  <c r="AC88" i="12"/>
  <c r="AD88" i="12" s="1"/>
  <c r="AA88" i="12"/>
  <c r="AB88" i="12" s="1"/>
  <c r="AC87" i="12"/>
  <c r="AD87" i="12" s="1"/>
  <c r="AA87" i="12"/>
  <c r="AB87" i="12" s="1"/>
  <c r="Y87" i="12"/>
  <c r="X86" i="12"/>
  <c r="Y86" i="12" s="1"/>
  <c r="M86" i="12"/>
  <c r="N86" i="12" s="1"/>
  <c r="AA86" i="12"/>
  <c r="AB86" i="12" s="1"/>
  <c r="X85" i="12"/>
  <c r="Y85" i="12" s="1"/>
  <c r="O89" i="12"/>
  <c r="M85" i="12"/>
  <c r="N85" i="12" s="1"/>
  <c r="X84" i="12"/>
  <c r="Y84" i="12" s="1"/>
  <c r="M84" i="12"/>
  <c r="N84" i="12" s="1"/>
  <c r="AA84" i="12"/>
  <c r="AB84" i="12" s="1"/>
  <c r="AC83" i="12"/>
  <c r="AD83" i="12" s="1"/>
  <c r="W81" i="12"/>
  <c r="U81" i="12"/>
  <c r="S81" i="12"/>
  <c r="Q81" i="12"/>
  <c r="R81" i="12" s="1"/>
  <c r="O81" i="12"/>
  <c r="L81" i="12"/>
  <c r="J81" i="12"/>
  <c r="H81" i="12"/>
  <c r="F81" i="12"/>
  <c r="D81" i="12"/>
  <c r="C81" i="12"/>
  <c r="AD80" i="12"/>
  <c r="AC80" i="12"/>
  <c r="AB80" i="12"/>
  <c r="AA80" i="12"/>
  <c r="X80" i="12"/>
  <c r="V80" i="12"/>
  <c r="T80" i="12"/>
  <c r="R80" i="12"/>
  <c r="P80" i="12"/>
  <c r="M80" i="12"/>
  <c r="K80" i="12"/>
  <c r="I80" i="12"/>
  <c r="G80" i="12"/>
  <c r="E80" i="12"/>
  <c r="AD79" i="12"/>
  <c r="AC79" i="12"/>
  <c r="AA79" i="12"/>
  <c r="AB79" i="12" s="1"/>
  <c r="X79" i="12"/>
  <c r="V79" i="12"/>
  <c r="T79" i="12"/>
  <c r="R79" i="12"/>
  <c r="P79" i="12"/>
  <c r="Y79" i="12" s="1"/>
  <c r="M79" i="12"/>
  <c r="K79" i="12"/>
  <c r="I79" i="12"/>
  <c r="G79" i="12"/>
  <c r="E79" i="12"/>
  <c r="N79" i="12" s="1"/>
  <c r="AD78" i="12"/>
  <c r="AC78" i="12"/>
  <c r="AA78" i="12"/>
  <c r="AB78" i="12" s="1"/>
  <c r="X78" i="12"/>
  <c r="V78" i="12"/>
  <c r="T78" i="12"/>
  <c r="R78" i="12"/>
  <c r="P78" i="12"/>
  <c r="M78" i="12"/>
  <c r="K78" i="12"/>
  <c r="I78" i="12"/>
  <c r="G78" i="12"/>
  <c r="E78" i="12"/>
  <c r="AC77" i="12"/>
  <c r="AD77" i="12" s="1"/>
  <c r="AA77" i="12"/>
  <c r="AB77" i="12" s="1"/>
  <c r="X77" i="12"/>
  <c r="V77" i="12"/>
  <c r="T77" i="12"/>
  <c r="R77" i="12"/>
  <c r="P77" i="12"/>
  <c r="M77" i="12"/>
  <c r="K77" i="12"/>
  <c r="I77" i="12"/>
  <c r="G77" i="12"/>
  <c r="E77" i="12"/>
  <c r="AC76" i="12"/>
  <c r="AD76" i="12" s="1"/>
  <c r="AA76" i="12"/>
  <c r="AB76" i="12" s="1"/>
  <c r="X76" i="12"/>
  <c r="V76" i="12"/>
  <c r="T76" i="12"/>
  <c r="R76" i="12"/>
  <c r="Y76" i="12" s="1"/>
  <c r="P76" i="12"/>
  <c r="N76" i="12"/>
  <c r="M76" i="12"/>
  <c r="K76" i="12"/>
  <c r="I76" i="12"/>
  <c r="G76" i="12"/>
  <c r="E76" i="12"/>
  <c r="AC75" i="12"/>
  <c r="AD75" i="12" s="1"/>
  <c r="AA75" i="12"/>
  <c r="AB75" i="12" s="1"/>
  <c r="X75" i="12"/>
  <c r="V75" i="12"/>
  <c r="T75" i="12"/>
  <c r="R75" i="12"/>
  <c r="Y75" i="12" s="1"/>
  <c r="P75" i="12"/>
  <c r="M75" i="12"/>
  <c r="K75" i="12"/>
  <c r="I75" i="12"/>
  <c r="G75" i="12"/>
  <c r="E75" i="12"/>
  <c r="AD74" i="12"/>
  <c r="AC74" i="12"/>
  <c r="AB74" i="12"/>
  <c r="AA74" i="12"/>
  <c r="X74" i="12"/>
  <c r="V74" i="12"/>
  <c r="T74" i="12"/>
  <c r="R74" i="12"/>
  <c r="P74" i="12"/>
  <c r="M74" i="12"/>
  <c r="K74" i="12"/>
  <c r="I74" i="12"/>
  <c r="G74" i="12"/>
  <c r="E74" i="12"/>
  <c r="AD73" i="12"/>
  <c r="AC73" i="12"/>
  <c r="AA73" i="12"/>
  <c r="AB73" i="12" s="1"/>
  <c r="X73" i="12"/>
  <c r="V73" i="12"/>
  <c r="T73" i="12"/>
  <c r="R73" i="12"/>
  <c r="P73" i="12"/>
  <c r="M73" i="12"/>
  <c r="K73" i="12"/>
  <c r="I73" i="12"/>
  <c r="G73" i="12"/>
  <c r="N73" i="12" s="1"/>
  <c r="E73" i="12"/>
  <c r="AD72" i="12"/>
  <c r="AC72" i="12"/>
  <c r="AA72" i="12"/>
  <c r="AB72" i="12" s="1"/>
  <c r="X72" i="12"/>
  <c r="V72" i="12"/>
  <c r="T72" i="12"/>
  <c r="R72" i="12"/>
  <c r="P72" i="12"/>
  <c r="M72" i="12"/>
  <c r="K72" i="12"/>
  <c r="I72" i="12"/>
  <c r="G72" i="12"/>
  <c r="E72" i="12"/>
  <c r="AD71" i="12"/>
  <c r="AC71" i="12"/>
  <c r="AB71" i="12"/>
  <c r="AA71" i="12"/>
  <c r="X71" i="12"/>
  <c r="V71" i="12"/>
  <c r="T71" i="12"/>
  <c r="R71" i="12"/>
  <c r="P71" i="12"/>
  <c r="M71" i="12"/>
  <c r="K71" i="12"/>
  <c r="I71" i="12"/>
  <c r="G71" i="12"/>
  <c r="E71" i="12"/>
  <c r="AD70" i="12"/>
  <c r="AC70" i="12"/>
  <c r="AA70" i="12"/>
  <c r="AB70" i="12" s="1"/>
  <c r="X70" i="12"/>
  <c r="V70" i="12"/>
  <c r="T70" i="12"/>
  <c r="R70" i="12"/>
  <c r="Y70" i="12" s="1"/>
  <c r="P70" i="12"/>
  <c r="N70" i="12"/>
  <c r="M70" i="12"/>
  <c r="K70" i="12"/>
  <c r="I70" i="12"/>
  <c r="G70" i="12"/>
  <c r="E70" i="12"/>
  <c r="AC69" i="12"/>
  <c r="AD69" i="12" s="1"/>
  <c r="AA69" i="12"/>
  <c r="AB69" i="12" s="1"/>
  <c r="X69" i="12"/>
  <c r="V69" i="12"/>
  <c r="T69" i="12"/>
  <c r="R69" i="12"/>
  <c r="Y69" i="12" s="1"/>
  <c r="P69" i="12"/>
  <c r="M69" i="12"/>
  <c r="K69" i="12"/>
  <c r="I69" i="12"/>
  <c r="G69" i="12"/>
  <c r="E69" i="12"/>
  <c r="AD68" i="12"/>
  <c r="AC68" i="12"/>
  <c r="AB68" i="12"/>
  <c r="AA68" i="12"/>
  <c r="X68" i="12"/>
  <c r="V68" i="12"/>
  <c r="T68" i="12"/>
  <c r="R68" i="12"/>
  <c r="P68" i="12"/>
  <c r="M68" i="12"/>
  <c r="K68" i="12"/>
  <c r="I68" i="12"/>
  <c r="G68" i="12"/>
  <c r="E68" i="12"/>
  <c r="W66" i="12"/>
  <c r="X66" i="12" s="1"/>
  <c r="U66" i="12"/>
  <c r="V66" i="12" s="1"/>
  <c r="S66" i="12"/>
  <c r="Q66" i="12"/>
  <c r="O66" i="12"/>
  <c r="L66" i="12"/>
  <c r="M66" i="12" s="1"/>
  <c r="J66" i="12"/>
  <c r="I66" i="12"/>
  <c r="H66" i="12"/>
  <c r="F66" i="12"/>
  <c r="G66" i="12" s="1"/>
  <c r="D66" i="12"/>
  <c r="E66" i="12" s="1"/>
  <c r="C66" i="12"/>
  <c r="AC65" i="12"/>
  <c r="AD65" i="12" s="1"/>
  <c r="AA65" i="12"/>
  <c r="AB65" i="12" s="1"/>
  <c r="X65" i="12"/>
  <c r="V65" i="12"/>
  <c r="T65" i="12"/>
  <c r="R65" i="12"/>
  <c r="P65" i="12"/>
  <c r="M65" i="12"/>
  <c r="K65" i="12"/>
  <c r="I65" i="12"/>
  <c r="G65" i="12"/>
  <c r="E65" i="12"/>
  <c r="AC64" i="12"/>
  <c r="AD64" i="12" s="1"/>
  <c r="AA64" i="12"/>
  <c r="AB64" i="12" s="1"/>
  <c r="X64" i="12"/>
  <c r="V64" i="12"/>
  <c r="T64" i="12"/>
  <c r="R64" i="12"/>
  <c r="P64" i="12"/>
  <c r="M64" i="12"/>
  <c r="K64" i="12"/>
  <c r="I64" i="12"/>
  <c r="G64" i="12"/>
  <c r="E64" i="12"/>
  <c r="AC63" i="12"/>
  <c r="AD63" i="12" s="1"/>
  <c r="AA63" i="12"/>
  <c r="AB63" i="12" s="1"/>
  <c r="X63" i="12"/>
  <c r="V63" i="12"/>
  <c r="T63" i="12"/>
  <c r="R63" i="12"/>
  <c r="P63" i="12"/>
  <c r="M63" i="12"/>
  <c r="K63" i="12"/>
  <c r="I63" i="12"/>
  <c r="G63" i="12"/>
  <c r="E63" i="12"/>
  <c r="AC62" i="12"/>
  <c r="AD62" i="12" s="1"/>
  <c r="AA62" i="12"/>
  <c r="AB62" i="12" s="1"/>
  <c r="X62" i="12"/>
  <c r="V62" i="12"/>
  <c r="T62" i="12"/>
  <c r="R62" i="12"/>
  <c r="P62" i="12"/>
  <c r="Y62" i="12" s="1"/>
  <c r="M62" i="12"/>
  <c r="K62" i="12"/>
  <c r="I62" i="12"/>
  <c r="G62" i="12"/>
  <c r="E62" i="12"/>
  <c r="AD61" i="12"/>
  <c r="AC61" i="12"/>
  <c r="AA61" i="12"/>
  <c r="AB61" i="12" s="1"/>
  <c r="X61" i="12"/>
  <c r="V61" i="12"/>
  <c r="T61" i="12"/>
  <c r="R61" i="12"/>
  <c r="P61" i="12"/>
  <c r="Y61" i="12" s="1"/>
  <c r="M61" i="12"/>
  <c r="K61" i="12"/>
  <c r="I61" i="12"/>
  <c r="G61" i="12"/>
  <c r="E61" i="12"/>
  <c r="AC60" i="12"/>
  <c r="AD60" i="12" s="1"/>
  <c r="AA60" i="12"/>
  <c r="AB60" i="12" s="1"/>
  <c r="X60" i="12"/>
  <c r="V60" i="12"/>
  <c r="T60" i="12"/>
  <c r="R60" i="12"/>
  <c r="P60" i="12"/>
  <c r="M60" i="12"/>
  <c r="K60" i="12"/>
  <c r="I60" i="12"/>
  <c r="G60" i="12"/>
  <c r="E60" i="12"/>
  <c r="AC59" i="12"/>
  <c r="AD59" i="12" s="1"/>
  <c r="AA59" i="12"/>
  <c r="AB59" i="12" s="1"/>
  <c r="X59" i="12"/>
  <c r="V59" i="12"/>
  <c r="T59" i="12"/>
  <c r="R59" i="12"/>
  <c r="P59" i="12"/>
  <c r="M59" i="12"/>
  <c r="K59" i="12"/>
  <c r="I59" i="12"/>
  <c r="G59" i="12"/>
  <c r="E59" i="12"/>
  <c r="AC58" i="12"/>
  <c r="AD58" i="12" s="1"/>
  <c r="AA58" i="12"/>
  <c r="AB58" i="12" s="1"/>
  <c r="X58" i="12"/>
  <c r="V58" i="12"/>
  <c r="T58" i="12"/>
  <c r="R58" i="12"/>
  <c r="P58" i="12"/>
  <c r="M58" i="12"/>
  <c r="K58" i="12"/>
  <c r="I58" i="12"/>
  <c r="G58" i="12"/>
  <c r="E58" i="12"/>
  <c r="AC57" i="12"/>
  <c r="AD57" i="12" s="1"/>
  <c r="AA57" i="12"/>
  <c r="AB57" i="12" s="1"/>
  <c r="X57" i="12"/>
  <c r="V57" i="12"/>
  <c r="T57" i="12"/>
  <c r="R57" i="12"/>
  <c r="P57" i="12"/>
  <c r="M57" i="12"/>
  <c r="K57" i="12"/>
  <c r="I57" i="12"/>
  <c r="G57" i="12"/>
  <c r="E57" i="12"/>
  <c r="AC56" i="12"/>
  <c r="AD56" i="12" s="1"/>
  <c r="AA56" i="12"/>
  <c r="AB56" i="12" s="1"/>
  <c r="X56" i="12"/>
  <c r="V56" i="12"/>
  <c r="T56" i="12"/>
  <c r="R56" i="12"/>
  <c r="P56" i="12"/>
  <c r="M56" i="12"/>
  <c r="K56" i="12"/>
  <c r="I56" i="12"/>
  <c r="G56" i="12"/>
  <c r="E56" i="12"/>
  <c r="W54" i="12"/>
  <c r="X54" i="12" s="1"/>
  <c r="U54" i="12"/>
  <c r="V54" i="12" s="1"/>
  <c r="S54" i="12"/>
  <c r="Q54" i="12"/>
  <c r="R54" i="12" s="1"/>
  <c r="O54" i="12"/>
  <c r="P54" i="12" s="1"/>
  <c r="L54" i="12"/>
  <c r="J54" i="12"/>
  <c r="H54" i="12"/>
  <c r="I54" i="12" s="1"/>
  <c r="F54" i="12"/>
  <c r="D54" i="12"/>
  <c r="C54" i="12"/>
  <c r="T54" i="12" s="1"/>
  <c r="AD53" i="12"/>
  <c r="AC53" i="12"/>
  <c r="AA53" i="12"/>
  <c r="AB53" i="12" s="1"/>
  <c r="X53" i="12"/>
  <c r="V53" i="12"/>
  <c r="T53" i="12"/>
  <c r="R53" i="12"/>
  <c r="P53" i="12"/>
  <c r="M53" i="12"/>
  <c r="K53" i="12"/>
  <c r="I53" i="12"/>
  <c r="G53" i="12"/>
  <c r="N53" i="12" s="1"/>
  <c r="E53" i="12"/>
  <c r="AC52" i="12"/>
  <c r="AD52" i="12" s="1"/>
  <c r="AB52" i="12"/>
  <c r="AA52" i="12"/>
  <c r="X52" i="12"/>
  <c r="V52" i="12"/>
  <c r="T52" i="12"/>
  <c r="R52" i="12"/>
  <c r="P52" i="12"/>
  <c r="M52" i="12"/>
  <c r="K52" i="12"/>
  <c r="I52" i="12"/>
  <c r="G52" i="12"/>
  <c r="E52" i="12"/>
  <c r="AC51" i="12"/>
  <c r="AD51" i="12" s="1"/>
  <c r="AA51" i="12"/>
  <c r="AB51" i="12" s="1"/>
  <c r="X51" i="12"/>
  <c r="V51" i="12"/>
  <c r="T51" i="12"/>
  <c r="R51" i="12"/>
  <c r="P51" i="12"/>
  <c r="M51" i="12"/>
  <c r="K51" i="12"/>
  <c r="I51" i="12"/>
  <c r="G51" i="12"/>
  <c r="N51" i="12" s="1"/>
  <c r="E51" i="12"/>
  <c r="AD50" i="12"/>
  <c r="AC50" i="12"/>
  <c r="AA50" i="12"/>
  <c r="AB50" i="12" s="1"/>
  <c r="X50" i="12"/>
  <c r="V50" i="12"/>
  <c r="T50" i="12"/>
  <c r="R50" i="12"/>
  <c r="P50" i="12"/>
  <c r="M50" i="12"/>
  <c r="K50" i="12"/>
  <c r="I50" i="12"/>
  <c r="G50" i="12"/>
  <c r="N50" i="12" s="1"/>
  <c r="E50" i="12"/>
  <c r="AC49" i="12"/>
  <c r="AD49" i="12" s="1"/>
  <c r="AA49" i="12"/>
  <c r="AB49" i="12" s="1"/>
  <c r="X49" i="12"/>
  <c r="V49" i="12"/>
  <c r="T49" i="12"/>
  <c r="R49" i="12"/>
  <c r="P49" i="12"/>
  <c r="M49" i="12"/>
  <c r="K49" i="12"/>
  <c r="I49" i="12"/>
  <c r="G49" i="12"/>
  <c r="E49" i="12"/>
  <c r="AC48" i="12"/>
  <c r="AD48" i="12" s="1"/>
  <c r="AA48" i="12"/>
  <c r="AB48" i="12" s="1"/>
  <c r="X48" i="12"/>
  <c r="V48" i="12"/>
  <c r="T48" i="12"/>
  <c r="R48" i="12"/>
  <c r="P48" i="12"/>
  <c r="Y48" i="12" s="1"/>
  <c r="M48" i="12"/>
  <c r="K48" i="12"/>
  <c r="I48" i="12"/>
  <c r="G48" i="12"/>
  <c r="E48" i="12"/>
  <c r="AC47" i="12"/>
  <c r="AD47" i="12" s="1"/>
  <c r="AB47" i="12"/>
  <c r="AA47" i="12"/>
  <c r="X47" i="12"/>
  <c r="V47" i="12"/>
  <c r="T47" i="12"/>
  <c r="R47" i="12"/>
  <c r="P47" i="12"/>
  <c r="N47" i="12"/>
  <c r="M47" i="12"/>
  <c r="K47" i="12"/>
  <c r="I47" i="12"/>
  <c r="G47" i="12"/>
  <c r="E47" i="12"/>
  <c r="AC46" i="12"/>
  <c r="AD46" i="12" s="1"/>
  <c r="AB46" i="12"/>
  <c r="AA46" i="12"/>
  <c r="X46" i="12"/>
  <c r="V46" i="12"/>
  <c r="T46" i="12"/>
  <c r="R46" i="12"/>
  <c r="P46" i="12"/>
  <c r="M46" i="12"/>
  <c r="K46" i="12"/>
  <c r="I46" i="12"/>
  <c r="G46" i="12"/>
  <c r="E46" i="12"/>
  <c r="N46" i="12" s="1"/>
  <c r="AC45" i="12"/>
  <c r="AD45" i="12" s="1"/>
  <c r="AB45" i="12"/>
  <c r="AA45" i="12"/>
  <c r="X45" i="12"/>
  <c r="V45" i="12"/>
  <c r="Y45" i="12" s="1"/>
  <c r="T45" i="12"/>
  <c r="R45" i="12"/>
  <c r="P45" i="12"/>
  <c r="M45" i="12"/>
  <c r="K45" i="12"/>
  <c r="I45" i="12"/>
  <c r="G45" i="12"/>
  <c r="N45" i="12" s="1"/>
  <c r="E45" i="12"/>
  <c r="AD44" i="12"/>
  <c r="AC44" i="12"/>
  <c r="AA44" i="12"/>
  <c r="AB44" i="12" s="1"/>
  <c r="X44" i="12"/>
  <c r="V44" i="12"/>
  <c r="T44" i="12"/>
  <c r="R44" i="12"/>
  <c r="P44" i="12"/>
  <c r="M44" i="12"/>
  <c r="K44" i="12"/>
  <c r="I44" i="12"/>
  <c r="G44" i="12"/>
  <c r="N44" i="12" s="1"/>
  <c r="E44" i="12"/>
  <c r="AC43" i="12"/>
  <c r="AD43" i="12" s="1"/>
  <c r="AB43" i="12"/>
  <c r="AA43" i="12"/>
  <c r="X43" i="12"/>
  <c r="V43" i="12"/>
  <c r="T43" i="12"/>
  <c r="R43" i="12"/>
  <c r="P43" i="12"/>
  <c r="M43" i="12"/>
  <c r="K43" i="12"/>
  <c r="I43" i="12"/>
  <c r="G43" i="12"/>
  <c r="E43" i="12"/>
  <c r="W41" i="12"/>
  <c r="U41" i="12"/>
  <c r="S41" i="12"/>
  <c r="Q41" i="12"/>
  <c r="O41" i="12"/>
  <c r="P41" i="12" s="1"/>
  <c r="M41" i="12"/>
  <c r="L41" i="12"/>
  <c r="J41" i="12"/>
  <c r="H41" i="12"/>
  <c r="F41" i="12"/>
  <c r="D41" i="12"/>
  <c r="C41" i="12"/>
  <c r="AC40" i="12"/>
  <c r="AD40" i="12" s="1"/>
  <c r="AA40" i="12"/>
  <c r="AB40" i="12" s="1"/>
  <c r="X40" i="12"/>
  <c r="V40" i="12"/>
  <c r="T40" i="12"/>
  <c r="R40" i="12"/>
  <c r="P40" i="12"/>
  <c r="M40" i="12"/>
  <c r="K40" i="12"/>
  <c r="I40" i="12"/>
  <c r="G40" i="12"/>
  <c r="E40" i="12"/>
  <c r="AC39" i="12"/>
  <c r="AD39" i="12" s="1"/>
  <c r="AA39" i="12"/>
  <c r="AB39" i="12" s="1"/>
  <c r="X39" i="12"/>
  <c r="V39" i="12"/>
  <c r="T39" i="12"/>
  <c r="R39" i="12"/>
  <c r="P39" i="12"/>
  <c r="M39" i="12"/>
  <c r="K39" i="12"/>
  <c r="I39" i="12"/>
  <c r="G39" i="12"/>
  <c r="E39" i="12"/>
  <c r="N39" i="12" s="1"/>
  <c r="AC38" i="12"/>
  <c r="AD38" i="12" s="1"/>
  <c r="AA38" i="12"/>
  <c r="AB38" i="12" s="1"/>
  <c r="X38" i="12"/>
  <c r="V38" i="12"/>
  <c r="T38" i="12"/>
  <c r="R38" i="12"/>
  <c r="P38" i="12"/>
  <c r="M38" i="12"/>
  <c r="K38" i="12"/>
  <c r="I38" i="12"/>
  <c r="G38" i="12"/>
  <c r="E38" i="12"/>
  <c r="AC37" i="12"/>
  <c r="AD37" i="12" s="1"/>
  <c r="AA37" i="12"/>
  <c r="AB37" i="12" s="1"/>
  <c r="X37" i="12"/>
  <c r="V37" i="12"/>
  <c r="T37" i="12"/>
  <c r="R37" i="12"/>
  <c r="P37" i="12"/>
  <c r="M37" i="12"/>
  <c r="K37" i="12"/>
  <c r="I37" i="12"/>
  <c r="G37" i="12"/>
  <c r="E37" i="12"/>
  <c r="AC36" i="12"/>
  <c r="AD36" i="12" s="1"/>
  <c r="AA36" i="12"/>
  <c r="AB36" i="12" s="1"/>
  <c r="X36" i="12"/>
  <c r="V36" i="12"/>
  <c r="T36" i="12"/>
  <c r="R36" i="12"/>
  <c r="P36" i="12"/>
  <c r="Y36" i="12" s="1"/>
  <c r="M36" i="12"/>
  <c r="K36" i="12"/>
  <c r="I36" i="12"/>
  <c r="G36" i="12"/>
  <c r="E36" i="12"/>
  <c r="AC35" i="12"/>
  <c r="AD35" i="12" s="1"/>
  <c r="AB35" i="12"/>
  <c r="AA35" i="12"/>
  <c r="X35" i="12"/>
  <c r="V35" i="12"/>
  <c r="T35" i="12"/>
  <c r="R35" i="12"/>
  <c r="P35" i="12"/>
  <c r="M35" i="12"/>
  <c r="N34" i="12" s="1"/>
  <c r="K35" i="12"/>
  <c r="I35" i="12"/>
  <c r="G35" i="12"/>
  <c r="E35" i="12"/>
  <c r="N35" i="12" s="1"/>
  <c r="AC34" i="12"/>
  <c r="AD34" i="12" s="1"/>
  <c r="AA34" i="12"/>
  <c r="AB34" i="12" s="1"/>
  <c r="X34" i="12"/>
  <c r="V34" i="12"/>
  <c r="T34" i="12"/>
  <c r="R34" i="12"/>
  <c r="P34" i="12"/>
  <c r="M34" i="12"/>
  <c r="K34" i="12"/>
  <c r="I34" i="12"/>
  <c r="G34" i="12"/>
  <c r="E34" i="12"/>
  <c r="AC33" i="12"/>
  <c r="AD33" i="12" s="1"/>
  <c r="AA33" i="12"/>
  <c r="AB33" i="12" s="1"/>
  <c r="X33" i="12"/>
  <c r="V33" i="12"/>
  <c r="T33" i="12"/>
  <c r="R33" i="12"/>
  <c r="P33" i="12"/>
  <c r="M33" i="12"/>
  <c r="K33" i="12"/>
  <c r="I33" i="12"/>
  <c r="G33" i="12"/>
  <c r="E33" i="12"/>
  <c r="AC32" i="12"/>
  <c r="AD32" i="12" s="1"/>
  <c r="AA32" i="12"/>
  <c r="AB32" i="12" s="1"/>
  <c r="X32" i="12"/>
  <c r="V32" i="12"/>
  <c r="T32" i="12"/>
  <c r="R32" i="12"/>
  <c r="P32" i="12"/>
  <c r="Y32" i="12" s="1"/>
  <c r="M32" i="12"/>
  <c r="K32" i="12"/>
  <c r="I32" i="12"/>
  <c r="G32" i="12"/>
  <c r="E32" i="12"/>
  <c r="AC31" i="12"/>
  <c r="AD31" i="12" s="1"/>
  <c r="AA31" i="12"/>
  <c r="AB31" i="12" s="1"/>
  <c r="X31" i="12"/>
  <c r="V31" i="12"/>
  <c r="T31" i="12"/>
  <c r="R31" i="12"/>
  <c r="P31" i="12"/>
  <c r="M31" i="12"/>
  <c r="K31" i="12"/>
  <c r="I31" i="12"/>
  <c r="G31" i="12"/>
  <c r="E31" i="12"/>
  <c r="AC30" i="12"/>
  <c r="AD30" i="12" s="1"/>
  <c r="AA30" i="12"/>
  <c r="AB30" i="12" s="1"/>
  <c r="X30" i="12"/>
  <c r="V30" i="12"/>
  <c r="T30" i="12"/>
  <c r="R30" i="12"/>
  <c r="P30" i="12"/>
  <c r="M30" i="12"/>
  <c r="K30" i="12"/>
  <c r="I30" i="12"/>
  <c r="G30" i="12"/>
  <c r="E30" i="12"/>
  <c r="AC29" i="12"/>
  <c r="AD29" i="12" s="1"/>
  <c r="AB29" i="12"/>
  <c r="AA29" i="12"/>
  <c r="X29" i="12"/>
  <c r="V29" i="12"/>
  <c r="T29" i="12"/>
  <c r="R29" i="12"/>
  <c r="P29" i="12"/>
  <c r="M29" i="12"/>
  <c r="K29" i="12"/>
  <c r="I29" i="12"/>
  <c r="G29" i="12"/>
  <c r="E29" i="12"/>
  <c r="N29" i="12" s="1"/>
  <c r="AC28" i="12"/>
  <c r="AD28" i="12" s="1"/>
  <c r="AA28" i="12"/>
  <c r="AB28" i="12" s="1"/>
  <c r="X28" i="12"/>
  <c r="V28" i="12"/>
  <c r="T28" i="12"/>
  <c r="R28" i="12"/>
  <c r="P28" i="12"/>
  <c r="M28" i="12"/>
  <c r="K28" i="12"/>
  <c r="I28" i="12"/>
  <c r="G28" i="12"/>
  <c r="E28" i="12"/>
  <c r="AC27" i="12"/>
  <c r="AD27" i="12" s="1"/>
  <c r="AA27" i="12"/>
  <c r="AB27" i="12" s="1"/>
  <c r="X27" i="12"/>
  <c r="V27" i="12"/>
  <c r="T27" i="12"/>
  <c r="R27" i="12"/>
  <c r="P27" i="12"/>
  <c r="M27" i="12"/>
  <c r="K27" i="12"/>
  <c r="I27" i="12"/>
  <c r="G27" i="12"/>
  <c r="E27" i="12"/>
  <c r="N27" i="12" s="1"/>
  <c r="X25" i="12"/>
  <c r="W25" i="12"/>
  <c r="V25" i="12"/>
  <c r="U25" i="12"/>
  <c r="S25" i="12"/>
  <c r="Q25" i="12"/>
  <c r="O25" i="12"/>
  <c r="L25" i="12"/>
  <c r="M25" i="12" s="1"/>
  <c r="J25" i="12"/>
  <c r="K25" i="12" s="1"/>
  <c r="H25" i="12"/>
  <c r="I25" i="12" s="1"/>
  <c r="F25" i="12"/>
  <c r="G25" i="12" s="1"/>
  <c r="D25" i="12"/>
  <c r="E25" i="12" s="1"/>
  <c r="C25" i="12"/>
  <c r="AD24" i="12"/>
  <c r="AC24" i="12"/>
  <c r="AA24" i="12"/>
  <c r="AB24" i="12" s="1"/>
  <c r="X24" i="12"/>
  <c r="V24" i="12"/>
  <c r="T24" i="12"/>
  <c r="R24" i="12"/>
  <c r="Y24" i="12" s="1"/>
  <c r="P24" i="12"/>
  <c r="M24" i="12"/>
  <c r="K24" i="12"/>
  <c r="I24" i="12"/>
  <c r="G24" i="12"/>
  <c r="E24" i="12"/>
  <c r="AC23" i="12"/>
  <c r="AD23" i="12" s="1"/>
  <c r="AA23" i="12"/>
  <c r="AB23" i="12" s="1"/>
  <c r="X23" i="12"/>
  <c r="V23" i="12"/>
  <c r="T23" i="12"/>
  <c r="R23" i="12"/>
  <c r="Y23" i="12" s="1"/>
  <c r="P23" i="12"/>
  <c r="M23" i="12"/>
  <c r="K23" i="12"/>
  <c r="I23" i="12"/>
  <c r="G23" i="12"/>
  <c r="E23" i="12"/>
  <c r="AD22" i="12"/>
  <c r="AC22" i="12"/>
  <c r="AA22" i="12"/>
  <c r="AB22" i="12" s="1"/>
  <c r="X22" i="12"/>
  <c r="V22" i="12"/>
  <c r="T22" i="12"/>
  <c r="R22" i="12"/>
  <c r="P22" i="12"/>
  <c r="M22" i="12"/>
  <c r="K22" i="12"/>
  <c r="I22" i="12"/>
  <c r="G22" i="12"/>
  <c r="E22" i="12"/>
  <c r="AC21" i="12"/>
  <c r="AD21" i="12" s="1"/>
  <c r="AB21" i="12"/>
  <c r="AA21" i="12"/>
  <c r="X21" i="12"/>
  <c r="V21" i="12"/>
  <c r="T21" i="12"/>
  <c r="R21" i="12"/>
  <c r="P21" i="12"/>
  <c r="M21" i="12"/>
  <c r="K21" i="12"/>
  <c r="I21" i="12"/>
  <c r="G21" i="12"/>
  <c r="E21" i="12"/>
  <c r="AD20" i="12"/>
  <c r="AC20" i="12"/>
  <c r="AA20" i="12"/>
  <c r="AB20" i="12" s="1"/>
  <c r="X20" i="12"/>
  <c r="V20" i="12"/>
  <c r="T20" i="12"/>
  <c r="R20" i="12"/>
  <c r="P20" i="12"/>
  <c r="M20" i="12"/>
  <c r="K20" i="12"/>
  <c r="I20" i="12"/>
  <c r="G20" i="12"/>
  <c r="N20" i="12" s="1"/>
  <c r="E20" i="12"/>
  <c r="AD19" i="12"/>
  <c r="AC19" i="12"/>
  <c r="AA19" i="12"/>
  <c r="AB19" i="12" s="1"/>
  <c r="X19" i="12"/>
  <c r="V19" i="12"/>
  <c r="T19" i="12"/>
  <c r="R19" i="12"/>
  <c r="P19" i="12"/>
  <c r="M19" i="12"/>
  <c r="K19" i="12"/>
  <c r="I19" i="12"/>
  <c r="G19" i="12"/>
  <c r="E19" i="12"/>
  <c r="N19" i="12" s="1"/>
  <c r="AC18" i="12"/>
  <c r="AD18" i="12" s="1"/>
  <c r="AA18" i="12"/>
  <c r="AB18" i="12" s="1"/>
  <c r="X18" i="12"/>
  <c r="V18" i="12"/>
  <c r="T18" i="12"/>
  <c r="R18" i="12"/>
  <c r="P18" i="12"/>
  <c r="Y18" i="12" s="1"/>
  <c r="M18" i="12"/>
  <c r="K18" i="12"/>
  <c r="I18" i="12"/>
  <c r="G18" i="12"/>
  <c r="E18" i="12"/>
  <c r="AD17" i="12"/>
  <c r="AC17" i="12"/>
  <c r="AA17" i="12"/>
  <c r="AB17" i="12" s="1"/>
  <c r="X17" i="12"/>
  <c r="V17" i="12"/>
  <c r="T17" i="12"/>
  <c r="R17" i="12"/>
  <c r="Y17" i="12" s="1"/>
  <c r="P17" i="12"/>
  <c r="M17" i="12"/>
  <c r="K17" i="12"/>
  <c r="I17" i="12"/>
  <c r="G17" i="12"/>
  <c r="E17" i="12"/>
  <c r="AC16" i="12"/>
  <c r="AD16" i="12" s="1"/>
  <c r="AA16" i="12"/>
  <c r="AB16" i="12" s="1"/>
  <c r="X16" i="12"/>
  <c r="V16" i="12"/>
  <c r="T16" i="12"/>
  <c r="R16" i="12"/>
  <c r="P16" i="12"/>
  <c r="M16" i="12"/>
  <c r="K16" i="12"/>
  <c r="I16" i="12"/>
  <c r="G16" i="12"/>
  <c r="E16" i="12"/>
  <c r="AC15" i="12"/>
  <c r="AD15" i="12" s="1"/>
  <c r="AA15" i="12"/>
  <c r="AB15" i="12" s="1"/>
  <c r="X15" i="12"/>
  <c r="V15" i="12"/>
  <c r="T15" i="12"/>
  <c r="R15" i="12"/>
  <c r="P15" i="12"/>
  <c r="M15" i="12"/>
  <c r="K15" i="12"/>
  <c r="I15" i="12"/>
  <c r="G15" i="12"/>
  <c r="E15" i="12"/>
  <c r="AC14" i="12"/>
  <c r="AD14" i="12" s="1"/>
  <c r="AA14" i="12"/>
  <c r="AB14" i="12" s="1"/>
  <c r="X14" i="12"/>
  <c r="V14" i="12"/>
  <c r="T14" i="12"/>
  <c r="R14" i="12"/>
  <c r="P14" i="12"/>
  <c r="Y14" i="12" s="1"/>
  <c r="M14" i="12"/>
  <c r="K14" i="12"/>
  <c r="I14" i="12"/>
  <c r="G14" i="12"/>
  <c r="E14" i="12"/>
  <c r="N14" i="12" s="1"/>
  <c r="AD13" i="12"/>
  <c r="AC13" i="12"/>
  <c r="AA13" i="12"/>
  <c r="AB13" i="12" s="1"/>
  <c r="X13" i="12"/>
  <c r="V13" i="12"/>
  <c r="T13" i="12"/>
  <c r="R13" i="12"/>
  <c r="P13" i="12"/>
  <c r="M13" i="12"/>
  <c r="K13" i="12"/>
  <c r="I13" i="12"/>
  <c r="G13" i="12"/>
  <c r="E13" i="12"/>
  <c r="N13" i="12" s="1"/>
  <c r="AC12" i="12"/>
  <c r="AD12" i="12" s="1"/>
  <c r="AB12" i="12"/>
  <c r="AA12" i="12"/>
  <c r="X12" i="12"/>
  <c r="V12" i="12"/>
  <c r="T12" i="12"/>
  <c r="R12" i="12"/>
  <c r="P12" i="12"/>
  <c r="M12" i="12"/>
  <c r="K12" i="12"/>
  <c r="I12" i="12"/>
  <c r="G12" i="12"/>
  <c r="E12" i="12"/>
  <c r="AD11" i="12"/>
  <c r="AC11" i="12"/>
  <c r="AA11" i="12"/>
  <c r="AB11" i="12" s="1"/>
  <c r="X11" i="12"/>
  <c r="V11" i="12"/>
  <c r="T11" i="12"/>
  <c r="R11" i="12"/>
  <c r="P11" i="12"/>
  <c r="M11" i="12"/>
  <c r="K11" i="12"/>
  <c r="I11" i="12"/>
  <c r="N11" i="12" s="1"/>
  <c r="G11" i="12"/>
  <c r="E11" i="12"/>
  <c r="J85" i="10"/>
  <c r="J84" i="10"/>
  <c r="J83" i="10"/>
  <c r="H88" i="10"/>
  <c r="H86" i="10"/>
  <c r="H83" i="10"/>
  <c r="F88" i="10"/>
  <c r="F86" i="10"/>
  <c r="F85" i="10"/>
  <c r="F89" i="10" s="1"/>
  <c r="F84" i="10"/>
  <c r="D88" i="10"/>
  <c r="D86" i="10"/>
  <c r="D85" i="10"/>
  <c r="D84" i="10"/>
  <c r="D83" i="10"/>
  <c r="D89" i="10" s="1"/>
  <c r="C89" i="10"/>
  <c r="U86" i="8"/>
  <c r="U85" i="8"/>
  <c r="U84" i="8"/>
  <c r="U83" i="8"/>
  <c r="S88" i="8"/>
  <c r="S86" i="8"/>
  <c r="S85" i="8"/>
  <c r="S84" i="8"/>
  <c r="S83" i="8"/>
  <c r="Q88" i="8"/>
  <c r="Q86" i="8"/>
  <c r="Q85" i="8"/>
  <c r="Q84" i="8"/>
  <c r="Q83" i="8"/>
  <c r="O88" i="8"/>
  <c r="O86" i="8"/>
  <c r="O85" i="8"/>
  <c r="O84" i="8"/>
  <c r="O83" i="8"/>
  <c r="J85" i="8"/>
  <c r="J84" i="8"/>
  <c r="J83" i="8"/>
  <c r="H88" i="8"/>
  <c r="H86" i="8"/>
  <c r="H83" i="8"/>
  <c r="C89" i="8"/>
  <c r="E64" i="8"/>
  <c r="Y118" i="12" l="1"/>
  <c r="N22" i="12"/>
  <c r="N33" i="12"/>
  <c r="N69" i="12"/>
  <c r="N75" i="12"/>
  <c r="Y122" i="12"/>
  <c r="Y181" i="12"/>
  <c r="N28" i="13"/>
  <c r="N209" i="13"/>
  <c r="Y12" i="12"/>
  <c r="N23" i="12"/>
  <c r="Y59" i="12"/>
  <c r="Y65" i="12"/>
  <c r="Y91" i="12"/>
  <c r="Y92" i="12"/>
  <c r="N100" i="12"/>
  <c r="Y136" i="12"/>
  <c r="Y141" i="12"/>
  <c r="Y142" i="12"/>
  <c r="T175" i="12"/>
  <c r="N177" i="12"/>
  <c r="N29" i="13"/>
  <c r="G55" i="13"/>
  <c r="N207" i="13"/>
  <c r="Y22" i="12"/>
  <c r="Y20" i="12"/>
  <c r="AA54" i="12"/>
  <c r="AB54" i="12" s="1"/>
  <c r="Y78" i="12"/>
  <c r="Y94" i="12"/>
  <c r="Y95" i="12"/>
  <c r="N109" i="12"/>
  <c r="AC118" i="12"/>
  <c r="AD118" i="12" s="1"/>
  <c r="Y137" i="12"/>
  <c r="N155" i="12"/>
  <c r="N178" i="12"/>
  <c r="N205" i="13"/>
  <c r="Y19" i="12"/>
  <c r="Y29" i="12"/>
  <c r="N37" i="12"/>
  <c r="N38" i="12"/>
  <c r="N48" i="12"/>
  <c r="G54" i="12"/>
  <c r="Y72" i="12"/>
  <c r="Y73" i="12"/>
  <c r="Y96" i="12"/>
  <c r="Y97" i="12"/>
  <c r="Y113" i="12"/>
  <c r="N120" i="12"/>
  <c r="N121" i="12"/>
  <c r="N122" i="12"/>
  <c r="N124" i="12"/>
  <c r="N128" i="12"/>
  <c r="X133" i="12"/>
  <c r="N148" i="12"/>
  <c r="N150" i="12"/>
  <c r="Y152" i="12"/>
  <c r="N154" i="12"/>
  <c r="R159" i="12"/>
  <c r="N181" i="12"/>
  <c r="N183" i="12"/>
  <c r="N157" i="12"/>
  <c r="Y164" i="12"/>
  <c r="N184" i="12"/>
  <c r="T187" i="12"/>
  <c r="M55" i="13"/>
  <c r="Y21" i="12"/>
  <c r="N59" i="12"/>
  <c r="AC66" i="12"/>
  <c r="AD66" i="12" s="1"/>
  <c r="Y74" i="12"/>
  <c r="N140" i="12"/>
  <c r="R25" i="12"/>
  <c r="N40" i="12"/>
  <c r="K41" i="12"/>
  <c r="Y47" i="12"/>
  <c r="N49" i="12"/>
  <c r="Y51" i="12"/>
  <c r="K54" i="12"/>
  <c r="N57" i="12"/>
  <c r="N62" i="12"/>
  <c r="R66" i="12"/>
  <c r="AA133" i="12"/>
  <c r="AB133" i="12" s="1"/>
  <c r="N141" i="12"/>
  <c r="N149" i="12"/>
  <c r="N156" i="12"/>
  <c r="N158" i="12"/>
  <c r="V159" i="12"/>
  <c r="N179" i="12"/>
  <c r="N61" i="12"/>
  <c r="Y68" i="12"/>
  <c r="Y80" i="12"/>
  <c r="N115" i="12"/>
  <c r="N135" i="12"/>
  <c r="Y13" i="12"/>
  <c r="Y15" i="12"/>
  <c r="N17" i="12"/>
  <c r="N18" i="12"/>
  <c r="N25" i="12"/>
  <c r="N43" i="12"/>
  <c r="M54" i="12"/>
  <c r="N60" i="12"/>
  <c r="N64" i="12"/>
  <c r="N65" i="12"/>
  <c r="T66" i="12"/>
  <c r="Y104" i="12"/>
  <c r="N110" i="12"/>
  <c r="N111" i="12"/>
  <c r="N132" i="12"/>
  <c r="E133" i="12"/>
  <c r="Y154" i="12"/>
  <c r="Y167" i="12"/>
  <c r="Y177" i="12"/>
  <c r="N185" i="12"/>
  <c r="N187" i="12"/>
  <c r="Y16" i="12"/>
  <c r="Y35" i="12"/>
  <c r="Y56" i="12"/>
  <c r="Y57" i="12"/>
  <c r="Y58" i="12"/>
  <c r="N63" i="12"/>
  <c r="T102" i="12"/>
  <c r="Y110" i="12"/>
  <c r="N112" i="12"/>
  <c r="N116" i="12"/>
  <c r="Y121" i="12"/>
  <c r="Y124" i="12"/>
  <c r="Y126" i="12"/>
  <c r="Y127" i="12"/>
  <c r="Y129" i="12"/>
  <c r="Y130" i="12"/>
  <c r="Y180" i="12"/>
  <c r="Y183" i="12"/>
  <c r="N217" i="13"/>
  <c r="N215" i="13"/>
  <c r="N31" i="12"/>
  <c r="Y43" i="12"/>
  <c r="Y77" i="12"/>
  <c r="N80" i="12"/>
  <c r="N96" i="12"/>
  <c r="N98" i="12"/>
  <c r="Y125" i="12"/>
  <c r="Y128" i="12"/>
  <c r="Y155" i="12"/>
  <c r="I159" i="12"/>
  <c r="N213" i="13"/>
  <c r="Y11" i="12"/>
  <c r="N28" i="12"/>
  <c r="N32" i="12"/>
  <c r="N52" i="12"/>
  <c r="Y64" i="12"/>
  <c r="Y71" i="12"/>
  <c r="N94" i="12"/>
  <c r="N99" i="12"/>
  <c r="N101" i="12"/>
  <c r="X102" i="12"/>
  <c r="N107" i="12"/>
  <c r="Y131" i="12"/>
  <c r="N145" i="12"/>
  <c r="N164" i="12"/>
  <c r="Y184" i="12"/>
  <c r="N211" i="13"/>
  <c r="Y170" i="12"/>
  <c r="Y161" i="12"/>
  <c r="N166" i="12"/>
  <c r="N167" i="12"/>
  <c r="N169" i="12"/>
  <c r="Y173" i="12"/>
  <c r="N170" i="12"/>
  <c r="Y174" i="12"/>
  <c r="N172" i="12"/>
  <c r="N163" i="12"/>
  <c r="N165" i="12"/>
  <c r="K175" i="12"/>
  <c r="Y165" i="12"/>
  <c r="Y166" i="12"/>
  <c r="N168" i="12"/>
  <c r="Y171" i="12"/>
  <c r="N173" i="12"/>
  <c r="N162" i="12"/>
  <c r="I175" i="12"/>
  <c r="M175" i="12"/>
  <c r="N161" i="12"/>
  <c r="P175" i="12"/>
  <c r="R175" i="12"/>
  <c r="F89" i="13"/>
  <c r="AA85" i="12"/>
  <c r="AB85" i="12" s="1"/>
  <c r="M89" i="12"/>
  <c r="N89" i="12" s="1"/>
  <c r="AC86" i="12"/>
  <c r="AD86" i="12" s="1"/>
  <c r="X89" i="12"/>
  <c r="Y89" i="12" s="1"/>
  <c r="U89" i="12"/>
  <c r="U189" i="12" s="1"/>
  <c r="E219" i="13"/>
  <c r="G219" i="13"/>
  <c r="T41" i="12"/>
  <c r="T81" i="12"/>
  <c r="V81" i="12"/>
  <c r="E41" i="12"/>
  <c r="AA41" i="12"/>
  <c r="AB41" i="12" s="1"/>
  <c r="V41" i="12"/>
  <c r="Y52" i="12"/>
  <c r="E54" i="12"/>
  <c r="N54" i="12" s="1"/>
  <c r="N71" i="12"/>
  <c r="E81" i="12"/>
  <c r="N81" i="12" s="1"/>
  <c r="AC85" i="12"/>
  <c r="AD85" i="12" s="1"/>
  <c r="N24" i="12"/>
  <c r="X41" i="12"/>
  <c r="Y44" i="12"/>
  <c r="Y53" i="12"/>
  <c r="Y60" i="12"/>
  <c r="G81" i="12"/>
  <c r="AA81" i="12"/>
  <c r="AB81" i="12" s="1"/>
  <c r="Y99" i="12"/>
  <c r="Y115" i="12"/>
  <c r="N125" i="12"/>
  <c r="Y143" i="12"/>
  <c r="N152" i="12"/>
  <c r="Y172" i="12"/>
  <c r="N182" i="12"/>
  <c r="N186" i="12"/>
  <c r="O189" i="12"/>
  <c r="AA25" i="12"/>
  <c r="AB25" i="12" s="1"/>
  <c r="N15" i="12"/>
  <c r="AC25" i="12"/>
  <c r="AD25" i="12" s="1"/>
  <c r="P25" i="12"/>
  <c r="Y31" i="12"/>
  <c r="Y37" i="12"/>
  <c r="Y98" i="12"/>
  <c r="Y106" i="12"/>
  <c r="Y39" i="12"/>
  <c r="G41" i="12"/>
  <c r="N72" i="12"/>
  <c r="N77" i="12"/>
  <c r="I81" i="12"/>
  <c r="Y100" i="12"/>
  <c r="Y101" i="12"/>
  <c r="N123" i="12"/>
  <c r="N127" i="12"/>
  <c r="AC133" i="12"/>
  <c r="AD133" i="12" s="1"/>
  <c r="P133" i="12"/>
  <c r="N147" i="12"/>
  <c r="Y156" i="12"/>
  <c r="AA159" i="12"/>
  <c r="AB159" i="12" s="1"/>
  <c r="Y162" i="12"/>
  <c r="Y179" i="12"/>
  <c r="C189" i="12"/>
  <c r="R187" i="12"/>
  <c r="N16" i="12"/>
  <c r="T25" i="12"/>
  <c r="Y38" i="12"/>
  <c r="I41" i="12"/>
  <c r="Y49" i="12"/>
  <c r="AC54" i="12"/>
  <c r="AD54" i="12" s="1"/>
  <c r="Y63" i="12"/>
  <c r="K81" i="12"/>
  <c r="H89" i="12"/>
  <c r="AA89" i="12" s="1"/>
  <c r="AB89" i="12" s="1"/>
  <c r="AA83" i="12"/>
  <c r="AB83" i="12" s="1"/>
  <c r="N92" i="12"/>
  <c r="Y107" i="12"/>
  <c r="Y116" i="12"/>
  <c r="Y120" i="12"/>
  <c r="N159" i="12"/>
  <c r="Y163" i="12"/>
  <c r="D189" i="12"/>
  <c r="Y27" i="12"/>
  <c r="Y33" i="12"/>
  <c r="Y40" i="12"/>
  <c r="AC41" i="12"/>
  <c r="AD41" i="12" s="1"/>
  <c r="N78" i="12"/>
  <c r="M81" i="12"/>
  <c r="E118" i="12"/>
  <c r="N118" i="12" s="1"/>
  <c r="AA118" i="12"/>
  <c r="AB118" i="12" s="1"/>
  <c r="N126" i="12"/>
  <c r="N130" i="12"/>
  <c r="R133" i="12"/>
  <c r="N137" i="12"/>
  <c r="Y145" i="12"/>
  <c r="Y168" i="12"/>
  <c r="AA175" i="12"/>
  <c r="AB175" i="12" s="1"/>
  <c r="V175" i="12"/>
  <c r="AC175" i="12"/>
  <c r="AD175" i="12" s="1"/>
  <c r="Y182" i="12"/>
  <c r="N12" i="12"/>
  <c r="N21" i="12"/>
  <c r="N30" i="12"/>
  <c r="N36" i="12"/>
  <c r="Y50" i="12"/>
  <c r="N56" i="12"/>
  <c r="N68" i="12"/>
  <c r="AC84" i="12"/>
  <c r="AD84" i="12" s="1"/>
  <c r="Q189" i="12"/>
  <c r="N95" i="12"/>
  <c r="M102" i="12"/>
  <c r="Y112" i="12"/>
  <c r="Y123" i="12"/>
  <c r="N131" i="12"/>
  <c r="T133" i="12"/>
  <c r="N138" i="12"/>
  <c r="Y169" i="12"/>
  <c r="G175" i="12"/>
  <c r="F189" i="12"/>
  <c r="W189" i="12"/>
  <c r="X187" i="12"/>
  <c r="Y28" i="12"/>
  <c r="Y34" i="12"/>
  <c r="N58" i="12"/>
  <c r="AC81" i="12"/>
  <c r="AD81" i="12" s="1"/>
  <c r="P81" i="12"/>
  <c r="AC102" i="12"/>
  <c r="AD102" i="12" s="1"/>
  <c r="P102" i="12"/>
  <c r="N129" i="12"/>
  <c r="V133" i="12"/>
  <c r="E143" i="12"/>
  <c r="N143" i="12" s="1"/>
  <c r="AA143" i="12"/>
  <c r="AB143" i="12" s="1"/>
  <c r="Y158" i="12"/>
  <c r="Y185" i="12"/>
  <c r="Y46" i="12"/>
  <c r="Y54" i="12"/>
  <c r="AA66" i="12"/>
  <c r="AB66" i="12" s="1"/>
  <c r="K66" i="12"/>
  <c r="N66" i="12" s="1"/>
  <c r="N74" i="12"/>
  <c r="Y93" i="12"/>
  <c r="Y109" i="12"/>
  <c r="Y148" i="12"/>
  <c r="Y153" i="12"/>
  <c r="N180" i="12"/>
  <c r="Y30" i="12"/>
  <c r="R41" i="12"/>
  <c r="E102" i="12"/>
  <c r="G102" i="12"/>
  <c r="Y149" i="12"/>
  <c r="AC159" i="12"/>
  <c r="AD159" i="12" s="1"/>
  <c r="L189" i="12"/>
  <c r="J189" i="12"/>
  <c r="I133" i="12"/>
  <c r="X81" i="12"/>
  <c r="K133" i="12"/>
  <c r="P159" i="12"/>
  <c r="Y159" i="12" s="1"/>
  <c r="E175" i="12"/>
  <c r="V187" i="12"/>
  <c r="S189" i="12"/>
  <c r="P187" i="12"/>
  <c r="AC187" i="12"/>
  <c r="AD187" i="12" s="1"/>
  <c r="P66" i="12"/>
  <c r="Y66" i="12" s="1"/>
  <c r="T62" i="8"/>
  <c r="R62" i="8"/>
  <c r="L81" i="8"/>
  <c r="O133" i="8"/>
  <c r="P133" i="8" s="1"/>
  <c r="L133" i="8"/>
  <c r="J133" i="8"/>
  <c r="H133" i="8"/>
  <c r="F133" i="8"/>
  <c r="D133" i="8"/>
  <c r="C133" i="8"/>
  <c r="AC151" i="8"/>
  <c r="AD151" i="8" s="1"/>
  <c r="AA151" i="8"/>
  <c r="AB151" i="8" s="1"/>
  <c r="X151" i="8"/>
  <c r="V151" i="8"/>
  <c r="T151" i="8"/>
  <c r="R151" i="8"/>
  <c r="P151" i="8"/>
  <c r="M151" i="8"/>
  <c r="K151" i="8"/>
  <c r="I151" i="8"/>
  <c r="G151" i="8"/>
  <c r="E151" i="8"/>
  <c r="A146" i="8"/>
  <c r="A147" i="8" s="1"/>
  <c r="A148" i="8" s="1"/>
  <c r="A149" i="8" s="1"/>
  <c r="A150" i="8" s="1"/>
  <c r="A152" i="8"/>
  <c r="A153" i="8" s="1"/>
  <c r="A154" i="8" s="1"/>
  <c r="A155" i="8" s="1"/>
  <c r="A156" i="8" s="1"/>
  <c r="A157" i="8" s="1"/>
  <c r="A158" i="8" s="1"/>
  <c r="M62" i="8"/>
  <c r="K62" i="8"/>
  <c r="E62" i="8"/>
  <c r="X62" i="8"/>
  <c r="V62" i="8"/>
  <c r="AC62" i="8"/>
  <c r="AD62" i="8" s="1"/>
  <c r="I62" i="8"/>
  <c r="G62" i="8"/>
  <c r="AA62" i="8"/>
  <c r="AB62" i="8" s="1"/>
  <c r="W66" i="8"/>
  <c r="X66" i="8" s="1"/>
  <c r="U66" i="8"/>
  <c r="S66" i="8"/>
  <c r="Q66" i="8"/>
  <c r="O66" i="8"/>
  <c r="L66" i="8"/>
  <c r="M66" i="8" s="1"/>
  <c r="J66" i="8"/>
  <c r="K66" i="8" s="1"/>
  <c r="H66" i="8"/>
  <c r="F66" i="8"/>
  <c r="D66" i="8"/>
  <c r="C66" i="8"/>
  <c r="P62" i="8"/>
  <c r="W133" i="8"/>
  <c r="U133" i="8"/>
  <c r="V133" i="8" s="1"/>
  <c r="S133" i="8"/>
  <c r="T133" i="8" s="1"/>
  <c r="Q133" i="8"/>
  <c r="X132" i="8"/>
  <c r="V132" i="8"/>
  <c r="T132" i="8"/>
  <c r="Y132" i="8" s="1"/>
  <c r="R132" i="8"/>
  <c r="P132" i="8"/>
  <c r="M132" i="8"/>
  <c r="K132" i="8"/>
  <c r="I132" i="8"/>
  <c r="G132" i="8"/>
  <c r="E132" i="8"/>
  <c r="X131" i="8"/>
  <c r="V131" i="8"/>
  <c r="T131" i="8"/>
  <c r="R131" i="8"/>
  <c r="P131" i="8"/>
  <c r="M131" i="8"/>
  <c r="K131" i="8"/>
  <c r="I131" i="8"/>
  <c r="G131" i="8"/>
  <c r="E131" i="8"/>
  <c r="X130" i="8"/>
  <c r="V130" i="8"/>
  <c r="T130" i="8"/>
  <c r="R130" i="8"/>
  <c r="P130" i="8"/>
  <c r="M130" i="8"/>
  <c r="K130" i="8"/>
  <c r="I130" i="8"/>
  <c r="G130" i="8"/>
  <c r="E130" i="8"/>
  <c r="X129" i="8"/>
  <c r="V129" i="8"/>
  <c r="T129" i="8"/>
  <c r="R129" i="8"/>
  <c r="P129" i="8"/>
  <c r="M129" i="8"/>
  <c r="K129" i="8"/>
  <c r="I129" i="8"/>
  <c r="G129" i="8"/>
  <c r="E129" i="8"/>
  <c r="X128" i="8"/>
  <c r="V128" i="8"/>
  <c r="T128" i="8"/>
  <c r="R128" i="8"/>
  <c r="P128" i="8"/>
  <c r="M128" i="8"/>
  <c r="K128" i="8"/>
  <c r="I128" i="8"/>
  <c r="G128" i="8"/>
  <c r="E128" i="8"/>
  <c r="X127" i="8"/>
  <c r="V127" i="8"/>
  <c r="T127" i="8"/>
  <c r="R127" i="8"/>
  <c r="P127" i="8"/>
  <c r="M127" i="8"/>
  <c r="K127" i="8"/>
  <c r="I127" i="8"/>
  <c r="G127" i="8"/>
  <c r="E127" i="8"/>
  <c r="X126" i="8"/>
  <c r="V126" i="8"/>
  <c r="T126" i="8"/>
  <c r="Y126" i="8" s="1"/>
  <c r="R126" i="8"/>
  <c r="P126" i="8"/>
  <c r="M126" i="8"/>
  <c r="K126" i="8"/>
  <c r="I126" i="8"/>
  <c r="G126" i="8"/>
  <c r="E126" i="8"/>
  <c r="X125" i="8"/>
  <c r="V125" i="8"/>
  <c r="T125" i="8"/>
  <c r="R125" i="8"/>
  <c r="P125" i="8"/>
  <c r="M125" i="8"/>
  <c r="K125" i="8"/>
  <c r="I125" i="8"/>
  <c r="G125" i="8"/>
  <c r="E125" i="8"/>
  <c r="X124" i="8"/>
  <c r="V124" i="8"/>
  <c r="T124" i="8"/>
  <c r="R124" i="8"/>
  <c r="P124" i="8"/>
  <c r="M124" i="8"/>
  <c r="K124" i="8"/>
  <c r="I124" i="8"/>
  <c r="G124" i="8"/>
  <c r="E124" i="8"/>
  <c r="X123" i="8"/>
  <c r="V123" i="8"/>
  <c r="T123" i="8"/>
  <c r="R123" i="8"/>
  <c r="P123" i="8"/>
  <c r="M123" i="8"/>
  <c r="K123" i="8"/>
  <c r="I123" i="8"/>
  <c r="G123" i="8"/>
  <c r="E123" i="8"/>
  <c r="X122" i="8"/>
  <c r="V122" i="8"/>
  <c r="T122" i="8"/>
  <c r="R122" i="8"/>
  <c r="P122" i="8"/>
  <c r="M122" i="8"/>
  <c r="K122" i="8"/>
  <c r="I122" i="8"/>
  <c r="G122" i="8"/>
  <c r="E122" i="8"/>
  <c r="X121" i="8"/>
  <c r="V121" i="8"/>
  <c r="T121" i="8"/>
  <c r="R121" i="8"/>
  <c r="P121" i="8"/>
  <c r="M121" i="8"/>
  <c r="K121" i="8"/>
  <c r="I121" i="8"/>
  <c r="G121" i="8"/>
  <c r="E121" i="8"/>
  <c r="X120" i="8"/>
  <c r="V120" i="8"/>
  <c r="T120" i="8"/>
  <c r="Y120" i="8" s="1"/>
  <c r="R120" i="8"/>
  <c r="P120" i="8"/>
  <c r="M120" i="8"/>
  <c r="K120" i="8"/>
  <c r="I120" i="8"/>
  <c r="G120" i="8"/>
  <c r="E120" i="8"/>
  <c r="W89" i="8"/>
  <c r="U89" i="8"/>
  <c r="Q89" i="8"/>
  <c r="O89" i="8"/>
  <c r="L89" i="8"/>
  <c r="H89" i="8"/>
  <c r="F89" i="8"/>
  <c r="X88" i="8"/>
  <c r="V88" i="8"/>
  <c r="M88" i="8"/>
  <c r="X86" i="8"/>
  <c r="M86" i="8"/>
  <c r="X85" i="8"/>
  <c r="M85" i="8"/>
  <c r="X84" i="8"/>
  <c r="M84" i="8"/>
  <c r="X83" i="8"/>
  <c r="M83" i="8"/>
  <c r="E91" i="8"/>
  <c r="G91" i="8"/>
  <c r="I91" i="8"/>
  <c r="K91" i="8"/>
  <c r="M91" i="8"/>
  <c r="P91" i="8"/>
  <c r="R91" i="8"/>
  <c r="T91" i="8"/>
  <c r="V91" i="8"/>
  <c r="X91" i="8"/>
  <c r="E92" i="8"/>
  <c r="G92" i="8"/>
  <c r="I92" i="8"/>
  <c r="K92" i="8"/>
  <c r="M92" i="8"/>
  <c r="P92" i="8"/>
  <c r="R92" i="8"/>
  <c r="T92" i="8"/>
  <c r="V92" i="8"/>
  <c r="X92" i="8"/>
  <c r="E93" i="8"/>
  <c r="G93" i="8"/>
  <c r="I93" i="8"/>
  <c r="K93" i="8"/>
  <c r="M93" i="8"/>
  <c r="P93" i="8"/>
  <c r="R93" i="8"/>
  <c r="T93" i="8"/>
  <c r="V93" i="8"/>
  <c r="X93" i="8"/>
  <c r="E94" i="8"/>
  <c r="G94" i="8"/>
  <c r="I94" i="8"/>
  <c r="K94" i="8"/>
  <c r="M94" i="8"/>
  <c r="P94" i="8"/>
  <c r="R94" i="8"/>
  <c r="T94" i="8"/>
  <c r="V94" i="8"/>
  <c r="X94" i="8"/>
  <c r="E68" i="8"/>
  <c r="G68" i="8"/>
  <c r="I68" i="8"/>
  <c r="K68" i="8"/>
  <c r="M68" i="8"/>
  <c r="P68" i="8"/>
  <c r="R68" i="8"/>
  <c r="T68" i="8"/>
  <c r="V68" i="8"/>
  <c r="X68" i="8"/>
  <c r="E70" i="8"/>
  <c r="G70" i="8"/>
  <c r="I70" i="8"/>
  <c r="K70" i="8"/>
  <c r="M70" i="8"/>
  <c r="P70" i="8"/>
  <c r="R70" i="8"/>
  <c r="T70" i="8"/>
  <c r="V70" i="8"/>
  <c r="X70" i="8"/>
  <c r="E69" i="8"/>
  <c r="G69" i="8"/>
  <c r="I69" i="8"/>
  <c r="K69" i="8"/>
  <c r="M69" i="8"/>
  <c r="P69" i="8"/>
  <c r="R69" i="8"/>
  <c r="T69" i="8"/>
  <c r="V69" i="8"/>
  <c r="X69" i="8"/>
  <c r="E71" i="8"/>
  <c r="G71" i="8"/>
  <c r="I71" i="8"/>
  <c r="K71" i="8"/>
  <c r="M71" i="8"/>
  <c r="P71" i="8"/>
  <c r="R71" i="8"/>
  <c r="T71" i="8"/>
  <c r="V71" i="8"/>
  <c r="X71" i="8"/>
  <c r="E72" i="8"/>
  <c r="G72" i="8"/>
  <c r="I72" i="8"/>
  <c r="K72" i="8"/>
  <c r="M72" i="8"/>
  <c r="P72" i="8"/>
  <c r="R72" i="8"/>
  <c r="T72" i="8"/>
  <c r="V72" i="8"/>
  <c r="X72" i="8"/>
  <c r="E73" i="8"/>
  <c r="G73" i="8"/>
  <c r="I73" i="8"/>
  <c r="K73" i="8"/>
  <c r="M73" i="8"/>
  <c r="P73" i="8"/>
  <c r="R73" i="8"/>
  <c r="T73" i="8"/>
  <c r="V73" i="8"/>
  <c r="X73" i="8"/>
  <c r="E74" i="8"/>
  <c r="G74" i="8"/>
  <c r="I74" i="8"/>
  <c r="K74" i="8"/>
  <c r="M74" i="8"/>
  <c r="P74" i="8"/>
  <c r="R74" i="8"/>
  <c r="T74" i="8"/>
  <c r="V74" i="8"/>
  <c r="X74" i="8"/>
  <c r="E75" i="8"/>
  <c r="G75" i="8"/>
  <c r="I75" i="8"/>
  <c r="K75" i="8"/>
  <c r="M75" i="8"/>
  <c r="P75" i="8"/>
  <c r="R75" i="8"/>
  <c r="T75" i="8"/>
  <c r="V75" i="8"/>
  <c r="X75" i="8"/>
  <c r="E76" i="8"/>
  <c r="G76" i="8"/>
  <c r="I76" i="8"/>
  <c r="K76" i="8"/>
  <c r="M76" i="8"/>
  <c r="P76" i="8"/>
  <c r="R76" i="8"/>
  <c r="T76" i="8"/>
  <c r="V76" i="8"/>
  <c r="X76" i="8"/>
  <c r="E77" i="8"/>
  <c r="G77" i="8"/>
  <c r="I77" i="8"/>
  <c r="K77" i="8"/>
  <c r="M77" i="8"/>
  <c r="P77" i="8"/>
  <c r="R77" i="8"/>
  <c r="T77" i="8"/>
  <c r="V77" i="8"/>
  <c r="X77" i="8"/>
  <c r="E78" i="8"/>
  <c r="G78" i="8"/>
  <c r="I78" i="8"/>
  <c r="K78" i="8"/>
  <c r="M78" i="8"/>
  <c r="P78" i="8"/>
  <c r="R78" i="8"/>
  <c r="T78" i="8"/>
  <c r="V78" i="8"/>
  <c r="X78" i="8"/>
  <c r="E79" i="8"/>
  <c r="G79" i="8"/>
  <c r="I79" i="8"/>
  <c r="K79" i="8"/>
  <c r="M79" i="8"/>
  <c r="P79" i="8"/>
  <c r="R79" i="8"/>
  <c r="T79" i="8"/>
  <c r="V79" i="8"/>
  <c r="X79" i="8"/>
  <c r="E80" i="8"/>
  <c r="G80" i="8"/>
  <c r="I80" i="8"/>
  <c r="K80" i="8"/>
  <c r="M80" i="8"/>
  <c r="P80" i="8"/>
  <c r="R80" i="8"/>
  <c r="T80" i="8"/>
  <c r="V80" i="8"/>
  <c r="X80" i="8"/>
  <c r="C81" i="8"/>
  <c r="M81" i="8" s="1"/>
  <c r="D81" i="8"/>
  <c r="F81" i="8"/>
  <c r="H81" i="8"/>
  <c r="J81" i="8"/>
  <c r="K81" i="8" s="1"/>
  <c r="O81" i="8"/>
  <c r="Q81" i="8"/>
  <c r="S81" i="8"/>
  <c r="U81" i="8"/>
  <c r="W81" i="8"/>
  <c r="W41" i="8"/>
  <c r="U41" i="8"/>
  <c r="S41" i="8"/>
  <c r="Q41" i="8"/>
  <c r="O41" i="8"/>
  <c r="AC41" i="8" s="1"/>
  <c r="L41" i="8"/>
  <c r="J41" i="8"/>
  <c r="H41" i="8"/>
  <c r="F41" i="8"/>
  <c r="D41" i="8"/>
  <c r="C41" i="8"/>
  <c r="G41" i="8" s="1"/>
  <c r="X40" i="8"/>
  <c r="V40" i="8"/>
  <c r="T40" i="8"/>
  <c r="R40" i="8"/>
  <c r="P40" i="8"/>
  <c r="M40" i="8"/>
  <c r="K40" i="8"/>
  <c r="I40" i="8"/>
  <c r="G40" i="8"/>
  <c r="E40" i="8"/>
  <c r="X39" i="8"/>
  <c r="V39" i="8"/>
  <c r="T39" i="8"/>
  <c r="R39" i="8"/>
  <c r="P39" i="8"/>
  <c r="M39" i="8"/>
  <c r="K39" i="8"/>
  <c r="I39" i="8"/>
  <c r="G39" i="8"/>
  <c r="E39" i="8"/>
  <c r="X38" i="8"/>
  <c r="V38" i="8"/>
  <c r="T38" i="8"/>
  <c r="R38" i="8"/>
  <c r="P38" i="8"/>
  <c r="M38" i="8"/>
  <c r="K38" i="8"/>
  <c r="I38" i="8"/>
  <c r="G38" i="8"/>
  <c r="E38" i="8"/>
  <c r="X37" i="8"/>
  <c r="V37" i="8"/>
  <c r="T37" i="8"/>
  <c r="R37" i="8"/>
  <c r="P37" i="8"/>
  <c r="M37" i="8"/>
  <c r="K37" i="8"/>
  <c r="I37" i="8"/>
  <c r="G37" i="8"/>
  <c r="E37" i="8"/>
  <c r="X36" i="8"/>
  <c r="V36" i="8"/>
  <c r="T36" i="8"/>
  <c r="R36" i="8"/>
  <c r="P36" i="8"/>
  <c r="M36" i="8"/>
  <c r="K36" i="8"/>
  <c r="I36" i="8"/>
  <c r="G36" i="8"/>
  <c r="E36" i="8"/>
  <c r="X35" i="8"/>
  <c r="V35" i="8"/>
  <c r="T35" i="8"/>
  <c r="R35" i="8"/>
  <c r="P35" i="8"/>
  <c r="M35" i="8"/>
  <c r="K35" i="8"/>
  <c r="I35" i="8"/>
  <c r="G35" i="8"/>
  <c r="E35" i="8"/>
  <c r="X34" i="8"/>
  <c r="V34" i="8"/>
  <c r="T34" i="8"/>
  <c r="R34" i="8"/>
  <c r="P34" i="8"/>
  <c r="M34" i="8"/>
  <c r="K34" i="8"/>
  <c r="I34" i="8"/>
  <c r="G34" i="8"/>
  <c r="E34" i="8"/>
  <c r="X33" i="8"/>
  <c r="V33" i="8"/>
  <c r="T33" i="8"/>
  <c r="R33" i="8"/>
  <c r="P33" i="8"/>
  <c r="M33" i="8"/>
  <c r="K33" i="8"/>
  <c r="I33" i="8"/>
  <c r="G33" i="8"/>
  <c r="E33" i="8"/>
  <c r="X32" i="8"/>
  <c r="V32" i="8"/>
  <c r="T32" i="8"/>
  <c r="R32" i="8"/>
  <c r="P32" i="8"/>
  <c r="M32" i="8"/>
  <c r="K32" i="8"/>
  <c r="I32" i="8"/>
  <c r="G32" i="8"/>
  <c r="E32" i="8"/>
  <c r="X31" i="8"/>
  <c r="V31" i="8"/>
  <c r="T31" i="8"/>
  <c r="R31" i="8"/>
  <c r="P31" i="8"/>
  <c r="M31" i="8"/>
  <c r="K31" i="8"/>
  <c r="I31" i="8"/>
  <c r="G31" i="8"/>
  <c r="E31" i="8"/>
  <c r="X30" i="8"/>
  <c r="V30" i="8"/>
  <c r="T30" i="8"/>
  <c r="R30" i="8"/>
  <c r="P30" i="8"/>
  <c r="M30" i="8"/>
  <c r="K30" i="8"/>
  <c r="I30" i="8"/>
  <c r="G30" i="8"/>
  <c r="E30" i="8"/>
  <c r="X29" i="8"/>
  <c r="V29" i="8"/>
  <c r="T29" i="8"/>
  <c r="R29" i="8"/>
  <c r="P29" i="8"/>
  <c r="M29" i="8"/>
  <c r="K29" i="8"/>
  <c r="I29" i="8"/>
  <c r="G29" i="8"/>
  <c r="E29" i="8"/>
  <c r="X28" i="8"/>
  <c r="V28" i="8"/>
  <c r="T28" i="8"/>
  <c r="R28" i="8"/>
  <c r="P28" i="8"/>
  <c r="M28" i="8"/>
  <c r="K28" i="8"/>
  <c r="I28" i="8"/>
  <c r="G28" i="8"/>
  <c r="E28" i="8"/>
  <c r="X27" i="8"/>
  <c r="V27" i="8"/>
  <c r="T27" i="8"/>
  <c r="R27" i="8"/>
  <c r="P27" i="8"/>
  <c r="M27" i="8"/>
  <c r="K27" i="8"/>
  <c r="I27" i="8"/>
  <c r="G27" i="8"/>
  <c r="E27" i="8"/>
  <c r="W54" i="8"/>
  <c r="U54" i="8"/>
  <c r="S54" i="8"/>
  <c r="Q54" i="8"/>
  <c r="O54" i="8"/>
  <c r="L54" i="8"/>
  <c r="J54" i="8"/>
  <c r="H54" i="8"/>
  <c r="F54" i="8"/>
  <c r="D54" i="8"/>
  <c r="C54" i="8"/>
  <c r="X53" i="8"/>
  <c r="V53" i="8"/>
  <c r="T53" i="8"/>
  <c r="R53" i="8"/>
  <c r="P53" i="8"/>
  <c r="M53" i="8"/>
  <c r="K53" i="8"/>
  <c r="I53" i="8"/>
  <c r="G53" i="8"/>
  <c r="E53" i="8"/>
  <c r="X52" i="8"/>
  <c r="V52" i="8"/>
  <c r="T52" i="8"/>
  <c r="R52" i="8"/>
  <c r="P52" i="8"/>
  <c r="M52" i="8"/>
  <c r="K52" i="8"/>
  <c r="I52" i="8"/>
  <c r="G52" i="8"/>
  <c r="E52" i="8"/>
  <c r="X51" i="8"/>
  <c r="V51" i="8"/>
  <c r="T51" i="8"/>
  <c r="R51" i="8"/>
  <c r="P51" i="8"/>
  <c r="M51" i="8"/>
  <c r="K51" i="8"/>
  <c r="I51" i="8"/>
  <c r="G51" i="8"/>
  <c r="E51" i="8"/>
  <c r="X50" i="8"/>
  <c r="V50" i="8"/>
  <c r="T50" i="8"/>
  <c r="R50" i="8"/>
  <c r="P50" i="8"/>
  <c r="M50" i="8"/>
  <c r="K50" i="8"/>
  <c r="I50" i="8"/>
  <c r="G50" i="8"/>
  <c r="E50" i="8"/>
  <c r="X49" i="8"/>
  <c r="V49" i="8"/>
  <c r="T49" i="8"/>
  <c r="R49" i="8"/>
  <c r="P49" i="8"/>
  <c r="M49" i="8"/>
  <c r="K49" i="8"/>
  <c r="I49" i="8"/>
  <c r="G49" i="8"/>
  <c r="E49" i="8"/>
  <c r="X48" i="8"/>
  <c r="V48" i="8"/>
  <c r="T48" i="8"/>
  <c r="R48" i="8"/>
  <c r="P48" i="8"/>
  <c r="M48" i="8"/>
  <c r="K48" i="8"/>
  <c r="I48" i="8"/>
  <c r="G48" i="8"/>
  <c r="E48" i="8"/>
  <c r="X47" i="8"/>
  <c r="V47" i="8"/>
  <c r="T47" i="8"/>
  <c r="R47" i="8"/>
  <c r="P47" i="8"/>
  <c r="M47" i="8"/>
  <c r="K47" i="8"/>
  <c r="I47" i="8"/>
  <c r="G47" i="8"/>
  <c r="E47" i="8"/>
  <c r="X46" i="8"/>
  <c r="V46" i="8"/>
  <c r="T46" i="8"/>
  <c r="R46" i="8"/>
  <c r="P46" i="8"/>
  <c r="M46" i="8"/>
  <c r="K46" i="8"/>
  <c r="I46" i="8"/>
  <c r="G46" i="8"/>
  <c r="E46" i="8"/>
  <c r="X45" i="8"/>
  <c r="V45" i="8"/>
  <c r="T45" i="8"/>
  <c r="R45" i="8"/>
  <c r="P45" i="8"/>
  <c r="M45" i="8"/>
  <c r="K45" i="8"/>
  <c r="I45" i="8"/>
  <c r="G45" i="8"/>
  <c r="E45" i="8"/>
  <c r="X44" i="8"/>
  <c r="V44" i="8"/>
  <c r="T44" i="8"/>
  <c r="R44" i="8"/>
  <c r="P44" i="8"/>
  <c r="M44" i="8"/>
  <c r="K44" i="8"/>
  <c r="I44" i="8"/>
  <c r="G44" i="8"/>
  <c r="E44" i="8"/>
  <c r="X43" i="8"/>
  <c r="V43" i="8"/>
  <c r="T43" i="8"/>
  <c r="R43" i="8"/>
  <c r="P43" i="8"/>
  <c r="M43" i="8"/>
  <c r="K43" i="8"/>
  <c r="I43" i="8"/>
  <c r="G43" i="8"/>
  <c r="E43" i="8"/>
  <c r="W187" i="8"/>
  <c r="L187" i="8"/>
  <c r="AC186" i="8"/>
  <c r="AD186" i="8" s="1"/>
  <c r="AA186" i="8"/>
  <c r="AB186" i="8" s="1"/>
  <c r="AC185" i="8"/>
  <c r="AD185" i="8" s="1"/>
  <c r="AA185" i="8"/>
  <c r="AB185" i="8" s="1"/>
  <c r="AC184" i="8"/>
  <c r="AD184" i="8" s="1"/>
  <c r="AA184" i="8"/>
  <c r="AB184" i="8" s="1"/>
  <c r="AC183" i="8"/>
  <c r="AD183" i="8" s="1"/>
  <c r="AA183" i="8"/>
  <c r="AB183" i="8" s="1"/>
  <c r="AC182" i="8"/>
  <c r="AD182" i="8" s="1"/>
  <c r="AA182" i="8"/>
  <c r="AB182" i="8" s="1"/>
  <c r="AC181" i="8"/>
  <c r="AD181" i="8" s="1"/>
  <c r="AA181" i="8"/>
  <c r="AB181" i="8" s="1"/>
  <c r="AC180" i="8"/>
  <c r="AD180" i="8" s="1"/>
  <c r="AA180" i="8"/>
  <c r="AB180" i="8" s="1"/>
  <c r="AC179" i="8"/>
  <c r="AD179" i="8" s="1"/>
  <c r="AA179" i="8"/>
  <c r="AB179" i="8" s="1"/>
  <c r="AC178" i="8"/>
  <c r="AD178" i="8" s="1"/>
  <c r="AA178" i="8"/>
  <c r="AB178" i="8" s="1"/>
  <c r="AC177" i="8"/>
  <c r="AD177" i="8" s="1"/>
  <c r="AA177" i="8"/>
  <c r="AB177" i="8" s="1"/>
  <c r="AC174" i="8"/>
  <c r="AD174" i="8" s="1"/>
  <c r="AA174" i="8"/>
  <c r="AB174" i="8" s="1"/>
  <c r="AC173" i="8"/>
  <c r="AD173" i="8" s="1"/>
  <c r="AA173" i="8"/>
  <c r="AB173" i="8" s="1"/>
  <c r="AC172" i="8"/>
  <c r="AD172" i="8" s="1"/>
  <c r="AA172" i="8"/>
  <c r="AB172" i="8" s="1"/>
  <c r="AC171" i="8"/>
  <c r="AD171" i="8" s="1"/>
  <c r="AA171" i="8"/>
  <c r="AB171" i="8" s="1"/>
  <c r="AC170" i="8"/>
  <c r="AD170" i="8" s="1"/>
  <c r="AA170" i="8"/>
  <c r="AB170" i="8" s="1"/>
  <c r="AC169" i="8"/>
  <c r="AD169" i="8" s="1"/>
  <c r="AA169" i="8"/>
  <c r="AB169" i="8" s="1"/>
  <c r="AC168" i="8"/>
  <c r="AD168" i="8" s="1"/>
  <c r="AA168" i="8"/>
  <c r="AB168" i="8" s="1"/>
  <c r="AC167" i="8"/>
  <c r="AD167" i="8" s="1"/>
  <c r="AA167" i="8"/>
  <c r="AB167" i="8" s="1"/>
  <c r="AC166" i="8"/>
  <c r="AD166" i="8" s="1"/>
  <c r="AA166" i="8"/>
  <c r="AB166" i="8" s="1"/>
  <c r="AC165" i="8"/>
  <c r="AD165" i="8" s="1"/>
  <c r="AA165" i="8"/>
  <c r="AB165" i="8" s="1"/>
  <c r="AC164" i="8"/>
  <c r="AD164" i="8" s="1"/>
  <c r="AA164" i="8"/>
  <c r="AB164" i="8" s="1"/>
  <c r="AC163" i="8"/>
  <c r="AD163" i="8" s="1"/>
  <c r="AA163" i="8"/>
  <c r="AB163" i="8" s="1"/>
  <c r="AC162" i="8"/>
  <c r="AD162" i="8" s="1"/>
  <c r="AA162" i="8"/>
  <c r="AB162" i="8" s="1"/>
  <c r="AC161" i="8"/>
  <c r="AD161" i="8" s="1"/>
  <c r="AA161" i="8"/>
  <c r="AB161" i="8" s="1"/>
  <c r="AC158" i="8"/>
  <c r="AD158" i="8" s="1"/>
  <c r="AA158" i="8"/>
  <c r="AB158" i="8" s="1"/>
  <c r="AC157" i="8"/>
  <c r="AD157" i="8" s="1"/>
  <c r="AA157" i="8"/>
  <c r="AB157" i="8" s="1"/>
  <c r="AC156" i="8"/>
  <c r="AD156" i="8" s="1"/>
  <c r="AA156" i="8"/>
  <c r="AB156" i="8" s="1"/>
  <c r="AC155" i="8"/>
  <c r="AD155" i="8" s="1"/>
  <c r="AA155" i="8"/>
  <c r="AB155" i="8" s="1"/>
  <c r="AC154" i="8"/>
  <c r="AD154" i="8" s="1"/>
  <c r="AA154" i="8"/>
  <c r="AB154" i="8" s="1"/>
  <c r="AC153" i="8"/>
  <c r="AD153" i="8" s="1"/>
  <c r="AA153" i="8"/>
  <c r="AB153" i="8" s="1"/>
  <c r="AC152" i="8"/>
  <c r="AD152" i="8" s="1"/>
  <c r="AA152" i="8"/>
  <c r="AB152" i="8" s="1"/>
  <c r="AC150" i="8"/>
  <c r="AD150" i="8" s="1"/>
  <c r="AA150" i="8"/>
  <c r="AB150" i="8" s="1"/>
  <c r="AC149" i="8"/>
  <c r="AD149" i="8" s="1"/>
  <c r="AA149" i="8"/>
  <c r="AB149" i="8" s="1"/>
  <c r="AC148" i="8"/>
  <c r="AD148" i="8" s="1"/>
  <c r="AA148" i="8"/>
  <c r="AB148" i="8" s="1"/>
  <c r="AC147" i="8"/>
  <c r="AD147" i="8" s="1"/>
  <c r="AA147" i="8"/>
  <c r="AB147" i="8" s="1"/>
  <c r="AC146" i="8"/>
  <c r="AD146" i="8" s="1"/>
  <c r="AA146" i="8"/>
  <c r="AB146" i="8" s="1"/>
  <c r="AC145" i="8"/>
  <c r="AD145" i="8" s="1"/>
  <c r="AA145" i="8"/>
  <c r="AB145" i="8" s="1"/>
  <c r="AC142" i="8"/>
  <c r="AD142" i="8" s="1"/>
  <c r="AA142" i="8"/>
  <c r="AB142" i="8" s="1"/>
  <c r="AC141" i="8"/>
  <c r="AD141" i="8" s="1"/>
  <c r="AA141" i="8"/>
  <c r="AB141" i="8" s="1"/>
  <c r="AC140" i="8"/>
  <c r="AD140" i="8" s="1"/>
  <c r="AA140" i="8"/>
  <c r="AB140" i="8" s="1"/>
  <c r="AC139" i="8"/>
  <c r="AD139" i="8" s="1"/>
  <c r="AA139" i="8"/>
  <c r="AB139" i="8" s="1"/>
  <c r="AC138" i="8"/>
  <c r="AD138" i="8" s="1"/>
  <c r="AA138" i="8"/>
  <c r="AB138" i="8" s="1"/>
  <c r="AC137" i="8"/>
  <c r="AD137" i="8" s="1"/>
  <c r="AA137" i="8"/>
  <c r="AB137" i="8" s="1"/>
  <c r="AC136" i="8"/>
  <c r="AD136" i="8" s="1"/>
  <c r="AA136" i="8"/>
  <c r="AB136" i="8" s="1"/>
  <c r="AC135" i="8"/>
  <c r="AD135" i="8" s="1"/>
  <c r="AA135" i="8"/>
  <c r="AB135" i="8" s="1"/>
  <c r="AC132" i="8"/>
  <c r="AD132" i="8" s="1"/>
  <c r="AA132" i="8"/>
  <c r="AB132" i="8" s="1"/>
  <c r="AC131" i="8"/>
  <c r="AD131" i="8" s="1"/>
  <c r="AA131" i="8"/>
  <c r="AB131" i="8" s="1"/>
  <c r="AC130" i="8"/>
  <c r="AD130" i="8" s="1"/>
  <c r="AA130" i="8"/>
  <c r="AB130" i="8" s="1"/>
  <c r="AC129" i="8"/>
  <c r="AD129" i="8" s="1"/>
  <c r="AA129" i="8"/>
  <c r="AB129" i="8" s="1"/>
  <c r="AC128" i="8"/>
  <c r="AD128" i="8" s="1"/>
  <c r="AA128" i="8"/>
  <c r="AB128" i="8" s="1"/>
  <c r="AC127" i="8"/>
  <c r="AD127" i="8" s="1"/>
  <c r="AA127" i="8"/>
  <c r="AB127" i="8" s="1"/>
  <c r="AC126" i="8"/>
  <c r="AD126" i="8" s="1"/>
  <c r="AA126" i="8"/>
  <c r="AB126" i="8" s="1"/>
  <c r="AC125" i="8"/>
  <c r="AD125" i="8" s="1"/>
  <c r="AA125" i="8"/>
  <c r="AB125" i="8" s="1"/>
  <c r="AC124" i="8"/>
  <c r="AD124" i="8" s="1"/>
  <c r="AA124" i="8"/>
  <c r="AB124" i="8" s="1"/>
  <c r="AC123" i="8"/>
  <c r="AD123" i="8" s="1"/>
  <c r="AA123" i="8"/>
  <c r="AB123" i="8" s="1"/>
  <c r="AC122" i="8"/>
  <c r="AD122" i="8" s="1"/>
  <c r="AA122" i="8"/>
  <c r="AB122" i="8" s="1"/>
  <c r="AC121" i="8"/>
  <c r="AD121" i="8" s="1"/>
  <c r="AA121" i="8"/>
  <c r="AB121" i="8" s="1"/>
  <c r="AC120" i="8"/>
  <c r="AD120" i="8" s="1"/>
  <c r="AA120" i="8"/>
  <c r="AB120" i="8" s="1"/>
  <c r="AC117" i="8"/>
  <c r="AD117" i="8" s="1"/>
  <c r="AA117" i="8"/>
  <c r="AB117" i="8" s="1"/>
  <c r="AC116" i="8"/>
  <c r="AD116" i="8" s="1"/>
  <c r="AA116" i="8"/>
  <c r="AB116" i="8" s="1"/>
  <c r="AC115" i="8"/>
  <c r="AD115" i="8" s="1"/>
  <c r="AA115" i="8"/>
  <c r="AB115" i="8" s="1"/>
  <c r="AC114" i="8"/>
  <c r="AD114" i="8" s="1"/>
  <c r="AA114" i="8"/>
  <c r="AB114" i="8" s="1"/>
  <c r="AC113" i="8"/>
  <c r="AD113" i="8" s="1"/>
  <c r="AA113" i="8"/>
  <c r="AB113" i="8" s="1"/>
  <c r="AC112" i="8"/>
  <c r="AD112" i="8" s="1"/>
  <c r="AA112" i="8"/>
  <c r="AB112" i="8" s="1"/>
  <c r="AC111" i="8"/>
  <c r="AD111" i="8" s="1"/>
  <c r="AA111" i="8"/>
  <c r="AB111" i="8" s="1"/>
  <c r="AC110" i="8"/>
  <c r="AD110" i="8" s="1"/>
  <c r="AA110" i="8"/>
  <c r="AB110" i="8" s="1"/>
  <c r="AC109" i="8"/>
  <c r="AD109" i="8" s="1"/>
  <c r="AA109" i="8"/>
  <c r="AB109" i="8" s="1"/>
  <c r="AC108" i="8"/>
  <c r="AD108" i="8" s="1"/>
  <c r="AA108" i="8"/>
  <c r="AB108" i="8" s="1"/>
  <c r="AC107" i="8"/>
  <c r="AD107" i="8" s="1"/>
  <c r="AA107" i="8"/>
  <c r="AB107" i="8" s="1"/>
  <c r="AC106" i="8"/>
  <c r="AD106" i="8" s="1"/>
  <c r="AA106" i="8"/>
  <c r="AB106" i="8" s="1"/>
  <c r="AC105" i="8"/>
  <c r="AD105" i="8" s="1"/>
  <c r="AA105" i="8"/>
  <c r="AB105" i="8" s="1"/>
  <c r="AC104" i="8"/>
  <c r="AD104" i="8" s="1"/>
  <c r="AA104" i="8"/>
  <c r="AB104" i="8" s="1"/>
  <c r="AC101" i="8"/>
  <c r="AD101" i="8" s="1"/>
  <c r="AA101" i="8"/>
  <c r="AB101" i="8" s="1"/>
  <c r="AC100" i="8"/>
  <c r="AD100" i="8" s="1"/>
  <c r="AA100" i="8"/>
  <c r="AB100" i="8" s="1"/>
  <c r="AC99" i="8"/>
  <c r="AD99" i="8" s="1"/>
  <c r="AA99" i="8"/>
  <c r="AB99" i="8" s="1"/>
  <c r="AC98" i="8"/>
  <c r="AD98" i="8" s="1"/>
  <c r="AA98" i="8"/>
  <c r="AB98" i="8" s="1"/>
  <c r="AC97" i="8"/>
  <c r="AD97" i="8" s="1"/>
  <c r="AA97" i="8"/>
  <c r="AB97" i="8" s="1"/>
  <c r="AC96" i="8"/>
  <c r="AD96" i="8" s="1"/>
  <c r="AA96" i="8"/>
  <c r="AB96" i="8" s="1"/>
  <c r="AC95" i="8"/>
  <c r="AD95" i="8" s="1"/>
  <c r="AA95" i="8"/>
  <c r="AB95" i="8" s="1"/>
  <c r="AC94" i="8"/>
  <c r="AD94" i="8" s="1"/>
  <c r="AA94" i="8"/>
  <c r="AB94" i="8" s="1"/>
  <c r="AC93" i="8"/>
  <c r="AD93" i="8" s="1"/>
  <c r="AA93" i="8"/>
  <c r="AB93" i="8" s="1"/>
  <c r="AC92" i="8"/>
  <c r="AD92" i="8" s="1"/>
  <c r="AA92" i="8"/>
  <c r="AB92" i="8" s="1"/>
  <c r="AC91" i="8"/>
  <c r="AD91" i="8" s="1"/>
  <c r="AA91" i="8"/>
  <c r="AB91" i="8" s="1"/>
  <c r="AC88" i="8"/>
  <c r="AD88" i="8" s="1"/>
  <c r="AC87" i="8"/>
  <c r="AD87" i="8" s="1"/>
  <c r="AA87" i="8"/>
  <c r="AB87" i="8" s="1"/>
  <c r="AC86" i="8"/>
  <c r="AD86" i="8" s="1"/>
  <c r="AA86" i="8"/>
  <c r="AB86" i="8" s="1"/>
  <c r="AC85" i="8"/>
  <c r="AD85" i="8" s="1"/>
  <c r="AA85" i="8"/>
  <c r="AB85" i="8" s="1"/>
  <c r="AC84" i="8"/>
  <c r="AD84" i="8" s="1"/>
  <c r="AA84" i="8"/>
  <c r="AB84" i="8" s="1"/>
  <c r="AC83" i="8"/>
  <c r="AD83" i="8" s="1"/>
  <c r="AA83" i="8"/>
  <c r="AB83" i="8" s="1"/>
  <c r="AC80" i="8"/>
  <c r="AD80" i="8" s="1"/>
  <c r="AA80" i="8"/>
  <c r="AB80" i="8" s="1"/>
  <c r="AC79" i="8"/>
  <c r="AD79" i="8" s="1"/>
  <c r="AA79" i="8"/>
  <c r="AB79" i="8" s="1"/>
  <c r="AC78" i="8"/>
  <c r="AD78" i="8" s="1"/>
  <c r="AA78" i="8"/>
  <c r="AB78" i="8" s="1"/>
  <c r="AC77" i="8"/>
  <c r="AD77" i="8" s="1"/>
  <c r="AA77" i="8"/>
  <c r="AB77" i="8" s="1"/>
  <c r="AC76" i="8"/>
  <c r="AD76" i="8" s="1"/>
  <c r="AA76" i="8"/>
  <c r="AB76" i="8" s="1"/>
  <c r="AC75" i="8"/>
  <c r="AD75" i="8" s="1"/>
  <c r="AA75" i="8"/>
  <c r="AB75" i="8" s="1"/>
  <c r="AC74" i="8"/>
  <c r="AD74" i="8" s="1"/>
  <c r="AA74" i="8"/>
  <c r="AB74" i="8" s="1"/>
  <c r="AC73" i="8"/>
  <c r="AD73" i="8" s="1"/>
  <c r="AA73" i="8"/>
  <c r="AB73" i="8" s="1"/>
  <c r="AC72" i="8"/>
  <c r="AD72" i="8" s="1"/>
  <c r="AA72" i="8"/>
  <c r="AB72" i="8" s="1"/>
  <c r="AC71" i="8"/>
  <c r="AD71" i="8" s="1"/>
  <c r="AA71" i="8"/>
  <c r="AB71" i="8" s="1"/>
  <c r="AC69" i="8"/>
  <c r="AD69" i="8" s="1"/>
  <c r="AA69" i="8"/>
  <c r="AB69" i="8" s="1"/>
  <c r="AC70" i="8"/>
  <c r="AD70" i="8" s="1"/>
  <c r="AA70" i="8"/>
  <c r="AB70" i="8" s="1"/>
  <c r="AC68" i="8"/>
  <c r="AD68" i="8" s="1"/>
  <c r="AA68" i="8"/>
  <c r="AB68" i="8" s="1"/>
  <c r="AC63" i="8"/>
  <c r="AD63" i="8" s="1"/>
  <c r="AA63" i="8"/>
  <c r="AB63" i="8" s="1"/>
  <c r="AC61" i="8"/>
  <c r="AD61" i="8" s="1"/>
  <c r="AA61" i="8"/>
  <c r="AB61" i="8" s="1"/>
  <c r="AC64" i="8"/>
  <c r="AD64" i="8" s="1"/>
  <c r="AA64" i="8"/>
  <c r="AB64" i="8" s="1"/>
  <c r="AC60" i="8"/>
  <c r="AD60" i="8" s="1"/>
  <c r="AA60" i="8"/>
  <c r="AB60" i="8" s="1"/>
  <c r="AC58" i="8"/>
  <c r="AD58" i="8" s="1"/>
  <c r="AA58" i="8"/>
  <c r="AB58" i="8" s="1"/>
  <c r="AC59" i="8"/>
  <c r="AD59" i="8" s="1"/>
  <c r="AA59" i="8"/>
  <c r="AB59" i="8" s="1"/>
  <c r="AC65" i="8"/>
  <c r="AD65" i="8" s="1"/>
  <c r="AA65" i="8"/>
  <c r="AB65" i="8" s="1"/>
  <c r="AC57" i="8"/>
  <c r="AD57" i="8" s="1"/>
  <c r="AA57" i="8"/>
  <c r="AB57" i="8" s="1"/>
  <c r="AC56" i="8"/>
  <c r="AD56" i="8" s="1"/>
  <c r="AA56" i="8"/>
  <c r="AB56" i="8" s="1"/>
  <c r="AC53" i="8"/>
  <c r="AD53" i="8" s="1"/>
  <c r="AA53" i="8"/>
  <c r="AB53" i="8" s="1"/>
  <c r="AC52" i="8"/>
  <c r="AD52" i="8" s="1"/>
  <c r="AA52" i="8"/>
  <c r="AB52" i="8" s="1"/>
  <c r="AC51" i="8"/>
  <c r="AD51" i="8" s="1"/>
  <c r="AA51" i="8"/>
  <c r="AB51" i="8" s="1"/>
  <c r="AC50" i="8"/>
  <c r="AD50" i="8" s="1"/>
  <c r="AA50" i="8"/>
  <c r="AB50" i="8" s="1"/>
  <c r="AC49" i="8"/>
  <c r="AD49" i="8" s="1"/>
  <c r="AA49" i="8"/>
  <c r="AB49" i="8" s="1"/>
  <c r="AC48" i="8"/>
  <c r="AD48" i="8" s="1"/>
  <c r="AA48" i="8"/>
  <c r="AB48" i="8" s="1"/>
  <c r="AC47" i="8"/>
  <c r="AD47" i="8" s="1"/>
  <c r="AA47" i="8"/>
  <c r="AB47" i="8" s="1"/>
  <c r="AC46" i="8"/>
  <c r="AD46" i="8" s="1"/>
  <c r="AA46" i="8"/>
  <c r="AB46" i="8" s="1"/>
  <c r="AC45" i="8"/>
  <c r="AD45" i="8" s="1"/>
  <c r="AA45" i="8"/>
  <c r="AB45" i="8" s="1"/>
  <c r="AC44" i="8"/>
  <c r="AD44" i="8" s="1"/>
  <c r="AA44" i="8"/>
  <c r="AB44" i="8" s="1"/>
  <c r="AC43" i="8"/>
  <c r="AD43" i="8" s="1"/>
  <c r="AA43" i="8"/>
  <c r="AB43" i="8" s="1"/>
  <c r="AC40" i="8"/>
  <c r="AD40" i="8" s="1"/>
  <c r="AA40" i="8"/>
  <c r="AB40" i="8" s="1"/>
  <c r="AC39" i="8"/>
  <c r="AD39" i="8" s="1"/>
  <c r="AA39" i="8"/>
  <c r="AB39" i="8" s="1"/>
  <c r="AC38" i="8"/>
  <c r="AD38" i="8" s="1"/>
  <c r="AA38" i="8"/>
  <c r="AB38" i="8" s="1"/>
  <c r="AC37" i="8"/>
  <c r="AD37" i="8" s="1"/>
  <c r="AA37" i="8"/>
  <c r="AB37" i="8" s="1"/>
  <c r="AC36" i="8"/>
  <c r="AD36" i="8" s="1"/>
  <c r="AA36" i="8"/>
  <c r="AB36" i="8" s="1"/>
  <c r="AC35" i="8"/>
  <c r="AD35" i="8" s="1"/>
  <c r="AA35" i="8"/>
  <c r="AB35" i="8" s="1"/>
  <c r="AC34" i="8"/>
  <c r="AD34" i="8" s="1"/>
  <c r="AA34" i="8"/>
  <c r="AB34" i="8" s="1"/>
  <c r="AC33" i="8"/>
  <c r="AD33" i="8" s="1"/>
  <c r="AA33" i="8"/>
  <c r="AB33" i="8" s="1"/>
  <c r="AC32" i="8"/>
  <c r="AD32" i="8" s="1"/>
  <c r="AA32" i="8"/>
  <c r="AB32" i="8" s="1"/>
  <c r="AC31" i="8"/>
  <c r="AD31" i="8" s="1"/>
  <c r="AA31" i="8"/>
  <c r="AB31" i="8" s="1"/>
  <c r="AC30" i="8"/>
  <c r="AD30" i="8" s="1"/>
  <c r="AA30" i="8"/>
  <c r="AB30" i="8" s="1"/>
  <c r="AC29" i="8"/>
  <c r="AD29" i="8" s="1"/>
  <c r="AA29" i="8"/>
  <c r="AB29" i="8" s="1"/>
  <c r="AC28" i="8"/>
  <c r="AD28" i="8" s="1"/>
  <c r="AA28" i="8"/>
  <c r="AB28" i="8" s="1"/>
  <c r="AC27" i="8"/>
  <c r="AD27" i="8" s="1"/>
  <c r="AA27" i="8"/>
  <c r="AB27" i="8" s="1"/>
  <c r="AC24" i="8"/>
  <c r="AD24" i="8" s="1"/>
  <c r="AA24" i="8"/>
  <c r="AB24" i="8" s="1"/>
  <c r="AC23" i="8"/>
  <c r="AD23" i="8"/>
  <c r="AA23" i="8"/>
  <c r="AB23" i="8" s="1"/>
  <c r="AC22" i="8"/>
  <c r="AD22" i="8" s="1"/>
  <c r="AA22" i="8"/>
  <c r="AB22" i="8" s="1"/>
  <c r="AC21" i="8"/>
  <c r="AD21" i="8" s="1"/>
  <c r="AA21" i="8"/>
  <c r="AB21" i="8" s="1"/>
  <c r="AC20" i="8"/>
  <c r="AD20" i="8" s="1"/>
  <c r="AA20" i="8"/>
  <c r="AB20" i="8" s="1"/>
  <c r="AC19" i="8"/>
  <c r="AD19" i="8" s="1"/>
  <c r="AA19" i="8"/>
  <c r="AB19" i="8" s="1"/>
  <c r="AC18" i="8"/>
  <c r="AD18" i="8" s="1"/>
  <c r="AA18" i="8"/>
  <c r="AB18" i="8" s="1"/>
  <c r="AC17" i="8"/>
  <c r="AD17" i="8" s="1"/>
  <c r="AA17" i="8"/>
  <c r="AB17" i="8" s="1"/>
  <c r="AC16" i="8"/>
  <c r="AD16" i="8" s="1"/>
  <c r="AA16" i="8"/>
  <c r="AB16" i="8" s="1"/>
  <c r="AC15" i="8"/>
  <c r="AD15" i="8" s="1"/>
  <c r="AA15" i="8"/>
  <c r="AB15" i="8" s="1"/>
  <c r="AC14" i="8"/>
  <c r="AD14" i="8" s="1"/>
  <c r="AA14" i="8"/>
  <c r="AB14" i="8" s="1"/>
  <c r="AC13" i="8"/>
  <c r="AD13" i="8" s="1"/>
  <c r="AA13" i="8"/>
  <c r="AB13" i="8" s="1"/>
  <c r="AC12" i="8"/>
  <c r="AD12" i="8" s="1"/>
  <c r="AA12" i="8"/>
  <c r="AB12" i="8" s="1"/>
  <c r="AC11" i="8"/>
  <c r="AD11" i="8" s="1"/>
  <c r="AA11" i="8"/>
  <c r="AB11" i="8" s="1"/>
  <c r="W159" i="8"/>
  <c r="U159" i="8"/>
  <c r="S159" i="8"/>
  <c r="Q159" i="8"/>
  <c r="O159" i="8"/>
  <c r="L159" i="8"/>
  <c r="J159" i="8"/>
  <c r="H159" i="8"/>
  <c r="F159" i="8"/>
  <c r="D159" i="8"/>
  <c r="C159" i="8"/>
  <c r="V159" i="8" s="1"/>
  <c r="X158" i="8"/>
  <c r="V158" i="8"/>
  <c r="T158" i="8"/>
  <c r="R158" i="8"/>
  <c r="P158" i="8"/>
  <c r="M158" i="8"/>
  <c r="K158" i="8"/>
  <c r="I158" i="8"/>
  <c r="G158" i="8"/>
  <c r="E158" i="8"/>
  <c r="X157" i="8"/>
  <c r="V157" i="8"/>
  <c r="T157" i="8"/>
  <c r="R157" i="8"/>
  <c r="P157" i="8"/>
  <c r="M157" i="8"/>
  <c r="K157" i="8"/>
  <c r="I157" i="8"/>
  <c r="G157" i="8"/>
  <c r="E157" i="8"/>
  <c r="X156" i="8"/>
  <c r="V156" i="8"/>
  <c r="T156" i="8"/>
  <c r="R156" i="8"/>
  <c r="P156" i="8"/>
  <c r="M156" i="8"/>
  <c r="K156" i="8"/>
  <c r="I156" i="8"/>
  <c r="G156" i="8"/>
  <c r="E156" i="8"/>
  <c r="X155" i="8"/>
  <c r="V155" i="8"/>
  <c r="T155" i="8"/>
  <c r="R155" i="8"/>
  <c r="P155" i="8"/>
  <c r="M155" i="8"/>
  <c r="K155" i="8"/>
  <c r="I155" i="8"/>
  <c r="G155" i="8"/>
  <c r="E155" i="8"/>
  <c r="X154" i="8"/>
  <c r="V154" i="8"/>
  <c r="T154" i="8"/>
  <c r="R154" i="8"/>
  <c r="P154" i="8"/>
  <c r="M154" i="8"/>
  <c r="K154" i="8"/>
  <c r="I154" i="8"/>
  <c r="G154" i="8"/>
  <c r="E154" i="8"/>
  <c r="X153" i="8"/>
  <c r="V153" i="8"/>
  <c r="T153" i="8"/>
  <c r="R153" i="8"/>
  <c r="P153" i="8"/>
  <c r="M153" i="8"/>
  <c r="K153" i="8"/>
  <c r="I153" i="8"/>
  <c r="G153" i="8"/>
  <c r="E153" i="8"/>
  <c r="X152" i="8"/>
  <c r="V152" i="8"/>
  <c r="T152" i="8"/>
  <c r="R152" i="8"/>
  <c r="P152" i="8"/>
  <c r="M152" i="8"/>
  <c r="K152" i="8"/>
  <c r="I152" i="8"/>
  <c r="G152" i="8"/>
  <c r="E152" i="8"/>
  <c r="X150" i="8"/>
  <c r="V150" i="8"/>
  <c r="T150" i="8"/>
  <c r="R150" i="8"/>
  <c r="P150" i="8"/>
  <c r="M150" i="8"/>
  <c r="K150" i="8"/>
  <c r="I150" i="8"/>
  <c r="G150" i="8"/>
  <c r="E150" i="8"/>
  <c r="X149" i="8"/>
  <c r="V149" i="8"/>
  <c r="T149" i="8"/>
  <c r="R149" i="8"/>
  <c r="P149" i="8"/>
  <c r="M149" i="8"/>
  <c r="K149" i="8"/>
  <c r="I149" i="8"/>
  <c r="G149" i="8"/>
  <c r="E149" i="8"/>
  <c r="X148" i="8"/>
  <c r="V148" i="8"/>
  <c r="T148" i="8"/>
  <c r="R148" i="8"/>
  <c r="P148" i="8"/>
  <c r="M148" i="8"/>
  <c r="K148" i="8"/>
  <c r="I148" i="8"/>
  <c r="G148" i="8"/>
  <c r="E148" i="8"/>
  <c r="X147" i="8"/>
  <c r="V147" i="8"/>
  <c r="T147" i="8"/>
  <c r="R147" i="8"/>
  <c r="P147" i="8"/>
  <c r="M147" i="8"/>
  <c r="K147" i="8"/>
  <c r="I147" i="8"/>
  <c r="G147" i="8"/>
  <c r="E147" i="8"/>
  <c r="X146" i="8"/>
  <c r="V146" i="8"/>
  <c r="T146" i="8"/>
  <c r="R146" i="8"/>
  <c r="P146" i="8"/>
  <c r="M146" i="8"/>
  <c r="K146" i="8"/>
  <c r="I146" i="8"/>
  <c r="G146" i="8"/>
  <c r="E146" i="8"/>
  <c r="X145" i="8"/>
  <c r="V145" i="8"/>
  <c r="T145" i="8"/>
  <c r="R145" i="8"/>
  <c r="P145" i="8"/>
  <c r="M145" i="8"/>
  <c r="K145" i="8"/>
  <c r="I145" i="8"/>
  <c r="G145" i="8"/>
  <c r="E145" i="8"/>
  <c r="K159" i="8"/>
  <c r="E204" i="10"/>
  <c r="G204" i="10"/>
  <c r="I204" i="10"/>
  <c r="K204" i="10"/>
  <c r="M204" i="10"/>
  <c r="E205" i="10"/>
  <c r="G205" i="10"/>
  <c r="I205" i="10"/>
  <c r="K205" i="10"/>
  <c r="M205" i="10"/>
  <c r="E206" i="10"/>
  <c r="G206" i="10"/>
  <c r="I206" i="10"/>
  <c r="K206" i="10"/>
  <c r="M206" i="10"/>
  <c r="E207" i="10"/>
  <c r="G207" i="10"/>
  <c r="I207" i="10"/>
  <c r="K207" i="10"/>
  <c r="M207" i="10"/>
  <c r="E208" i="10"/>
  <c r="G208" i="10"/>
  <c r="I208" i="10"/>
  <c r="K208" i="10"/>
  <c r="M208" i="10"/>
  <c r="E209" i="10"/>
  <c r="G209" i="10"/>
  <c r="I209" i="10"/>
  <c r="K209" i="10"/>
  <c r="M209" i="10"/>
  <c r="E210" i="10"/>
  <c r="G210" i="10"/>
  <c r="I210" i="10"/>
  <c r="K210" i="10"/>
  <c r="M210" i="10"/>
  <c r="E211" i="10"/>
  <c r="G211" i="10"/>
  <c r="I211" i="10"/>
  <c r="K211" i="10"/>
  <c r="M211" i="10"/>
  <c r="E212" i="10"/>
  <c r="G212" i="10"/>
  <c r="I212" i="10"/>
  <c r="K212" i="10"/>
  <c r="M212" i="10"/>
  <c r="E213" i="10"/>
  <c r="G213" i="10"/>
  <c r="I213" i="10"/>
  <c r="K213" i="10"/>
  <c r="M213" i="10"/>
  <c r="E214" i="10"/>
  <c r="G214" i="10"/>
  <c r="I214" i="10"/>
  <c r="K214" i="10"/>
  <c r="M214" i="10"/>
  <c r="E215" i="10"/>
  <c r="G215" i="10"/>
  <c r="I215" i="10"/>
  <c r="K215" i="10"/>
  <c r="M215" i="10"/>
  <c r="E216" i="10"/>
  <c r="G216" i="10"/>
  <c r="I216" i="10"/>
  <c r="K216" i="10"/>
  <c r="M216" i="10"/>
  <c r="E217" i="10"/>
  <c r="G217" i="10"/>
  <c r="I217" i="10"/>
  <c r="K217" i="10"/>
  <c r="M217" i="10"/>
  <c r="E218" i="10"/>
  <c r="G218" i="10"/>
  <c r="I218" i="10"/>
  <c r="K218" i="10"/>
  <c r="M218" i="10"/>
  <c r="L219" i="10"/>
  <c r="C219" i="10"/>
  <c r="J219" i="10"/>
  <c r="H219" i="10"/>
  <c r="F219" i="10"/>
  <c r="D219" i="10"/>
  <c r="C55" i="10"/>
  <c r="E29" i="10"/>
  <c r="G29" i="10"/>
  <c r="I29" i="10"/>
  <c r="K29" i="10"/>
  <c r="M29" i="10"/>
  <c r="E30" i="10"/>
  <c r="G30" i="10"/>
  <c r="I30" i="10"/>
  <c r="K30" i="10"/>
  <c r="M30" i="10"/>
  <c r="E28" i="10"/>
  <c r="G28" i="10"/>
  <c r="I28" i="10"/>
  <c r="K28" i="10"/>
  <c r="M28" i="10"/>
  <c r="L55" i="10"/>
  <c r="J55" i="10"/>
  <c r="F55" i="10"/>
  <c r="D55" i="10"/>
  <c r="E55" i="10" s="1"/>
  <c r="P177" i="8"/>
  <c r="R177" i="8"/>
  <c r="T177" i="8"/>
  <c r="V177" i="8"/>
  <c r="X177" i="8"/>
  <c r="P178" i="8"/>
  <c r="R178" i="8"/>
  <c r="T178" i="8"/>
  <c r="V178" i="8"/>
  <c r="X178" i="8"/>
  <c r="P179" i="8"/>
  <c r="R179" i="8"/>
  <c r="T179" i="8"/>
  <c r="V179" i="8"/>
  <c r="X179" i="8"/>
  <c r="P180" i="8"/>
  <c r="R180" i="8"/>
  <c r="T180" i="8"/>
  <c r="V180" i="8"/>
  <c r="X180" i="8"/>
  <c r="P181" i="8"/>
  <c r="R181" i="8"/>
  <c r="T181" i="8"/>
  <c r="V181" i="8"/>
  <c r="X181" i="8"/>
  <c r="P182" i="8"/>
  <c r="R182" i="8"/>
  <c r="T182" i="8"/>
  <c r="V182" i="8"/>
  <c r="X182" i="8"/>
  <c r="P183" i="8"/>
  <c r="R183" i="8"/>
  <c r="T183" i="8"/>
  <c r="V183" i="8"/>
  <c r="X183" i="8"/>
  <c r="P184" i="8"/>
  <c r="R184" i="8"/>
  <c r="T184" i="8"/>
  <c r="V184" i="8"/>
  <c r="X184" i="8"/>
  <c r="P185" i="8"/>
  <c r="R185" i="8"/>
  <c r="T185" i="8"/>
  <c r="V185" i="8"/>
  <c r="X185" i="8"/>
  <c r="P186" i="8"/>
  <c r="R186" i="8"/>
  <c r="T186" i="8"/>
  <c r="V186" i="8"/>
  <c r="X186" i="8"/>
  <c r="C187" i="8"/>
  <c r="X187" i="8" s="1"/>
  <c r="U187" i="8"/>
  <c r="S187" i="8"/>
  <c r="Q187" i="8"/>
  <c r="O187" i="8"/>
  <c r="E177" i="8"/>
  <c r="G177" i="8"/>
  <c r="I177" i="8"/>
  <c r="K177" i="8"/>
  <c r="M177" i="8"/>
  <c r="E178" i="8"/>
  <c r="G178" i="8"/>
  <c r="I178" i="8"/>
  <c r="K178" i="8"/>
  <c r="M178" i="8"/>
  <c r="E179" i="8"/>
  <c r="G179" i="8"/>
  <c r="I179" i="8"/>
  <c r="K179" i="8"/>
  <c r="M179" i="8"/>
  <c r="E180" i="8"/>
  <c r="G180" i="8"/>
  <c r="I180" i="8"/>
  <c r="K180" i="8"/>
  <c r="M180" i="8"/>
  <c r="E181" i="8"/>
  <c r="G181" i="8"/>
  <c r="I181" i="8"/>
  <c r="K181" i="8"/>
  <c r="M181" i="8"/>
  <c r="E182" i="8"/>
  <c r="G182" i="8"/>
  <c r="I182" i="8"/>
  <c r="K182" i="8"/>
  <c r="M182" i="8"/>
  <c r="E183" i="8"/>
  <c r="G183" i="8"/>
  <c r="I183" i="8"/>
  <c r="K183" i="8"/>
  <c r="M183" i="8"/>
  <c r="E184" i="8"/>
  <c r="G184" i="8"/>
  <c r="I184" i="8"/>
  <c r="K184" i="8"/>
  <c r="M184" i="8"/>
  <c r="E185" i="8"/>
  <c r="G185" i="8"/>
  <c r="I185" i="8"/>
  <c r="K185" i="8"/>
  <c r="M185" i="8"/>
  <c r="E186" i="8"/>
  <c r="G186" i="8"/>
  <c r="I186" i="8"/>
  <c r="K186" i="8"/>
  <c r="M186" i="8"/>
  <c r="J187" i="8"/>
  <c r="H187" i="8"/>
  <c r="F187" i="8"/>
  <c r="D187" i="8"/>
  <c r="P161" i="8"/>
  <c r="R161" i="8"/>
  <c r="T161" i="8"/>
  <c r="V161" i="8"/>
  <c r="X161" i="8"/>
  <c r="P162" i="8"/>
  <c r="R162" i="8"/>
  <c r="T162" i="8"/>
  <c r="V162" i="8"/>
  <c r="X162" i="8"/>
  <c r="P163" i="8"/>
  <c r="R163" i="8"/>
  <c r="T163" i="8"/>
  <c r="V163" i="8"/>
  <c r="X163" i="8"/>
  <c r="P164" i="8"/>
  <c r="R164" i="8"/>
  <c r="T164" i="8"/>
  <c r="V164" i="8"/>
  <c r="X164" i="8"/>
  <c r="P165" i="8"/>
  <c r="R165" i="8"/>
  <c r="T165" i="8"/>
  <c r="V165" i="8"/>
  <c r="X165" i="8"/>
  <c r="P166" i="8"/>
  <c r="R166" i="8"/>
  <c r="T166" i="8"/>
  <c r="V166" i="8"/>
  <c r="X166" i="8"/>
  <c r="P167" i="8"/>
  <c r="R167" i="8"/>
  <c r="T167" i="8"/>
  <c r="V167" i="8"/>
  <c r="X167" i="8"/>
  <c r="P168" i="8"/>
  <c r="R168" i="8"/>
  <c r="T168" i="8"/>
  <c r="V168" i="8"/>
  <c r="X168" i="8"/>
  <c r="P169" i="8"/>
  <c r="R169" i="8"/>
  <c r="T169" i="8"/>
  <c r="V169" i="8"/>
  <c r="X169" i="8"/>
  <c r="P170" i="8"/>
  <c r="R170" i="8"/>
  <c r="T170" i="8"/>
  <c r="V170" i="8"/>
  <c r="X170" i="8"/>
  <c r="P171" i="8"/>
  <c r="R171" i="8"/>
  <c r="T171" i="8"/>
  <c r="V171" i="8"/>
  <c r="X171" i="8"/>
  <c r="P172" i="8"/>
  <c r="R172" i="8"/>
  <c r="T172" i="8"/>
  <c r="V172" i="8"/>
  <c r="X172" i="8"/>
  <c r="P173" i="8"/>
  <c r="R173" i="8"/>
  <c r="T173" i="8"/>
  <c r="V173" i="8"/>
  <c r="X173" i="8"/>
  <c r="P174" i="8"/>
  <c r="R174" i="8"/>
  <c r="T174" i="8"/>
  <c r="V174" i="8"/>
  <c r="X174" i="8"/>
  <c r="W175" i="8"/>
  <c r="C175" i="8"/>
  <c r="U175" i="8"/>
  <c r="V175" i="8" s="1"/>
  <c r="S175" i="8"/>
  <c r="Q175" i="8"/>
  <c r="O175" i="8"/>
  <c r="E161" i="8"/>
  <c r="G161" i="8"/>
  <c r="I161" i="8"/>
  <c r="K161" i="8"/>
  <c r="M161" i="8"/>
  <c r="E162" i="8"/>
  <c r="G162" i="8"/>
  <c r="I162" i="8"/>
  <c r="K162" i="8"/>
  <c r="M162" i="8"/>
  <c r="E163" i="8"/>
  <c r="G163" i="8"/>
  <c r="I163" i="8"/>
  <c r="K163" i="8"/>
  <c r="M163" i="8"/>
  <c r="E164" i="8"/>
  <c r="G164" i="8"/>
  <c r="I164" i="8"/>
  <c r="K164" i="8"/>
  <c r="M164" i="8"/>
  <c r="E165" i="8"/>
  <c r="G165" i="8"/>
  <c r="I165" i="8"/>
  <c r="K165" i="8"/>
  <c r="M165" i="8"/>
  <c r="E166" i="8"/>
  <c r="G166" i="8"/>
  <c r="I166" i="8"/>
  <c r="K166" i="8"/>
  <c r="M166" i="8"/>
  <c r="E167" i="8"/>
  <c r="G167" i="8"/>
  <c r="I167" i="8"/>
  <c r="K167" i="8"/>
  <c r="M167" i="8"/>
  <c r="E168" i="8"/>
  <c r="G168" i="8"/>
  <c r="I168" i="8"/>
  <c r="K168" i="8"/>
  <c r="M168" i="8"/>
  <c r="E169" i="8"/>
  <c r="G169" i="8"/>
  <c r="I169" i="8"/>
  <c r="K169" i="8"/>
  <c r="M169" i="8"/>
  <c r="E170" i="8"/>
  <c r="G170" i="8"/>
  <c r="I170" i="8"/>
  <c r="K170" i="8"/>
  <c r="M170" i="8"/>
  <c r="E171" i="8"/>
  <c r="G171" i="8"/>
  <c r="I171" i="8"/>
  <c r="K171" i="8"/>
  <c r="M171" i="8"/>
  <c r="E172" i="8"/>
  <c r="G172" i="8"/>
  <c r="I172" i="8"/>
  <c r="K172" i="8"/>
  <c r="M172" i="8"/>
  <c r="E173" i="8"/>
  <c r="G173" i="8"/>
  <c r="I173" i="8"/>
  <c r="K173" i="8"/>
  <c r="M173" i="8"/>
  <c r="E174" i="8"/>
  <c r="G174" i="8"/>
  <c r="I174" i="8"/>
  <c r="K174" i="8"/>
  <c r="M174" i="8"/>
  <c r="L175" i="8"/>
  <c r="J175" i="8"/>
  <c r="K175" i="8" s="1"/>
  <c r="H175" i="8"/>
  <c r="F175" i="8"/>
  <c r="G175" i="8" s="1"/>
  <c r="D175" i="8"/>
  <c r="E175" i="8" s="1"/>
  <c r="P135" i="8"/>
  <c r="R135" i="8"/>
  <c r="T135" i="8"/>
  <c r="V135" i="8"/>
  <c r="X135" i="8"/>
  <c r="P136" i="8"/>
  <c r="R136" i="8"/>
  <c r="T136" i="8"/>
  <c r="V136" i="8"/>
  <c r="X136" i="8"/>
  <c r="P137" i="8"/>
  <c r="R137" i="8"/>
  <c r="T137" i="8"/>
  <c r="V137" i="8"/>
  <c r="X137" i="8"/>
  <c r="P138" i="8"/>
  <c r="R138" i="8"/>
  <c r="T138" i="8"/>
  <c r="V138" i="8"/>
  <c r="X138" i="8"/>
  <c r="P139" i="8"/>
  <c r="R139" i="8"/>
  <c r="T139" i="8"/>
  <c r="V139" i="8"/>
  <c r="X139" i="8"/>
  <c r="P140" i="8"/>
  <c r="R140" i="8"/>
  <c r="T140" i="8"/>
  <c r="V140" i="8"/>
  <c r="X140" i="8"/>
  <c r="P141" i="8"/>
  <c r="R141" i="8"/>
  <c r="T141" i="8"/>
  <c r="V141" i="8"/>
  <c r="X141" i="8"/>
  <c r="P142" i="8"/>
  <c r="R142" i="8"/>
  <c r="T142" i="8"/>
  <c r="V142" i="8"/>
  <c r="X142" i="8"/>
  <c r="W143" i="8"/>
  <c r="C143" i="8"/>
  <c r="U143" i="8"/>
  <c r="V143" i="8"/>
  <c r="S143" i="8"/>
  <c r="Q143" i="8"/>
  <c r="O143" i="8"/>
  <c r="E135" i="8"/>
  <c r="G135" i="8"/>
  <c r="I135" i="8"/>
  <c r="K135" i="8"/>
  <c r="M135" i="8"/>
  <c r="E136" i="8"/>
  <c r="G136" i="8"/>
  <c r="I136" i="8"/>
  <c r="K136" i="8"/>
  <c r="M136" i="8"/>
  <c r="E137" i="8"/>
  <c r="G137" i="8"/>
  <c r="I137" i="8"/>
  <c r="K137" i="8"/>
  <c r="M137" i="8"/>
  <c r="E138" i="8"/>
  <c r="G138" i="8"/>
  <c r="I138" i="8"/>
  <c r="K138" i="8"/>
  <c r="M138" i="8"/>
  <c r="E139" i="8"/>
  <c r="G139" i="8"/>
  <c r="I139" i="8"/>
  <c r="K139" i="8"/>
  <c r="M139" i="8"/>
  <c r="E140" i="8"/>
  <c r="G140" i="8"/>
  <c r="I140" i="8"/>
  <c r="K140" i="8"/>
  <c r="M140" i="8"/>
  <c r="E141" i="8"/>
  <c r="G141" i="8"/>
  <c r="I141" i="8"/>
  <c r="K141" i="8"/>
  <c r="M141" i="8"/>
  <c r="E142" i="8"/>
  <c r="G142" i="8"/>
  <c r="I142" i="8"/>
  <c r="K142" i="8"/>
  <c r="M142" i="8"/>
  <c r="L143" i="8"/>
  <c r="J143" i="8"/>
  <c r="K143" i="8" s="1"/>
  <c r="H143" i="8"/>
  <c r="I143" i="8" s="1"/>
  <c r="F143" i="8"/>
  <c r="G143" i="8" s="1"/>
  <c r="D143" i="8"/>
  <c r="P104" i="8"/>
  <c r="R104" i="8"/>
  <c r="T104" i="8"/>
  <c r="V104" i="8"/>
  <c r="X104" i="8"/>
  <c r="P105" i="8"/>
  <c r="R105" i="8"/>
  <c r="T105" i="8"/>
  <c r="V105" i="8"/>
  <c r="X105" i="8"/>
  <c r="P106" i="8"/>
  <c r="R106" i="8"/>
  <c r="T106" i="8"/>
  <c r="V106" i="8"/>
  <c r="X106" i="8"/>
  <c r="P107" i="8"/>
  <c r="R107" i="8"/>
  <c r="T107" i="8"/>
  <c r="V107" i="8"/>
  <c r="X107" i="8"/>
  <c r="P108" i="8"/>
  <c r="R108" i="8"/>
  <c r="T108" i="8"/>
  <c r="V108" i="8"/>
  <c r="X108" i="8"/>
  <c r="P109" i="8"/>
  <c r="R109" i="8"/>
  <c r="T109" i="8"/>
  <c r="V109" i="8"/>
  <c r="X109" i="8"/>
  <c r="P110" i="8"/>
  <c r="R110" i="8"/>
  <c r="T110" i="8"/>
  <c r="V110" i="8"/>
  <c r="X110" i="8"/>
  <c r="P111" i="8"/>
  <c r="R111" i="8"/>
  <c r="T111" i="8"/>
  <c r="V111" i="8"/>
  <c r="X111" i="8"/>
  <c r="P112" i="8"/>
  <c r="R112" i="8"/>
  <c r="T112" i="8"/>
  <c r="V112" i="8"/>
  <c r="X112" i="8"/>
  <c r="P113" i="8"/>
  <c r="R113" i="8"/>
  <c r="T113" i="8"/>
  <c r="V113" i="8"/>
  <c r="X113" i="8"/>
  <c r="P114" i="8"/>
  <c r="R114" i="8"/>
  <c r="T114" i="8"/>
  <c r="V114" i="8"/>
  <c r="X114" i="8"/>
  <c r="P115" i="8"/>
  <c r="R115" i="8"/>
  <c r="T115" i="8"/>
  <c r="V115" i="8"/>
  <c r="X115" i="8"/>
  <c r="P116" i="8"/>
  <c r="R116" i="8"/>
  <c r="T116" i="8"/>
  <c r="V116" i="8"/>
  <c r="X116" i="8"/>
  <c r="P117" i="8"/>
  <c r="R117" i="8"/>
  <c r="T117" i="8"/>
  <c r="V117" i="8"/>
  <c r="X117" i="8"/>
  <c r="W118" i="8"/>
  <c r="C118" i="8"/>
  <c r="X118" i="8" s="1"/>
  <c r="U118" i="8"/>
  <c r="S118" i="8"/>
  <c r="Q118" i="8"/>
  <c r="O118" i="8"/>
  <c r="E104" i="8"/>
  <c r="G104" i="8"/>
  <c r="I104" i="8"/>
  <c r="K104" i="8"/>
  <c r="M104" i="8"/>
  <c r="E105" i="8"/>
  <c r="G105" i="8"/>
  <c r="I105" i="8"/>
  <c r="K105" i="8"/>
  <c r="M105" i="8"/>
  <c r="E106" i="8"/>
  <c r="G106" i="8"/>
  <c r="I106" i="8"/>
  <c r="K106" i="8"/>
  <c r="M106" i="8"/>
  <c r="E107" i="8"/>
  <c r="G107" i="8"/>
  <c r="I107" i="8"/>
  <c r="K107" i="8"/>
  <c r="M107" i="8"/>
  <c r="E108" i="8"/>
  <c r="G108" i="8"/>
  <c r="I108" i="8"/>
  <c r="K108" i="8"/>
  <c r="M108" i="8"/>
  <c r="E109" i="8"/>
  <c r="G109" i="8"/>
  <c r="I109" i="8"/>
  <c r="K109" i="8"/>
  <c r="M109" i="8"/>
  <c r="E110" i="8"/>
  <c r="G110" i="8"/>
  <c r="I110" i="8"/>
  <c r="K110" i="8"/>
  <c r="M110" i="8"/>
  <c r="E111" i="8"/>
  <c r="G111" i="8"/>
  <c r="I111" i="8"/>
  <c r="K111" i="8"/>
  <c r="M111" i="8"/>
  <c r="E112" i="8"/>
  <c r="G112" i="8"/>
  <c r="I112" i="8"/>
  <c r="K112" i="8"/>
  <c r="M112" i="8"/>
  <c r="E113" i="8"/>
  <c r="G113" i="8"/>
  <c r="I113" i="8"/>
  <c r="K113" i="8"/>
  <c r="M113" i="8"/>
  <c r="E114" i="8"/>
  <c r="G114" i="8"/>
  <c r="I114" i="8"/>
  <c r="K114" i="8"/>
  <c r="M114" i="8"/>
  <c r="E115" i="8"/>
  <c r="G115" i="8"/>
  <c r="I115" i="8"/>
  <c r="K115" i="8"/>
  <c r="M115" i="8"/>
  <c r="E116" i="8"/>
  <c r="G116" i="8"/>
  <c r="I116" i="8"/>
  <c r="K116" i="8"/>
  <c r="M116" i="8"/>
  <c r="E117" i="8"/>
  <c r="G117" i="8"/>
  <c r="I117" i="8"/>
  <c r="K117" i="8"/>
  <c r="M117" i="8"/>
  <c r="L118" i="8"/>
  <c r="J118" i="8"/>
  <c r="K118" i="8" s="1"/>
  <c r="H118" i="8"/>
  <c r="F118" i="8"/>
  <c r="D118" i="8"/>
  <c r="P95" i="8"/>
  <c r="R95" i="8"/>
  <c r="T95" i="8"/>
  <c r="V95" i="8"/>
  <c r="X95" i="8"/>
  <c r="P96" i="8"/>
  <c r="R96" i="8"/>
  <c r="T96" i="8"/>
  <c r="V96" i="8"/>
  <c r="X96" i="8"/>
  <c r="P97" i="8"/>
  <c r="R97" i="8"/>
  <c r="T97" i="8"/>
  <c r="V97" i="8"/>
  <c r="X97" i="8"/>
  <c r="P98" i="8"/>
  <c r="R98" i="8"/>
  <c r="T98" i="8"/>
  <c r="V98" i="8"/>
  <c r="X98" i="8"/>
  <c r="P99" i="8"/>
  <c r="R99" i="8"/>
  <c r="T99" i="8"/>
  <c r="V99" i="8"/>
  <c r="X99" i="8"/>
  <c r="P100" i="8"/>
  <c r="R100" i="8"/>
  <c r="T100" i="8"/>
  <c r="V100" i="8"/>
  <c r="X100" i="8"/>
  <c r="P101" i="8"/>
  <c r="R101" i="8"/>
  <c r="T101" i="8"/>
  <c r="V101" i="8"/>
  <c r="X101" i="8"/>
  <c r="W102" i="8"/>
  <c r="C102" i="8"/>
  <c r="P102" i="8" s="1"/>
  <c r="U102" i="8"/>
  <c r="S102" i="8"/>
  <c r="Q102" i="8"/>
  <c r="O102" i="8"/>
  <c r="E95" i="8"/>
  <c r="G95" i="8"/>
  <c r="I95" i="8"/>
  <c r="K95" i="8"/>
  <c r="M95" i="8"/>
  <c r="E96" i="8"/>
  <c r="G96" i="8"/>
  <c r="I96" i="8"/>
  <c r="K96" i="8"/>
  <c r="M96" i="8"/>
  <c r="E97" i="8"/>
  <c r="G97" i="8"/>
  <c r="I97" i="8"/>
  <c r="K97" i="8"/>
  <c r="M97" i="8"/>
  <c r="E98" i="8"/>
  <c r="G98" i="8"/>
  <c r="I98" i="8"/>
  <c r="K98" i="8"/>
  <c r="M98" i="8"/>
  <c r="E99" i="8"/>
  <c r="G99" i="8"/>
  <c r="I99" i="8"/>
  <c r="K99" i="8"/>
  <c r="M99" i="8"/>
  <c r="E100" i="8"/>
  <c r="G100" i="8"/>
  <c r="I100" i="8"/>
  <c r="K100" i="8"/>
  <c r="M100" i="8"/>
  <c r="E101" i="8"/>
  <c r="G101" i="8"/>
  <c r="I101" i="8"/>
  <c r="K101" i="8"/>
  <c r="M101" i="8"/>
  <c r="L102" i="8"/>
  <c r="J102" i="8"/>
  <c r="H102" i="8"/>
  <c r="F102" i="8"/>
  <c r="D102" i="8"/>
  <c r="P56" i="8"/>
  <c r="R56" i="8"/>
  <c r="T56" i="8"/>
  <c r="V56" i="8"/>
  <c r="X56" i="8"/>
  <c r="P57" i="8"/>
  <c r="R57" i="8"/>
  <c r="T57" i="8"/>
  <c r="V57" i="8"/>
  <c r="X57" i="8"/>
  <c r="P65" i="8"/>
  <c r="R65" i="8"/>
  <c r="T65" i="8"/>
  <c r="V65" i="8"/>
  <c r="X65" i="8"/>
  <c r="P59" i="8"/>
  <c r="R59" i="8"/>
  <c r="T59" i="8"/>
  <c r="V59" i="8"/>
  <c r="X59" i="8"/>
  <c r="P58" i="8"/>
  <c r="R58" i="8"/>
  <c r="T58" i="8"/>
  <c r="V58" i="8"/>
  <c r="X58" i="8"/>
  <c r="P60" i="8"/>
  <c r="R60" i="8"/>
  <c r="T60" i="8"/>
  <c r="V60" i="8"/>
  <c r="X60" i="8"/>
  <c r="P64" i="8"/>
  <c r="R64" i="8"/>
  <c r="T64" i="8"/>
  <c r="V64" i="8"/>
  <c r="X64" i="8"/>
  <c r="P61" i="8"/>
  <c r="R61" i="8"/>
  <c r="T61" i="8"/>
  <c r="V61" i="8"/>
  <c r="X61" i="8"/>
  <c r="P63" i="8"/>
  <c r="R63" i="8"/>
  <c r="T63" i="8"/>
  <c r="V63" i="8"/>
  <c r="X63" i="8"/>
  <c r="V66" i="8"/>
  <c r="R66" i="8"/>
  <c r="P66" i="8"/>
  <c r="E56" i="8"/>
  <c r="G56" i="8"/>
  <c r="I56" i="8"/>
  <c r="K56" i="8"/>
  <c r="M56" i="8"/>
  <c r="E57" i="8"/>
  <c r="G57" i="8"/>
  <c r="I57" i="8"/>
  <c r="K57" i="8"/>
  <c r="M57" i="8"/>
  <c r="E65" i="8"/>
  <c r="G65" i="8"/>
  <c r="I65" i="8"/>
  <c r="K65" i="8"/>
  <c r="M65" i="8"/>
  <c r="E59" i="8"/>
  <c r="G59" i="8"/>
  <c r="I59" i="8"/>
  <c r="K59" i="8"/>
  <c r="M59" i="8"/>
  <c r="E58" i="8"/>
  <c r="G58" i="8"/>
  <c r="I58" i="8"/>
  <c r="K58" i="8"/>
  <c r="M58" i="8"/>
  <c r="E60" i="8"/>
  <c r="G60" i="8"/>
  <c r="I60" i="8"/>
  <c r="K60" i="8"/>
  <c r="M60" i="8"/>
  <c r="G64" i="8"/>
  <c r="I64" i="8"/>
  <c r="K64" i="8"/>
  <c r="M64" i="8"/>
  <c r="E61" i="8"/>
  <c r="G61" i="8"/>
  <c r="I61" i="8"/>
  <c r="K61" i="8"/>
  <c r="M61" i="8"/>
  <c r="E63" i="8"/>
  <c r="G63" i="8"/>
  <c r="I63" i="8"/>
  <c r="K63" i="8"/>
  <c r="M63" i="8"/>
  <c r="I66" i="8"/>
  <c r="G66" i="8"/>
  <c r="E66" i="8"/>
  <c r="AA54" i="8"/>
  <c r="AB54" i="8" s="1"/>
  <c r="E11" i="8"/>
  <c r="G11" i="8"/>
  <c r="I11" i="8"/>
  <c r="K11" i="8"/>
  <c r="M11" i="8"/>
  <c r="E12" i="8"/>
  <c r="G12" i="8"/>
  <c r="I12" i="8"/>
  <c r="K12" i="8"/>
  <c r="M12" i="8"/>
  <c r="E13" i="8"/>
  <c r="G13" i="8"/>
  <c r="I13" i="8"/>
  <c r="K13" i="8"/>
  <c r="M13" i="8"/>
  <c r="E14" i="8"/>
  <c r="G14" i="8"/>
  <c r="I14" i="8"/>
  <c r="K14" i="8"/>
  <c r="M14" i="8"/>
  <c r="E15" i="8"/>
  <c r="G15" i="8"/>
  <c r="I15" i="8"/>
  <c r="K15" i="8"/>
  <c r="M15" i="8"/>
  <c r="E16" i="8"/>
  <c r="G16" i="8"/>
  <c r="I16" i="8"/>
  <c r="K16" i="8"/>
  <c r="M16" i="8"/>
  <c r="E17" i="8"/>
  <c r="G17" i="8"/>
  <c r="I17" i="8"/>
  <c r="K17" i="8"/>
  <c r="M17" i="8"/>
  <c r="E18" i="8"/>
  <c r="G18" i="8"/>
  <c r="I18" i="8"/>
  <c r="K18" i="8"/>
  <c r="M18" i="8"/>
  <c r="E19" i="8"/>
  <c r="G19" i="8"/>
  <c r="I19" i="8"/>
  <c r="K19" i="8"/>
  <c r="M19" i="8"/>
  <c r="E20" i="8"/>
  <c r="G20" i="8"/>
  <c r="I20" i="8"/>
  <c r="K20" i="8"/>
  <c r="M20" i="8"/>
  <c r="E21" i="8"/>
  <c r="G21" i="8"/>
  <c r="I21" i="8"/>
  <c r="K21" i="8"/>
  <c r="M21" i="8"/>
  <c r="E22" i="8"/>
  <c r="G22" i="8"/>
  <c r="I22" i="8"/>
  <c r="K22" i="8"/>
  <c r="M22" i="8"/>
  <c r="E23" i="8"/>
  <c r="G23" i="8"/>
  <c r="I23" i="8"/>
  <c r="K23" i="8"/>
  <c r="M23" i="8"/>
  <c r="E24" i="8"/>
  <c r="G24" i="8"/>
  <c r="I24" i="8"/>
  <c r="K24" i="8"/>
  <c r="M24" i="8"/>
  <c r="P11" i="8"/>
  <c r="R11" i="8"/>
  <c r="T11" i="8"/>
  <c r="V11" i="8"/>
  <c r="X11" i="8"/>
  <c r="P12" i="8"/>
  <c r="R12" i="8"/>
  <c r="T12" i="8"/>
  <c r="V12" i="8"/>
  <c r="X12" i="8"/>
  <c r="P13" i="8"/>
  <c r="R13" i="8"/>
  <c r="T13" i="8"/>
  <c r="V13" i="8"/>
  <c r="X13" i="8"/>
  <c r="P14" i="8"/>
  <c r="R14" i="8"/>
  <c r="T14" i="8"/>
  <c r="V14" i="8"/>
  <c r="X14" i="8"/>
  <c r="P15" i="8"/>
  <c r="R15" i="8"/>
  <c r="T15" i="8"/>
  <c r="V15" i="8"/>
  <c r="X15" i="8"/>
  <c r="P16" i="8"/>
  <c r="R16" i="8"/>
  <c r="T16" i="8"/>
  <c r="V16" i="8"/>
  <c r="X16" i="8"/>
  <c r="P17" i="8"/>
  <c r="R17" i="8"/>
  <c r="T17" i="8"/>
  <c r="V17" i="8"/>
  <c r="X17" i="8"/>
  <c r="P18" i="8"/>
  <c r="R18" i="8"/>
  <c r="T18" i="8"/>
  <c r="V18" i="8"/>
  <c r="X18" i="8"/>
  <c r="P19" i="8"/>
  <c r="R19" i="8"/>
  <c r="T19" i="8"/>
  <c r="V19" i="8"/>
  <c r="X19" i="8"/>
  <c r="P20" i="8"/>
  <c r="R20" i="8"/>
  <c r="T20" i="8"/>
  <c r="V20" i="8"/>
  <c r="X20" i="8"/>
  <c r="P21" i="8"/>
  <c r="R21" i="8"/>
  <c r="T21" i="8"/>
  <c r="V21" i="8"/>
  <c r="X21" i="8"/>
  <c r="P22" i="8"/>
  <c r="R22" i="8"/>
  <c r="T22" i="8"/>
  <c r="V22" i="8"/>
  <c r="X22" i="8"/>
  <c r="P23" i="8"/>
  <c r="R23" i="8"/>
  <c r="T23" i="8"/>
  <c r="V23" i="8"/>
  <c r="X23" i="8"/>
  <c r="P24" i="8"/>
  <c r="R24" i="8"/>
  <c r="T24" i="8"/>
  <c r="V24" i="8"/>
  <c r="X24" i="8"/>
  <c r="O25" i="8"/>
  <c r="Q25" i="8"/>
  <c r="S25" i="8"/>
  <c r="U25" i="8"/>
  <c r="W25" i="8"/>
  <c r="L25" i="8"/>
  <c r="J25" i="8"/>
  <c r="H25" i="8"/>
  <c r="F25" i="8"/>
  <c r="C25" i="8"/>
  <c r="D25" i="8"/>
  <c r="E133" i="8"/>
  <c r="I133" i="8"/>
  <c r="K133" i="8"/>
  <c r="M133" i="8"/>
  <c r="R133" i="8"/>
  <c r="E41" i="8"/>
  <c r="E54" i="8"/>
  <c r="R54" i="8"/>
  <c r="N140" i="8" l="1"/>
  <c r="N133" i="12"/>
  <c r="Y102" i="12"/>
  <c r="G54" i="8"/>
  <c r="N163" i="8"/>
  <c r="E219" i="10"/>
  <c r="AC133" i="8"/>
  <c r="AD133" i="8" s="1"/>
  <c r="Y25" i="12"/>
  <c r="Y12" i="8"/>
  <c r="R143" i="8"/>
  <c r="I219" i="10"/>
  <c r="N150" i="8"/>
  <c r="N157" i="8"/>
  <c r="N102" i="12"/>
  <c r="T159" i="8"/>
  <c r="G133" i="8"/>
  <c r="Y41" i="12"/>
  <c r="P54" i="8"/>
  <c r="AC81" i="8"/>
  <c r="Y79" i="8"/>
  <c r="Y73" i="8"/>
  <c r="Y68" i="8"/>
  <c r="Y175" i="12"/>
  <c r="N175" i="12"/>
  <c r="V189" i="12"/>
  <c r="R189" i="12"/>
  <c r="T189" i="12"/>
  <c r="AC89" i="12"/>
  <c r="AD89" i="12" s="1"/>
  <c r="X189" i="12"/>
  <c r="G189" i="12"/>
  <c r="K189" i="12"/>
  <c r="M189" i="12"/>
  <c r="Y81" i="12"/>
  <c r="N41" i="12"/>
  <c r="AC189" i="12"/>
  <c r="AD189" i="12" s="1"/>
  <c r="P189" i="12"/>
  <c r="E189" i="12"/>
  <c r="H189" i="12"/>
  <c r="I189" i="12" s="1"/>
  <c r="Y133" i="12"/>
  <c r="Y187" i="12"/>
  <c r="N86" i="8"/>
  <c r="E159" i="8"/>
  <c r="Y48" i="8"/>
  <c r="AC54" i="8"/>
  <c r="AD54" i="8" s="1"/>
  <c r="N146" i="8"/>
  <c r="N153" i="8"/>
  <c r="N83" i="8"/>
  <c r="Y122" i="8"/>
  <c r="Y128" i="8"/>
  <c r="N136" i="8"/>
  <c r="G159" i="8"/>
  <c r="X54" i="8"/>
  <c r="M143" i="8"/>
  <c r="Y168" i="8"/>
  <c r="V54" i="8"/>
  <c r="H189" i="8"/>
  <c r="Y138" i="8"/>
  <c r="Y75" i="8"/>
  <c r="Y69" i="8"/>
  <c r="N68" i="8"/>
  <c r="Y39" i="8"/>
  <c r="AC89" i="8"/>
  <c r="T54" i="8"/>
  <c r="AC118" i="8"/>
  <c r="Y114" i="8"/>
  <c r="M159" i="8"/>
  <c r="Y46" i="8"/>
  <c r="I102" i="8"/>
  <c r="P159" i="8"/>
  <c r="Y77" i="8"/>
  <c r="N57" i="8"/>
  <c r="Y142" i="8"/>
  <c r="K54" i="8"/>
  <c r="Y106" i="8"/>
  <c r="AA133" i="8"/>
  <c r="AB133" i="8" s="1"/>
  <c r="AC187" i="8"/>
  <c r="Y44" i="8"/>
  <c r="Y50" i="8"/>
  <c r="M54" i="8"/>
  <c r="P143" i="8"/>
  <c r="I54" i="8"/>
  <c r="X133" i="8"/>
  <c r="N148" i="8"/>
  <c r="N155" i="8"/>
  <c r="X159" i="8"/>
  <c r="N84" i="8"/>
  <c r="Y124" i="8"/>
  <c r="Y130" i="8"/>
  <c r="T66" i="8"/>
  <c r="M102" i="8"/>
  <c r="T102" i="8"/>
  <c r="E143" i="8"/>
  <c r="T143" i="8"/>
  <c r="P175" i="8"/>
  <c r="N182" i="8"/>
  <c r="Y179" i="8"/>
  <c r="N22" i="8"/>
  <c r="Y14" i="8"/>
  <c r="M55" i="10"/>
  <c r="N28" i="10"/>
  <c r="K55" i="10"/>
  <c r="N212" i="10"/>
  <c r="N209" i="10"/>
  <c r="N206" i="10"/>
  <c r="G219" i="10"/>
  <c r="M219" i="10"/>
  <c r="N217" i="10"/>
  <c r="N215" i="10"/>
  <c r="N213" i="10"/>
  <c r="N205" i="10"/>
  <c r="N211" i="10"/>
  <c r="N208" i="10"/>
  <c r="N204" i="10"/>
  <c r="N219" i="10" s="1"/>
  <c r="N29" i="10"/>
  <c r="K219" i="10"/>
  <c r="N207" i="10"/>
  <c r="N30" i="10"/>
  <c r="N216" i="10"/>
  <c r="N210" i="10"/>
  <c r="G55" i="10"/>
  <c r="N214" i="10"/>
  <c r="N218" i="10"/>
  <c r="Y183" i="8"/>
  <c r="N184" i="8"/>
  <c r="N183" i="8"/>
  <c r="AA187" i="8"/>
  <c r="N186" i="8"/>
  <c r="N178" i="8"/>
  <c r="N180" i="8"/>
  <c r="N179" i="8"/>
  <c r="Y186" i="8"/>
  <c r="N185" i="8"/>
  <c r="Y185" i="8"/>
  <c r="Y184" i="8"/>
  <c r="Y182" i="8"/>
  <c r="Y181" i="8"/>
  <c r="K187" i="8"/>
  <c r="N181" i="8"/>
  <c r="AB187" i="8"/>
  <c r="R187" i="8"/>
  <c r="G187" i="8"/>
  <c r="T187" i="8"/>
  <c r="AD187" i="8"/>
  <c r="I187" i="8"/>
  <c r="V187" i="8"/>
  <c r="Y177" i="8"/>
  <c r="N177" i="8"/>
  <c r="Y172" i="8"/>
  <c r="Y174" i="8"/>
  <c r="Y170" i="8"/>
  <c r="Y166" i="8"/>
  <c r="Y162" i="8"/>
  <c r="Y161" i="8"/>
  <c r="Y164" i="8"/>
  <c r="Y169" i="8"/>
  <c r="N167" i="8"/>
  <c r="N171" i="8"/>
  <c r="M175" i="8"/>
  <c r="AA175" i="8"/>
  <c r="AB175" i="8" s="1"/>
  <c r="N169" i="8"/>
  <c r="N162" i="8"/>
  <c r="N161" i="8"/>
  <c r="N170" i="8"/>
  <c r="N173" i="8"/>
  <c r="N165" i="8"/>
  <c r="N172" i="8"/>
  <c r="N164" i="8"/>
  <c r="Y171" i="8"/>
  <c r="Y163" i="8"/>
  <c r="N174" i="8"/>
  <c r="N166" i="8"/>
  <c r="Y173" i="8"/>
  <c r="Y165" i="8"/>
  <c r="N168" i="8"/>
  <c r="Y167" i="8"/>
  <c r="I175" i="8"/>
  <c r="N175" i="8" s="1"/>
  <c r="R175" i="8"/>
  <c r="X175" i="8"/>
  <c r="T175" i="8"/>
  <c r="AC159" i="8"/>
  <c r="AD159" i="8" s="1"/>
  <c r="Y147" i="8"/>
  <c r="Y149" i="8"/>
  <c r="Y152" i="8"/>
  <c r="Y154" i="8"/>
  <c r="Y156" i="8"/>
  <c r="Y158" i="8"/>
  <c r="N147" i="8"/>
  <c r="N149" i="8"/>
  <c r="N152" i="8"/>
  <c r="N154" i="8"/>
  <c r="N156" i="8"/>
  <c r="N158" i="8"/>
  <c r="N151" i="8"/>
  <c r="Y146" i="8"/>
  <c r="Y148" i="8"/>
  <c r="Y150" i="8"/>
  <c r="Y153" i="8"/>
  <c r="Y155" i="8"/>
  <c r="Y157" i="8"/>
  <c r="Y145" i="8"/>
  <c r="I159" i="8"/>
  <c r="N159" i="8" s="1"/>
  <c r="R159" i="8"/>
  <c r="Y159" i="8" s="1"/>
  <c r="N145" i="8"/>
  <c r="N139" i="8"/>
  <c r="Y141" i="8"/>
  <c r="Y137" i="8"/>
  <c r="N142" i="8"/>
  <c r="N138" i="8"/>
  <c r="Y140" i="8"/>
  <c r="Y136" i="8"/>
  <c r="N141" i="8"/>
  <c r="N137" i="8"/>
  <c r="Y139" i="8"/>
  <c r="N135" i="8"/>
  <c r="X143" i="8"/>
  <c r="Y135" i="8"/>
  <c r="U189" i="8"/>
  <c r="N122" i="8"/>
  <c r="N124" i="8"/>
  <c r="N126" i="8"/>
  <c r="N128" i="8"/>
  <c r="N130" i="8"/>
  <c r="N132" i="8"/>
  <c r="Y121" i="8"/>
  <c r="Y123" i="8"/>
  <c r="Y125" i="8"/>
  <c r="Y127" i="8"/>
  <c r="Y129" i="8"/>
  <c r="Y131" i="8"/>
  <c r="N121" i="8"/>
  <c r="N123" i="8"/>
  <c r="N125" i="8"/>
  <c r="N127" i="8"/>
  <c r="N129" i="8"/>
  <c r="N131" i="8"/>
  <c r="N120" i="8"/>
  <c r="Y133" i="8"/>
  <c r="N133" i="8"/>
  <c r="Y116" i="8"/>
  <c r="Y108" i="8"/>
  <c r="Y112" i="8"/>
  <c r="Y110" i="8"/>
  <c r="Y115" i="8"/>
  <c r="Y107" i="8"/>
  <c r="N117" i="8"/>
  <c r="N113" i="8"/>
  <c r="N109" i="8"/>
  <c r="N105" i="8"/>
  <c r="N115" i="8"/>
  <c r="AA118" i="8"/>
  <c r="AB118" i="8" s="1"/>
  <c r="N108" i="8"/>
  <c r="N111" i="8"/>
  <c r="N116" i="8"/>
  <c r="N107" i="8"/>
  <c r="N110" i="8"/>
  <c r="Y117" i="8"/>
  <c r="Y109" i="8"/>
  <c r="N112" i="8"/>
  <c r="Y111" i="8"/>
  <c r="N114" i="8"/>
  <c r="N106" i="8"/>
  <c r="Y113" i="8"/>
  <c r="Y105" i="8"/>
  <c r="V118" i="8"/>
  <c r="Y104" i="8"/>
  <c r="G118" i="8"/>
  <c r="R118" i="8"/>
  <c r="N104" i="8"/>
  <c r="AD118" i="8"/>
  <c r="E118" i="8"/>
  <c r="T118" i="8"/>
  <c r="Y94" i="8"/>
  <c r="Y92" i="8"/>
  <c r="V102" i="8"/>
  <c r="Y91" i="8"/>
  <c r="Y98" i="8"/>
  <c r="Y93" i="8"/>
  <c r="AA102" i="8"/>
  <c r="AB102" i="8" s="1"/>
  <c r="N101" i="8"/>
  <c r="N97" i="8"/>
  <c r="F189" i="8"/>
  <c r="N92" i="8"/>
  <c r="D189" i="8"/>
  <c r="N100" i="8"/>
  <c r="N96" i="8"/>
  <c r="R102" i="8"/>
  <c r="Y101" i="8"/>
  <c r="Y97" i="8"/>
  <c r="N93" i="8"/>
  <c r="N99" i="8"/>
  <c r="N95" i="8"/>
  <c r="Y100" i="8"/>
  <c r="Y96" i="8"/>
  <c r="N94" i="8"/>
  <c r="N98" i="8"/>
  <c r="Y99" i="8"/>
  <c r="Y95" i="8"/>
  <c r="K102" i="8"/>
  <c r="N91" i="8"/>
  <c r="G102" i="8"/>
  <c r="X102" i="8"/>
  <c r="Y85" i="8"/>
  <c r="N85" i="8"/>
  <c r="Y87" i="8"/>
  <c r="Y86" i="8"/>
  <c r="Y83" i="8"/>
  <c r="Y71" i="8"/>
  <c r="Y70" i="8"/>
  <c r="W189" i="8"/>
  <c r="Y80" i="8"/>
  <c r="Y76" i="8"/>
  <c r="Y72" i="8"/>
  <c r="Y78" i="8"/>
  <c r="Y74" i="8"/>
  <c r="AA81" i="8"/>
  <c r="AB81" i="8" s="1"/>
  <c r="N74" i="8"/>
  <c r="N78" i="8"/>
  <c r="N69" i="8"/>
  <c r="N79" i="8"/>
  <c r="N75" i="8"/>
  <c r="N71" i="8"/>
  <c r="N80" i="8"/>
  <c r="N76" i="8"/>
  <c r="N72" i="8"/>
  <c r="N77" i="8"/>
  <c r="N73" i="8"/>
  <c r="N70" i="8"/>
  <c r="AD81" i="8"/>
  <c r="T81" i="8"/>
  <c r="P81" i="8"/>
  <c r="G81" i="8"/>
  <c r="X81" i="8"/>
  <c r="I81" i="8"/>
  <c r="V81" i="8"/>
  <c r="R81" i="8"/>
  <c r="E81" i="8"/>
  <c r="Y65" i="8"/>
  <c r="Y64" i="8"/>
  <c r="AC66" i="8"/>
  <c r="AD66" i="8" s="1"/>
  <c r="Y66" i="8"/>
  <c r="Y56" i="8"/>
  <c r="Y58" i="8"/>
  <c r="Y63" i="8"/>
  <c r="Y61" i="8"/>
  <c r="L189" i="8"/>
  <c r="AA66" i="8"/>
  <c r="AB66" i="8" s="1"/>
  <c r="N64" i="8"/>
  <c r="N63" i="8"/>
  <c r="N59" i="8"/>
  <c r="N61" i="8"/>
  <c r="Y57" i="8"/>
  <c r="N62" i="8"/>
  <c r="N60" i="8"/>
  <c r="N65" i="8"/>
  <c r="Y59" i="8"/>
  <c r="Y62" i="8"/>
  <c r="Y60" i="8"/>
  <c r="N66" i="8"/>
  <c r="N58" i="8"/>
  <c r="N56" i="8"/>
  <c r="N31" i="8"/>
  <c r="N35" i="8"/>
  <c r="Y37" i="8"/>
  <c r="N38" i="8"/>
  <c r="P41" i="8"/>
  <c r="Y30" i="8"/>
  <c r="X41" i="8"/>
  <c r="M41" i="8"/>
  <c r="AD41" i="8"/>
  <c r="N27" i="8"/>
  <c r="T41" i="8"/>
  <c r="V41" i="8"/>
  <c r="I41" i="8"/>
  <c r="K41" i="8"/>
  <c r="R41" i="8"/>
  <c r="Y52" i="8"/>
  <c r="Q189" i="8"/>
  <c r="Y43" i="8"/>
  <c r="Y45" i="8"/>
  <c r="Y47" i="8"/>
  <c r="Y49" i="8"/>
  <c r="N44" i="8"/>
  <c r="N46" i="8"/>
  <c r="N48" i="8"/>
  <c r="N50" i="8"/>
  <c r="N52" i="8"/>
  <c r="N43" i="8"/>
  <c r="N45" i="8"/>
  <c r="N47" i="8"/>
  <c r="N49" i="8"/>
  <c r="N51" i="8"/>
  <c r="N53" i="8"/>
  <c r="Y13" i="8"/>
  <c r="Y11" i="8"/>
  <c r="N12" i="8"/>
  <c r="N11" i="8"/>
  <c r="AA25" i="8"/>
  <c r="AB25" i="8" s="1"/>
  <c r="N13" i="8"/>
  <c r="Y31" i="8"/>
  <c r="Y35" i="8"/>
  <c r="Y27" i="8"/>
  <c r="S189" i="8"/>
  <c r="Y29" i="8"/>
  <c r="Y32" i="8"/>
  <c r="Y34" i="8"/>
  <c r="Y36" i="8"/>
  <c r="Y38" i="8"/>
  <c r="Y28" i="8"/>
  <c r="Y33" i="8"/>
  <c r="Y40" i="8"/>
  <c r="AA41" i="8"/>
  <c r="AB41" i="8" s="1"/>
  <c r="N30" i="8"/>
  <c r="N34" i="8"/>
  <c r="N29" i="8"/>
  <c r="N33" i="8"/>
  <c r="N37" i="8"/>
  <c r="N28" i="8"/>
  <c r="N32" i="8"/>
  <c r="N36" i="8"/>
  <c r="Y23" i="8"/>
  <c r="Y18" i="8"/>
  <c r="Y15" i="8"/>
  <c r="AC25" i="8"/>
  <c r="AD25" i="8" s="1"/>
  <c r="M25" i="8"/>
  <c r="Y20" i="8"/>
  <c r="Y16" i="8"/>
  <c r="Y22" i="8"/>
  <c r="N20" i="8"/>
  <c r="N16" i="8"/>
  <c r="X25" i="8"/>
  <c r="P25" i="8"/>
  <c r="G25" i="8"/>
  <c r="Y17" i="8"/>
  <c r="N14" i="8"/>
  <c r="V25" i="8"/>
  <c r="I25" i="8"/>
  <c r="Y24" i="8"/>
  <c r="Y19" i="8"/>
  <c r="N24" i="8"/>
  <c r="N19" i="8"/>
  <c r="N18" i="8"/>
  <c r="R25" i="8"/>
  <c r="T25" i="8"/>
  <c r="E25" i="8"/>
  <c r="K25" i="8"/>
  <c r="Y21" i="8"/>
  <c r="N21" i="8"/>
  <c r="N23" i="8"/>
  <c r="N15" i="8"/>
  <c r="N17" i="8"/>
  <c r="N143" i="8"/>
  <c r="Y178" i="8"/>
  <c r="O189" i="8"/>
  <c r="E102" i="8"/>
  <c r="P118" i="8"/>
  <c r="AA143" i="8"/>
  <c r="AB143" i="8" s="1"/>
  <c r="AC175" i="8"/>
  <c r="AD175" i="8" s="1"/>
  <c r="E187" i="8"/>
  <c r="P187" i="8"/>
  <c r="Y180" i="8"/>
  <c r="I55" i="10"/>
  <c r="AC102" i="8"/>
  <c r="AD102" i="8" s="1"/>
  <c r="I118" i="8"/>
  <c r="M118" i="8"/>
  <c r="AC143" i="8"/>
  <c r="AD143" i="8" s="1"/>
  <c r="M187" i="8"/>
  <c r="AA159" i="8"/>
  <c r="AB159" i="8" s="1"/>
  <c r="Y51" i="8"/>
  <c r="Y53" i="8"/>
  <c r="N39" i="8"/>
  <c r="Y84" i="8"/>
  <c r="Y151" i="8"/>
  <c r="Y41" i="8" l="1"/>
  <c r="Y54" i="8"/>
  <c r="N54" i="8"/>
  <c r="Y189" i="12"/>
  <c r="AA189" i="12"/>
  <c r="AB189" i="12" s="1"/>
  <c r="N189" i="12"/>
  <c r="N40" i="8"/>
  <c r="Y143" i="8"/>
  <c r="N55" i="10"/>
  <c r="Y187" i="8"/>
  <c r="Y175" i="8"/>
  <c r="N118" i="8"/>
  <c r="Y118" i="8"/>
  <c r="Y102" i="8"/>
  <c r="N102" i="8"/>
  <c r="N81" i="8"/>
  <c r="Y81" i="8"/>
  <c r="N41" i="8"/>
  <c r="N25" i="8"/>
  <c r="Y25" i="8"/>
  <c r="N187" i="8"/>
  <c r="AC189" i="8"/>
  <c r="AD89" i="8"/>
  <c r="X89" i="8"/>
  <c r="M89" i="8"/>
  <c r="C189" i="8"/>
  <c r="G189" i="8" s="1"/>
  <c r="P189" i="8" l="1"/>
  <c r="Y89" i="8"/>
  <c r="T189" i="8"/>
  <c r="M189" i="8"/>
  <c r="V189" i="8"/>
  <c r="N89" i="8"/>
  <c r="I189" i="8"/>
  <c r="E189" i="8"/>
  <c r="X189" i="8"/>
  <c r="R189" i="8"/>
  <c r="AD189" i="8"/>
  <c r="Y189" i="8" l="1"/>
  <c r="AA88" i="8"/>
  <c r="AB88" i="8" s="1"/>
  <c r="K88" i="8"/>
  <c r="N88" i="8" s="1"/>
  <c r="J89" i="8"/>
  <c r="AA89" i="8" s="1"/>
  <c r="AB89" i="8" s="1"/>
  <c r="J189" i="8" l="1"/>
  <c r="K189" i="8" s="1"/>
  <c r="N189" i="8" s="1"/>
  <c r="AA189" i="8" l="1"/>
  <c r="AB189" i="8" s="1"/>
</calcChain>
</file>

<file path=xl/sharedStrings.xml><?xml version="1.0" encoding="utf-8"?>
<sst xmlns="http://schemas.openxmlformats.org/spreadsheetml/2006/main" count="632" uniqueCount="219">
  <si>
    <t xml:space="preserve">Республика тупроқларида бажарилган тупроқ текширув ва тахлил натижаларига кўра харакатчан </t>
  </si>
  <si>
    <t>МАЪЛУМОТ</t>
  </si>
  <si>
    <t>ФОСФОР     миқдори</t>
  </si>
  <si>
    <t>КАЛИЙ   миқдори</t>
  </si>
  <si>
    <t>%</t>
  </si>
  <si>
    <t>Қорақалпоғистон Республикаси</t>
  </si>
  <si>
    <t>Андижон</t>
  </si>
  <si>
    <t>Бухоро</t>
  </si>
  <si>
    <t>Жиззах</t>
  </si>
  <si>
    <t>Наманган</t>
  </si>
  <si>
    <t>Самарқанд</t>
  </si>
  <si>
    <t>Сирдарё</t>
  </si>
  <si>
    <t>Тошкент</t>
  </si>
  <si>
    <t>Фарғона</t>
  </si>
  <si>
    <t>Республика бўйича</t>
  </si>
  <si>
    <t xml:space="preserve">фосфор ва алмашувчан калий миқдорлари тўғрисида </t>
  </si>
  <si>
    <t>Текширилган  майдонга</t>
  </si>
  <si>
    <t>Туманлар</t>
  </si>
  <si>
    <t xml:space="preserve"> га</t>
  </si>
  <si>
    <t>га</t>
  </si>
  <si>
    <t>Андижон вилояти</t>
  </si>
  <si>
    <t>Олтинкул</t>
  </si>
  <si>
    <t>Балиқчи</t>
  </si>
  <si>
    <t>Буз</t>
  </si>
  <si>
    <t>Жалақудуқ</t>
  </si>
  <si>
    <t>Избоскан</t>
  </si>
  <si>
    <t>Улуғнор</t>
  </si>
  <si>
    <t>Қўрғонтепа</t>
  </si>
  <si>
    <t>Асака</t>
  </si>
  <si>
    <t>Марҳамат</t>
  </si>
  <si>
    <t>Шахрихон</t>
  </si>
  <si>
    <t>Пахтаобод</t>
  </si>
  <si>
    <t>Хўжаобод</t>
  </si>
  <si>
    <t>Бўлоқбоши</t>
  </si>
  <si>
    <t>Вилоят бўйича</t>
  </si>
  <si>
    <t>Тўрткул</t>
  </si>
  <si>
    <t>Беруний</t>
  </si>
  <si>
    <t>Элликқала</t>
  </si>
  <si>
    <t>Амударё</t>
  </si>
  <si>
    <t>Хўжайли</t>
  </si>
  <si>
    <t>Шумонай</t>
  </si>
  <si>
    <t>Қонликул</t>
  </si>
  <si>
    <t>Қўнғирод</t>
  </si>
  <si>
    <t>Нукус</t>
  </si>
  <si>
    <t>Кегайли</t>
  </si>
  <si>
    <t>Чимбой</t>
  </si>
  <si>
    <t>Қараўзак</t>
  </si>
  <si>
    <t>Тахтакўпир</t>
  </si>
  <si>
    <t>Мўйнақ</t>
  </si>
  <si>
    <t>Бозатау</t>
  </si>
  <si>
    <t>Жами Қ.Р.</t>
  </si>
  <si>
    <t>Пешку</t>
  </si>
  <si>
    <t>Ромитон</t>
  </si>
  <si>
    <t>Жондор</t>
  </si>
  <si>
    <t>Қоракул</t>
  </si>
  <si>
    <t>Олот</t>
  </si>
  <si>
    <t>Қоравулбозор</t>
  </si>
  <si>
    <t>Ғиждувон</t>
  </si>
  <si>
    <t>Шофиркон</t>
  </si>
  <si>
    <t>Когон</t>
  </si>
  <si>
    <t>Вобкент</t>
  </si>
  <si>
    <t>Бухоро вилояти</t>
  </si>
  <si>
    <t>Жиззах вилояти</t>
  </si>
  <si>
    <t>Арнасой</t>
  </si>
  <si>
    <t>Бахмал</t>
  </si>
  <si>
    <t>Ғаллаорол</t>
  </si>
  <si>
    <t>Дўстлик</t>
  </si>
  <si>
    <t>Зарбдор</t>
  </si>
  <si>
    <t>Мирзачўл</t>
  </si>
  <si>
    <t>Зафаробод</t>
  </si>
  <si>
    <t>Пахтакор</t>
  </si>
  <si>
    <t>Миришкор</t>
  </si>
  <si>
    <t>Ғузор</t>
  </si>
  <si>
    <t>Деҳқонобод</t>
  </si>
  <si>
    <t>Қарши</t>
  </si>
  <si>
    <t>Косон</t>
  </si>
  <si>
    <t>Қамаши</t>
  </si>
  <si>
    <t>Китоб</t>
  </si>
  <si>
    <t>Нишон</t>
  </si>
  <si>
    <t>Касби</t>
  </si>
  <si>
    <t>Чироқчи</t>
  </si>
  <si>
    <t>Шахрисабз</t>
  </si>
  <si>
    <t>Яккабоғ</t>
  </si>
  <si>
    <t>Муборак</t>
  </si>
  <si>
    <t>Қашқадарё  вилояти</t>
  </si>
  <si>
    <t>Навоий   вилояти</t>
  </si>
  <si>
    <t>Кармана</t>
  </si>
  <si>
    <t>Навбаҳор</t>
  </si>
  <si>
    <t>Қизилтепа</t>
  </si>
  <si>
    <t>Хатирчи</t>
  </si>
  <si>
    <t>Конемех</t>
  </si>
  <si>
    <t>Нурота</t>
  </si>
  <si>
    <t>Наманган  вилояти</t>
  </si>
  <si>
    <t>Мингбулоқ</t>
  </si>
  <si>
    <t>Косонсой</t>
  </si>
  <si>
    <t>Норин</t>
  </si>
  <si>
    <t>Поп</t>
  </si>
  <si>
    <t>Тўрақўрғон</t>
  </si>
  <si>
    <t>Уйчи</t>
  </si>
  <si>
    <t>Учқўрғон</t>
  </si>
  <si>
    <t>Чортоқ</t>
  </si>
  <si>
    <t>Чуст</t>
  </si>
  <si>
    <t>Янгиқўрғон</t>
  </si>
  <si>
    <t>Самарқанд вилояти</t>
  </si>
  <si>
    <t>Булунғур</t>
  </si>
  <si>
    <t>Жомбой</t>
  </si>
  <si>
    <t>Иштихон</t>
  </si>
  <si>
    <t>Каттақўрғон</t>
  </si>
  <si>
    <t>Нарпай</t>
  </si>
  <si>
    <t>Пайариқ</t>
  </si>
  <si>
    <t>Оқдарё</t>
  </si>
  <si>
    <t>Пастдарғом</t>
  </si>
  <si>
    <t>Пахтачи</t>
  </si>
  <si>
    <t>Тойлоқ</t>
  </si>
  <si>
    <t>Ургут</t>
  </si>
  <si>
    <t>Қўшробод</t>
  </si>
  <si>
    <t>Сурхондарё  вилояти</t>
  </si>
  <si>
    <t>Ангор</t>
  </si>
  <si>
    <t>Бойсун</t>
  </si>
  <si>
    <t>Денов</t>
  </si>
  <si>
    <t>Жарқўрғон</t>
  </si>
  <si>
    <t>Олтинсой</t>
  </si>
  <si>
    <t>Сариосиё</t>
  </si>
  <si>
    <t>Термиз</t>
  </si>
  <si>
    <t>Узун</t>
  </si>
  <si>
    <t>Шеробод</t>
  </si>
  <si>
    <t>Шўрчи</t>
  </si>
  <si>
    <t>Қизириқ</t>
  </si>
  <si>
    <t>Қумқўрғон</t>
  </si>
  <si>
    <t>Сирдарё  вилояти</t>
  </si>
  <si>
    <t>Боёвут</t>
  </si>
  <si>
    <t>Гулистон</t>
  </si>
  <si>
    <t>Мирзаобод</t>
  </si>
  <si>
    <t>Оқолтин</t>
  </si>
  <si>
    <t>Сардоба</t>
  </si>
  <si>
    <t>Сайхунобод</t>
  </si>
  <si>
    <t>Ховос</t>
  </si>
  <si>
    <t>Тошкент  вилояти</t>
  </si>
  <si>
    <t>Оққўрғон</t>
  </si>
  <si>
    <t>Оҳангорон</t>
  </si>
  <si>
    <t>Бекобод</t>
  </si>
  <si>
    <t>Бўстонлиқ</t>
  </si>
  <si>
    <t>Бўка</t>
  </si>
  <si>
    <t>Паркент</t>
  </si>
  <si>
    <t>Зангиота</t>
  </si>
  <si>
    <t>Қибрай</t>
  </si>
  <si>
    <t>Ўртачирчиқ</t>
  </si>
  <si>
    <t>Юқори чирчиқ</t>
  </si>
  <si>
    <t>Қўйи чирчиқ</t>
  </si>
  <si>
    <t>Чиноз</t>
  </si>
  <si>
    <t>Пскент</t>
  </si>
  <si>
    <t>Янгийўл</t>
  </si>
  <si>
    <t>Фарғона  вилояти</t>
  </si>
  <si>
    <t>Олтиариқ</t>
  </si>
  <si>
    <t>Боғдод</t>
  </si>
  <si>
    <t>Бувайда</t>
  </si>
  <si>
    <t>Қува</t>
  </si>
  <si>
    <t>Бешариқ</t>
  </si>
  <si>
    <t>Учкўпирик</t>
  </si>
  <si>
    <t>Риштон</t>
  </si>
  <si>
    <t>Тошлоқ</t>
  </si>
  <si>
    <t>Ўзбекистон</t>
  </si>
  <si>
    <t>Данғара</t>
  </si>
  <si>
    <t>Ёзёвон</t>
  </si>
  <si>
    <t>Қувасой</t>
  </si>
  <si>
    <t>Хоразм  вилояти</t>
  </si>
  <si>
    <t>Хива</t>
  </si>
  <si>
    <t>Шовот</t>
  </si>
  <si>
    <t>Боғот</t>
  </si>
  <si>
    <t>Урганч</t>
  </si>
  <si>
    <t>Янгибозор</t>
  </si>
  <si>
    <t>Хазарасп</t>
  </si>
  <si>
    <t>Гурлан</t>
  </si>
  <si>
    <t>Қўшкупир</t>
  </si>
  <si>
    <t>Ҳанқа</t>
  </si>
  <si>
    <t>Янгиариқ</t>
  </si>
  <si>
    <t xml:space="preserve">Қорақалпоғистон Республикаси ва вилоятлар туманлари  тупроқларида чиринди </t>
  </si>
  <si>
    <t xml:space="preserve">(гумус) миқдори бўйича </t>
  </si>
  <si>
    <t>Зомин</t>
  </si>
  <si>
    <t>Ўрта-ча қий-мат %</t>
  </si>
  <si>
    <t>Нуробод</t>
  </si>
  <si>
    <t xml:space="preserve">Андижон вилояти   </t>
  </si>
  <si>
    <t>Жуда юқори                   2,0&lt;</t>
  </si>
  <si>
    <t>Илова -2</t>
  </si>
  <si>
    <t>Калий</t>
  </si>
  <si>
    <t>Фосфор</t>
  </si>
  <si>
    <t xml:space="preserve">Тошкент вилояти туманлари  тупроқларида чиринди </t>
  </si>
  <si>
    <t>(гумус) миқдори бўйича 2012 йил 1-январ холатига</t>
  </si>
  <si>
    <t>Қўштепа</t>
  </si>
  <si>
    <t>йиғинди</t>
  </si>
  <si>
    <t>фарқи, +/-</t>
  </si>
  <si>
    <t>Музробод</t>
  </si>
  <si>
    <t>Текширилган  майдон, га</t>
  </si>
  <si>
    <t xml:space="preserve"> Жуда кам
0-15</t>
  </si>
  <si>
    <t>Кам
16-30</t>
  </si>
  <si>
    <t>Ўртача
31-45</t>
  </si>
  <si>
    <t>Юқори
46-60</t>
  </si>
  <si>
    <t xml:space="preserve"> Жуда кам
0-100</t>
  </si>
  <si>
    <t>Кам
101-200</t>
  </si>
  <si>
    <t>Ўртача
201-300</t>
  </si>
  <si>
    <t>Юқори
301-400</t>
  </si>
  <si>
    <t>Ўртача қиймат
 мг/кг</t>
  </si>
  <si>
    <t>Ўртача қиймат
мг/кг</t>
  </si>
  <si>
    <t>401 дан 
юқори</t>
  </si>
  <si>
    <t>61 дан 
юқори</t>
  </si>
  <si>
    <t>Т/р</t>
  </si>
  <si>
    <t>Республиа Агрокимё станцияси директори</t>
  </si>
  <si>
    <t>В.Мухитдинов</t>
  </si>
  <si>
    <t xml:space="preserve">Ўртача          1,21-1,6        </t>
  </si>
  <si>
    <t>Кам                    0,81-1,2</t>
  </si>
  <si>
    <t>....</t>
  </si>
  <si>
    <t>.....</t>
  </si>
  <si>
    <t xml:space="preserve">Юқори          1,61-2,0            </t>
  </si>
  <si>
    <t>Жуда кам                        0-0,8</t>
  </si>
  <si>
    <t>Навоий вилоят бўйича</t>
  </si>
  <si>
    <t xml:space="preserve">Навоий   вилояти 2022 йил </t>
  </si>
  <si>
    <t>Конимех</t>
  </si>
  <si>
    <t>Навоий   вилояти 2021 йил</t>
  </si>
  <si>
    <t xml:space="preserve">Навоий   вилояти 2021 йил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</si>
</sst>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"/>
    <numFmt numFmtId="166" formatCode="0.0000"/>
    <numFmt numFmtId="167" formatCode="_(* #,##0.0_);_(* \(#,##0.0\);_(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8"/>
      <name val="Arial"/>
    </font>
    <font>
      <b/>
      <sz val="10"/>
      <name val="Times New Roman"/>
      <family val="1"/>
      <charset val="204"/>
    </font>
    <font>
      <sz val="10"/>
      <name val="Arial"/>
    </font>
    <font>
      <sz val="10"/>
      <name val="Times New Roman"/>
      <family val="1"/>
      <charset val="204"/>
    </font>
    <font>
      <sz val="10"/>
      <name val="Arial"/>
    </font>
    <font>
      <b/>
      <sz val="10"/>
      <name val="Arial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65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3" fillId="2" borderId="0" applyNumberFormat="0" applyBorder="0" applyAlignment="0" applyProtection="0"/>
  </cellStyleXfs>
  <cellXfs count="96">
    <xf numFmtId="0" fontId="0" fillId="0" borderId="0" xfId="0"/>
    <xf numFmtId="0" fontId="1" fillId="0" borderId="3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 vertical="center" wrapText="1"/>
    </xf>
    <xf numFmtId="0" fontId="6" fillId="0" borderId="0" xfId="0" applyFont="1"/>
    <xf numFmtId="0" fontId="1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165" fontId="7" fillId="0" borderId="1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165" fontId="7" fillId="0" borderId="3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center" vertical="center" wrapText="1"/>
    </xf>
    <xf numFmtId="165" fontId="7" fillId="0" borderId="4" xfId="0" applyNumberFormat="1" applyFont="1" applyBorder="1" applyAlignment="1">
      <alignment horizontal="center" vertical="center" wrapText="1"/>
    </xf>
    <xf numFmtId="165" fontId="5" fillId="0" borderId="6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8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164" fontId="7" fillId="0" borderId="3" xfId="1" applyFont="1" applyBorder="1" applyAlignment="1">
      <alignment vertical="center" wrapText="1"/>
    </xf>
    <xf numFmtId="164" fontId="7" fillId="0" borderId="8" xfId="1" applyFont="1" applyBorder="1" applyAlignment="1">
      <alignment vertical="center" wrapText="1"/>
    </xf>
    <xf numFmtId="164" fontId="5" fillId="0" borderId="7" xfId="1" applyFont="1" applyBorder="1" applyAlignment="1">
      <alignment vertical="center" wrapText="1"/>
    </xf>
    <xf numFmtId="164" fontId="5" fillId="0" borderId="6" xfId="1" applyFont="1" applyBorder="1" applyAlignment="1">
      <alignment vertical="center" wrapText="1"/>
    </xf>
    <xf numFmtId="165" fontId="2" fillId="0" borderId="6" xfId="0" applyNumberFormat="1" applyFont="1" applyBorder="1"/>
    <xf numFmtId="165" fontId="5" fillId="0" borderId="6" xfId="0" applyNumberFormat="1" applyFont="1" applyBorder="1" applyAlignment="1">
      <alignment vertical="center" wrapText="1"/>
    </xf>
    <xf numFmtId="167" fontId="5" fillId="0" borderId="6" xfId="1" applyNumberFormat="1" applyFont="1" applyBorder="1" applyAlignment="1">
      <alignment vertical="center" wrapText="1"/>
    </xf>
    <xf numFmtId="164" fontId="5" fillId="0" borderId="3" xfId="1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65" fontId="5" fillId="0" borderId="7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165" fontId="5" fillId="0" borderId="13" xfId="0" applyNumberFormat="1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165" fontId="7" fillId="0" borderId="16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5" fontId="7" fillId="0" borderId="19" xfId="0" applyNumberFormat="1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165" fontId="0" fillId="0" borderId="0" xfId="0" applyNumberFormat="1"/>
    <xf numFmtId="164" fontId="7" fillId="0" borderId="3" xfId="1" applyFont="1" applyBorder="1" applyAlignment="1">
      <alignment wrapText="1"/>
    </xf>
    <xf numFmtId="165" fontId="13" fillId="2" borderId="3" xfId="2" applyNumberFormat="1" applyBorder="1" applyAlignment="1">
      <alignment horizontal="center" vertical="center" wrapText="1"/>
    </xf>
    <xf numFmtId="165" fontId="13" fillId="2" borderId="16" xfId="2" applyNumberFormat="1" applyBorder="1" applyAlignment="1">
      <alignment horizontal="center" vertical="center" wrapText="1"/>
    </xf>
    <xf numFmtId="165" fontId="13" fillId="2" borderId="1" xfId="2" applyNumberFormat="1" applyBorder="1" applyAlignment="1">
      <alignment horizontal="center" vertical="center" wrapText="1"/>
    </xf>
    <xf numFmtId="165" fontId="13" fillId="2" borderId="4" xfId="2" applyNumberFormat="1" applyBorder="1" applyAlignment="1">
      <alignment horizontal="center" vertical="center" wrapText="1"/>
    </xf>
    <xf numFmtId="165" fontId="13" fillId="2" borderId="8" xfId="2" applyNumberFormat="1" applyBorder="1" applyAlignment="1">
      <alignment horizontal="center" vertical="center" wrapText="1"/>
    </xf>
    <xf numFmtId="165" fontId="13" fillId="2" borderId="19" xfId="2" applyNumberForma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10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26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2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/>
    </xf>
  </cellXfs>
  <cellStyles count="3">
    <cellStyle name="Нейтральный" xfId="2" builtinId="28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91"/>
  <sheetViews>
    <sheetView view="pageBreakPreview" zoomScaleSheetLayoutView="100" workbookViewId="0">
      <pane xSplit="2" ySplit="10" topLeftCell="C76" activePane="bottomRight" state="frozen"/>
      <selection activeCell="W24" sqref="W24"/>
      <selection pane="topRight" activeCell="W24" sqref="W24"/>
      <selection pane="bottomLeft" activeCell="W24" sqref="W24"/>
      <selection pane="bottomRight" activeCell="W24" sqref="W24"/>
    </sheetView>
  </sheetViews>
  <sheetFormatPr defaultRowHeight="12.75" outlineLevelRow="2" x14ac:dyDescent="0.2"/>
  <cols>
    <col min="1" max="1" width="3.42578125" style="32" customWidth="1"/>
    <col min="2" max="2" width="20.85546875" style="32" customWidth="1"/>
    <col min="3" max="3" width="10.140625" style="32" customWidth="1"/>
    <col min="4" max="4" width="8.5703125" style="32" customWidth="1"/>
    <col min="5" max="5" width="5.42578125" style="32" customWidth="1"/>
    <col min="6" max="6" width="11.28515625" style="32" customWidth="1"/>
    <col min="7" max="7" width="4.5703125" style="32" customWidth="1"/>
    <col min="8" max="8" width="8.42578125" style="32" customWidth="1"/>
    <col min="9" max="9" width="4.42578125" style="32" customWidth="1"/>
    <col min="10" max="10" width="9.5703125" style="32" customWidth="1"/>
    <col min="11" max="11" width="4.42578125" style="32" customWidth="1"/>
    <col min="12" max="12" width="7.42578125" style="32" customWidth="1"/>
    <col min="13" max="13" width="4.5703125" style="32" customWidth="1"/>
    <col min="14" max="14" width="7.85546875" style="32" customWidth="1"/>
    <col min="15" max="15" width="9.5703125" style="32" customWidth="1"/>
    <col min="16" max="16" width="5.85546875" style="32" customWidth="1"/>
    <col min="17" max="17" width="10" style="32" customWidth="1"/>
    <col min="18" max="18" width="5.85546875" style="32" customWidth="1"/>
    <col min="19" max="19" width="11" style="32" customWidth="1"/>
    <col min="20" max="20" width="4.42578125" style="32" customWidth="1"/>
    <col min="21" max="21" width="8.42578125" style="32" customWidth="1"/>
    <col min="22" max="22" width="5.85546875" style="32" customWidth="1"/>
    <col min="23" max="23" width="8.5703125" style="32" customWidth="1"/>
    <col min="24" max="24" width="4.42578125" style="32" customWidth="1"/>
    <col min="25" max="25" width="7.7109375" style="32" customWidth="1"/>
    <col min="26" max="26" width="14.7109375" style="32" customWidth="1"/>
    <col min="27" max="16384" width="9.140625" style="32"/>
  </cols>
  <sheetData>
    <row r="1" spans="1:32" ht="12" customHeight="1" x14ac:dyDescent="0.2">
      <c r="W1" s="52"/>
      <c r="X1" s="52"/>
      <c r="Y1" s="52"/>
    </row>
    <row r="2" spans="1:32" ht="18.75" customHeight="1" x14ac:dyDescent="0.2">
      <c r="A2" s="72" t="s">
        <v>0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</row>
    <row r="3" spans="1:32" ht="18.75" customHeight="1" x14ac:dyDescent="0.2">
      <c r="A3" s="72" t="s">
        <v>15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</row>
    <row r="4" spans="1:32" ht="18.75" x14ac:dyDescent="0.2">
      <c r="A4" s="72" t="s">
        <v>1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</row>
    <row r="5" spans="1:32" ht="6.75" customHeight="1" thickBot="1" x14ac:dyDescent="0.25"/>
    <row r="6" spans="1:32" ht="13.5" thickBot="1" x14ac:dyDescent="0.25">
      <c r="A6" s="73" t="s">
        <v>205</v>
      </c>
      <c r="B6" s="73" t="s">
        <v>17</v>
      </c>
      <c r="C6" s="73" t="s">
        <v>192</v>
      </c>
      <c r="D6" s="73" t="s">
        <v>2</v>
      </c>
      <c r="E6" s="73"/>
      <c r="F6" s="73"/>
      <c r="G6" s="73"/>
      <c r="H6" s="73"/>
      <c r="I6" s="73"/>
      <c r="J6" s="73"/>
      <c r="K6" s="73"/>
      <c r="L6" s="73"/>
      <c r="M6" s="73"/>
      <c r="N6" s="73" t="s">
        <v>202</v>
      </c>
      <c r="O6" s="73" t="s">
        <v>3</v>
      </c>
      <c r="P6" s="73"/>
      <c r="Q6" s="73"/>
      <c r="R6" s="73"/>
      <c r="S6" s="73"/>
      <c r="T6" s="73"/>
      <c r="U6" s="73"/>
      <c r="V6" s="73"/>
      <c r="W6" s="73"/>
      <c r="X6" s="73"/>
      <c r="Y6" s="73" t="s">
        <v>201</v>
      </c>
      <c r="AA6" s="65" t="s">
        <v>185</v>
      </c>
      <c r="AB6" s="65"/>
      <c r="AC6" s="65" t="s">
        <v>184</v>
      </c>
      <c r="AD6" s="65"/>
    </row>
    <row r="7" spans="1:32" ht="36" customHeight="1" thickBot="1" x14ac:dyDescent="0.25">
      <c r="A7" s="73"/>
      <c r="B7" s="73"/>
      <c r="C7" s="73"/>
      <c r="D7" s="73" t="s">
        <v>193</v>
      </c>
      <c r="E7" s="73"/>
      <c r="F7" s="73" t="s">
        <v>194</v>
      </c>
      <c r="G7" s="73"/>
      <c r="H7" s="73" t="s">
        <v>195</v>
      </c>
      <c r="I7" s="73"/>
      <c r="J7" s="73" t="s">
        <v>196</v>
      </c>
      <c r="K7" s="73"/>
      <c r="L7" s="73" t="s">
        <v>204</v>
      </c>
      <c r="M7" s="73"/>
      <c r="N7" s="73"/>
      <c r="O7" s="73" t="s">
        <v>197</v>
      </c>
      <c r="P7" s="73"/>
      <c r="Q7" s="73" t="s">
        <v>198</v>
      </c>
      <c r="R7" s="73"/>
      <c r="S7" s="73" t="s">
        <v>199</v>
      </c>
      <c r="T7" s="73"/>
      <c r="U7" s="73" t="s">
        <v>200</v>
      </c>
      <c r="V7" s="73"/>
      <c r="W7" s="73" t="s">
        <v>203</v>
      </c>
      <c r="X7" s="73"/>
      <c r="Y7" s="73"/>
      <c r="AA7" s="65"/>
      <c r="AB7" s="65"/>
      <c r="AC7" s="65"/>
      <c r="AD7" s="65"/>
    </row>
    <row r="8" spans="1:32" ht="13.5" customHeight="1" thickBot="1" x14ac:dyDescent="0.25">
      <c r="A8" s="73"/>
      <c r="B8" s="73"/>
      <c r="C8" s="73"/>
      <c r="D8" s="42" t="s">
        <v>18</v>
      </c>
      <c r="E8" s="42" t="s">
        <v>4</v>
      </c>
      <c r="F8" s="42" t="s">
        <v>18</v>
      </c>
      <c r="G8" s="42" t="s">
        <v>4</v>
      </c>
      <c r="H8" s="42" t="s">
        <v>19</v>
      </c>
      <c r="I8" s="42" t="s">
        <v>4</v>
      </c>
      <c r="J8" s="42" t="s">
        <v>18</v>
      </c>
      <c r="K8" s="42" t="s">
        <v>4</v>
      </c>
      <c r="L8" s="42" t="s">
        <v>18</v>
      </c>
      <c r="M8" s="42" t="s">
        <v>4</v>
      </c>
      <c r="N8" s="73"/>
      <c r="O8" s="42" t="s">
        <v>19</v>
      </c>
      <c r="P8" s="42" t="s">
        <v>4</v>
      </c>
      <c r="Q8" s="42" t="s">
        <v>18</v>
      </c>
      <c r="R8" s="42" t="s">
        <v>4</v>
      </c>
      <c r="S8" s="42" t="s">
        <v>18</v>
      </c>
      <c r="T8" s="42" t="s">
        <v>4</v>
      </c>
      <c r="U8" s="42" t="s">
        <v>18</v>
      </c>
      <c r="V8" s="42" t="s">
        <v>4</v>
      </c>
      <c r="W8" s="42" t="s">
        <v>18</v>
      </c>
      <c r="X8" s="42" t="s">
        <v>4</v>
      </c>
      <c r="Y8" s="73"/>
      <c r="AA8" s="65" t="s">
        <v>189</v>
      </c>
      <c r="AB8" s="65" t="s">
        <v>190</v>
      </c>
      <c r="AC8" s="65" t="s">
        <v>189</v>
      </c>
      <c r="AD8" s="65" t="s">
        <v>190</v>
      </c>
    </row>
    <row r="9" spans="1:32" ht="15.75" customHeight="1" thickBot="1" x14ac:dyDescent="0.25">
      <c r="A9" s="43">
        <v>1</v>
      </c>
      <c r="B9" s="42">
        <v>2</v>
      </c>
      <c r="C9" s="42">
        <v>3</v>
      </c>
      <c r="D9" s="42">
        <v>4</v>
      </c>
      <c r="E9" s="42">
        <v>5</v>
      </c>
      <c r="F9" s="42">
        <v>6</v>
      </c>
      <c r="G9" s="42">
        <v>7</v>
      </c>
      <c r="H9" s="42">
        <v>8</v>
      </c>
      <c r="I9" s="42">
        <v>9</v>
      </c>
      <c r="J9" s="42">
        <v>10</v>
      </c>
      <c r="K9" s="42">
        <v>11</v>
      </c>
      <c r="L9" s="42">
        <v>12</v>
      </c>
      <c r="M9" s="42">
        <v>13</v>
      </c>
      <c r="N9" s="42">
        <v>14</v>
      </c>
      <c r="O9" s="42">
        <v>15</v>
      </c>
      <c r="P9" s="42">
        <v>16</v>
      </c>
      <c r="Q9" s="42">
        <v>17</v>
      </c>
      <c r="R9" s="42">
        <v>18</v>
      </c>
      <c r="S9" s="42">
        <v>19</v>
      </c>
      <c r="T9" s="42">
        <v>20</v>
      </c>
      <c r="U9" s="42">
        <v>21</v>
      </c>
      <c r="V9" s="42">
        <v>22</v>
      </c>
      <c r="W9" s="42">
        <v>23</v>
      </c>
      <c r="X9" s="42">
        <v>24</v>
      </c>
      <c r="Y9" s="42">
        <v>25</v>
      </c>
      <c r="AA9" s="65"/>
      <c r="AB9" s="65"/>
      <c r="AC9" s="65"/>
      <c r="AD9" s="65"/>
    </row>
    <row r="10" spans="1:32" ht="12" customHeight="1" thickBot="1" x14ac:dyDescent="0.25">
      <c r="A10" s="66" t="s">
        <v>5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1"/>
      <c r="AA10" s="35"/>
      <c r="AB10" s="35"/>
      <c r="AC10" s="35"/>
      <c r="AD10" s="35"/>
    </row>
    <row r="11" spans="1:32" ht="12" customHeight="1" outlineLevel="2" x14ac:dyDescent="0.2">
      <c r="A11" s="44">
        <v>1</v>
      </c>
      <c r="B11" s="36" t="s">
        <v>35</v>
      </c>
      <c r="C11" s="12">
        <v>1</v>
      </c>
      <c r="D11" s="12"/>
      <c r="E11" s="12">
        <f>+D11/C11*100</f>
        <v>0</v>
      </c>
      <c r="F11" s="12"/>
      <c r="G11" s="12">
        <f>+F11/C11*100</f>
        <v>0</v>
      </c>
      <c r="H11" s="12"/>
      <c r="I11" s="12">
        <f>+H11/C11*100</f>
        <v>0</v>
      </c>
      <c r="J11" s="12"/>
      <c r="K11" s="12">
        <f>+J11/C11*100</f>
        <v>0</v>
      </c>
      <c r="L11" s="12"/>
      <c r="M11" s="12">
        <f>+L11/C11*100</f>
        <v>0</v>
      </c>
      <c r="N11" s="12">
        <f>+(E11*7.5+G11*23+I11*38+K11*53+M11*68)/100</f>
        <v>0</v>
      </c>
      <c r="O11" s="12"/>
      <c r="P11" s="12">
        <f t="shared" ref="P11:P25" si="0">+O11/C11*100</f>
        <v>0</v>
      </c>
      <c r="Q11" s="12"/>
      <c r="R11" s="12">
        <f>+Q11/C11*100</f>
        <v>0</v>
      </c>
      <c r="S11" s="12"/>
      <c r="T11" s="12">
        <f>+S11/C11*100</f>
        <v>0</v>
      </c>
      <c r="U11" s="12"/>
      <c r="V11" s="12">
        <f>+U11/C11*100</f>
        <v>0</v>
      </c>
      <c r="W11" s="12"/>
      <c r="X11" s="12">
        <f>+W11/C11*100</f>
        <v>0</v>
      </c>
      <c r="Y11" s="45">
        <f>+(P11*50+R11*150.5+T11*250.5+V11*350.5+X11*450.5)/100</f>
        <v>0</v>
      </c>
      <c r="AA11" s="10">
        <f>+D11+F11+H11+J11+L11</f>
        <v>0</v>
      </c>
      <c r="AB11" s="10">
        <f>+AA11-C11</f>
        <v>-1</v>
      </c>
      <c r="AC11" s="10">
        <f>+O11+Q11+S11+U11+W11</f>
        <v>0</v>
      </c>
      <c r="AD11" s="10">
        <f>+AC11-C11</f>
        <v>-1</v>
      </c>
      <c r="AF11" s="37"/>
    </row>
    <row r="12" spans="1:32" ht="12" customHeight="1" outlineLevel="2" x14ac:dyDescent="0.2">
      <c r="A12" s="46">
        <v>2</v>
      </c>
      <c r="B12" s="13" t="s">
        <v>36</v>
      </c>
      <c r="C12" s="12">
        <v>1</v>
      </c>
      <c r="D12" s="10"/>
      <c r="E12" s="10">
        <f t="shared" ref="E12:E25" si="1">+D12/C12*100</f>
        <v>0</v>
      </c>
      <c r="F12" s="10"/>
      <c r="G12" s="10">
        <f t="shared" ref="G12:G25" si="2">+F12/C12*100</f>
        <v>0</v>
      </c>
      <c r="H12" s="10"/>
      <c r="I12" s="10">
        <f t="shared" ref="I12:I25" si="3">+H12/C12*100</f>
        <v>0</v>
      </c>
      <c r="J12" s="10"/>
      <c r="K12" s="10">
        <f t="shared" ref="K12:K25" si="4">+J12/C12*100</f>
        <v>0</v>
      </c>
      <c r="L12" s="10"/>
      <c r="M12" s="10">
        <f t="shared" ref="M12:M25" si="5">+L12/C12*100</f>
        <v>0</v>
      </c>
      <c r="N12" s="12">
        <f t="shared" ref="N12:N24" si="6">+(E12*7.5+G12*23+I12*38+K12*53+M12*68)/100</f>
        <v>0</v>
      </c>
      <c r="O12" s="10"/>
      <c r="P12" s="10">
        <f t="shared" si="0"/>
        <v>0</v>
      </c>
      <c r="Q12" s="10"/>
      <c r="R12" s="10">
        <f t="shared" ref="R12:R25" si="7">+Q12/C12*100</f>
        <v>0</v>
      </c>
      <c r="S12" s="10"/>
      <c r="T12" s="10">
        <f t="shared" ref="T12:T25" si="8">+S12/C12*100</f>
        <v>0</v>
      </c>
      <c r="U12" s="10"/>
      <c r="V12" s="10">
        <f t="shared" ref="V12:V25" si="9">+U12/C12*100</f>
        <v>0</v>
      </c>
      <c r="W12" s="10"/>
      <c r="X12" s="10">
        <f t="shared" ref="X12:X25" si="10">+W12/C12*100</f>
        <v>0</v>
      </c>
      <c r="Y12" s="45">
        <f t="shared" ref="Y12:Y24" si="11">+(P12*50+R12*150.5+T12*250.5+V12*350.5+X12*450.5)/100</f>
        <v>0</v>
      </c>
      <c r="AA12" s="10">
        <f t="shared" ref="AA12:AA75" si="12">+D12+F12+H12+J12+L12</f>
        <v>0</v>
      </c>
      <c r="AB12" s="10">
        <f t="shared" ref="AB12:AB75" si="13">+AA12-C12</f>
        <v>-1</v>
      </c>
      <c r="AC12" s="10">
        <f t="shared" ref="AC12:AC75" si="14">+O12+Q12+S12+U12+W12</f>
        <v>0</v>
      </c>
      <c r="AD12" s="10">
        <f t="shared" ref="AD12:AD75" si="15">+AC12-C12</f>
        <v>-1</v>
      </c>
      <c r="AF12" s="37"/>
    </row>
    <row r="13" spans="1:32" ht="12" customHeight="1" outlineLevel="2" x14ac:dyDescent="0.2">
      <c r="A13" s="46">
        <v>3</v>
      </c>
      <c r="B13" s="13" t="s">
        <v>37</v>
      </c>
      <c r="C13" s="12">
        <v>1</v>
      </c>
      <c r="D13" s="10"/>
      <c r="E13" s="10">
        <f t="shared" si="1"/>
        <v>0</v>
      </c>
      <c r="F13" s="10"/>
      <c r="G13" s="10">
        <f t="shared" si="2"/>
        <v>0</v>
      </c>
      <c r="H13" s="10"/>
      <c r="I13" s="10">
        <f t="shared" si="3"/>
        <v>0</v>
      </c>
      <c r="J13" s="10"/>
      <c r="K13" s="10">
        <f t="shared" si="4"/>
        <v>0</v>
      </c>
      <c r="L13" s="10"/>
      <c r="M13" s="10">
        <f t="shared" si="5"/>
        <v>0</v>
      </c>
      <c r="N13" s="12">
        <f t="shared" si="6"/>
        <v>0</v>
      </c>
      <c r="O13" s="10"/>
      <c r="P13" s="10">
        <f t="shared" si="0"/>
        <v>0</v>
      </c>
      <c r="Q13" s="10"/>
      <c r="R13" s="10">
        <f t="shared" si="7"/>
        <v>0</v>
      </c>
      <c r="S13" s="10"/>
      <c r="T13" s="10">
        <f t="shared" si="8"/>
        <v>0</v>
      </c>
      <c r="U13" s="10"/>
      <c r="V13" s="10">
        <f t="shared" si="9"/>
        <v>0</v>
      </c>
      <c r="W13" s="10"/>
      <c r="X13" s="10">
        <f t="shared" si="10"/>
        <v>0</v>
      </c>
      <c r="Y13" s="45">
        <f t="shared" si="11"/>
        <v>0</v>
      </c>
      <c r="AA13" s="10">
        <f t="shared" si="12"/>
        <v>0</v>
      </c>
      <c r="AB13" s="10">
        <f t="shared" si="13"/>
        <v>-1</v>
      </c>
      <c r="AC13" s="10">
        <f t="shared" si="14"/>
        <v>0</v>
      </c>
      <c r="AD13" s="10">
        <f t="shared" si="15"/>
        <v>-1</v>
      </c>
      <c r="AF13" s="37"/>
    </row>
    <row r="14" spans="1:32" ht="12" customHeight="1" outlineLevel="2" x14ac:dyDescent="0.2">
      <c r="A14" s="46">
        <v>4</v>
      </c>
      <c r="B14" s="13" t="s">
        <v>38</v>
      </c>
      <c r="C14" s="12">
        <v>1</v>
      </c>
      <c r="D14" s="10"/>
      <c r="E14" s="10">
        <f t="shared" si="1"/>
        <v>0</v>
      </c>
      <c r="F14" s="10"/>
      <c r="G14" s="10">
        <f t="shared" si="2"/>
        <v>0</v>
      </c>
      <c r="H14" s="10"/>
      <c r="I14" s="10">
        <f t="shared" si="3"/>
        <v>0</v>
      </c>
      <c r="J14" s="10"/>
      <c r="K14" s="10">
        <f t="shared" si="4"/>
        <v>0</v>
      </c>
      <c r="L14" s="10"/>
      <c r="M14" s="10">
        <f t="shared" si="5"/>
        <v>0</v>
      </c>
      <c r="N14" s="12">
        <f t="shared" si="6"/>
        <v>0</v>
      </c>
      <c r="O14" s="10"/>
      <c r="P14" s="10">
        <f t="shared" si="0"/>
        <v>0</v>
      </c>
      <c r="Q14" s="10"/>
      <c r="R14" s="10">
        <f t="shared" si="7"/>
        <v>0</v>
      </c>
      <c r="S14" s="10"/>
      <c r="T14" s="10">
        <f t="shared" si="8"/>
        <v>0</v>
      </c>
      <c r="U14" s="10"/>
      <c r="V14" s="10">
        <f t="shared" si="9"/>
        <v>0</v>
      </c>
      <c r="W14" s="10"/>
      <c r="X14" s="10">
        <f t="shared" si="10"/>
        <v>0</v>
      </c>
      <c r="Y14" s="45">
        <f t="shared" si="11"/>
        <v>0</v>
      </c>
      <c r="AA14" s="10">
        <f t="shared" si="12"/>
        <v>0</v>
      </c>
      <c r="AB14" s="10">
        <f t="shared" si="13"/>
        <v>-1</v>
      </c>
      <c r="AC14" s="10">
        <f t="shared" si="14"/>
        <v>0</v>
      </c>
      <c r="AD14" s="10">
        <f t="shared" si="15"/>
        <v>-1</v>
      </c>
      <c r="AF14" s="37"/>
    </row>
    <row r="15" spans="1:32" ht="12" customHeight="1" outlineLevel="2" x14ac:dyDescent="0.2">
      <c r="A15" s="46">
        <v>5</v>
      </c>
      <c r="B15" s="13" t="s">
        <v>39</v>
      </c>
      <c r="C15" s="12">
        <v>1</v>
      </c>
      <c r="D15" s="10"/>
      <c r="E15" s="10">
        <f t="shared" si="1"/>
        <v>0</v>
      </c>
      <c r="F15" s="10"/>
      <c r="G15" s="10">
        <f t="shared" si="2"/>
        <v>0</v>
      </c>
      <c r="H15" s="10"/>
      <c r="I15" s="10">
        <f t="shared" si="3"/>
        <v>0</v>
      </c>
      <c r="J15" s="10"/>
      <c r="K15" s="10">
        <f t="shared" si="4"/>
        <v>0</v>
      </c>
      <c r="L15" s="10"/>
      <c r="M15" s="10">
        <f t="shared" si="5"/>
        <v>0</v>
      </c>
      <c r="N15" s="12">
        <f t="shared" si="6"/>
        <v>0</v>
      </c>
      <c r="O15" s="10"/>
      <c r="P15" s="10">
        <f t="shared" si="0"/>
        <v>0</v>
      </c>
      <c r="Q15" s="10"/>
      <c r="R15" s="10">
        <f t="shared" si="7"/>
        <v>0</v>
      </c>
      <c r="S15" s="10"/>
      <c r="T15" s="10">
        <f t="shared" si="8"/>
        <v>0</v>
      </c>
      <c r="U15" s="10"/>
      <c r="V15" s="10">
        <f t="shared" si="9"/>
        <v>0</v>
      </c>
      <c r="W15" s="10"/>
      <c r="X15" s="10">
        <f t="shared" si="10"/>
        <v>0</v>
      </c>
      <c r="Y15" s="45">
        <f t="shared" si="11"/>
        <v>0</v>
      </c>
      <c r="AA15" s="10">
        <f t="shared" si="12"/>
        <v>0</v>
      </c>
      <c r="AB15" s="10">
        <f t="shared" si="13"/>
        <v>-1</v>
      </c>
      <c r="AC15" s="10">
        <f t="shared" si="14"/>
        <v>0</v>
      </c>
      <c r="AD15" s="10">
        <f t="shared" si="15"/>
        <v>-1</v>
      </c>
      <c r="AF15" s="37"/>
    </row>
    <row r="16" spans="1:32" ht="12" customHeight="1" outlineLevel="2" x14ac:dyDescent="0.2">
      <c r="A16" s="46">
        <v>6</v>
      </c>
      <c r="B16" s="13" t="s">
        <v>40</v>
      </c>
      <c r="C16" s="12">
        <v>1</v>
      </c>
      <c r="D16" s="10"/>
      <c r="E16" s="10">
        <f t="shared" si="1"/>
        <v>0</v>
      </c>
      <c r="F16" s="10"/>
      <c r="G16" s="10">
        <f t="shared" si="2"/>
        <v>0</v>
      </c>
      <c r="H16" s="10"/>
      <c r="I16" s="10">
        <f t="shared" si="3"/>
        <v>0</v>
      </c>
      <c r="J16" s="10"/>
      <c r="K16" s="10">
        <f t="shared" si="4"/>
        <v>0</v>
      </c>
      <c r="L16" s="10"/>
      <c r="M16" s="10">
        <f t="shared" si="5"/>
        <v>0</v>
      </c>
      <c r="N16" s="12">
        <f t="shared" si="6"/>
        <v>0</v>
      </c>
      <c r="O16" s="10"/>
      <c r="P16" s="10">
        <f t="shared" si="0"/>
        <v>0</v>
      </c>
      <c r="Q16" s="10"/>
      <c r="R16" s="10">
        <f t="shared" si="7"/>
        <v>0</v>
      </c>
      <c r="S16" s="10"/>
      <c r="T16" s="10">
        <f t="shared" si="8"/>
        <v>0</v>
      </c>
      <c r="U16" s="10"/>
      <c r="V16" s="10">
        <f t="shared" si="9"/>
        <v>0</v>
      </c>
      <c r="W16" s="10"/>
      <c r="X16" s="10">
        <f t="shared" si="10"/>
        <v>0</v>
      </c>
      <c r="Y16" s="45">
        <f t="shared" si="11"/>
        <v>0</v>
      </c>
      <c r="AA16" s="10">
        <f t="shared" si="12"/>
        <v>0</v>
      </c>
      <c r="AB16" s="10">
        <f t="shared" si="13"/>
        <v>-1</v>
      </c>
      <c r="AC16" s="10">
        <f t="shared" si="14"/>
        <v>0</v>
      </c>
      <c r="AD16" s="10">
        <f t="shared" si="15"/>
        <v>-1</v>
      </c>
      <c r="AF16" s="37"/>
    </row>
    <row r="17" spans="1:32" ht="12" customHeight="1" outlineLevel="2" x14ac:dyDescent="0.2">
      <c r="A17" s="46">
        <v>7</v>
      </c>
      <c r="B17" s="13" t="s">
        <v>41</v>
      </c>
      <c r="C17" s="12">
        <v>1</v>
      </c>
      <c r="D17" s="10"/>
      <c r="E17" s="10">
        <f t="shared" si="1"/>
        <v>0</v>
      </c>
      <c r="F17" s="10"/>
      <c r="G17" s="10">
        <f t="shared" si="2"/>
        <v>0</v>
      </c>
      <c r="H17" s="10"/>
      <c r="I17" s="10">
        <f t="shared" si="3"/>
        <v>0</v>
      </c>
      <c r="J17" s="10"/>
      <c r="K17" s="10">
        <f t="shared" si="4"/>
        <v>0</v>
      </c>
      <c r="L17" s="10"/>
      <c r="M17" s="10">
        <f t="shared" si="5"/>
        <v>0</v>
      </c>
      <c r="N17" s="12">
        <f t="shared" si="6"/>
        <v>0</v>
      </c>
      <c r="O17" s="10"/>
      <c r="P17" s="10">
        <f t="shared" si="0"/>
        <v>0</v>
      </c>
      <c r="Q17" s="10"/>
      <c r="R17" s="10">
        <f t="shared" si="7"/>
        <v>0</v>
      </c>
      <c r="S17" s="10"/>
      <c r="T17" s="10">
        <f t="shared" si="8"/>
        <v>0</v>
      </c>
      <c r="U17" s="10"/>
      <c r="V17" s="10">
        <f t="shared" si="9"/>
        <v>0</v>
      </c>
      <c r="W17" s="10"/>
      <c r="X17" s="10">
        <f t="shared" si="10"/>
        <v>0</v>
      </c>
      <c r="Y17" s="45">
        <f t="shared" si="11"/>
        <v>0</v>
      </c>
      <c r="AA17" s="10">
        <f t="shared" si="12"/>
        <v>0</v>
      </c>
      <c r="AB17" s="10">
        <f t="shared" si="13"/>
        <v>-1</v>
      </c>
      <c r="AC17" s="10">
        <f t="shared" si="14"/>
        <v>0</v>
      </c>
      <c r="AD17" s="10">
        <f t="shared" si="15"/>
        <v>-1</v>
      </c>
      <c r="AF17" s="37"/>
    </row>
    <row r="18" spans="1:32" ht="12" customHeight="1" outlineLevel="2" x14ac:dyDescent="0.2">
      <c r="A18" s="46">
        <v>8</v>
      </c>
      <c r="B18" s="13" t="s">
        <v>42</v>
      </c>
      <c r="C18" s="12">
        <v>1</v>
      </c>
      <c r="D18" s="10"/>
      <c r="E18" s="10">
        <f t="shared" si="1"/>
        <v>0</v>
      </c>
      <c r="F18" s="10"/>
      <c r="G18" s="10">
        <f t="shared" si="2"/>
        <v>0</v>
      </c>
      <c r="H18" s="10"/>
      <c r="I18" s="10">
        <f t="shared" si="3"/>
        <v>0</v>
      </c>
      <c r="J18" s="10"/>
      <c r="K18" s="10">
        <f t="shared" si="4"/>
        <v>0</v>
      </c>
      <c r="L18" s="10"/>
      <c r="M18" s="10">
        <f t="shared" si="5"/>
        <v>0</v>
      </c>
      <c r="N18" s="12">
        <f t="shared" si="6"/>
        <v>0</v>
      </c>
      <c r="O18" s="10"/>
      <c r="P18" s="10">
        <f t="shared" si="0"/>
        <v>0</v>
      </c>
      <c r="Q18" s="10"/>
      <c r="R18" s="10">
        <f t="shared" si="7"/>
        <v>0</v>
      </c>
      <c r="S18" s="10"/>
      <c r="T18" s="10">
        <f t="shared" si="8"/>
        <v>0</v>
      </c>
      <c r="U18" s="10"/>
      <c r="V18" s="10">
        <f t="shared" si="9"/>
        <v>0</v>
      </c>
      <c r="W18" s="10"/>
      <c r="X18" s="10">
        <f t="shared" si="10"/>
        <v>0</v>
      </c>
      <c r="Y18" s="45">
        <f t="shared" si="11"/>
        <v>0</v>
      </c>
      <c r="AA18" s="10">
        <f t="shared" si="12"/>
        <v>0</v>
      </c>
      <c r="AB18" s="10">
        <f t="shared" si="13"/>
        <v>-1</v>
      </c>
      <c r="AC18" s="10">
        <f t="shared" si="14"/>
        <v>0</v>
      </c>
      <c r="AD18" s="10">
        <f t="shared" si="15"/>
        <v>-1</v>
      </c>
      <c r="AF18" s="37"/>
    </row>
    <row r="19" spans="1:32" ht="12" customHeight="1" outlineLevel="2" x14ac:dyDescent="0.2">
      <c r="A19" s="46">
        <v>9</v>
      </c>
      <c r="B19" s="13" t="s">
        <v>43</v>
      </c>
      <c r="C19" s="12">
        <v>1</v>
      </c>
      <c r="D19" s="10"/>
      <c r="E19" s="10">
        <f t="shared" si="1"/>
        <v>0</v>
      </c>
      <c r="F19" s="10"/>
      <c r="G19" s="10">
        <f t="shared" si="2"/>
        <v>0</v>
      </c>
      <c r="H19" s="10"/>
      <c r="I19" s="10">
        <f t="shared" si="3"/>
        <v>0</v>
      </c>
      <c r="J19" s="10"/>
      <c r="K19" s="10">
        <f t="shared" si="4"/>
        <v>0</v>
      </c>
      <c r="L19" s="10"/>
      <c r="M19" s="10">
        <f t="shared" si="5"/>
        <v>0</v>
      </c>
      <c r="N19" s="12">
        <f t="shared" si="6"/>
        <v>0</v>
      </c>
      <c r="O19" s="10"/>
      <c r="P19" s="10">
        <f t="shared" si="0"/>
        <v>0</v>
      </c>
      <c r="Q19" s="10"/>
      <c r="R19" s="10">
        <f t="shared" si="7"/>
        <v>0</v>
      </c>
      <c r="S19" s="10"/>
      <c r="T19" s="10">
        <f t="shared" si="8"/>
        <v>0</v>
      </c>
      <c r="U19" s="10"/>
      <c r="V19" s="10">
        <f t="shared" si="9"/>
        <v>0</v>
      </c>
      <c r="W19" s="10"/>
      <c r="X19" s="10">
        <f t="shared" si="10"/>
        <v>0</v>
      </c>
      <c r="Y19" s="45">
        <f t="shared" si="11"/>
        <v>0</v>
      </c>
      <c r="AA19" s="10">
        <f t="shared" si="12"/>
        <v>0</v>
      </c>
      <c r="AB19" s="10">
        <f t="shared" si="13"/>
        <v>-1</v>
      </c>
      <c r="AC19" s="10">
        <f t="shared" si="14"/>
        <v>0</v>
      </c>
      <c r="AD19" s="10">
        <f t="shared" si="15"/>
        <v>-1</v>
      </c>
      <c r="AF19" s="37"/>
    </row>
    <row r="20" spans="1:32" ht="12" customHeight="1" outlineLevel="2" x14ac:dyDescent="0.2">
      <c r="A20" s="46">
        <v>10</v>
      </c>
      <c r="B20" s="13" t="s">
        <v>44</v>
      </c>
      <c r="C20" s="12">
        <v>1</v>
      </c>
      <c r="D20" s="10"/>
      <c r="E20" s="10">
        <f t="shared" si="1"/>
        <v>0</v>
      </c>
      <c r="F20" s="10"/>
      <c r="G20" s="10">
        <f t="shared" si="2"/>
        <v>0</v>
      </c>
      <c r="H20" s="10"/>
      <c r="I20" s="10">
        <f t="shared" si="3"/>
        <v>0</v>
      </c>
      <c r="J20" s="10"/>
      <c r="K20" s="10">
        <f t="shared" si="4"/>
        <v>0</v>
      </c>
      <c r="L20" s="10"/>
      <c r="M20" s="10">
        <f t="shared" si="5"/>
        <v>0</v>
      </c>
      <c r="N20" s="12">
        <f t="shared" si="6"/>
        <v>0</v>
      </c>
      <c r="O20" s="10"/>
      <c r="P20" s="10">
        <f t="shared" si="0"/>
        <v>0</v>
      </c>
      <c r="Q20" s="10"/>
      <c r="R20" s="10">
        <f t="shared" si="7"/>
        <v>0</v>
      </c>
      <c r="S20" s="10"/>
      <c r="T20" s="10">
        <f t="shared" si="8"/>
        <v>0</v>
      </c>
      <c r="U20" s="10"/>
      <c r="V20" s="10">
        <f t="shared" si="9"/>
        <v>0</v>
      </c>
      <c r="W20" s="10"/>
      <c r="X20" s="10">
        <f t="shared" si="10"/>
        <v>0</v>
      </c>
      <c r="Y20" s="45">
        <f t="shared" si="11"/>
        <v>0</v>
      </c>
      <c r="AA20" s="10">
        <f t="shared" si="12"/>
        <v>0</v>
      </c>
      <c r="AB20" s="10">
        <f t="shared" si="13"/>
        <v>-1</v>
      </c>
      <c r="AC20" s="10">
        <f t="shared" si="14"/>
        <v>0</v>
      </c>
      <c r="AD20" s="10">
        <f t="shared" si="15"/>
        <v>-1</v>
      </c>
      <c r="AF20" s="37"/>
    </row>
    <row r="21" spans="1:32" ht="12" customHeight="1" outlineLevel="2" x14ac:dyDescent="0.2">
      <c r="A21" s="46">
        <v>11</v>
      </c>
      <c r="B21" s="13" t="s">
        <v>45</v>
      </c>
      <c r="C21" s="12">
        <v>1</v>
      </c>
      <c r="D21" s="10"/>
      <c r="E21" s="10">
        <f t="shared" si="1"/>
        <v>0</v>
      </c>
      <c r="F21" s="10"/>
      <c r="G21" s="10">
        <f t="shared" si="2"/>
        <v>0</v>
      </c>
      <c r="H21" s="10"/>
      <c r="I21" s="10">
        <f t="shared" si="3"/>
        <v>0</v>
      </c>
      <c r="J21" s="10"/>
      <c r="K21" s="10">
        <f t="shared" si="4"/>
        <v>0</v>
      </c>
      <c r="L21" s="10"/>
      <c r="M21" s="10">
        <f t="shared" si="5"/>
        <v>0</v>
      </c>
      <c r="N21" s="12">
        <f t="shared" si="6"/>
        <v>0</v>
      </c>
      <c r="O21" s="10"/>
      <c r="P21" s="10">
        <f t="shared" si="0"/>
        <v>0</v>
      </c>
      <c r="Q21" s="10"/>
      <c r="R21" s="10">
        <f t="shared" si="7"/>
        <v>0</v>
      </c>
      <c r="S21" s="10"/>
      <c r="T21" s="10">
        <f t="shared" si="8"/>
        <v>0</v>
      </c>
      <c r="U21" s="10"/>
      <c r="V21" s="10">
        <f t="shared" si="9"/>
        <v>0</v>
      </c>
      <c r="W21" s="10"/>
      <c r="X21" s="10">
        <f t="shared" si="10"/>
        <v>0</v>
      </c>
      <c r="Y21" s="45">
        <f t="shared" si="11"/>
        <v>0</v>
      </c>
      <c r="AA21" s="10">
        <f t="shared" si="12"/>
        <v>0</v>
      </c>
      <c r="AB21" s="10">
        <f t="shared" si="13"/>
        <v>-1</v>
      </c>
      <c r="AC21" s="10">
        <f t="shared" si="14"/>
        <v>0</v>
      </c>
      <c r="AD21" s="10">
        <f t="shared" si="15"/>
        <v>-1</v>
      </c>
      <c r="AF21" s="37"/>
    </row>
    <row r="22" spans="1:32" ht="12" customHeight="1" outlineLevel="2" x14ac:dyDescent="0.2">
      <c r="A22" s="46">
        <v>12</v>
      </c>
      <c r="B22" s="13" t="s">
        <v>46</v>
      </c>
      <c r="C22" s="12">
        <v>1</v>
      </c>
      <c r="D22" s="10"/>
      <c r="E22" s="10">
        <f t="shared" si="1"/>
        <v>0</v>
      </c>
      <c r="F22" s="10"/>
      <c r="G22" s="10">
        <f t="shared" si="2"/>
        <v>0</v>
      </c>
      <c r="H22" s="10"/>
      <c r="I22" s="10">
        <f t="shared" si="3"/>
        <v>0</v>
      </c>
      <c r="J22" s="10"/>
      <c r="K22" s="10">
        <f t="shared" si="4"/>
        <v>0</v>
      </c>
      <c r="L22" s="10"/>
      <c r="M22" s="10">
        <f t="shared" si="5"/>
        <v>0</v>
      </c>
      <c r="N22" s="12">
        <f t="shared" si="6"/>
        <v>0</v>
      </c>
      <c r="O22" s="10"/>
      <c r="P22" s="10">
        <f t="shared" si="0"/>
        <v>0</v>
      </c>
      <c r="Q22" s="10"/>
      <c r="R22" s="10">
        <f t="shared" si="7"/>
        <v>0</v>
      </c>
      <c r="S22" s="10"/>
      <c r="T22" s="10">
        <f t="shared" si="8"/>
        <v>0</v>
      </c>
      <c r="U22" s="10"/>
      <c r="V22" s="10">
        <f t="shared" si="9"/>
        <v>0</v>
      </c>
      <c r="W22" s="10"/>
      <c r="X22" s="10">
        <f t="shared" si="10"/>
        <v>0</v>
      </c>
      <c r="Y22" s="45">
        <f t="shared" si="11"/>
        <v>0</v>
      </c>
      <c r="AA22" s="10">
        <f t="shared" si="12"/>
        <v>0</v>
      </c>
      <c r="AB22" s="10">
        <f t="shared" si="13"/>
        <v>-1</v>
      </c>
      <c r="AC22" s="10">
        <f t="shared" si="14"/>
        <v>0</v>
      </c>
      <c r="AD22" s="10">
        <f t="shared" si="15"/>
        <v>-1</v>
      </c>
    </row>
    <row r="23" spans="1:32" ht="12" customHeight="1" outlineLevel="2" x14ac:dyDescent="0.2">
      <c r="A23" s="46">
        <v>13</v>
      </c>
      <c r="B23" s="13" t="s">
        <v>47</v>
      </c>
      <c r="C23" s="12">
        <v>1</v>
      </c>
      <c r="D23" s="10"/>
      <c r="E23" s="10">
        <f t="shared" si="1"/>
        <v>0</v>
      </c>
      <c r="F23" s="10"/>
      <c r="G23" s="10">
        <f t="shared" si="2"/>
        <v>0</v>
      </c>
      <c r="H23" s="10"/>
      <c r="I23" s="10">
        <f t="shared" si="3"/>
        <v>0</v>
      </c>
      <c r="J23" s="10"/>
      <c r="K23" s="10">
        <f t="shared" si="4"/>
        <v>0</v>
      </c>
      <c r="L23" s="10"/>
      <c r="M23" s="10">
        <f t="shared" si="5"/>
        <v>0</v>
      </c>
      <c r="N23" s="12">
        <f t="shared" si="6"/>
        <v>0</v>
      </c>
      <c r="O23" s="10"/>
      <c r="P23" s="10">
        <f t="shared" si="0"/>
        <v>0</v>
      </c>
      <c r="Q23" s="10"/>
      <c r="R23" s="10">
        <f t="shared" si="7"/>
        <v>0</v>
      </c>
      <c r="S23" s="10"/>
      <c r="T23" s="10">
        <f t="shared" si="8"/>
        <v>0</v>
      </c>
      <c r="U23" s="10"/>
      <c r="V23" s="10">
        <f t="shared" si="9"/>
        <v>0</v>
      </c>
      <c r="W23" s="10"/>
      <c r="X23" s="10">
        <f t="shared" si="10"/>
        <v>0</v>
      </c>
      <c r="Y23" s="45">
        <f>+(P23*50+R23*150.5+T23*250.5+V23*350.5+X23*450.5)/100</f>
        <v>0</v>
      </c>
      <c r="AA23" s="10">
        <f t="shared" si="12"/>
        <v>0</v>
      </c>
      <c r="AB23" s="10">
        <f t="shared" si="13"/>
        <v>-1</v>
      </c>
      <c r="AC23" s="10">
        <f t="shared" si="14"/>
        <v>0</v>
      </c>
      <c r="AD23" s="10">
        <f t="shared" si="15"/>
        <v>-1</v>
      </c>
    </row>
    <row r="24" spans="1:32" ht="12" customHeight="1" outlineLevel="2" thickBot="1" x14ac:dyDescent="0.25">
      <c r="A24" s="47">
        <v>14</v>
      </c>
      <c r="B24" s="15" t="s">
        <v>48</v>
      </c>
      <c r="C24" s="12">
        <v>1</v>
      </c>
      <c r="D24" s="17"/>
      <c r="E24" s="17">
        <f t="shared" si="1"/>
        <v>0</v>
      </c>
      <c r="F24" s="17"/>
      <c r="G24" s="17">
        <f t="shared" si="2"/>
        <v>0</v>
      </c>
      <c r="H24" s="17"/>
      <c r="I24" s="17">
        <f t="shared" si="3"/>
        <v>0</v>
      </c>
      <c r="J24" s="17"/>
      <c r="K24" s="17">
        <f t="shared" si="4"/>
        <v>0</v>
      </c>
      <c r="L24" s="17"/>
      <c r="M24" s="17">
        <f t="shared" si="5"/>
        <v>0</v>
      </c>
      <c r="N24" s="16">
        <f t="shared" si="6"/>
        <v>0</v>
      </c>
      <c r="O24" s="17"/>
      <c r="P24" s="17">
        <f t="shared" si="0"/>
        <v>0</v>
      </c>
      <c r="Q24" s="17"/>
      <c r="R24" s="17">
        <f t="shared" si="7"/>
        <v>0</v>
      </c>
      <c r="S24" s="17"/>
      <c r="T24" s="17">
        <f t="shared" si="8"/>
        <v>0</v>
      </c>
      <c r="U24" s="17"/>
      <c r="V24" s="17">
        <f t="shared" si="9"/>
        <v>0</v>
      </c>
      <c r="W24" s="17"/>
      <c r="X24" s="17">
        <f t="shared" si="10"/>
        <v>0</v>
      </c>
      <c r="Y24" s="48">
        <f t="shared" si="11"/>
        <v>0</v>
      </c>
      <c r="AA24" s="10">
        <f t="shared" si="12"/>
        <v>0</v>
      </c>
      <c r="AB24" s="10">
        <f t="shared" si="13"/>
        <v>-1</v>
      </c>
      <c r="AC24" s="10">
        <f t="shared" si="14"/>
        <v>0</v>
      </c>
      <c r="AD24" s="10">
        <f t="shared" si="15"/>
        <v>-1</v>
      </c>
    </row>
    <row r="25" spans="1:32" s="34" customFormat="1" ht="12" customHeight="1" outlineLevel="1" thickBot="1" x14ac:dyDescent="0.25">
      <c r="A25" s="66" t="s">
        <v>50</v>
      </c>
      <c r="B25" s="68"/>
      <c r="C25" s="18">
        <f>SUM(C11:C24)</f>
        <v>14</v>
      </c>
      <c r="D25" s="18">
        <f>SUM(D11:D24)</f>
        <v>0</v>
      </c>
      <c r="E25" s="18">
        <f t="shared" si="1"/>
        <v>0</v>
      </c>
      <c r="F25" s="18">
        <f>SUM(F11:F24)</f>
        <v>0</v>
      </c>
      <c r="G25" s="18">
        <f t="shared" si="2"/>
        <v>0</v>
      </c>
      <c r="H25" s="18">
        <f>SUM(H11:H24)</f>
        <v>0</v>
      </c>
      <c r="I25" s="18">
        <f t="shared" si="3"/>
        <v>0</v>
      </c>
      <c r="J25" s="18">
        <f>SUM(J11:J24)</f>
        <v>0</v>
      </c>
      <c r="K25" s="18">
        <f t="shared" si="4"/>
        <v>0</v>
      </c>
      <c r="L25" s="18">
        <f>SUM(L11:L24)</f>
        <v>0</v>
      </c>
      <c r="M25" s="18">
        <f t="shared" si="5"/>
        <v>0</v>
      </c>
      <c r="N25" s="18">
        <f>+((E25*7.5)+(G25*23)+(I25*38)+(K25*53)+(M25*68))/100</f>
        <v>0</v>
      </c>
      <c r="O25" s="18">
        <f>SUM(O11:O24)</f>
        <v>0</v>
      </c>
      <c r="P25" s="18">
        <f t="shared" si="0"/>
        <v>0</v>
      </c>
      <c r="Q25" s="18">
        <f>SUM(Q11:Q24)</f>
        <v>0</v>
      </c>
      <c r="R25" s="18">
        <f t="shared" si="7"/>
        <v>0</v>
      </c>
      <c r="S25" s="18">
        <f>SUM(S11:S24)</f>
        <v>0</v>
      </c>
      <c r="T25" s="18">
        <f t="shared" si="8"/>
        <v>0</v>
      </c>
      <c r="U25" s="18">
        <f>SUM(U11:U24)</f>
        <v>0</v>
      </c>
      <c r="V25" s="18">
        <f t="shared" si="9"/>
        <v>0</v>
      </c>
      <c r="W25" s="18">
        <f>SUM(W11:W24)</f>
        <v>0</v>
      </c>
      <c r="X25" s="18">
        <f t="shared" si="10"/>
        <v>0</v>
      </c>
      <c r="Y25" s="33">
        <f>+((P25*50)+(R25*150.5)+(T25*250.5)+(V25*350.5)+(X25*450.5))/100</f>
        <v>0</v>
      </c>
      <c r="AA25" s="2">
        <f t="shared" si="12"/>
        <v>0</v>
      </c>
      <c r="AB25" s="2">
        <f t="shared" si="13"/>
        <v>-14</v>
      </c>
      <c r="AC25" s="2">
        <f t="shared" si="14"/>
        <v>0</v>
      </c>
      <c r="AD25" s="2">
        <f t="shared" si="15"/>
        <v>-14</v>
      </c>
    </row>
    <row r="26" spans="1:32" ht="12" customHeight="1" thickBot="1" x14ac:dyDescent="0.25">
      <c r="A26" s="66" t="s">
        <v>20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9"/>
      <c r="AA26" s="10"/>
      <c r="AB26" s="10"/>
      <c r="AC26" s="10"/>
      <c r="AD26" s="10"/>
    </row>
    <row r="27" spans="1:32" ht="12" customHeight="1" outlineLevel="2" x14ac:dyDescent="0.2">
      <c r="A27" s="44">
        <v>1</v>
      </c>
      <c r="B27" s="36" t="s">
        <v>21</v>
      </c>
      <c r="C27" s="12">
        <v>1</v>
      </c>
      <c r="D27" s="12"/>
      <c r="E27" s="12">
        <f>+D27/C27*100</f>
        <v>0</v>
      </c>
      <c r="F27" s="12"/>
      <c r="G27" s="12">
        <f>+F27/C27*100</f>
        <v>0</v>
      </c>
      <c r="H27" s="12"/>
      <c r="I27" s="12">
        <f>+H27/C27*100</f>
        <v>0</v>
      </c>
      <c r="J27" s="12"/>
      <c r="K27" s="12">
        <f>+J27/C27*100</f>
        <v>0</v>
      </c>
      <c r="L27" s="12"/>
      <c r="M27" s="12">
        <f>+L27/C27*100</f>
        <v>0</v>
      </c>
      <c r="N27" s="12">
        <f>+(E27*7.5+G27*23+I27*38+K28*53+M28*67.5)/100</f>
        <v>0</v>
      </c>
      <c r="O27" s="12"/>
      <c r="P27" s="12">
        <f>+O27/C27*100</f>
        <v>0</v>
      </c>
      <c r="Q27" s="12"/>
      <c r="R27" s="12">
        <f>+Q27/C27*100</f>
        <v>0</v>
      </c>
      <c r="S27" s="12"/>
      <c r="T27" s="12">
        <f>+S27/C27*100</f>
        <v>0</v>
      </c>
      <c r="U27" s="12"/>
      <c r="V27" s="12">
        <f>+U27/C27*100</f>
        <v>0</v>
      </c>
      <c r="W27" s="12"/>
      <c r="X27" s="12">
        <f>+W27/C27*100</f>
        <v>0</v>
      </c>
      <c r="Y27" s="45">
        <f>+(P27*50+R27*150.5+T27*250.5+V27*350.5+X27*450.5)/100</f>
        <v>0</v>
      </c>
      <c r="AA27" s="10">
        <f t="shared" si="12"/>
        <v>0</v>
      </c>
      <c r="AB27" s="10">
        <f t="shared" si="13"/>
        <v>-1</v>
      </c>
      <c r="AC27" s="10">
        <f t="shared" si="14"/>
        <v>0</v>
      </c>
      <c r="AD27" s="10">
        <f t="shared" si="15"/>
        <v>-1</v>
      </c>
    </row>
    <row r="28" spans="1:32" ht="12" customHeight="1" outlineLevel="2" x14ac:dyDescent="0.2">
      <c r="A28" s="46">
        <v>2</v>
      </c>
      <c r="B28" s="13" t="s">
        <v>6</v>
      </c>
      <c r="C28" s="12">
        <v>1</v>
      </c>
      <c r="D28" s="10"/>
      <c r="E28" s="10">
        <f t="shared" ref="E28:E41" si="16">+D28/C28*100</f>
        <v>0</v>
      </c>
      <c r="F28" s="10"/>
      <c r="G28" s="10">
        <f t="shared" ref="G28:G41" si="17">+F28/C28*100</f>
        <v>0</v>
      </c>
      <c r="H28" s="10"/>
      <c r="I28" s="10">
        <f t="shared" ref="I28:I41" si="18">+H28/C28*100</f>
        <v>0</v>
      </c>
      <c r="J28" s="10"/>
      <c r="K28" s="10">
        <f t="shared" ref="K28:K41" si="19">+J28/C28*100</f>
        <v>0</v>
      </c>
      <c r="L28" s="10"/>
      <c r="M28" s="10">
        <f t="shared" ref="M28:M41" si="20">+L28/C28*100</f>
        <v>0</v>
      </c>
      <c r="N28" s="12">
        <f t="shared" ref="N28:N40" si="21">+(E28*7.5+G28*23+I28*38+K29*53+M29*67.5)/100</f>
        <v>0</v>
      </c>
      <c r="O28" s="10"/>
      <c r="P28" s="10">
        <f t="shared" ref="P28:P41" si="22">+O28/C28*100</f>
        <v>0</v>
      </c>
      <c r="Q28" s="10"/>
      <c r="R28" s="10">
        <f t="shared" ref="R28:R41" si="23">+Q28/C28*100</f>
        <v>0</v>
      </c>
      <c r="S28" s="10"/>
      <c r="T28" s="10">
        <f t="shared" ref="T28:T41" si="24">+S28/C28*100</f>
        <v>0</v>
      </c>
      <c r="U28" s="10"/>
      <c r="V28" s="10">
        <f t="shared" ref="V28:V41" si="25">+U28/C28*100</f>
        <v>0</v>
      </c>
      <c r="W28" s="10"/>
      <c r="X28" s="10">
        <f t="shared" ref="X28:X41" si="26">+W28/C28*100</f>
        <v>0</v>
      </c>
      <c r="Y28" s="45">
        <f t="shared" ref="Y28:Y40" si="27">+(P28*50+R28*150.5+T28*250.5+V28*350.5+X28*450.5)/100</f>
        <v>0</v>
      </c>
      <c r="AA28" s="10">
        <f t="shared" si="12"/>
        <v>0</v>
      </c>
      <c r="AB28" s="10">
        <f t="shared" si="13"/>
        <v>-1</v>
      </c>
      <c r="AC28" s="10">
        <f t="shared" si="14"/>
        <v>0</v>
      </c>
      <c r="AD28" s="10">
        <f t="shared" si="15"/>
        <v>-1</v>
      </c>
    </row>
    <row r="29" spans="1:32" ht="12" customHeight="1" outlineLevel="2" x14ac:dyDescent="0.2">
      <c r="A29" s="46">
        <v>3</v>
      </c>
      <c r="B29" s="13" t="s">
        <v>22</v>
      </c>
      <c r="C29" s="12">
        <v>1</v>
      </c>
      <c r="D29" s="10"/>
      <c r="E29" s="10">
        <f t="shared" si="16"/>
        <v>0</v>
      </c>
      <c r="F29" s="10"/>
      <c r="G29" s="10">
        <f t="shared" si="17"/>
        <v>0</v>
      </c>
      <c r="H29" s="10"/>
      <c r="I29" s="10">
        <f t="shared" si="18"/>
        <v>0</v>
      </c>
      <c r="J29" s="10"/>
      <c r="K29" s="10">
        <f t="shared" si="19"/>
        <v>0</v>
      </c>
      <c r="L29" s="10"/>
      <c r="M29" s="10">
        <f t="shared" si="20"/>
        <v>0</v>
      </c>
      <c r="N29" s="12">
        <f t="shared" si="21"/>
        <v>0</v>
      </c>
      <c r="O29" s="10"/>
      <c r="P29" s="10">
        <f t="shared" si="22"/>
        <v>0</v>
      </c>
      <c r="Q29" s="10"/>
      <c r="R29" s="10">
        <f t="shared" si="23"/>
        <v>0</v>
      </c>
      <c r="S29" s="10"/>
      <c r="T29" s="10">
        <f t="shared" si="24"/>
        <v>0</v>
      </c>
      <c r="U29" s="10"/>
      <c r="V29" s="10">
        <f t="shared" si="25"/>
        <v>0</v>
      </c>
      <c r="W29" s="10"/>
      <c r="X29" s="10">
        <f t="shared" si="26"/>
        <v>0</v>
      </c>
      <c r="Y29" s="45">
        <f t="shared" si="27"/>
        <v>0</v>
      </c>
      <c r="AA29" s="10">
        <f t="shared" si="12"/>
        <v>0</v>
      </c>
      <c r="AB29" s="10">
        <f t="shared" si="13"/>
        <v>-1</v>
      </c>
      <c r="AC29" s="10">
        <f t="shared" si="14"/>
        <v>0</v>
      </c>
      <c r="AD29" s="10">
        <f t="shared" si="15"/>
        <v>-1</v>
      </c>
    </row>
    <row r="30" spans="1:32" ht="12" customHeight="1" outlineLevel="2" x14ac:dyDescent="0.2">
      <c r="A30" s="46">
        <v>4</v>
      </c>
      <c r="B30" s="13" t="s">
        <v>23</v>
      </c>
      <c r="C30" s="12">
        <v>1</v>
      </c>
      <c r="D30" s="10"/>
      <c r="E30" s="10">
        <f t="shared" si="16"/>
        <v>0</v>
      </c>
      <c r="F30" s="10"/>
      <c r="G30" s="10">
        <f t="shared" si="17"/>
        <v>0</v>
      </c>
      <c r="H30" s="10"/>
      <c r="I30" s="10">
        <f t="shared" si="18"/>
        <v>0</v>
      </c>
      <c r="J30" s="10"/>
      <c r="K30" s="10">
        <f t="shared" si="19"/>
        <v>0</v>
      </c>
      <c r="L30" s="10"/>
      <c r="M30" s="10">
        <f t="shared" si="20"/>
        <v>0</v>
      </c>
      <c r="N30" s="12">
        <f t="shared" si="21"/>
        <v>0</v>
      </c>
      <c r="O30" s="10"/>
      <c r="P30" s="10">
        <f t="shared" si="22"/>
        <v>0</v>
      </c>
      <c r="Q30" s="10"/>
      <c r="R30" s="10">
        <f t="shared" si="23"/>
        <v>0</v>
      </c>
      <c r="S30" s="10"/>
      <c r="T30" s="10">
        <f t="shared" si="24"/>
        <v>0</v>
      </c>
      <c r="U30" s="10"/>
      <c r="V30" s="10">
        <f t="shared" si="25"/>
        <v>0</v>
      </c>
      <c r="W30" s="10"/>
      <c r="X30" s="10">
        <f t="shared" si="26"/>
        <v>0</v>
      </c>
      <c r="Y30" s="45">
        <f t="shared" si="27"/>
        <v>0</v>
      </c>
      <c r="AA30" s="10">
        <f t="shared" si="12"/>
        <v>0</v>
      </c>
      <c r="AB30" s="10">
        <f t="shared" si="13"/>
        <v>-1</v>
      </c>
      <c r="AC30" s="10">
        <f t="shared" si="14"/>
        <v>0</v>
      </c>
      <c r="AD30" s="10">
        <f t="shared" si="15"/>
        <v>-1</v>
      </c>
    </row>
    <row r="31" spans="1:32" ht="12" customHeight="1" outlineLevel="2" x14ac:dyDescent="0.2">
      <c r="A31" s="46">
        <v>5</v>
      </c>
      <c r="B31" s="13" t="s">
        <v>24</v>
      </c>
      <c r="C31" s="12">
        <v>1</v>
      </c>
      <c r="D31" s="10"/>
      <c r="E31" s="10">
        <f t="shared" si="16"/>
        <v>0</v>
      </c>
      <c r="F31" s="10"/>
      <c r="G31" s="10">
        <f t="shared" si="17"/>
        <v>0</v>
      </c>
      <c r="H31" s="10"/>
      <c r="I31" s="10">
        <f t="shared" si="18"/>
        <v>0</v>
      </c>
      <c r="J31" s="10"/>
      <c r="K31" s="10">
        <f t="shared" si="19"/>
        <v>0</v>
      </c>
      <c r="L31" s="10"/>
      <c r="M31" s="10">
        <f t="shared" si="20"/>
        <v>0</v>
      </c>
      <c r="N31" s="12">
        <f t="shared" si="21"/>
        <v>0</v>
      </c>
      <c r="O31" s="10"/>
      <c r="P31" s="10">
        <f t="shared" si="22"/>
        <v>0</v>
      </c>
      <c r="Q31" s="10"/>
      <c r="R31" s="10">
        <f t="shared" si="23"/>
        <v>0</v>
      </c>
      <c r="S31" s="10"/>
      <c r="T31" s="10">
        <f t="shared" si="24"/>
        <v>0</v>
      </c>
      <c r="U31" s="10"/>
      <c r="V31" s="10">
        <f t="shared" si="25"/>
        <v>0</v>
      </c>
      <c r="W31" s="10"/>
      <c r="X31" s="10">
        <f t="shared" si="26"/>
        <v>0</v>
      </c>
      <c r="Y31" s="45">
        <f t="shared" si="27"/>
        <v>0</v>
      </c>
      <c r="AA31" s="10">
        <f t="shared" si="12"/>
        <v>0</v>
      </c>
      <c r="AB31" s="10">
        <f t="shared" si="13"/>
        <v>-1</v>
      </c>
      <c r="AC31" s="10">
        <f t="shared" si="14"/>
        <v>0</v>
      </c>
      <c r="AD31" s="10">
        <f t="shared" si="15"/>
        <v>-1</v>
      </c>
    </row>
    <row r="32" spans="1:32" ht="12" customHeight="1" outlineLevel="2" x14ac:dyDescent="0.2">
      <c r="A32" s="46">
        <v>6</v>
      </c>
      <c r="B32" s="13" t="s">
        <v>25</v>
      </c>
      <c r="C32" s="12">
        <v>1</v>
      </c>
      <c r="D32" s="10"/>
      <c r="E32" s="10">
        <f t="shared" si="16"/>
        <v>0</v>
      </c>
      <c r="F32" s="10"/>
      <c r="G32" s="10">
        <f t="shared" si="17"/>
        <v>0</v>
      </c>
      <c r="H32" s="10"/>
      <c r="I32" s="10">
        <f t="shared" si="18"/>
        <v>0</v>
      </c>
      <c r="J32" s="10"/>
      <c r="K32" s="10">
        <f t="shared" si="19"/>
        <v>0</v>
      </c>
      <c r="L32" s="10"/>
      <c r="M32" s="10">
        <f t="shared" si="20"/>
        <v>0</v>
      </c>
      <c r="N32" s="12">
        <f t="shared" si="21"/>
        <v>0</v>
      </c>
      <c r="O32" s="10"/>
      <c r="P32" s="10">
        <f t="shared" si="22"/>
        <v>0</v>
      </c>
      <c r="Q32" s="10"/>
      <c r="R32" s="10">
        <f t="shared" si="23"/>
        <v>0</v>
      </c>
      <c r="S32" s="10"/>
      <c r="T32" s="10">
        <f t="shared" si="24"/>
        <v>0</v>
      </c>
      <c r="U32" s="10"/>
      <c r="V32" s="10">
        <f t="shared" si="25"/>
        <v>0</v>
      </c>
      <c r="W32" s="10"/>
      <c r="X32" s="10">
        <f t="shared" si="26"/>
        <v>0</v>
      </c>
      <c r="Y32" s="45">
        <f t="shared" si="27"/>
        <v>0</v>
      </c>
      <c r="AA32" s="10">
        <f t="shared" si="12"/>
        <v>0</v>
      </c>
      <c r="AB32" s="10">
        <f t="shared" si="13"/>
        <v>-1</v>
      </c>
      <c r="AC32" s="10">
        <f t="shared" si="14"/>
        <v>0</v>
      </c>
      <c r="AD32" s="10">
        <f t="shared" si="15"/>
        <v>-1</v>
      </c>
    </row>
    <row r="33" spans="1:30" ht="12" customHeight="1" outlineLevel="2" x14ac:dyDescent="0.2">
      <c r="A33" s="46">
        <v>7</v>
      </c>
      <c r="B33" s="13" t="s">
        <v>26</v>
      </c>
      <c r="C33" s="12">
        <v>1</v>
      </c>
      <c r="D33" s="10"/>
      <c r="E33" s="10">
        <f t="shared" si="16"/>
        <v>0</v>
      </c>
      <c r="F33" s="10"/>
      <c r="G33" s="10">
        <f t="shared" si="17"/>
        <v>0</v>
      </c>
      <c r="H33" s="10"/>
      <c r="I33" s="10">
        <f t="shared" si="18"/>
        <v>0</v>
      </c>
      <c r="J33" s="10"/>
      <c r="K33" s="10">
        <f t="shared" si="19"/>
        <v>0</v>
      </c>
      <c r="L33" s="10"/>
      <c r="M33" s="10">
        <f t="shared" si="20"/>
        <v>0</v>
      </c>
      <c r="N33" s="12">
        <f t="shared" si="21"/>
        <v>0</v>
      </c>
      <c r="O33" s="10"/>
      <c r="P33" s="10">
        <f t="shared" si="22"/>
        <v>0</v>
      </c>
      <c r="Q33" s="10"/>
      <c r="R33" s="10">
        <f t="shared" si="23"/>
        <v>0</v>
      </c>
      <c r="S33" s="10"/>
      <c r="T33" s="10">
        <f t="shared" si="24"/>
        <v>0</v>
      </c>
      <c r="U33" s="10"/>
      <c r="V33" s="10">
        <f t="shared" si="25"/>
        <v>0</v>
      </c>
      <c r="W33" s="10"/>
      <c r="X33" s="10">
        <f t="shared" si="26"/>
        <v>0</v>
      </c>
      <c r="Y33" s="45">
        <f t="shared" si="27"/>
        <v>0</v>
      </c>
      <c r="AA33" s="10">
        <f t="shared" si="12"/>
        <v>0</v>
      </c>
      <c r="AB33" s="10">
        <f t="shared" si="13"/>
        <v>-1</v>
      </c>
      <c r="AC33" s="10">
        <f t="shared" si="14"/>
        <v>0</v>
      </c>
      <c r="AD33" s="10">
        <f t="shared" si="15"/>
        <v>-1</v>
      </c>
    </row>
    <row r="34" spans="1:30" ht="12" customHeight="1" outlineLevel="2" x14ac:dyDescent="0.2">
      <c r="A34" s="46">
        <v>8</v>
      </c>
      <c r="B34" s="13" t="s">
        <v>27</v>
      </c>
      <c r="C34" s="12">
        <v>1</v>
      </c>
      <c r="D34" s="10"/>
      <c r="E34" s="10">
        <f t="shared" si="16"/>
        <v>0</v>
      </c>
      <c r="F34" s="10"/>
      <c r="G34" s="10">
        <f t="shared" si="17"/>
        <v>0</v>
      </c>
      <c r="H34" s="10"/>
      <c r="I34" s="10">
        <f t="shared" si="18"/>
        <v>0</v>
      </c>
      <c r="J34" s="10"/>
      <c r="K34" s="10">
        <f t="shared" si="19"/>
        <v>0</v>
      </c>
      <c r="L34" s="10"/>
      <c r="M34" s="10">
        <f t="shared" si="20"/>
        <v>0</v>
      </c>
      <c r="N34" s="12">
        <f t="shared" si="21"/>
        <v>0</v>
      </c>
      <c r="O34" s="10"/>
      <c r="P34" s="10">
        <f t="shared" si="22"/>
        <v>0</v>
      </c>
      <c r="Q34" s="10"/>
      <c r="R34" s="10">
        <f t="shared" si="23"/>
        <v>0</v>
      </c>
      <c r="S34" s="10"/>
      <c r="T34" s="10">
        <f t="shared" si="24"/>
        <v>0</v>
      </c>
      <c r="U34" s="10"/>
      <c r="V34" s="10">
        <f t="shared" si="25"/>
        <v>0</v>
      </c>
      <c r="W34" s="10"/>
      <c r="X34" s="10">
        <f t="shared" si="26"/>
        <v>0</v>
      </c>
      <c r="Y34" s="45">
        <f t="shared" si="27"/>
        <v>0</v>
      </c>
      <c r="AA34" s="10">
        <f t="shared" si="12"/>
        <v>0</v>
      </c>
      <c r="AB34" s="10">
        <f t="shared" si="13"/>
        <v>-1</v>
      </c>
      <c r="AC34" s="10">
        <f t="shared" si="14"/>
        <v>0</v>
      </c>
      <c r="AD34" s="10">
        <f t="shared" si="15"/>
        <v>-1</v>
      </c>
    </row>
    <row r="35" spans="1:30" ht="12" customHeight="1" outlineLevel="2" x14ac:dyDescent="0.2">
      <c r="A35" s="46">
        <v>9</v>
      </c>
      <c r="B35" s="13" t="s">
        <v>28</v>
      </c>
      <c r="C35" s="12">
        <v>1</v>
      </c>
      <c r="D35" s="10"/>
      <c r="E35" s="10">
        <f t="shared" si="16"/>
        <v>0</v>
      </c>
      <c r="F35" s="10"/>
      <c r="G35" s="10">
        <f t="shared" si="17"/>
        <v>0</v>
      </c>
      <c r="H35" s="10"/>
      <c r="I35" s="10">
        <f t="shared" si="18"/>
        <v>0</v>
      </c>
      <c r="J35" s="10"/>
      <c r="K35" s="10">
        <f t="shared" si="19"/>
        <v>0</v>
      </c>
      <c r="L35" s="10"/>
      <c r="M35" s="10">
        <f t="shared" si="20"/>
        <v>0</v>
      </c>
      <c r="N35" s="12">
        <f t="shared" si="21"/>
        <v>0</v>
      </c>
      <c r="O35" s="10"/>
      <c r="P35" s="10">
        <f t="shared" si="22"/>
        <v>0</v>
      </c>
      <c r="Q35" s="10"/>
      <c r="R35" s="10">
        <f t="shared" si="23"/>
        <v>0</v>
      </c>
      <c r="S35" s="10"/>
      <c r="T35" s="10">
        <f t="shared" si="24"/>
        <v>0</v>
      </c>
      <c r="U35" s="10"/>
      <c r="V35" s="10">
        <f t="shared" si="25"/>
        <v>0</v>
      </c>
      <c r="W35" s="10"/>
      <c r="X35" s="10">
        <f t="shared" si="26"/>
        <v>0</v>
      </c>
      <c r="Y35" s="45">
        <f t="shared" si="27"/>
        <v>0</v>
      </c>
      <c r="AA35" s="10">
        <f t="shared" si="12"/>
        <v>0</v>
      </c>
      <c r="AB35" s="10">
        <f t="shared" si="13"/>
        <v>-1</v>
      </c>
      <c r="AC35" s="10">
        <f t="shared" si="14"/>
        <v>0</v>
      </c>
      <c r="AD35" s="10">
        <f t="shared" si="15"/>
        <v>-1</v>
      </c>
    </row>
    <row r="36" spans="1:30" ht="12" customHeight="1" outlineLevel="2" x14ac:dyDescent="0.2">
      <c r="A36" s="46">
        <v>10</v>
      </c>
      <c r="B36" s="13" t="s">
        <v>29</v>
      </c>
      <c r="C36" s="12">
        <v>1</v>
      </c>
      <c r="D36" s="10"/>
      <c r="E36" s="10">
        <f t="shared" si="16"/>
        <v>0</v>
      </c>
      <c r="F36" s="10"/>
      <c r="G36" s="10">
        <f t="shared" si="17"/>
        <v>0</v>
      </c>
      <c r="H36" s="10"/>
      <c r="I36" s="10">
        <f t="shared" si="18"/>
        <v>0</v>
      </c>
      <c r="J36" s="10"/>
      <c r="K36" s="10">
        <f t="shared" si="19"/>
        <v>0</v>
      </c>
      <c r="L36" s="10"/>
      <c r="M36" s="10">
        <f t="shared" si="20"/>
        <v>0</v>
      </c>
      <c r="N36" s="12">
        <f t="shared" si="21"/>
        <v>0</v>
      </c>
      <c r="O36" s="10"/>
      <c r="P36" s="10">
        <f t="shared" si="22"/>
        <v>0</v>
      </c>
      <c r="Q36" s="10"/>
      <c r="R36" s="10">
        <f t="shared" si="23"/>
        <v>0</v>
      </c>
      <c r="S36" s="10"/>
      <c r="T36" s="10">
        <f t="shared" si="24"/>
        <v>0</v>
      </c>
      <c r="U36" s="10"/>
      <c r="V36" s="10">
        <f t="shared" si="25"/>
        <v>0</v>
      </c>
      <c r="W36" s="10"/>
      <c r="X36" s="10">
        <f t="shared" si="26"/>
        <v>0</v>
      </c>
      <c r="Y36" s="45">
        <f t="shared" si="27"/>
        <v>0</v>
      </c>
      <c r="AA36" s="10">
        <f t="shared" si="12"/>
        <v>0</v>
      </c>
      <c r="AB36" s="10">
        <f t="shared" si="13"/>
        <v>-1</v>
      </c>
      <c r="AC36" s="10">
        <f t="shared" si="14"/>
        <v>0</v>
      </c>
      <c r="AD36" s="10">
        <f t="shared" si="15"/>
        <v>-1</v>
      </c>
    </row>
    <row r="37" spans="1:30" ht="12" customHeight="1" outlineLevel="2" x14ac:dyDescent="0.2">
      <c r="A37" s="46">
        <v>11</v>
      </c>
      <c r="B37" s="13" t="s">
        <v>30</v>
      </c>
      <c r="C37" s="12">
        <v>1</v>
      </c>
      <c r="D37" s="10"/>
      <c r="E37" s="10">
        <f t="shared" si="16"/>
        <v>0</v>
      </c>
      <c r="F37" s="10"/>
      <c r="G37" s="10">
        <f t="shared" si="17"/>
        <v>0</v>
      </c>
      <c r="H37" s="10"/>
      <c r="I37" s="10">
        <f t="shared" si="18"/>
        <v>0</v>
      </c>
      <c r="J37" s="10"/>
      <c r="K37" s="10">
        <f t="shared" si="19"/>
        <v>0</v>
      </c>
      <c r="L37" s="10"/>
      <c r="M37" s="10">
        <f t="shared" si="20"/>
        <v>0</v>
      </c>
      <c r="N37" s="12">
        <f t="shared" si="21"/>
        <v>0</v>
      </c>
      <c r="O37" s="10"/>
      <c r="P37" s="10">
        <f t="shared" si="22"/>
        <v>0</v>
      </c>
      <c r="Q37" s="10"/>
      <c r="R37" s="10">
        <f t="shared" si="23"/>
        <v>0</v>
      </c>
      <c r="S37" s="10"/>
      <c r="T37" s="10">
        <f t="shared" si="24"/>
        <v>0</v>
      </c>
      <c r="U37" s="10"/>
      <c r="V37" s="10">
        <f t="shared" si="25"/>
        <v>0</v>
      </c>
      <c r="W37" s="10"/>
      <c r="X37" s="10">
        <f t="shared" si="26"/>
        <v>0</v>
      </c>
      <c r="Y37" s="45">
        <f t="shared" si="27"/>
        <v>0</v>
      </c>
      <c r="AA37" s="10">
        <f t="shared" si="12"/>
        <v>0</v>
      </c>
      <c r="AB37" s="10">
        <f t="shared" si="13"/>
        <v>-1</v>
      </c>
      <c r="AC37" s="10">
        <f t="shared" si="14"/>
        <v>0</v>
      </c>
      <c r="AD37" s="10">
        <f t="shared" si="15"/>
        <v>-1</v>
      </c>
    </row>
    <row r="38" spans="1:30" ht="12" customHeight="1" outlineLevel="2" x14ac:dyDescent="0.2">
      <c r="A38" s="46">
        <v>12</v>
      </c>
      <c r="B38" s="13" t="s">
        <v>31</v>
      </c>
      <c r="C38" s="12">
        <v>1</v>
      </c>
      <c r="D38" s="10"/>
      <c r="E38" s="10">
        <f t="shared" si="16"/>
        <v>0</v>
      </c>
      <c r="F38" s="10"/>
      <c r="G38" s="10">
        <f t="shared" si="17"/>
        <v>0</v>
      </c>
      <c r="H38" s="10"/>
      <c r="I38" s="10">
        <f t="shared" si="18"/>
        <v>0</v>
      </c>
      <c r="J38" s="10"/>
      <c r="K38" s="10">
        <f t="shared" si="19"/>
        <v>0</v>
      </c>
      <c r="L38" s="10"/>
      <c r="M38" s="10">
        <f t="shared" si="20"/>
        <v>0</v>
      </c>
      <c r="N38" s="12">
        <f t="shared" si="21"/>
        <v>0</v>
      </c>
      <c r="O38" s="10"/>
      <c r="P38" s="10">
        <f t="shared" si="22"/>
        <v>0</v>
      </c>
      <c r="Q38" s="10"/>
      <c r="R38" s="10">
        <f t="shared" si="23"/>
        <v>0</v>
      </c>
      <c r="S38" s="10"/>
      <c r="T38" s="10">
        <f t="shared" si="24"/>
        <v>0</v>
      </c>
      <c r="U38" s="10"/>
      <c r="V38" s="10">
        <f t="shared" si="25"/>
        <v>0</v>
      </c>
      <c r="W38" s="10"/>
      <c r="X38" s="10">
        <f t="shared" si="26"/>
        <v>0</v>
      </c>
      <c r="Y38" s="45">
        <f t="shared" si="27"/>
        <v>0</v>
      </c>
      <c r="AA38" s="10">
        <f t="shared" si="12"/>
        <v>0</v>
      </c>
      <c r="AB38" s="10">
        <f t="shared" si="13"/>
        <v>-1</v>
      </c>
      <c r="AC38" s="10">
        <f t="shared" si="14"/>
        <v>0</v>
      </c>
      <c r="AD38" s="10">
        <f t="shared" si="15"/>
        <v>-1</v>
      </c>
    </row>
    <row r="39" spans="1:30" ht="12" customHeight="1" outlineLevel="2" x14ac:dyDescent="0.2">
      <c r="A39" s="46">
        <v>13</v>
      </c>
      <c r="B39" s="13" t="s">
        <v>32</v>
      </c>
      <c r="C39" s="12">
        <v>1</v>
      </c>
      <c r="D39" s="10"/>
      <c r="E39" s="10">
        <f t="shared" si="16"/>
        <v>0</v>
      </c>
      <c r="F39" s="10"/>
      <c r="G39" s="10">
        <f t="shared" si="17"/>
        <v>0</v>
      </c>
      <c r="H39" s="10"/>
      <c r="I39" s="10">
        <f t="shared" si="18"/>
        <v>0</v>
      </c>
      <c r="J39" s="10"/>
      <c r="K39" s="10">
        <f t="shared" si="19"/>
        <v>0</v>
      </c>
      <c r="L39" s="10"/>
      <c r="M39" s="10">
        <f t="shared" si="20"/>
        <v>0</v>
      </c>
      <c r="N39" s="12">
        <f t="shared" si="21"/>
        <v>0</v>
      </c>
      <c r="O39" s="10"/>
      <c r="P39" s="10">
        <f t="shared" si="22"/>
        <v>0</v>
      </c>
      <c r="Q39" s="10"/>
      <c r="R39" s="10">
        <f t="shared" si="23"/>
        <v>0</v>
      </c>
      <c r="S39" s="10"/>
      <c r="T39" s="10">
        <f t="shared" si="24"/>
        <v>0</v>
      </c>
      <c r="U39" s="10"/>
      <c r="V39" s="10">
        <f t="shared" si="25"/>
        <v>0</v>
      </c>
      <c r="W39" s="10"/>
      <c r="X39" s="10">
        <f t="shared" si="26"/>
        <v>0</v>
      </c>
      <c r="Y39" s="45">
        <f t="shared" si="27"/>
        <v>0</v>
      </c>
      <c r="AA39" s="10">
        <f t="shared" si="12"/>
        <v>0</v>
      </c>
      <c r="AB39" s="10">
        <f t="shared" si="13"/>
        <v>-1</v>
      </c>
      <c r="AC39" s="10">
        <f t="shared" si="14"/>
        <v>0</v>
      </c>
      <c r="AD39" s="10">
        <f t="shared" si="15"/>
        <v>-1</v>
      </c>
    </row>
    <row r="40" spans="1:30" ht="12" customHeight="1" outlineLevel="2" thickBot="1" x14ac:dyDescent="0.25">
      <c r="A40" s="46">
        <v>14</v>
      </c>
      <c r="B40" s="13" t="s">
        <v>33</v>
      </c>
      <c r="C40" s="12">
        <v>1</v>
      </c>
      <c r="D40" s="10"/>
      <c r="E40" s="10">
        <f t="shared" si="16"/>
        <v>0</v>
      </c>
      <c r="F40" s="10"/>
      <c r="G40" s="10">
        <f t="shared" si="17"/>
        <v>0</v>
      </c>
      <c r="H40" s="10"/>
      <c r="I40" s="10">
        <f t="shared" si="18"/>
        <v>0</v>
      </c>
      <c r="J40" s="10"/>
      <c r="K40" s="10">
        <f t="shared" si="19"/>
        <v>0</v>
      </c>
      <c r="L40" s="10"/>
      <c r="M40" s="10">
        <f t="shared" si="20"/>
        <v>0</v>
      </c>
      <c r="N40" s="12">
        <f t="shared" si="21"/>
        <v>0</v>
      </c>
      <c r="O40" s="10"/>
      <c r="P40" s="10">
        <f t="shared" si="22"/>
        <v>0</v>
      </c>
      <c r="Q40" s="10"/>
      <c r="R40" s="10">
        <f t="shared" si="23"/>
        <v>0</v>
      </c>
      <c r="S40" s="10"/>
      <c r="T40" s="10">
        <f t="shared" si="24"/>
        <v>0</v>
      </c>
      <c r="U40" s="10"/>
      <c r="V40" s="10">
        <f t="shared" si="25"/>
        <v>0</v>
      </c>
      <c r="W40" s="10"/>
      <c r="X40" s="10">
        <f t="shared" si="26"/>
        <v>0</v>
      </c>
      <c r="Y40" s="45">
        <f t="shared" si="27"/>
        <v>0</v>
      </c>
      <c r="AA40" s="10">
        <f t="shared" si="12"/>
        <v>0</v>
      </c>
      <c r="AB40" s="10">
        <f t="shared" si="13"/>
        <v>-1</v>
      </c>
      <c r="AC40" s="10">
        <f t="shared" si="14"/>
        <v>0</v>
      </c>
      <c r="AD40" s="10">
        <f t="shared" si="15"/>
        <v>-1</v>
      </c>
    </row>
    <row r="41" spans="1:30" s="34" customFormat="1" ht="12" customHeight="1" outlineLevel="1" thickBot="1" x14ac:dyDescent="0.25">
      <c r="A41" s="66" t="s">
        <v>34</v>
      </c>
      <c r="B41" s="68"/>
      <c r="C41" s="18">
        <f>SUM(C27:C40)</f>
        <v>14</v>
      </c>
      <c r="D41" s="18">
        <f>SUM(D27:D40)</f>
        <v>0</v>
      </c>
      <c r="E41" s="18">
        <f t="shared" si="16"/>
        <v>0</v>
      </c>
      <c r="F41" s="18">
        <f>SUM(F27:F40)</f>
        <v>0</v>
      </c>
      <c r="G41" s="18">
        <f t="shared" si="17"/>
        <v>0</v>
      </c>
      <c r="H41" s="18">
        <f>SUM(H27:H40)</f>
        <v>0</v>
      </c>
      <c r="I41" s="18">
        <f t="shared" si="18"/>
        <v>0</v>
      </c>
      <c r="J41" s="18">
        <f>SUM(J27:J40)</f>
        <v>0</v>
      </c>
      <c r="K41" s="18">
        <f t="shared" si="19"/>
        <v>0</v>
      </c>
      <c r="L41" s="18">
        <f>SUM(L27:L40)</f>
        <v>0</v>
      </c>
      <c r="M41" s="18">
        <f t="shared" si="20"/>
        <v>0</v>
      </c>
      <c r="N41" s="18">
        <f>+((E41*7.5)+(G41*23)+(I41*38)+(K41*53)+(M41*68))/100</f>
        <v>0</v>
      </c>
      <c r="O41" s="18">
        <f>SUM(O27:O40)</f>
        <v>0</v>
      </c>
      <c r="P41" s="18">
        <f t="shared" si="22"/>
        <v>0</v>
      </c>
      <c r="Q41" s="18">
        <f>SUM(Q27:Q40)</f>
        <v>0</v>
      </c>
      <c r="R41" s="18">
        <f t="shared" si="23"/>
        <v>0</v>
      </c>
      <c r="S41" s="18">
        <f>SUM(S27:S40)</f>
        <v>0</v>
      </c>
      <c r="T41" s="18">
        <f t="shared" si="24"/>
        <v>0</v>
      </c>
      <c r="U41" s="18">
        <f>SUM(U27:U40)</f>
        <v>0</v>
      </c>
      <c r="V41" s="18">
        <f t="shared" si="25"/>
        <v>0</v>
      </c>
      <c r="W41" s="18">
        <f>SUM(W27:W40)</f>
        <v>0</v>
      </c>
      <c r="X41" s="18">
        <f t="shared" si="26"/>
        <v>0</v>
      </c>
      <c r="Y41" s="33">
        <f>+((P41*50)+(R41*150.5)+(T41*250.5)+(V41*350.5)+(X41*450.5))/100</f>
        <v>0</v>
      </c>
      <c r="AA41" s="2">
        <f t="shared" si="12"/>
        <v>0</v>
      </c>
      <c r="AB41" s="2">
        <f t="shared" si="13"/>
        <v>-14</v>
      </c>
      <c r="AC41" s="2">
        <f t="shared" si="14"/>
        <v>0</v>
      </c>
      <c r="AD41" s="2">
        <f t="shared" si="15"/>
        <v>-14</v>
      </c>
    </row>
    <row r="42" spans="1:30" ht="12" customHeight="1" thickBot="1" x14ac:dyDescent="0.25">
      <c r="A42" s="66" t="s">
        <v>61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9"/>
      <c r="AA42" s="10"/>
      <c r="AB42" s="10"/>
      <c r="AC42" s="10"/>
      <c r="AD42" s="10"/>
    </row>
    <row r="43" spans="1:30" ht="12" customHeight="1" outlineLevel="2" x14ac:dyDescent="0.2">
      <c r="A43" s="44">
        <v>1</v>
      </c>
      <c r="B43" s="36" t="s">
        <v>51</v>
      </c>
      <c r="C43" s="12">
        <v>1</v>
      </c>
      <c r="D43" s="12"/>
      <c r="E43" s="12">
        <f>+D43/C43*100</f>
        <v>0</v>
      </c>
      <c r="F43" s="12"/>
      <c r="G43" s="12">
        <f>+F43/C43*100</f>
        <v>0</v>
      </c>
      <c r="H43" s="12"/>
      <c r="I43" s="12">
        <f>+H43/C43*100</f>
        <v>0</v>
      </c>
      <c r="J43" s="12"/>
      <c r="K43" s="12">
        <f>+J43/C43*100</f>
        <v>0</v>
      </c>
      <c r="L43" s="12"/>
      <c r="M43" s="12">
        <f>+L43/C43*100</f>
        <v>0</v>
      </c>
      <c r="N43" s="12">
        <f>+(E43*7.5+G43*23+I43*38+K43*53+M43*68)/100</f>
        <v>0</v>
      </c>
      <c r="O43" s="12"/>
      <c r="P43" s="12">
        <f>+O43/C43*100</f>
        <v>0</v>
      </c>
      <c r="Q43" s="12"/>
      <c r="R43" s="12">
        <f>+Q43/C43*100</f>
        <v>0</v>
      </c>
      <c r="S43" s="12"/>
      <c r="T43" s="12">
        <f>+S43/C43*100</f>
        <v>0</v>
      </c>
      <c r="U43" s="12"/>
      <c r="V43" s="12">
        <f>+U43/C43*100</f>
        <v>0</v>
      </c>
      <c r="W43" s="12"/>
      <c r="X43" s="12">
        <f>+W43/C43*100</f>
        <v>0</v>
      </c>
      <c r="Y43" s="45">
        <f>+(P43*50+R43*150.5+T43*250.5+V43*350.5+X43*450.5)/100</f>
        <v>0</v>
      </c>
      <c r="AA43" s="10">
        <f t="shared" si="12"/>
        <v>0</v>
      </c>
      <c r="AB43" s="10">
        <f t="shared" si="13"/>
        <v>-1</v>
      </c>
      <c r="AC43" s="10">
        <f t="shared" si="14"/>
        <v>0</v>
      </c>
      <c r="AD43" s="10">
        <f t="shared" si="15"/>
        <v>-1</v>
      </c>
    </row>
    <row r="44" spans="1:30" ht="12" customHeight="1" outlineLevel="2" x14ac:dyDescent="0.2">
      <c r="A44" s="46">
        <v>2</v>
      </c>
      <c r="B44" s="13" t="s">
        <v>52</v>
      </c>
      <c r="C44" s="12">
        <v>1</v>
      </c>
      <c r="D44" s="10"/>
      <c r="E44" s="10">
        <f t="shared" ref="E44:E54" si="28">+D44/C44*100</f>
        <v>0</v>
      </c>
      <c r="F44" s="10"/>
      <c r="G44" s="10">
        <f t="shared" ref="G44:G54" si="29">+F44/C44*100</f>
        <v>0</v>
      </c>
      <c r="H44" s="10"/>
      <c r="I44" s="10">
        <f t="shared" ref="I44:I54" si="30">+H44/C44*100</f>
        <v>0</v>
      </c>
      <c r="J44" s="10"/>
      <c r="K44" s="10">
        <f t="shared" ref="K44:K54" si="31">+J44/C44*100</f>
        <v>0</v>
      </c>
      <c r="L44" s="10"/>
      <c r="M44" s="10">
        <f t="shared" ref="M44:M54" si="32">+L44/C44*100</f>
        <v>0</v>
      </c>
      <c r="N44" s="12">
        <f t="shared" ref="N44:N53" si="33">+(E44*7.5+G44*23+I44*38+K44*53+M44*68)/100</f>
        <v>0</v>
      </c>
      <c r="O44" s="10"/>
      <c r="P44" s="10">
        <f t="shared" ref="P44:P54" si="34">+O44/C44*100</f>
        <v>0</v>
      </c>
      <c r="Q44" s="10"/>
      <c r="R44" s="10">
        <f t="shared" ref="R44:R54" si="35">+Q44/C44*100</f>
        <v>0</v>
      </c>
      <c r="S44" s="10"/>
      <c r="T44" s="10">
        <f t="shared" ref="T44:T54" si="36">+S44/C44*100</f>
        <v>0</v>
      </c>
      <c r="U44" s="10"/>
      <c r="V44" s="10">
        <f t="shared" ref="V44:V54" si="37">+U44/C44*100</f>
        <v>0</v>
      </c>
      <c r="W44" s="10"/>
      <c r="X44" s="10">
        <f t="shared" ref="X44:X54" si="38">+W44/C44*100</f>
        <v>0</v>
      </c>
      <c r="Y44" s="45">
        <f t="shared" ref="Y44:Y53" si="39">+(P44*50+R44*150.5+T44*250.5+V44*350.5+X44*450.5)/100</f>
        <v>0</v>
      </c>
      <c r="AA44" s="10">
        <f t="shared" si="12"/>
        <v>0</v>
      </c>
      <c r="AB44" s="10">
        <f t="shared" si="13"/>
        <v>-1</v>
      </c>
      <c r="AC44" s="10">
        <f t="shared" si="14"/>
        <v>0</v>
      </c>
      <c r="AD44" s="10">
        <f t="shared" si="15"/>
        <v>-1</v>
      </c>
    </row>
    <row r="45" spans="1:30" ht="12" customHeight="1" outlineLevel="2" x14ac:dyDescent="0.2">
      <c r="A45" s="46">
        <v>3</v>
      </c>
      <c r="B45" s="13" t="s">
        <v>53</v>
      </c>
      <c r="C45" s="12">
        <v>1</v>
      </c>
      <c r="D45" s="10"/>
      <c r="E45" s="10">
        <f t="shared" si="28"/>
        <v>0</v>
      </c>
      <c r="F45" s="10"/>
      <c r="G45" s="10">
        <f t="shared" si="29"/>
        <v>0</v>
      </c>
      <c r="H45" s="10"/>
      <c r="I45" s="10">
        <f t="shared" si="30"/>
        <v>0</v>
      </c>
      <c r="J45" s="10"/>
      <c r="K45" s="10">
        <f t="shared" si="31"/>
        <v>0</v>
      </c>
      <c r="L45" s="10"/>
      <c r="M45" s="10">
        <f t="shared" si="32"/>
        <v>0</v>
      </c>
      <c r="N45" s="12">
        <f t="shared" si="33"/>
        <v>0</v>
      </c>
      <c r="O45" s="10"/>
      <c r="P45" s="10">
        <f t="shared" si="34"/>
        <v>0</v>
      </c>
      <c r="Q45" s="10"/>
      <c r="R45" s="10">
        <f t="shared" si="35"/>
        <v>0</v>
      </c>
      <c r="S45" s="10"/>
      <c r="T45" s="10">
        <f t="shared" si="36"/>
        <v>0</v>
      </c>
      <c r="U45" s="10"/>
      <c r="V45" s="10">
        <f t="shared" si="37"/>
        <v>0</v>
      </c>
      <c r="W45" s="10"/>
      <c r="X45" s="10">
        <f t="shared" si="38"/>
        <v>0</v>
      </c>
      <c r="Y45" s="45">
        <f t="shared" si="39"/>
        <v>0</v>
      </c>
      <c r="AA45" s="10">
        <f t="shared" si="12"/>
        <v>0</v>
      </c>
      <c r="AB45" s="10">
        <f t="shared" si="13"/>
        <v>-1</v>
      </c>
      <c r="AC45" s="10">
        <f t="shared" si="14"/>
        <v>0</v>
      </c>
      <c r="AD45" s="10">
        <f t="shared" si="15"/>
        <v>-1</v>
      </c>
    </row>
    <row r="46" spans="1:30" ht="12" customHeight="1" outlineLevel="2" x14ac:dyDescent="0.2">
      <c r="A46" s="46">
        <v>4</v>
      </c>
      <c r="B46" s="13" t="s">
        <v>54</v>
      </c>
      <c r="C46" s="12">
        <v>1</v>
      </c>
      <c r="D46" s="10"/>
      <c r="E46" s="10">
        <f t="shared" si="28"/>
        <v>0</v>
      </c>
      <c r="F46" s="10"/>
      <c r="G46" s="10">
        <f t="shared" si="29"/>
        <v>0</v>
      </c>
      <c r="H46" s="10"/>
      <c r="I46" s="10">
        <f t="shared" si="30"/>
        <v>0</v>
      </c>
      <c r="J46" s="10"/>
      <c r="K46" s="10">
        <f t="shared" si="31"/>
        <v>0</v>
      </c>
      <c r="L46" s="10"/>
      <c r="M46" s="10">
        <f t="shared" si="32"/>
        <v>0</v>
      </c>
      <c r="N46" s="12">
        <f t="shared" si="33"/>
        <v>0</v>
      </c>
      <c r="O46" s="10"/>
      <c r="P46" s="10">
        <f t="shared" si="34"/>
        <v>0</v>
      </c>
      <c r="Q46" s="10"/>
      <c r="R46" s="10">
        <f t="shared" si="35"/>
        <v>0</v>
      </c>
      <c r="S46" s="10"/>
      <c r="T46" s="10">
        <f t="shared" si="36"/>
        <v>0</v>
      </c>
      <c r="U46" s="10"/>
      <c r="V46" s="10">
        <f t="shared" si="37"/>
        <v>0</v>
      </c>
      <c r="W46" s="10"/>
      <c r="X46" s="10">
        <f t="shared" si="38"/>
        <v>0</v>
      </c>
      <c r="Y46" s="45">
        <f t="shared" si="39"/>
        <v>0</v>
      </c>
      <c r="AA46" s="10">
        <f t="shared" si="12"/>
        <v>0</v>
      </c>
      <c r="AB46" s="10">
        <f t="shared" si="13"/>
        <v>-1</v>
      </c>
      <c r="AC46" s="10">
        <f t="shared" si="14"/>
        <v>0</v>
      </c>
      <c r="AD46" s="10">
        <f t="shared" si="15"/>
        <v>-1</v>
      </c>
    </row>
    <row r="47" spans="1:30" ht="12" customHeight="1" outlineLevel="2" x14ac:dyDescent="0.2">
      <c r="A47" s="46">
        <v>5</v>
      </c>
      <c r="B47" s="13" t="s">
        <v>55</v>
      </c>
      <c r="C47" s="12">
        <v>1</v>
      </c>
      <c r="D47" s="10"/>
      <c r="E47" s="10">
        <f t="shared" si="28"/>
        <v>0</v>
      </c>
      <c r="F47" s="10"/>
      <c r="G47" s="10">
        <f t="shared" si="29"/>
        <v>0</v>
      </c>
      <c r="H47" s="10"/>
      <c r="I47" s="10">
        <f t="shared" si="30"/>
        <v>0</v>
      </c>
      <c r="J47" s="10"/>
      <c r="K47" s="10">
        <f t="shared" si="31"/>
        <v>0</v>
      </c>
      <c r="L47" s="10"/>
      <c r="M47" s="10">
        <f t="shared" si="32"/>
        <v>0</v>
      </c>
      <c r="N47" s="12">
        <f t="shared" si="33"/>
        <v>0</v>
      </c>
      <c r="O47" s="10"/>
      <c r="P47" s="10">
        <f t="shared" si="34"/>
        <v>0</v>
      </c>
      <c r="Q47" s="10"/>
      <c r="R47" s="10">
        <f t="shared" si="35"/>
        <v>0</v>
      </c>
      <c r="S47" s="10"/>
      <c r="T47" s="10">
        <f t="shared" si="36"/>
        <v>0</v>
      </c>
      <c r="U47" s="10"/>
      <c r="V47" s="10">
        <f t="shared" si="37"/>
        <v>0</v>
      </c>
      <c r="W47" s="10"/>
      <c r="X47" s="10">
        <f t="shared" si="38"/>
        <v>0</v>
      </c>
      <c r="Y47" s="45">
        <f t="shared" si="39"/>
        <v>0</v>
      </c>
      <c r="AA47" s="10">
        <f t="shared" si="12"/>
        <v>0</v>
      </c>
      <c r="AB47" s="10">
        <f t="shared" si="13"/>
        <v>-1</v>
      </c>
      <c r="AC47" s="10">
        <f t="shared" si="14"/>
        <v>0</v>
      </c>
      <c r="AD47" s="10">
        <f t="shared" si="15"/>
        <v>-1</v>
      </c>
    </row>
    <row r="48" spans="1:30" ht="12" customHeight="1" outlineLevel="2" x14ac:dyDescent="0.2">
      <c r="A48" s="46">
        <v>6</v>
      </c>
      <c r="B48" s="13" t="s">
        <v>56</v>
      </c>
      <c r="C48" s="12">
        <v>1</v>
      </c>
      <c r="D48" s="10"/>
      <c r="E48" s="10">
        <f t="shared" si="28"/>
        <v>0</v>
      </c>
      <c r="F48" s="10"/>
      <c r="G48" s="10">
        <f t="shared" si="29"/>
        <v>0</v>
      </c>
      <c r="H48" s="10"/>
      <c r="I48" s="10">
        <f t="shared" si="30"/>
        <v>0</v>
      </c>
      <c r="J48" s="10"/>
      <c r="K48" s="10">
        <f t="shared" si="31"/>
        <v>0</v>
      </c>
      <c r="L48" s="10"/>
      <c r="M48" s="10">
        <f t="shared" si="32"/>
        <v>0</v>
      </c>
      <c r="N48" s="12">
        <f t="shared" si="33"/>
        <v>0</v>
      </c>
      <c r="O48" s="10"/>
      <c r="P48" s="10">
        <f t="shared" si="34"/>
        <v>0</v>
      </c>
      <c r="Q48" s="10"/>
      <c r="R48" s="10">
        <f t="shared" si="35"/>
        <v>0</v>
      </c>
      <c r="S48" s="10"/>
      <c r="T48" s="10">
        <f t="shared" si="36"/>
        <v>0</v>
      </c>
      <c r="U48" s="10"/>
      <c r="V48" s="10">
        <f t="shared" si="37"/>
        <v>0</v>
      </c>
      <c r="W48" s="10"/>
      <c r="X48" s="10">
        <f t="shared" si="38"/>
        <v>0</v>
      </c>
      <c r="Y48" s="45">
        <f t="shared" si="39"/>
        <v>0</v>
      </c>
      <c r="AA48" s="10">
        <f t="shared" si="12"/>
        <v>0</v>
      </c>
      <c r="AB48" s="10">
        <f t="shared" si="13"/>
        <v>-1</v>
      </c>
      <c r="AC48" s="10">
        <f t="shared" si="14"/>
        <v>0</v>
      </c>
      <c r="AD48" s="10">
        <f t="shared" si="15"/>
        <v>-1</v>
      </c>
    </row>
    <row r="49" spans="1:30" ht="12" customHeight="1" outlineLevel="2" x14ac:dyDescent="0.2">
      <c r="A49" s="46">
        <v>7</v>
      </c>
      <c r="B49" s="13" t="s">
        <v>7</v>
      </c>
      <c r="C49" s="12">
        <v>1</v>
      </c>
      <c r="D49" s="10"/>
      <c r="E49" s="10">
        <f t="shared" si="28"/>
        <v>0</v>
      </c>
      <c r="F49" s="10"/>
      <c r="G49" s="10">
        <f t="shared" si="29"/>
        <v>0</v>
      </c>
      <c r="H49" s="10"/>
      <c r="I49" s="10">
        <f t="shared" si="30"/>
        <v>0</v>
      </c>
      <c r="J49" s="10"/>
      <c r="K49" s="10">
        <f t="shared" si="31"/>
        <v>0</v>
      </c>
      <c r="L49" s="10"/>
      <c r="M49" s="10">
        <f t="shared" si="32"/>
        <v>0</v>
      </c>
      <c r="N49" s="12">
        <f t="shared" si="33"/>
        <v>0</v>
      </c>
      <c r="O49" s="10"/>
      <c r="P49" s="10">
        <f t="shared" si="34"/>
        <v>0</v>
      </c>
      <c r="Q49" s="10"/>
      <c r="R49" s="10">
        <f t="shared" si="35"/>
        <v>0</v>
      </c>
      <c r="S49" s="10"/>
      <c r="T49" s="10">
        <f t="shared" si="36"/>
        <v>0</v>
      </c>
      <c r="U49" s="10"/>
      <c r="V49" s="10">
        <f t="shared" si="37"/>
        <v>0</v>
      </c>
      <c r="W49" s="10"/>
      <c r="X49" s="10">
        <f t="shared" si="38"/>
        <v>0</v>
      </c>
      <c r="Y49" s="45">
        <f t="shared" si="39"/>
        <v>0</v>
      </c>
      <c r="AA49" s="10">
        <f t="shared" si="12"/>
        <v>0</v>
      </c>
      <c r="AB49" s="10">
        <f t="shared" si="13"/>
        <v>-1</v>
      </c>
      <c r="AC49" s="10">
        <f t="shared" si="14"/>
        <v>0</v>
      </c>
      <c r="AD49" s="10">
        <f t="shared" si="15"/>
        <v>-1</v>
      </c>
    </row>
    <row r="50" spans="1:30" ht="12" customHeight="1" outlineLevel="2" x14ac:dyDescent="0.2">
      <c r="A50" s="46">
        <v>8</v>
      </c>
      <c r="B50" s="13" t="s">
        <v>57</v>
      </c>
      <c r="C50" s="12">
        <v>1</v>
      </c>
      <c r="D50" s="10"/>
      <c r="E50" s="10">
        <f t="shared" si="28"/>
        <v>0</v>
      </c>
      <c r="F50" s="10"/>
      <c r="G50" s="10">
        <f t="shared" si="29"/>
        <v>0</v>
      </c>
      <c r="H50" s="10"/>
      <c r="I50" s="10">
        <f t="shared" si="30"/>
        <v>0</v>
      </c>
      <c r="J50" s="10"/>
      <c r="K50" s="10">
        <f t="shared" si="31"/>
        <v>0</v>
      </c>
      <c r="L50" s="10"/>
      <c r="M50" s="10">
        <f t="shared" si="32"/>
        <v>0</v>
      </c>
      <c r="N50" s="12">
        <f t="shared" si="33"/>
        <v>0</v>
      </c>
      <c r="O50" s="10"/>
      <c r="P50" s="10">
        <f t="shared" si="34"/>
        <v>0</v>
      </c>
      <c r="Q50" s="10"/>
      <c r="R50" s="10">
        <f t="shared" si="35"/>
        <v>0</v>
      </c>
      <c r="S50" s="10"/>
      <c r="T50" s="10">
        <f t="shared" si="36"/>
        <v>0</v>
      </c>
      <c r="U50" s="10"/>
      <c r="V50" s="10">
        <f t="shared" si="37"/>
        <v>0</v>
      </c>
      <c r="W50" s="10"/>
      <c r="X50" s="10">
        <f t="shared" si="38"/>
        <v>0</v>
      </c>
      <c r="Y50" s="45">
        <f t="shared" si="39"/>
        <v>0</v>
      </c>
      <c r="AA50" s="10">
        <f t="shared" si="12"/>
        <v>0</v>
      </c>
      <c r="AB50" s="10">
        <f t="shared" si="13"/>
        <v>-1</v>
      </c>
      <c r="AC50" s="10">
        <f t="shared" si="14"/>
        <v>0</v>
      </c>
      <c r="AD50" s="10">
        <f t="shared" si="15"/>
        <v>-1</v>
      </c>
    </row>
    <row r="51" spans="1:30" ht="12" customHeight="1" outlineLevel="2" x14ac:dyDescent="0.2">
      <c r="A51" s="46">
        <v>9</v>
      </c>
      <c r="B51" s="13" t="s">
        <v>58</v>
      </c>
      <c r="C51" s="12">
        <v>1</v>
      </c>
      <c r="D51" s="10"/>
      <c r="E51" s="10">
        <f t="shared" si="28"/>
        <v>0</v>
      </c>
      <c r="F51" s="10"/>
      <c r="G51" s="10">
        <f t="shared" si="29"/>
        <v>0</v>
      </c>
      <c r="H51" s="10"/>
      <c r="I51" s="10">
        <f t="shared" si="30"/>
        <v>0</v>
      </c>
      <c r="J51" s="10"/>
      <c r="K51" s="10">
        <f t="shared" si="31"/>
        <v>0</v>
      </c>
      <c r="L51" s="10"/>
      <c r="M51" s="10">
        <f t="shared" si="32"/>
        <v>0</v>
      </c>
      <c r="N51" s="12">
        <f t="shared" si="33"/>
        <v>0</v>
      </c>
      <c r="O51" s="10"/>
      <c r="P51" s="10">
        <f t="shared" si="34"/>
        <v>0</v>
      </c>
      <c r="Q51" s="10"/>
      <c r="R51" s="10">
        <f t="shared" si="35"/>
        <v>0</v>
      </c>
      <c r="S51" s="10"/>
      <c r="T51" s="10">
        <f t="shared" si="36"/>
        <v>0</v>
      </c>
      <c r="U51" s="10"/>
      <c r="V51" s="10">
        <f t="shared" si="37"/>
        <v>0</v>
      </c>
      <c r="W51" s="10"/>
      <c r="X51" s="10">
        <f t="shared" si="38"/>
        <v>0</v>
      </c>
      <c r="Y51" s="45">
        <f t="shared" si="39"/>
        <v>0</v>
      </c>
      <c r="AA51" s="10">
        <f t="shared" si="12"/>
        <v>0</v>
      </c>
      <c r="AB51" s="10">
        <f t="shared" si="13"/>
        <v>-1</v>
      </c>
      <c r="AC51" s="10">
        <f t="shared" si="14"/>
        <v>0</v>
      </c>
      <c r="AD51" s="10">
        <f t="shared" si="15"/>
        <v>-1</v>
      </c>
    </row>
    <row r="52" spans="1:30" ht="12" customHeight="1" outlineLevel="2" x14ac:dyDescent="0.2">
      <c r="A52" s="46">
        <v>10</v>
      </c>
      <c r="B52" s="13" t="s">
        <v>59</v>
      </c>
      <c r="C52" s="12">
        <v>1</v>
      </c>
      <c r="D52" s="10"/>
      <c r="E52" s="10">
        <f t="shared" si="28"/>
        <v>0</v>
      </c>
      <c r="F52" s="10"/>
      <c r="G52" s="10">
        <f t="shared" si="29"/>
        <v>0</v>
      </c>
      <c r="H52" s="10"/>
      <c r="I52" s="10">
        <f t="shared" si="30"/>
        <v>0</v>
      </c>
      <c r="J52" s="10"/>
      <c r="K52" s="10">
        <f t="shared" si="31"/>
        <v>0</v>
      </c>
      <c r="L52" s="10"/>
      <c r="M52" s="10">
        <f t="shared" si="32"/>
        <v>0</v>
      </c>
      <c r="N52" s="12">
        <f t="shared" si="33"/>
        <v>0</v>
      </c>
      <c r="O52" s="10"/>
      <c r="P52" s="10">
        <f t="shared" si="34"/>
        <v>0</v>
      </c>
      <c r="Q52" s="10"/>
      <c r="R52" s="10">
        <f t="shared" si="35"/>
        <v>0</v>
      </c>
      <c r="S52" s="10"/>
      <c r="T52" s="10">
        <f t="shared" si="36"/>
        <v>0</v>
      </c>
      <c r="U52" s="10"/>
      <c r="V52" s="10">
        <f t="shared" si="37"/>
        <v>0</v>
      </c>
      <c r="W52" s="10"/>
      <c r="X52" s="10">
        <f t="shared" si="38"/>
        <v>0</v>
      </c>
      <c r="Y52" s="45">
        <f t="shared" si="39"/>
        <v>0</v>
      </c>
      <c r="AA52" s="10">
        <f t="shared" si="12"/>
        <v>0</v>
      </c>
      <c r="AB52" s="10">
        <f t="shared" si="13"/>
        <v>-1</v>
      </c>
      <c r="AC52" s="10">
        <f t="shared" si="14"/>
        <v>0</v>
      </c>
      <c r="AD52" s="10">
        <f t="shared" si="15"/>
        <v>-1</v>
      </c>
    </row>
    <row r="53" spans="1:30" ht="12" customHeight="1" outlineLevel="2" thickBot="1" x14ac:dyDescent="0.25">
      <c r="A53" s="46">
        <v>11</v>
      </c>
      <c r="B53" s="13" t="s">
        <v>60</v>
      </c>
      <c r="C53" s="12">
        <v>1</v>
      </c>
      <c r="D53" s="10"/>
      <c r="E53" s="10">
        <f t="shared" si="28"/>
        <v>0</v>
      </c>
      <c r="F53" s="10"/>
      <c r="G53" s="10">
        <f t="shared" si="29"/>
        <v>0</v>
      </c>
      <c r="H53" s="10"/>
      <c r="I53" s="10">
        <f t="shared" si="30"/>
        <v>0</v>
      </c>
      <c r="J53" s="10"/>
      <c r="K53" s="10">
        <f t="shared" si="31"/>
        <v>0</v>
      </c>
      <c r="L53" s="10"/>
      <c r="M53" s="10">
        <f t="shared" si="32"/>
        <v>0</v>
      </c>
      <c r="N53" s="12">
        <f t="shared" si="33"/>
        <v>0</v>
      </c>
      <c r="O53" s="10"/>
      <c r="P53" s="10">
        <f t="shared" si="34"/>
        <v>0</v>
      </c>
      <c r="Q53" s="10"/>
      <c r="R53" s="10">
        <f t="shared" si="35"/>
        <v>0</v>
      </c>
      <c r="S53" s="10"/>
      <c r="T53" s="10">
        <f t="shared" si="36"/>
        <v>0</v>
      </c>
      <c r="U53" s="10"/>
      <c r="V53" s="10">
        <f t="shared" si="37"/>
        <v>0</v>
      </c>
      <c r="W53" s="10"/>
      <c r="X53" s="10">
        <f t="shared" si="38"/>
        <v>0</v>
      </c>
      <c r="Y53" s="45">
        <f t="shared" si="39"/>
        <v>0</v>
      </c>
      <c r="AA53" s="10">
        <f t="shared" si="12"/>
        <v>0</v>
      </c>
      <c r="AB53" s="10">
        <f t="shared" si="13"/>
        <v>-1</v>
      </c>
      <c r="AC53" s="10">
        <f t="shared" si="14"/>
        <v>0</v>
      </c>
      <c r="AD53" s="10">
        <f t="shared" si="15"/>
        <v>-1</v>
      </c>
    </row>
    <row r="54" spans="1:30" s="34" customFormat="1" ht="12" customHeight="1" outlineLevel="1" thickBot="1" x14ac:dyDescent="0.25">
      <c r="A54" s="66" t="s">
        <v>34</v>
      </c>
      <c r="B54" s="68"/>
      <c r="C54" s="18">
        <f>SUM(C43:C53)</f>
        <v>11</v>
      </c>
      <c r="D54" s="18">
        <f>SUM(D43:D53)</f>
        <v>0</v>
      </c>
      <c r="E54" s="18">
        <f t="shared" si="28"/>
        <v>0</v>
      </c>
      <c r="F54" s="18">
        <f>SUM(F43:F53)</f>
        <v>0</v>
      </c>
      <c r="G54" s="18">
        <f t="shared" si="29"/>
        <v>0</v>
      </c>
      <c r="H54" s="18">
        <f>SUM(H43:H53)</f>
        <v>0</v>
      </c>
      <c r="I54" s="18">
        <f t="shared" si="30"/>
        <v>0</v>
      </c>
      <c r="J54" s="18">
        <f>SUM(J43:J53)</f>
        <v>0</v>
      </c>
      <c r="K54" s="18">
        <f t="shared" si="31"/>
        <v>0</v>
      </c>
      <c r="L54" s="18">
        <f>SUM(L43:L53)</f>
        <v>0</v>
      </c>
      <c r="M54" s="18">
        <f t="shared" si="32"/>
        <v>0</v>
      </c>
      <c r="N54" s="18">
        <f>+((E54*7.5)+(G54*23)+(I54*38)+(K54*53)+(M54*68))/100</f>
        <v>0</v>
      </c>
      <c r="O54" s="18">
        <f>SUM(O43:O53)</f>
        <v>0</v>
      </c>
      <c r="P54" s="18">
        <f t="shared" si="34"/>
        <v>0</v>
      </c>
      <c r="Q54" s="18">
        <f>SUM(Q43:Q53)</f>
        <v>0</v>
      </c>
      <c r="R54" s="18">
        <f t="shared" si="35"/>
        <v>0</v>
      </c>
      <c r="S54" s="18">
        <f>SUM(S43:S53)</f>
        <v>0</v>
      </c>
      <c r="T54" s="18">
        <f t="shared" si="36"/>
        <v>0</v>
      </c>
      <c r="U54" s="18">
        <f>SUM(U43:U53)</f>
        <v>0</v>
      </c>
      <c r="V54" s="18">
        <f t="shared" si="37"/>
        <v>0</v>
      </c>
      <c r="W54" s="18">
        <f>SUM(W43:W53)</f>
        <v>0</v>
      </c>
      <c r="X54" s="18">
        <f t="shared" si="38"/>
        <v>0</v>
      </c>
      <c r="Y54" s="33">
        <f>+((P54*50)+(R54*150.5)+(T54*250.5)+(V54*350.5)+(X54*450.5))/100</f>
        <v>0</v>
      </c>
      <c r="AA54" s="2">
        <f t="shared" si="12"/>
        <v>0</v>
      </c>
      <c r="AB54" s="2">
        <f t="shared" si="13"/>
        <v>-11</v>
      </c>
      <c r="AC54" s="2">
        <f t="shared" si="14"/>
        <v>0</v>
      </c>
      <c r="AD54" s="2">
        <f t="shared" si="15"/>
        <v>-11</v>
      </c>
    </row>
    <row r="55" spans="1:30" ht="12" customHeight="1" thickBot="1" x14ac:dyDescent="0.25">
      <c r="A55" s="66" t="s">
        <v>62</v>
      </c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9"/>
      <c r="AA55" s="10"/>
      <c r="AB55" s="10"/>
      <c r="AC55" s="10"/>
      <c r="AD55" s="10"/>
    </row>
    <row r="56" spans="1:30" ht="12" customHeight="1" outlineLevel="2" x14ac:dyDescent="0.2">
      <c r="A56" s="44">
        <v>1</v>
      </c>
      <c r="B56" s="36" t="s">
        <v>63</v>
      </c>
      <c r="C56" s="12">
        <v>1</v>
      </c>
      <c r="D56" s="12"/>
      <c r="E56" s="12">
        <f t="shared" ref="E56:E64" si="40">+D56/C56*100</f>
        <v>0</v>
      </c>
      <c r="F56" s="12"/>
      <c r="G56" s="12">
        <f t="shared" ref="G56:G65" si="41">+F56/C56*100</f>
        <v>0</v>
      </c>
      <c r="H56" s="12"/>
      <c r="I56" s="12">
        <f t="shared" ref="I56:I65" si="42">+H56/C56*100</f>
        <v>0</v>
      </c>
      <c r="J56" s="12"/>
      <c r="K56" s="12">
        <f t="shared" ref="K56:K65" si="43">+J56/C56*100</f>
        <v>0</v>
      </c>
      <c r="L56" s="12"/>
      <c r="M56" s="12">
        <f t="shared" ref="M56:M65" si="44">+L56/C56*100</f>
        <v>0</v>
      </c>
      <c r="N56" s="12">
        <f t="shared" ref="N56:N65" si="45">+(E56*7.5+G56*23+I56*38+K56*53+M56*68)/100</f>
        <v>0</v>
      </c>
      <c r="O56" s="12"/>
      <c r="P56" s="12">
        <f t="shared" ref="P56:P65" si="46">+O56/C56*100</f>
        <v>0</v>
      </c>
      <c r="Q56" s="12"/>
      <c r="R56" s="12">
        <f t="shared" ref="R56:R62" si="47">+Q56/C56*100</f>
        <v>0</v>
      </c>
      <c r="S56" s="12"/>
      <c r="T56" s="12">
        <f t="shared" ref="T56:T62" si="48">+S56/C56*100</f>
        <v>0</v>
      </c>
      <c r="U56" s="12"/>
      <c r="V56" s="12">
        <f t="shared" ref="V56:V65" si="49">+U56/C56*100</f>
        <v>0</v>
      </c>
      <c r="W56" s="12"/>
      <c r="X56" s="12">
        <f t="shared" ref="X56:X65" si="50">+W56/C56*100</f>
        <v>0</v>
      </c>
      <c r="Y56" s="45">
        <f t="shared" ref="Y56:Y62" si="51">+(P56*50+R56*150.5+T56*250.5+V56*350.5+X56*450.5)/100</f>
        <v>0</v>
      </c>
      <c r="AA56" s="10">
        <f t="shared" ref="AA56:AA65" si="52">+D56+F56+H56+J56+L56</f>
        <v>0</v>
      </c>
      <c r="AB56" s="10">
        <f t="shared" ref="AB56:AB65" si="53">+AA56-C56</f>
        <v>-1</v>
      </c>
      <c r="AC56" s="10">
        <f t="shared" ref="AC56:AC65" si="54">+O56+Q56+S56+U56+W56</f>
        <v>0</v>
      </c>
      <c r="AD56" s="10">
        <f t="shared" ref="AD56:AD65" si="55">+AC56-C56</f>
        <v>-1</v>
      </c>
    </row>
    <row r="57" spans="1:30" ht="12" customHeight="1" outlineLevel="2" x14ac:dyDescent="0.2">
      <c r="A57" s="46">
        <v>2</v>
      </c>
      <c r="B57" s="13" t="s">
        <v>64</v>
      </c>
      <c r="C57" s="12">
        <v>1</v>
      </c>
      <c r="D57" s="10"/>
      <c r="E57" s="10">
        <f t="shared" si="40"/>
        <v>0</v>
      </c>
      <c r="F57" s="10"/>
      <c r="G57" s="10">
        <f t="shared" si="41"/>
        <v>0</v>
      </c>
      <c r="H57" s="10"/>
      <c r="I57" s="10">
        <f t="shared" si="42"/>
        <v>0</v>
      </c>
      <c r="J57" s="10"/>
      <c r="K57" s="10">
        <f t="shared" si="43"/>
        <v>0</v>
      </c>
      <c r="L57" s="10"/>
      <c r="M57" s="10">
        <f t="shared" si="44"/>
        <v>0</v>
      </c>
      <c r="N57" s="12">
        <f t="shared" si="45"/>
        <v>0</v>
      </c>
      <c r="O57" s="10"/>
      <c r="P57" s="10">
        <f t="shared" si="46"/>
        <v>0</v>
      </c>
      <c r="Q57" s="10"/>
      <c r="R57" s="10">
        <f t="shared" si="47"/>
        <v>0</v>
      </c>
      <c r="S57" s="10"/>
      <c r="T57" s="10">
        <f t="shared" si="48"/>
        <v>0</v>
      </c>
      <c r="U57" s="10"/>
      <c r="V57" s="10">
        <f t="shared" si="49"/>
        <v>0</v>
      </c>
      <c r="W57" s="10"/>
      <c r="X57" s="10">
        <f t="shared" si="50"/>
        <v>0</v>
      </c>
      <c r="Y57" s="45">
        <f t="shared" si="51"/>
        <v>0</v>
      </c>
      <c r="AA57" s="10">
        <f t="shared" si="52"/>
        <v>0</v>
      </c>
      <c r="AB57" s="10">
        <f t="shared" si="53"/>
        <v>-1</v>
      </c>
      <c r="AC57" s="10">
        <f t="shared" si="54"/>
        <v>0</v>
      </c>
      <c r="AD57" s="10">
        <f t="shared" si="55"/>
        <v>-1</v>
      </c>
    </row>
    <row r="58" spans="1:30" ht="12" customHeight="1" outlineLevel="2" x14ac:dyDescent="0.2">
      <c r="A58" s="46">
        <v>3</v>
      </c>
      <c r="B58" s="13" t="s">
        <v>66</v>
      </c>
      <c r="C58" s="12">
        <v>1</v>
      </c>
      <c r="D58" s="10"/>
      <c r="E58" s="10">
        <f t="shared" si="40"/>
        <v>0</v>
      </c>
      <c r="F58" s="10"/>
      <c r="G58" s="10">
        <f t="shared" si="41"/>
        <v>0</v>
      </c>
      <c r="H58" s="10"/>
      <c r="I58" s="10">
        <f t="shared" si="42"/>
        <v>0</v>
      </c>
      <c r="J58" s="10"/>
      <c r="K58" s="10">
        <f t="shared" si="43"/>
        <v>0</v>
      </c>
      <c r="L58" s="10"/>
      <c r="M58" s="10">
        <f t="shared" si="44"/>
        <v>0</v>
      </c>
      <c r="N58" s="12">
        <f t="shared" si="45"/>
        <v>0</v>
      </c>
      <c r="O58" s="10"/>
      <c r="P58" s="10">
        <f t="shared" si="46"/>
        <v>0</v>
      </c>
      <c r="Q58" s="10"/>
      <c r="R58" s="10">
        <f t="shared" si="47"/>
        <v>0</v>
      </c>
      <c r="S58" s="10"/>
      <c r="T58" s="10">
        <f t="shared" si="48"/>
        <v>0</v>
      </c>
      <c r="U58" s="10"/>
      <c r="V58" s="10">
        <f t="shared" si="49"/>
        <v>0</v>
      </c>
      <c r="W58" s="10"/>
      <c r="X58" s="10">
        <f t="shared" si="50"/>
        <v>0</v>
      </c>
      <c r="Y58" s="45">
        <f t="shared" si="51"/>
        <v>0</v>
      </c>
      <c r="AA58" s="10">
        <f t="shared" si="52"/>
        <v>0</v>
      </c>
      <c r="AB58" s="10">
        <f t="shared" si="53"/>
        <v>-1</v>
      </c>
      <c r="AC58" s="10">
        <f t="shared" si="54"/>
        <v>0</v>
      </c>
      <c r="AD58" s="10">
        <f t="shared" si="55"/>
        <v>-1</v>
      </c>
    </row>
    <row r="59" spans="1:30" ht="12" customHeight="1" outlineLevel="2" x14ac:dyDescent="0.2">
      <c r="A59" s="46">
        <v>4</v>
      </c>
      <c r="B59" s="13" t="s">
        <v>8</v>
      </c>
      <c r="C59" s="12">
        <v>1</v>
      </c>
      <c r="D59" s="10"/>
      <c r="E59" s="10">
        <f t="shared" si="40"/>
        <v>0</v>
      </c>
      <c r="F59" s="10"/>
      <c r="G59" s="10">
        <f t="shared" si="41"/>
        <v>0</v>
      </c>
      <c r="H59" s="10"/>
      <c r="I59" s="10">
        <f t="shared" si="42"/>
        <v>0</v>
      </c>
      <c r="J59" s="10"/>
      <c r="K59" s="10">
        <f t="shared" si="43"/>
        <v>0</v>
      </c>
      <c r="L59" s="10"/>
      <c r="M59" s="10">
        <f t="shared" si="44"/>
        <v>0</v>
      </c>
      <c r="N59" s="12">
        <f t="shared" si="45"/>
        <v>0</v>
      </c>
      <c r="O59" s="10"/>
      <c r="P59" s="10">
        <f t="shared" si="46"/>
        <v>0</v>
      </c>
      <c r="Q59" s="10"/>
      <c r="R59" s="10">
        <f t="shared" si="47"/>
        <v>0</v>
      </c>
      <c r="S59" s="10"/>
      <c r="T59" s="10">
        <f t="shared" si="48"/>
        <v>0</v>
      </c>
      <c r="U59" s="10"/>
      <c r="V59" s="10">
        <f t="shared" si="49"/>
        <v>0</v>
      </c>
      <c r="W59" s="10"/>
      <c r="X59" s="10">
        <f t="shared" si="50"/>
        <v>0</v>
      </c>
      <c r="Y59" s="45">
        <f t="shared" si="51"/>
        <v>0</v>
      </c>
      <c r="AA59" s="10">
        <f t="shared" si="52"/>
        <v>0</v>
      </c>
      <c r="AB59" s="10">
        <f t="shared" si="53"/>
        <v>-1</v>
      </c>
      <c r="AC59" s="10">
        <f t="shared" si="54"/>
        <v>0</v>
      </c>
      <c r="AD59" s="10">
        <f t="shared" si="55"/>
        <v>-1</v>
      </c>
    </row>
    <row r="60" spans="1:30" ht="12" customHeight="1" outlineLevel="2" x14ac:dyDescent="0.2">
      <c r="A60" s="46">
        <v>5</v>
      </c>
      <c r="B60" s="13" t="s">
        <v>67</v>
      </c>
      <c r="C60" s="12">
        <v>1</v>
      </c>
      <c r="D60" s="10"/>
      <c r="E60" s="10">
        <f t="shared" si="40"/>
        <v>0</v>
      </c>
      <c r="F60" s="10"/>
      <c r="G60" s="10">
        <f t="shared" si="41"/>
        <v>0</v>
      </c>
      <c r="H60" s="10"/>
      <c r="I60" s="10">
        <f t="shared" si="42"/>
        <v>0</v>
      </c>
      <c r="J60" s="10"/>
      <c r="K60" s="10">
        <f t="shared" si="43"/>
        <v>0</v>
      </c>
      <c r="L60" s="10"/>
      <c r="M60" s="10">
        <f t="shared" si="44"/>
        <v>0</v>
      </c>
      <c r="N60" s="12">
        <f t="shared" si="45"/>
        <v>0</v>
      </c>
      <c r="O60" s="10"/>
      <c r="P60" s="10">
        <f t="shared" si="46"/>
        <v>0</v>
      </c>
      <c r="Q60" s="10"/>
      <c r="R60" s="10">
        <f t="shared" si="47"/>
        <v>0</v>
      </c>
      <c r="S60" s="10"/>
      <c r="T60" s="10">
        <f t="shared" si="48"/>
        <v>0</v>
      </c>
      <c r="U60" s="10"/>
      <c r="V60" s="10">
        <f t="shared" si="49"/>
        <v>0</v>
      </c>
      <c r="W60" s="10"/>
      <c r="X60" s="10">
        <f t="shared" si="50"/>
        <v>0</v>
      </c>
      <c r="Y60" s="45">
        <f t="shared" si="51"/>
        <v>0</v>
      </c>
      <c r="AA60" s="10">
        <f t="shared" si="52"/>
        <v>0</v>
      </c>
      <c r="AB60" s="10">
        <f t="shared" si="53"/>
        <v>-1</v>
      </c>
      <c r="AC60" s="10">
        <f t="shared" si="54"/>
        <v>0</v>
      </c>
      <c r="AD60" s="10">
        <f t="shared" si="55"/>
        <v>-1</v>
      </c>
    </row>
    <row r="61" spans="1:30" ht="12" customHeight="1" outlineLevel="2" x14ac:dyDescent="0.2">
      <c r="A61" s="46">
        <v>6</v>
      </c>
      <c r="B61" s="13" t="s">
        <v>69</v>
      </c>
      <c r="C61" s="12">
        <v>1</v>
      </c>
      <c r="D61" s="10"/>
      <c r="E61" s="10">
        <f t="shared" si="40"/>
        <v>0</v>
      </c>
      <c r="F61" s="10"/>
      <c r="G61" s="10">
        <f t="shared" si="41"/>
        <v>0</v>
      </c>
      <c r="H61" s="10"/>
      <c r="I61" s="10">
        <f t="shared" si="42"/>
        <v>0</v>
      </c>
      <c r="J61" s="10"/>
      <c r="K61" s="10">
        <f t="shared" si="43"/>
        <v>0</v>
      </c>
      <c r="L61" s="10"/>
      <c r="M61" s="10">
        <f t="shared" si="44"/>
        <v>0</v>
      </c>
      <c r="N61" s="12">
        <f t="shared" si="45"/>
        <v>0</v>
      </c>
      <c r="O61" s="10"/>
      <c r="P61" s="10">
        <f t="shared" si="46"/>
        <v>0</v>
      </c>
      <c r="Q61" s="10"/>
      <c r="R61" s="10">
        <f t="shared" si="47"/>
        <v>0</v>
      </c>
      <c r="S61" s="10"/>
      <c r="T61" s="10">
        <f t="shared" si="48"/>
        <v>0</v>
      </c>
      <c r="U61" s="10"/>
      <c r="V61" s="10">
        <f t="shared" si="49"/>
        <v>0</v>
      </c>
      <c r="W61" s="10"/>
      <c r="X61" s="10">
        <f t="shared" si="50"/>
        <v>0</v>
      </c>
      <c r="Y61" s="45">
        <f t="shared" si="51"/>
        <v>0</v>
      </c>
      <c r="AA61" s="10">
        <f t="shared" si="52"/>
        <v>0</v>
      </c>
      <c r="AB61" s="10">
        <f t="shared" si="53"/>
        <v>-1</v>
      </c>
      <c r="AC61" s="10">
        <f t="shared" si="54"/>
        <v>0</v>
      </c>
      <c r="AD61" s="10">
        <f t="shared" si="55"/>
        <v>-1</v>
      </c>
    </row>
    <row r="62" spans="1:30" ht="12" customHeight="1" outlineLevel="2" x14ac:dyDescent="0.2">
      <c r="A62" s="46">
        <v>7</v>
      </c>
      <c r="B62" s="13" t="s">
        <v>178</v>
      </c>
      <c r="C62" s="12">
        <v>1</v>
      </c>
      <c r="D62" s="10"/>
      <c r="E62" s="10">
        <f t="shared" si="40"/>
        <v>0</v>
      </c>
      <c r="F62" s="10"/>
      <c r="G62" s="10">
        <f t="shared" si="41"/>
        <v>0</v>
      </c>
      <c r="H62" s="10"/>
      <c r="I62" s="10">
        <f t="shared" si="42"/>
        <v>0</v>
      </c>
      <c r="J62" s="10"/>
      <c r="K62" s="10">
        <f t="shared" si="43"/>
        <v>0</v>
      </c>
      <c r="L62" s="10"/>
      <c r="M62" s="10">
        <f t="shared" si="44"/>
        <v>0</v>
      </c>
      <c r="N62" s="12">
        <f t="shared" si="45"/>
        <v>0</v>
      </c>
      <c r="O62" s="10"/>
      <c r="P62" s="10">
        <f t="shared" si="46"/>
        <v>0</v>
      </c>
      <c r="Q62" s="10"/>
      <c r="R62" s="10">
        <f t="shared" si="47"/>
        <v>0</v>
      </c>
      <c r="S62" s="10"/>
      <c r="T62" s="10">
        <f t="shared" si="48"/>
        <v>0</v>
      </c>
      <c r="U62" s="10"/>
      <c r="V62" s="10">
        <f t="shared" si="49"/>
        <v>0</v>
      </c>
      <c r="W62" s="10"/>
      <c r="X62" s="10">
        <f t="shared" si="50"/>
        <v>0</v>
      </c>
      <c r="Y62" s="45">
        <f t="shared" si="51"/>
        <v>0</v>
      </c>
      <c r="AA62" s="10">
        <f t="shared" si="52"/>
        <v>0</v>
      </c>
      <c r="AB62" s="10">
        <f t="shared" si="53"/>
        <v>-1</v>
      </c>
      <c r="AC62" s="10">
        <f t="shared" si="54"/>
        <v>0</v>
      </c>
      <c r="AD62" s="10">
        <f t="shared" si="55"/>
        <v>-1</v>
      </c>
    </row>
    <row r="63" spans="1:30" ht="12" customHeight="1" outlineLevel="2" x14ac:dyDescent="0.2">
      <c r="A63" s="46">
        <v>8</v>
      </c>
      <c r="B63" s="13" t="s">
        <v>70</v>
      </c>
      <c r="C63" s="12">
        <v>1</v>
      </c>
      <c r="D63" s="10"/>
      <c r="E63" s="10">
        <f t="shared" si="40"/>
        <v>0</v>
      </c>
      <c r="F63" s="10"/>
      <c r="G63" s="10">
        <f t="shared" si="41"/>
        <v>0</v>
      </c>
      <c r="H63" s="10"/>
      <c r="I63" s="10">
        <f t="shared" si="42"/>
        <v>0</v>
      </c>
      <c r="J63" s="10"/>
      <c r="K63" s="10">
        <f t="shared" si="43"/>
        <v>0</v>
      </c>
      <c r="L63" s="10"/>
      <c r="M63" s="10">
        <f t="shared" si="44"/>
        <v>0</v>
      </c>
      <c r="N63" s="12">
        <f t="shared" si="45"/>
        <v>0</v>
      </c>
      <c r="O63" s="10"/>
      <c r="P63" s="10">
        <f t="shared" si="46"/>
        <v>0</v>
      </c>
      <c r="Q63" s="10"/>
      <c r="R63" s="10">
        <f>+Q63/C63*100</f>
        <v>0</v>
      </c>
      <c r="S63" s="10"/>
      <c r="T63" s="10">
        <f>+S63/C63*100</f>
        <v>0</v>
      </c>
      <c r="U63" s="10"/>
      <c r="V63" s="10">
        <f t="shared" si="49"/>
        <v>0</v>
      </c>
      <c r="W63" s="10"/>
      <c r="X63" s="10">
        <f t="shared" si="50"/>
        <v>0</v>
      </c>
      <c r="Y63" s="45">
        <f>+(P63*50+R63*150.5+T63*250.5+V63*350.5+X63*450.5)/100</f>
        <v>0</v>
      </c>
      <c r="AA63" s="10">
        <f t="shared" si="52"/>
        <v>0</v>
      </c>
      <c r="AB63" s="10">
        <f t="shared" si="53"/>
        <v>-1</v>
      </c>
      <c r="AC63" s="10">
        <f t="shared" si="54"/>
        <v>0</v>
      </c>
      <c r="AD63" s="10">
        <f t="shared" si="55"/>
        <v>-1</v>
      </c>
    </row>
    <row r="64" spans="1:30" ht="12" customHeight="1" outlineLevel="2" x14ac:dyDescent="0.2">
      <c r="A64" s="46">
        <v>9</v>
      </c>
      <c r="B64" s="13" t="s">
        <v>68</v>
      </c>
      <c r="C64" s="12">
        <v>1</v>
      </c>
      <c r="D64" s="10"/>
      <c r="E64" s="10">
        <f t="shared" si="40"/>
        <v>0</v>
      </c>
      <c r="F64" s="10"/>
      <c r="G64" s="10">
        <f t="shared" si="41"/>
        <v>0</v>
      </c>
      <c r="H64" s="10"/>
      <c r="I64" s="10">
        <f t="shared" si="42"/>
        <v>0</v>
      </c>
      <c r="J64" s="10"/>
      <c r="K64" s="10">
        <f t="shared" si="43"/>
        <v>0</v>
      </c>
      <c r="L64" s="10"/>
      <c r="M64" s="10">
        <f t="shared" si="44"/>
        <v>0</v>
      </c>
      <c r="N64" s="12">
        <f t="shared" si="45"/>
        <v>0</v>
      </c>
      <c r="O64" s="10"/>
      <c r="P64" s="10">
        <f t="shared" si="46"/>
        <v>0</v>
      </c>
      <c r="Q64" s="10"/>
      <c r="R64" s="10">
        <f>+Q64/C64*100</f>
        <v>0</v>
      </c>
      <c r="S64" s="10"/>
      <c r="T64" s="10">
        <f>+S64/C64*100</f>
        <v>0</v>
      </c>
      <c r="U64" s="10"/>
      <c r="V64" s="10">
        <f t="shared" si="49"/>
        <v>0</v>
      </c>
      <c r="W64" s="10"/>
      <c r="X64" s="10">
        <f t="shared" si="50"/>
        <v>0</v>
      </c>
      <c r="Y64" s="45">
        <f>+(P64*50+R64*150.5+T64*250.5+V64*350.5+X64*450.5)/100</f>
        <v>0</v>
      </c>
      <c r="AA64" s="10">
        <f t="shared" si="52"/>
        <v>0</v>
      </c>
      <c r="AB64" s="10">
        <f t="shared" si="53"/>
        <v>-1</v>
      </c>
      <c r="AC64" s="10">
        <f t="shared" si="54"/>
        <v>0</v>
      </c>
      <c r="AD64" s="10">
        <f t="shared" si="55"/>
        <v>-1</v>
      </c>
    </row>
    <row r="65" spans="1:30" ht="12" customHeight="1" outlineLevel="2" thickBot="1" x14ac:dyDescent="0.25">
      <c r="A65" s="46">
        <v>10</v>
      </c>
      <c r="B65" s="13" t="s">
        <v>65</v>
      </c>
      <c r="C65" s="12">
        <v>1</v>
      </c>
      <c r="D65" s="10"/>
      <c r="E65" s="10">
        <f>+D65/C65*100</f>
        <v>0</v>
      </c>
      <c r="F65" s="10"/>
      <c r="G65" s="10">
        <f t="shared" si="41"/>
        <v>0</v>
      </c>
      <c r="H65" s="10"/>
      <c r="I65" s="10">
        <f t="shared" si="42"/>
        <v>0</v>
      </c>
      <c r="J65" s="10"/>
      <c r="K65" s="10">
        <f t="shared" si="43"/>
        <v>0</v>
      </c>
      <c r="L65" s="10"/>
      <c r="M65" s="10">
        <f t="shared" si="44"/>
        <v>0</v>
      </c>
      <c r="N65" s="12">
        <f t="shared" si="45"/>
        <v>0</v>
      </c>
      <c r="O65" s="10"/>
      <c r="P65" s="10">
        <f t="shared" si="46"/>
        <v>0</v>
      </c>
      <c r="Q65" s="10"/>
      <c r="R65" s="10">
        <f>+Q65/C65*100</f>
        <v>0</v>
      </c>
      <c r="S65" s="10"/>
      <c r="T65" s="10">
        <f>+S65/C65*100</f>
        <v>0</v>
      </c>
      <c r="U65" s="10"/>
      <c r="V65" s="10">
        <f t="shared" si="49"/>
        <v>0</v>
      </c>
      <c r="W65" s="10"/>
      <c r="X65" s="10">
        <f t="shared" si="50"/>
        <v>0</v>
      </c>
      <c r="Y65" s="45">
        <f>+(P65*50+R65*150.5+T65*250.5+V65*350.5+X65*450.5)/100</f>
        <v>0</v>
      </c>
      <c r="AA65" s="10">
        <f t="shared" si="52"/>
        <v>0</v>
      </c>
      <c r="AB65" s="10">
        <f t="shared" si="53"/>
        <v>-1</v>
      </c>
      <c r="AC65" s="10">
        <f t="shared" si="54"/>
        <v>0</v>
      </c>
      <c r="AD65" s="10">
        <f t="shared" si="55"/>
        <v>-1</v>
      </c>
    </row>
    <row r="66" spans="1:30" s="34" customFormat="1" ht="12" customHeight="1" outlineLevel="1" thickBot="1" x14ac:dyDescent="0.25">
      <c r="A66" s="66" t="s">
        <v>34</v>
      </c>
      <c r="B66" s="68"/>
      <c r="C66" s="18">
        <f>SUM(C56:C65)</f>
        <v>10</v>
      </c>
      <c r="D66" s="18">
        <f>SUM(D56:D65)</f>
        <v>0</v>
      </c>
      <c r="E66" s="18">
        <f>+D66/C66*100</f>
        <v>0</v>
      </c>
      <c r="F66" s="18">
        <f>SUM(F56:F65)</f>
        <v>0</v>
      </c>
      <c r="G66" s="18">
        <f>+F66/C66*100</f>
        <v>0</v>
      </c>
      <c r="H66" s="18">
        <f>SUM(H56:H65)</f>
        <v>0</v>
      </c>
      <c r="I66" s="18">
        <f>+H66/C66*100</f>
        <v>0</v>
      </c>
      <c r="J66" s="18">
        <f>SUM(J56:J65)</f>
        <v>0</v>
      </c>
      <c r="K66" s="18">
        <f>+J66/C66*100</f>
        <v>0</v>
      </c>
      <c r="L66" s="18">
        <f>SUM(L56:L65)</f>
        <v>0</v>
      </c>
      <c r="M66" s="18">
        <f>+L66/C66*100</f>
        <v>0</v>
      </c>
      <c r="N66" s="18">
        <f>+((E66*7.5)+(G66*23)+(I66*38)+(K66*53)+(M66*68))/100</f>
        <v>0</v>
      </c>
      <c r="O66" s="18">
        <f>SUM(O56:O65)</f>
        <v>0</v>
      </c>
      <c r="P66" s="18">
        <f>+O66/C66*100</f>
        <v>0</v>
      </c>
      <c r="Q66" s="18">
        <f>SUM(Q56:Q65)</f>
        <v>0</v>
      </c>
      <c r="R66" s="18">
        <f>+Q66/C66*100</f>
        <v>0</v>
      </c>
      <c r="S66" s="18">
        <f>SUM(S56:S65)</f>
        <v>0</v>
      </c>
      <c r="T66" s="18">
        <f>+S66/C66*100</f>
        <v>0</v>
      </c>
      <c r="U66" s="18">
        <f>SUM(U56:U65)</f>
        <v>0</v>
      </c>
      <c r="V66" s="18">
        <f>+U66/C66*100</f>
        <v>0</v>
      </c>
      <c r="W66" s="18">
        <f>SUM(W56:W65)</f>
        <v>0</v>
      </c>
      <c r="X66" s="18">
        <f>+W66/C66*100</f>
        <v>0</v>
      </c>
      <c r="Y66" s="33">
        <f>+((P66*50)+(R66*150.5)+(T66*250.5)+(V66*350.5)+(X66*450.5))/100</f>
        <v>0</v>
      </c>
      <c r="AA66" s="2">
        <f t="shared" si="12"/>
        <v>0</v>
      </c>
      <c r="AB66" s="2">
        <f t="shared" si="13"/>
        <v>-10</v>
      </c>
      <c r="AC66" s="2">
        <f t="shared" si="14"/>
        <v>0</v>
      </c>
      <c r="AD66" s="2">
        <f t="shared" si="15"/>
        <v>-10</v>
      </c>
    </row>
    <row r="67" spans="1:30" ht="12" customHeight="1" thickBot="1" x14ac:dyDescent="0.25">
      <c r="A67" s="66" t="s">
        <v>84</v>
      </c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9"/>
      <c r="AA67" s="10"/>
      <c r="AB67" s="10"/>
      <c r="AC67" s="10"/>
      <c r="AD67" s="10"/>
    </row>
    <row r="68" spans="1:30" ht="12" customHeight="1" outlineLevel="2" x14ac:dyDescent="0.2">
      <c r="A68" s="44">
        <v>1</v>
      </c>
      <c r="B68" s="36" t="s">
        <v>71</v>
      </c>
      <c r="C68" s="12">
        <v>1</v>
      </c>
      <c r="D68" s="12"/>
      <c r="E68" s="12">
        <f>+D68/C68*100</f>
        <v>0</v>
      </c>
      <c r="F68" s="12"/>
      <c r="G68" s="12">
        <f>+F68/C68*100</f>
        <v>0</v>
      </c>
      <c r="H68" s="12"/>
      <c r="I68" s="12">
        <f>+H68/C68*100</f>
        <v>0</v>
      </c>
      <c r="J68" s="12"/>
      <c r="K68" s="12">
        <f>+J68/C68*100</f>
        <v>0</v>
      </c>
      <c r="L68" s="12"/>
      <c r="M68" s="12">
        <f>+L68/C68*100</f>
        <v>0</v>
      </c>
      <c r="N68" s="12">
        <f>+(E68*7.5+G68*23+I68*38+K68*53+M68*68)/100</f>
        <v>0</v>
      </c>
      <c r="O68" s="12"/>
      <c r="P68" s="12">
        <f>+O68/C68*100</f>
        <v>0</v>
      </c>
      <c r="Q68" s="12"/>
      <c r="R68" s="12">
        <f>+Q68/C68*100</f>
        <v>0</v>
      </c>
      <c r="S68" s="12"/>
      <c r="T68" s="12">
        <f>+S68/C68*100</f>
        <v>0</v>
      </c>
      <c r="U68" s="12"/>
      <c r="V68" s="12">
        <f>+U68/C68*100</f>
        <v>0</v>
      </c>
      <c r="W68" s="12"/>
      <c r="X68" s="12">
        <f>+W68/C68*100</f>
        <v>0</v>
      </c>
      <c r="Y68" s="45">
        <f>+(P68*50+R68*150.5+T68*250.5+V68*350.5+X68*450.5)/100</f>
        <v>0</v>
      </c>
      <c r="AA68" s="10">
        <f t="shared" si="12"/>
        <v>0</v>
      </c>
      <c r="AB68" s="10">
        <f t="shared" si="13"/>
        <v>-1</v>
      </c>
      <c r="AC68" s="10">
        <f t="shared" si="14"/>
        <v>0</v>
      </c>
      <c r="AD68" s="10">
        <f t="shared" si="15"/>
        <v>-1</v>
      </c>
    </row>
    <row r="69" spans="1:30" ht="12" customHeight="1" outlineLevel="2" x14ac:dyDescent="0.2">
      <c r="A69" s="44">
        <v>3</v>
      </c>
      <c r="B69" s="13" t="s">
        <v>73</v>
      </c>
      <c r="C69" s="12">
        <v>1</v>
      </c>
      <c r="D69" s="10"/>
      <c r="E69" s="10">
        <f>+D69/C69*100</f>
        <v>0</v>
      </c>
      <c r="F69" s="10"/>
      <c r="G69" s="10">
        <f>+F69/C69*100</f>
        <v>0</v>
      </c>
      <c r="H69" s="10"/>
      <c r="I69" s="10">
        <f>+H69/C69*100</f>
        <v>0</v>
      </c>
      <c r="J69" s="10"/>
      <c r="K69" s="10">
        <f>+J69/C69*100</f>
        <v>0</v>
      </c>
      <c r="L69" s="10"/>
      <c r="M69" s="10">
        <f>+L69/C69*100</f>
        <v>0</v>
      </c>
      <c r="N69" s="12">
        <f>+(E69*7.5+G69*23+I69*38+K69*53+M69*68)/100</f>
        <v>0</v>
      </c>
      <c r="O69" s="10"/>
      <c r="P69" s="10">
        <f>+O69/C69*100</f>
        <v>0</v>
      </c>
      <c r="Q69" s="10"/>
      <c r="R69" s="10">
        <f>+Q69/C69*100</f>
        <v>0</v>
      </c>
      <c r="S69" s="10"/>
      <c r="T69" s="10">
        <f>+S69/C69*100</f>
        <v>0</v>
      </c>
      <c r="U69" s="10"/>
      <c r="V69" s="10">
        <f>+U69/C69*100</f>
        <v>0</v>
      </c>
      <c r="W69" s="10"/>
      <c r="X69" s="10">
        <f>+W69/C69*100</f>
        <v>0</v>
      </c>
      <c r="Y69" s="45">
        <f>+(P69*50+R69*150.5+T69*250.5+V69*350.5+X69*450.5)/100</f>
        <v>0</v>
      </c>
      <c r="AA69" s="10">
        <f>+D69+F69+H69+J69+L69</f>
        <v>0</v>
      </c>
      <c r="AB69" s="10">
        <f>+AA69-C69</f>
        <v>-1</v>
      </c>
      <c r="AC69" s="10">
        <f>+O69+Q69+S69+U69+W69</f>
        <v>0</v>
      </c>
      <c r="AD69" s="10">
        <f>+AC69-C69</f>
        <v>-1</v>
      </c>
    </row>
    <row r="70" spans="1:30" ht="12" customHeight="1" outlineLevel="2" x14ac:dyDescent="0.2">
      <c r="A70" s="44">
        <v>3</v>
      </c>
      <c r="B70" s="13" t="s">
        <v>72</v>
      </c>
      <c r="C70" s="12">
        <v>1</v>
      </c>
      <c r="D70" s="10"/>
      <c r="E70" s="10">
        <f t="shared" ref="E70:E81" si="56">+D70/C70*100</f>
        <v>0</v>
      </c>
      <c r="F70" s="10"/>
      <c r="G70" s="10">
        <f t="shared" ref="G70:G81" si="57">+F70/C70*100</f>
        <v>0</v>
      </c>
      <c r="H70" s="10"/>
      <c r="I70" s="10">
        <f t="shared" ref="I70:I81" si="58">+H70/C70*100</f>
        <v>0</v>
      </c>
      <c r="J70" s="10"/>
      <c r="K70" s="10">
        <f t="shared" ref="K70:K81" si="59">+J70/C70*100</f>
        <v>0</v>
      </c>
      <c r="L70" s="10"/>
      <c r="M70" s="10">
        <f t="shared" ref="M70:M81" si="60">+L70/C70*100</f>
        <v>0</v>
      </c>
      <c r="N70" s="12">
        <f t="shared" ref="N70:N80" si="61">+(E70*7.5+G70*23+I70*38+K70*53+M70*68)/100</f>
        <v>0</v>
      </c>
      <c r="O70" s="10"/>
      <c r="P70" s="10">
        <f t="shared" ref="P70:P81" si="62">+O70/C70*100</f>
        <v>0</v>
      </c>
      <c r="Q70" s="10"/>
      <c r="R70" s="10">
        <f t="shared" ref="R70:R81" si="63">+Q70/C70*100</f>
        <v>0</v>
      </c>
      <c r="S70" s="10"/>
      <c r="T70" s="10">
        <f t="shared" ref="T70:T81" si="64">+S70/C70*100</f>
        <v>0</v>
      </c>
      <c r="U70" s="10"/>
      <c r="V70" s="10">
        <f t="shared" ref="V70:V81" si="65">+U70/C70*100</f>
        <v>0</v>
      </c>
      <c r="W70" s="10"/>
      <c r="X70" s="10">
        <f t="shared" ref="X70:X81" si="66">+W70/C70*100</f>
        <v>0</v>
      </c>
      <c r="Y70" s="45">
        <f t="shared" ref="Y70:Y80" si="67">+(P70*50+R70*150.5+T70*250.5+V70*350.5+X70*450.5)/100</f>
        <v>0</v>
      </c>
      <c r="AA70" s="10">
        <f t="shared" si="12"/>
        <v>0</v>
      </c>
      <c r="AB70" s="10">
        <f t="shared" si="13"/>
        <v>-1</v>
      </c>
      <c r="AC70" s="10">
        <f t="shared" si="14"/>
        <v>0</v>
      </c>
      <c r="AD70" s="10">
        <f t="shared" si="15"/>
        <v>-1</v>
      </c>
    </row>
    <row r="71" spans="1:30" ht="12" customHeight="1" outlineLevel="2" x14ac:dyDescent="0.2">
      <c r="A71" s="44">
        <v>4</v>
      </c>
      <c r="B71" s="13" t="s">
        <v>74</v>
      </c>
      <c r="C71" s="12">
        <v>1</v>
      </c>
      <c r="D71" s="10"/>
      <c r="E71" s="10">
        <f t="shared" si="56"/>
        <v>0</v>
      </c>
      <c r="F71" s="10"/>
      <c r="G71" s="10">
        <f t="shared" si="57"/>
        <v>0</v>
      </c>
      <c r="H71" s="10"/>
      <c r="I71" s="10">
        <f t="shared" si="58"/>
        <v>0</v>
      </c>
      <c r="J71" s="10"/>
      <c r="K71" s="10">
        <f t="shared" si="59"/>
        <v>0</v>
      </c>
      <c r="L71" s="10"/>
      <c r="M71" s="10">
        <f t="shared" si="60"/>
        <v>0</v>
      </c>
      <c r="N71" s="12">
        <f t="shared" si="61"/>
        <v>0</v>
      </c>
      <c r="O71" s="10"/>
      <c r="P71" s="10">
        <f t="shared" si="62"/>
        <v>0</v>
      </c>
      <c r="Q71" s="10"/>
      <c r="R71" s="10">
        <f t="shared" si="63"/>
        <v>0</v>
      </c>
      <c r="S71" s="10"/>
      <c r="T71" s="10">
        <f t="shared" si="64"/>
        <v>0</v>
      </c>
      <c r="U71" s="10"/>
      <c r="V71" s="10">
        <f t="shared" si="65"/>
        <v>0</v>
      </c>
      <c r="W71" s="10"/>
      <c r="X71" s="10">
        <f t="shared" si="66"/>
        <v>0</v>
      </c>
      <c r="Y71" s="45">
        <f t="shared" si="67"/>
        <v>0</v>
      </c>
      <c r="AA71" s="10">
        <f t="shared" si="12"/>
        <v>0</v>
      </c>
      <c r="AB71" s="10">
        <f t="shared" si="13"/>
        <v>-1</v>
      </c>
      <c r="AC71" s="10">
        <f t="shared" si="14"/>
        <v>0</v>
      </c>
      <c r="AD71" s="10">
        <f t="shared" si="15"/>
        <v>-1</v>
      </c>
    </row>
    <row r="72" spans="1:30" ht="12" customHeight="1" outlineLevel="2" x14ac:dyDescent="0.2">
      <c r="A72" s="44">
        <v>5</v>
      </c>
      <c r="B72" s="13" t="s">
        <v>75</v>
      </c>
      <c r="C72" s="12">
        <v>1</v>
      </c>
      <c r="D72" s="10"/>
      <c r="E72" s="10">
        <f t="shared" si="56"/>
        <v>0</v>
      </c>
      <c r="F72" s="10"/>
      <c r="G72" s="10">
        <f t="shared" si="57"/>
        <v>0</v>
      </c>
      <c r="H72" s="10"/>
      <c r="I72" s="10">
        <f t="shared" si="58"/>
        <v>0</v>
      </c>
      <c r="J72" s="10"/>
      <c r="K72" s="10">
        <f t="shared" si="59"/>
        <v>0</v>
      </c>
      <c r="L72" s="10"/>
      <c r="M72" s="10">
        <f t="shared" si="60"/>
        <v>0</v>
      </c>
      <c r="N72" s="12">
        <f t="shared" si="61"/>
        <v>0</v>
      </c>
      <c r="O72" s="10"/>
      <c r="P72" s="10">
        <f t="shared" si="62"/>
        <v>0</v>
      </c>
      <c r="Q72" s="10"/>
      <c r="R72" s="10">
        <f t="shared" si="63"/>
        <v>0</v>
      </c>
      <c r="S72" s="10"/>
      <c r="T72" s="10">
        <f t="shared" si="64"/>
        <v>0</v>
      </c>
      <c r="U72" s="10"/>
      <c r="V72" s="10">
        <f t="shared" si="65"/>
        <v>0</v>
      </c>
      <c r="W72" s="10"/>
      <c r="X72" s="10">
        <f t="shared" si="66"/>
        <v>0</v>
      </c>
      <c r="Y72" s="45">
        <f t="shared" si="67"/>
        <v>0</v>
      </c>
      <c r="AA72" s="10">
        <f t="shared" si="12"/>
        <v>0</v>
      </c>
      <c r="AB72" s="10">
        <f t="shared" si="13"/>
        <v>-1</v>
      </c>
      <c r="AC72" s="10">
        <f t="shared" si="14"/>
        <v>0</v>
      </c>
      <c r="AD72" s="10">
        <f t="shared" si="15"/>
        <v>-1</v>
      </c>
    </row>
    <row r="73" spans="1:30" ht="12" customHeight="1" outlineLevel="2" x14ac:dyDescent="0.2">
      <c r="A73" s="44">
        <v>6</v>
      </c>
      <c r="B73" s="13" t="s">
        <v>76</v>
      </c>
      <c r="C73" s="12">
        <v>1</v>
      </c>
      <c r="D73" s="10"/>
      <c r="E73" s="10">
        <f t="shared" si="56"/>
        <v>0</v>
      </c>
      <c r="F73" s="10"/>
      <c r="G73" s="10">
        <f t="shared" si="57"/>
        <v>0</v>
      </c>
      <c r="H73" s="10"/>
      <c r="I73" s="10">
        <f t="shared" si="58"/>
        <v>0</v>
      </c>
      <c r="J73" s="10"/>
      <c r="K73" s="10">
        <f t="shared" si="59"/>
        <v>0</v>
      </c>
      <c r="L73" s="10"/>
      <c r="M73" s="10">
        <f t="shared" si="60"/>
        <v>0</v>
      </c>
      <c r="N73" s="12">
        <f t="shared" si="61"/>
        <v>0</v>
      </c>
      <c r="O73" s="10"/>
      <c r="P73" s="10">
        <f t="shared" si="62"/>
        <v>0</v>
      </c>
      <c r="Q73" s="10"/>
      <c r="R73" s="10">
        <f t="shared" si="63"/>
        <v>0</v>
      </c>
      <c r="S73" s="10"/>
      <c r="T73" s="10">
        <f t="shared" si="64"/>
        <v>0</v>
      </c>
      <c r="U73" s="10"/>
      <c r="V73" s="10">
        <f t="shared" si="65"/>
        <v>0</v>
      </c>
      <c r="W73" s="10"/>
      <c r="X73" s="10">
        <f t="shared" si="66"/>
        <v>0</v>
      </c>
      <c r="Y73" s="45">
        <f t="shared" si="67"/>
        <v>0</v>
      </c>
      <c r="AA73" s="10">
        <f t="shared" si="12"/>
        <v>0</v>
      </c>
      <c r="AB73" s="10">
        <f t="shared" si="13"/>
        <v>-1</v>
      </c>
      <c r="AC73" s="10">
        <f t="shared" si="14"/>
        <v>0</v>
      </c>
      <c r="AD73" s="10">
        <f t="shared" si="15"/>
        <v>-1</v>
      </c>
    </row>
    <row r="74" spans="1:30" ht="12" customHeight="1" outlineLevel="2" x14ac:dyDescent="0.2">
      <c r="A74" s="44">
        <v>7</v>
      </c>
      <c r="B74" s="13" t="s">
        <v>77</v>
      </c>
      <c r="C74" s="12">
        <v>1</v>
      </c>
      <c r="D74" s="10"/>
      <c r="E74" s="10">
        <f t="shared" si="56"/>
        <v>0</v>
      </c>
      <c r="F74" s="10"/>
      <c r="G74" s="10">
        <f t="shared" si="57"/>
        <v>0</v>
      </c>
      <c r="H74" s="10"/>
      <c r="I74" s="10">
        <f t="shared" si="58"/>
        <v>0</v>
      </c>
      <c r="J74" s="10"/>
      <c r="K74" s="10">
        <f t="shared" si="59"/>
        <v>0</v>
      </c>
      <c r="L74" s="10"/>
      <c r="M74" s="10">
        <f t="shared" si="60"/>
        <v>0</v>
      </c>
      <c r="N74" s="12">
        <f t="shared" si="61"/>
        <v>0</v>
      </c>
      <c r="O74" s="10"/>
      <c r="P74" s="10">
        <f t="shared" si="62"/>
        <v>0</v>
      </c>
      <c r="Q74" s="10"/>
      <c r="R74" s="10">
        <f t="shared" si="63"/>
        <v>0</v>
      </c>
      <c r="S74" s="10"/>
      <c r="T74" s="10">
        <f t="shared" si="64"/>
        <v>0</v>
      </c>
      <c r="U74" s="10"/>
      <c r="V74" s="10">
        <f t="shared" si="65"/>
        <v>0</v>
      </c>
      <c r="W74" s="10"/>
      <c r="X74" s="10">
        <f t="shared" si="66"/>
        <v>0</v>
      </c>
      <c r="Y74" s="45">
        <f t="shared" si="67"/>
        <v>0</v>
      </c>
      <c r="AA74" s="10">
        <f t="shared" si="12"/>
        <v>0</v>
      </c>
      <c r="AB74" s="10">
        <f t="shared" si="13"/>
        <v>-1</v>
      </c>
      <c r="AC74" s="10">
        <f t="shared" si="14"/>
        <v>0</v>
      </c>
      <c r="AD74" s="10">
        <f t="shared" si="15"/>
        <v>-1</v>
      </c>
    </row>
    <row r="75" spans="1:30" ht="12" customHeight="1" outlineLevel="2" x14ac:dyDescent="0.2">
      <c r="A75" s="44">
        <v>8</v>
      </c>
      <c r="B75" s="13" t="s">
        <v>78</v>
      </c>
      <c r="C75" s="12">
        <v>1</v>
      </c>
      <c r="D75" s="10"/>
      <c r="E75" s="10">
        <f t="shared" si="56"/>
        <v>0</v>
      </c>
      <c r="F75" s="10"/>
      <c r="G75" s="10">
        <f t="shared" si="57"/>
        <v>0</v>
      </c>
      <c r="H75" s="10"/>
      <c r="I75" s="10">
        <f t="shared" si="58"/>
        <v>0</v>
      </c>
      <c r="J75" s="10"/>
      <c r="K75" s="10">
        <f t="shared" si="59"/>
        <v>0</v>
      </c>
      <c r="L75" s="10"/>
      <c r="M75" s="10">
        <f t="shared" si="60"/>
        <v>0</v>
      </c>
      <c r="N75" s="12">
        <f t="shared" si="61"/>
        <v>0</v>
      </c>
      <c r="O75" s="10"/>
      <c r="P75" s="10">
        <f t="shared" si="62"/>
        <v>0</v>
      </c>
      <c r="Q75" s="10"/>
      <c r="R75" s="10">
        <f t="shared" si="63"/>
        <v>0</v>
      </c>
      <c r="S75" s="10"/>
      <c r="T75" s="10">
        <f t="shared" si="64"/>
        <v>0</v>
      </c>
      <c r="U75" s="10"/>
      <c r="V75" s="10">
        <f t="shared" si="65"/>
        <v>0</v>
      </c>
      <c r="W75" s="10"/>
      <c r="X75" s="10">
        <f t="shared" si="66"/>
        <v>0</v>
      </c>
      <c r="Y75" s="45">
        <f t="shared" si="67"/>
        <v>0</v>
      </c>
      <c r="AA75" s="10">
        <f t="shared" si="12"/>
        <v>0</v>
      </c>
      <c r="AB75" s="10">
        <f t="shared" si="13"/>
        <v>-1</v>
      </c>
      <c r="AC75" s="10">
        <f t="shared" si="14"/>
        <v>0</v>
      </c>
      <c r="AD75" s="10">
        <f t="shared" si="15"/>
        <v>-1</v>
      </c>
    </row>
    <row r="76" spans="1:30" ht="12" customHeight="1" outlineLevel="2" x14ac:dyDescent="0.2">
      <c r="A76" s="44">
        <v>9</v>
      </c>
      <c r="B76" s="13" t="s">
        <v>79</v>
      </c>
      <c r="C76" s="12">
        <v>1</v>
      </c>
      <c r="D76" s="10"/>
      <c r="E76" s="10">
        <f t="shared" si="56"/>
        <v>0</v>
      </c>
      <c r="F76" s="10"/>
      <c r="G76" s="10">
        <f t="shared" si="57"/>
        <v>0</v>
      </c>
      <c r="H76" s="10"/>
      <c r="I76" s="10">
        <f t="shared" si="58"/>
        <v>0</v>
      </c>
      <c r="J76" s="10"/>
      <c r="K76" s="10">
        <f t="shared" si="59"/>
        <v>0</v>
      </c>
      <c r="L76" s="10"/>
      <c r="M76" s="10">
        <f t="shared" si="60"/>
        <v>0</v>
      </c>
      <c r="N76" s="12">
        <f t="shared" si="61"/>
        <v>0</v>
      </c>
      <c r="O76" s="10"/>
      <c r="P76" s="10">
        <f t="shared" si="62"/>
        <v>0</v>
      </c>
      <c r="Q76" s="10"/>
      <c r="R76" s="10">
        <f t="shared" si="63"/>
        <v>0</v>
      </c>
      <c r="S76" s="10"/>
      <c r="T76" s="10">
        <f t="shared" si="64"/>
        <v>0</v>
      </c>
      <c r="U76" s="10"/>
      <c r="V76" s="10">
        <f t="shared" si="65"/>
        <v>0</v>
      </c>
      <c r="W76" s="10"/>
      <c r="X76" s="10">
        <f t="shared" si="66"/>
        <v>0</v>
      </c>
      <c r="Y76" s="45">
        <f t="shared" si="67"/>
        <v>0</v>
      </c>
      <c r="AA76" s="10">
        <f t="shared" ref="AA76:AA137" si="68">+D76+F76+H76+J76+L76</f>
        <v>0</v>
      </c>
      <c r="AB76" s="10">
        <f t="shared" ref="AB76:AB137" si="69">+AA76-C76</f>
        <v>-1</v>
      </c>
      <c r="AC76" s="10">
        <f t="shared" ref="AC76:AC137" si="70">+O76+Q76+S76+U76+W76</f>
        <v>0</v>
      </c>
      <c r="AD76" s="10">
        <f t="shared" ref="AD76:AD137" si="71">+AC76-C76</f>
        <v>-1</v>
      </c>
    </row>
    <row r="77" spans="1:30" ht="12" customHeight="1" outlineLevel="2" x14ac:dyDescent="0.2">
      <c r="A77" s="44">
        <v>10</v>
      </c>
      <c r="B77" s="13" t="s">
        <v>80</v>
      </c>
      <c r="C77" s="12">
        <v>1</v>
      </c>
      <c r="D77" s="10"/>
      <c r="E77" s="10">
        <f t="shared" si="56"/>
        <v>0</v>
      </c>
      <c r="F77" s="10"/>
      <c r="G77" s="10">
        <f t="shared" si="57"/>
        <v>0</v>
      </c>
      <c r="H77" s="10"/>
      <c r="I77" s="10">
        <f t="shared" si="58"/>
        <v>0</v>
      </c>
      <c r="J77" s="10"/>
      <c r="K77" s="10">
        <f t="shared" si="59"/>
        <v>0</v>
      </c>
      <c r="L77" s="10"/>
      <c r="M77" s="10">
        <f t="shared" si="60"/>
        <v>0</v>
      </c>
      <c r="N77" s="12">
        <f t="shared" si="61"/>
        <v>0</v>
      </c>
      <c r="O77" s="10"/>
      <c r="P77" s="10">
        <f t="shared" si="62"/>
        <v>0</v>
      </c>
      <c r="Q77" s="10"/>
      <c r="R77" s="10">
        <f t="shared" si="63"/>
        <v>0</v>
      </c>
      <c r="S77" s="10"/>
      <c r="T77" s="10">
        <f t="shared" si="64"/>
        <v>0</v>
      </c>
      <c r="U77" s="10"/>
      <c r="V77" s="10">
        <f t="shared" si="65"/>
        <v>0</v>
      </c>
      <c r="W77" s="10"/>
      <c r="X77" s="10">
        <f t="shared" si="66"/>
        <v>0</v>
      </c>
      <c r="Y77" s="45">
        <f t="shared" si="67"/>
        <v>0</v>
      </c>
      <c r="AA77" s="10">
        <f t="shared" si="68"/>
        <v>0</v>
      </c>
      <c r="AB77" s="10">
        <f t="shared" si="69"/>
        <v>-1</v>
      </c>
      <c r="AC77" s="10">
        <f t="shared" si="70"/>
        <v>0</v>
      </c>
      <c r="AD77" s="10">
        <f t="shared" si="71"/>
        <v>-1</v>
      </c>
    </row>
    <row r="78" spans="1:30" ht="12" customHeight="1" outlineLevel="2" x14ac:dyDescent="0.2">
      <c r="A78" s="44">
        <v>11</v>
      </c>
      <c r="B78" s="13" t="s">
        <v>81</v>
      </c>
      <c r="C78" s="12">
        <v>1</v>
      </c>
      <c r="D78" s="10"/>
      <c r="E78" s="10">
        <f t="shared" si="56"/>
        <v>0</v>
      </c>
      <c r="F78" s="10"/>
      <c r="G78" s="10">
        <f t="shared" si="57"/>
        <v>0</v>
      </c>
      <c r="H78" s="10"/>
      <c r="I78" s="10">
        <f t="shared" si="58"/>
        <v>0</v>
      </c>
      <c r="J78" s="10"/>
      <c r="K78" s="10">
        <f t="shared" si="59"/>
        <v>0</v>
      </c>
      <c r="L78" s="10"/>
      <c r="M78" s="10">
        <f t="shared" si="60"/>
        <v>0</v>
      </c>
      <c r="N78" s="12">
        <f t="shared" si="61"/>
        <v>0</v>
      </c>
      <c r="O78" s="10"/>
      <c r="P78" s="10">
        <f t="shared" si="62"/>
        <v>0</v>
      </c>
      <c r="Q78" s="10"/>
      <c r="R78" s="10">
        <f t="shared" si="63"/>
        <v>0</v>
      </c>
      <c r="S78" s="10"/>
      <c r="T78" s="10">
        <f t="shared" si="64"/>
        <v>0</v>
      </c>
      <c r="U78" s="10"/>
      <c r="V78" s="10">
        <f t="shared" si="65"/>
        <v>0</v>
      </c>
      <c r="W78" s="10"/>
      <c r="X78" s="10">
        <f t="shared" si="66"/>
        <v>0</v>
      </c>
      <c r="Y78" s="45">
        <f t="shared" si="67"/>
        <v>0</v>
      </c>
      <c r="AA78" s="10">
        <f t="shared" si="68"/>
        <v>0</v>
      </c>
      <c r="AB78" s="10">
        <f t="shared" si="69"/>
        <v>-1</v>
      </c>
      <c r="AC78" s="10">
        <f t="shared" si="70"/>
        <v>0</v>
      </c>
      <c r="AD78" s="10">
        <f t="shared" si="71"/>
        <v>-1</v>
      </c>
    </row>
    <row r="79" spans="1:30" ht="12" customHeight="1" outlineLevel="2" x14ac:dyDescent="0.2">
      <c r="A79" s="44">
        <v>12</v>
      </c>
      <c r="B79" s="13" t="s">
        <v>82</v>
      </c>
      <c r="C79" s="12">
        <v>1</v>
      </c>
      <c r="D79" s="10"/>
      <c r="E79" s="10">
        <f t="shared" si="56"/>
        <v>0</v>
      </c>
      <c r="F79" s="10"/>
      <c r="G79" s="10">
        <f t="shared" si="57"/>
        <v>0</v>
      </c>
      <c r="H79" s="10"/>
      <c r="I79" s="10">
        <f t="shared" si="58"/>
        <v>0</v>
      </c>
      <c r="J79" s="10"/>
      <c r="K79" s="10">
        <f t="shared" si="59"/>
        <v>0</v>
      </c>
      <c r="L79" s="10"/>
      <c r="M79" s="10">
        <f t="shared" si="60"/>
        <v>0</v>
      </c>
      <c r="N79" s="12">
        <f t="shared" si="61"/>
        <v>0</v>
      </c>
      <c r="O79" s="10"/>
      <c r="P79" s="10">
        <f t="shared" si="62"/>
        <v>0</v>
      </c>
      <c r="Q79" s="10"/>
      <c r="R79" s="10">
        <f t="shared" si="63"/>
        <v>0</v>
      </c>
      <c r="S79" s="10"/>
      <c r="T79" s="10">
        <f t="shared" si="64"/>
        <v>0</v>
      </c>
      <c r="U79" s="10"/>
      <c r="V79" s="10">
        <f t="shared" si="65"/>
        <v>0</v>
      </c>
      <c r="W79" s="10"/>
      <c r="X79" s="10">
        <f t="shared" si="66"/>
        <v>0</v>
      </c>
      <c r="Y79" s="45">
        <f t="shared" si="67"/>
        <v>0</v>
      </c>
      <c r="AA79" s="10">
        <f t="shared" si="68"/>
        <v>0</v>
      </c>
      <c r="AB79" s="10">
        <f t="shared" si="69"/>
        <v>-1</v>
      </c>
      <c r="AC79" s="10">
        <f t="shared" si="70"/>
        <v>0</v>
      </c>
      <c r="AD79" s="10">
        <f t="shared" si="71"/>
        <v>-1</v>
      </c>
    </row>
    <row r="80" spans="1:30" ht="12" customHeight="1" outlineLevel="2" thickBot="1" x14ac:dyDescent="0.25">
      <c r="A80" s="44">
        <v>13</v>
      </c>
      <c r="B80" s="13" t="s">
        <v>83</v>
      </c>
      <c r="C80" s="12">
        <v>1</v>
      </c>
      <c r="D80" s="10"/>
      <c r="E80" s="10">
        <f t="shared" si="56"/>
        <v>0</v>
      </c>
      <c r="F80" s="10"/>
      <c r="G80" s="10">
        <f t="shared" si="57"/>
        <v>0</v>
      </c>
      <c r="H80" s="10"/>
      <c r="I80" s="10">
        <f t="shared" si="58"/>
        <v>0</v>
      </c>
      <c r="J80" s="10"/>
      <c r="K80" s="10">
        <f t="shared" si="59"/>
        <v>0</v>
      </c>
      <c r="L80" s="10"/>
      <c r="M80" s="10">
        <f t="shared" si="60"/>
        <v>0</v>
      </c>
      <c r="N80" s="12">
        <f t="shared" si="61"/>
        <v>0</v>
      </c>
      <c r="O80" s="10"/>
      <c r="P80" s="10">
        <f t="shared" si="62"/>
        <v>0</v>
      </c>
      <c r="Q80" s="10"/>
      <c r="R80" s="10">
        <f t="shared" si="63"/>
        <v>0</v>
      </c>
      <c r="S80" s="10"/>
      <c r="T80" s="10">
        <f t="shared" si="64"/>
        <v>0</v>
      </c>
      <c r="U80" s="10"/>
      <c r="V80" s="10">
        <f t="shared" si="65"/>
        <v>0</v>
      </c>
      <c r="W80" s="10"/>
      <c r="X80" s="10">
        <f t="shared" si="66"/>
        <v>0</v>
      </c>
      <c r="Y80" s="45">
        <f t="shared" si="67"/>
        <v>0</v>
      </c>
      <c r="AA80" s="10">
        <f t="shared" si="68"/>
        <v>0</v>
      </c>
      <c r="AB80" s="10">
        <f t="shared" si="69"/>
        <v>-1</v>
      </c>
      <c r="AC80" s="10">
        <f t="shared" si="70"/>
        <v>0</v>
      </c>
      <c r="AD80" s="10">
        <f t="shared" si="71"/>
        <v>-1</v>
      </c>
    </row>
    <row r="81" spans="1:30" s="34" customFormat="1" ht="12" customHeight="1" outlineLevel="1" thickBot="1" x14ac:dyDescent="0.25">
      <c r="A81" s="66" t="s">
        <v>34</v>
      </c>
      <c r="B81" s="68"/>
      <c r="C81" s="18">
        <f>SUM(C68:C80)</f>
        <v>13</v>
      </c>
      <c r="D81" s="18">
        <f>SUM(D68:D80)</f>
        <v>0</v>
      </c>
      <c r="E81" s="18">
        <f t="shared" si="56"/>
        <v>0</v>
      </c>
      <c r="F81" s="18">
        <f>SUM(F68:F80)</f>
        <v>0</v>
      </c>
      <c r="G81" s="18">
        <f t="shared" si="57"/>
        <v>0</v>
      </c>
      <c r="H81" s="18">
        <f>SUM(H68:H80)</f>
        <v>0</v>
      </c>
      <c r="I81" s="18">
        <f t="shared" si="58"/>
        <v>0</v>
      </c>
      <c r="J81" s="18">
        <f>SUM(J68:J80)</f>
        <v>0</v>
      </c>
      <c r="K81" s="18">
        <f t="shared" si="59"/>
        <v>0</v>
      </c>
      <c r="L81" s="18">
        <f>SUM(L68:L80)</f>
        <v>0</v>
      </c>
      <c r="M81" s="18">
        <f t="shared" si="60"/>
        <v>0</v>
      </c>
      <c r="N81" s="18">
        <f>+((E81*7.5)+(G81*23)+(I81*38)+(K81*53)+(M81*68))/100</f>
        <v>0</v>
      </c>
      <c r="O81" s="18">
        <f>SUM(O68:O80)</f>
        <v>0</v>
      </c>
      <c r="P81" s="18">
        <f t="shared" si="62"/>
        <v>0</v>
      </c>
      <c r="Q81" s="18">
        <f>SUM(Q68:Q80)</f>
        <v>0</v>
      </c>
      <c r="R81" s="18">
        <f t="shared" si="63"/>
        <v>0</v>
      </c>
      <c r="S81" s="18">
        <f>SUM(S68:S80)</f>
        <v>0</v>
      </c>
      <c r="T81" s="18">
        <f t="shared" si="64"/>
        <v>0</v>
      </c>
      <c r="U81" s="18">
        <f>SUM(U68:U80)</f>
        <v>0</v>
      </c>
      <c r="V81" s="18">
        <f t="shared" si="65"/>
        <v>0</v>
      </c>
      <c r="W81" s="18">
        <f>SUM(W68:W80)</f>
        <v>0</v>
      </c>
      <c r="X81" s="18">
        <f t="shared" si="66"/>
        <v>0</v>
      </c>
      <c r="Y81" s="33">
        <f>+((P81*50)+(R81*150.5)+(T81*250.5)+(V81*350.5)+(X81*450.5))/100</f>
        <v>0</v>
      </c>
      <c r="AA81" s="2">
        <f t="shared" si="68"/>
        <v>0</v>
      </c>
      <c r="AB81" s="2">
        <f t="shared" si="69"/>
        <v>-13</v>
      </c>
      <c r="AC81" s="2">
        <f t="shared" si="70"/>
        <v>0</v>
      </c>
      <c r="AD81" s="2">
        <f t="shared" si="71"/>
        <v>-13</v>
      </c>
    </row>
    <row r="82" spans="1:30" ht="12" customHeight="1" thickBot="1" x14ac:dyDescent="0.25">
      <c r="A82" s="66" t="s">
        <v>215</v>
      </c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9"/>
      <c r="AA82" s="10"/>
      <c r="AB82" s="10"/>
      <c r="AC82" s="10"/>
      <c r="AD82" s="10"/>
    </row>
    <row r="83" spans="1:30" ht="12" customHeight="1" outlineLevel="2" x14ac:dyDescent="0.2">
      <c r="A83" s="44">
        <v>1</v>
      </c>
      <c r="B83" s="36" t="s">
        <v>86</v>
      </c>
      <c r="C83" s="55">
        <v>7334</v>
      </c>
      <c r="D83" s="12">
        <v>2457</v>
      </c>
      <c r="E83" s="12">
        <v>33.5</v>
      </c>
      <c r="F83" s="12">
        <v>3175.5</v>
      </c>
      <c r="G83" s="12">
        <v>43.3</v>
      </c>
      <c r="H83" s="12">
        <f>C83*I83%</f>
        <v>1547.4740000000002</v>
      </c>
      <c r="I83" s="12">
        <v>21.1</v>
      </c>
      <c r="J83" s="12">
        <f>C83*K83%</f>
        <v>154.01400000000001</v>
      </c>
      <c r="K83" s="12">
        <v>2.1</v>
      </c>
      <c r="L83" s="12">
        <v>0</v>
      </c>
      <c r="M83" s="12">
        <f>+L83/C83*100</f>
        <v>0</v>
      </c>
      <c r="N83" s="12">
        <f t="shared" ref="N83:N88" si="72">+(E83*7.5+G83*23+I83*38+K83*53+M83*68)/100</f>
        <v>21.602500000000006</v>
      </c>
      <c r="O83" s="12">
        <f>C83*P83%</f>
        <v>1408.1279999999999</v>
      </c>
      <c r="P83" s="12">
        <v>19.2</v>
      </c>
      <c r="Q83" s="12">
        <f>C83*R83%</f>
        <v>1547.4740000000002</v>
      </c>
      <c r="R83" s="12">
        <v>21.1</v>
      </c>
      <c r="S83" s="12">
        <f>C83*T83%</f>
        <v>3366.3059999999996</v>
      </c>
      <c r="T83" s="12">
        <v>45.9</v>
      </c>
      <c r="U83" s="12">
        <f>C83*V83%</f>
        <v>1012.0920000000001</v>
      </c>
      <c r="V83" s="12">
        <v>13.8</v>
      </c>
      <c r="W83" s="12">
        <v>0</v>
      </c>
      <c r="X83" s="12">
        <f>+W83/C83*100</f>
        <v>0</v>
      </c>
      <c r="Y83" s="45">
        <f t="shared" ref="Y83:Y87" si="73">+(P83*50+R83*150.5+T83*250.5+V83*350.5+X83*450.5)/100</f>
        <v>204.70400000000001</v>
      </c>
      <c r="Z83" s="37"/>
      <c r="AA83" s="10">
        <f t="shared" si="68"/>
        <v>7333.9880000000003</v>
      </c>
      <c r="AB83" s="10">
        <f t="shared" si="69"/>
        <v>-1.1999999999716238E-2</v>
      </c>
      <c r="AC83" s="10">
        <f t="shared" si="70"/>
        <v>7334</v>
      </c>
      <c r="AD83" s="10">
        <f t="shared" si="71"/>
        <v>0</v>
      </c>
    </row>
    <row r="84" spans="1:30" ht="12" customHeight="1" outlineLevel="2" x14ac:dyDescent="0.2">
      <c r="A84" s="46">
        <v>2</v>
      </c>
      <c r="B84" s="13" t="s">
        <v>87</v>
      </c>
      <c r="C84" s="55">
        <v>9861</v>
      </c>
      <c r="D84" s="10">
        <v>3540</v>
      </c>
      <c r="E84" s="10">
        <v>35.9</v>
      </c>
      <c r="F84" s="10">
        <v>4052.9</v>
      </c>
      <c r="G84" s="10">
        <v>41.1</v>
      </c>
      <c r="H84" s="10">
        <v>2218.8000000000002</v>
      </c>
      <c r="I84" s="10">
        <v>22.5</v>
      </c>
      <c r="J84" s="12">
        <f>C84*K84%</f>
        <v>49.305</v>
      </c>
      <c r="K84" s="10">
        <v>0.5</v>
      </c>
      <c r="L84" s="12">
        <v>0</v>
      </c>
      <c r="M84" s="10">
        <f t="shared" ref="M84:M89" si="74">+L84/C84*100</f>
        <v>0</v>
      </c>
      <c r="N84" s="12">
        <f t="shared" si="72"/>
        <v>20.960500000000003</v>
      </c>
      <c r="O84" s="10">
        <f>C84*P84%</f>
        <v>966.37800000000004</v>
      </c>
      <c r="P84" s="10">
        <v>9.8000000000000007</v>
      </c>
      <c r="Q84" s="10">
        <f>C84*R84%</f>
        <v>2337.0569999999998</v>
      </c>
      <c r="R84" s="10">
        <v>23.7</v>
      </c>
      <c r="S84" s="10">
        <f>C84*T84%</f>
        <v>5117.8590000000004</v>
      </c>
      <c r="T84" s="10">
        <v>51.9</v>
      </c>
      <c r="U84" s="10">
        <f>C84*V84%</f>
        <v>1439.7059999999999</v>
      </c>
      <c r="V84" s="10">
        <v>14.6</v>
      </c>
      <c r="W84" s="12">
        <v>0</v>
      </c>
      <c r="X84" s="10">
        <f t="shared" ref="X84:X89" si="75">+W84/C84*100</f>
        <v>0</v>
      </c>
      <c r="Y84" s="45">
        <f t="shared" si="73"/>
        <v>221.75099999999998</v>
      </c>
      <c r="Z84" s="37"/>
      <c r="AA84" s="10">
        <f t="shared" si="68"/>
        <v>9861.005000000001</v>
      </c>
      <c r="AB84" s="10">
        <f t="shared" si="69"/>
        <v>5.0000000010186341E-3</v>
      </c>
      <c r="AC84" s="10">
        <f t="shared" si="70"/>
        <v>9861</v>
      </c>
      <c r="AD84" s="10">
        <f t="shared" si="71"/>
        <v>0</v>
      </c>
    </row>
    <row r="85" spans="1:30" ht="12" customHeight="1" outlineLevel="2" x14ac:dyDescent="0.2">
      <c r="A85" s="46">
        <v>3</v>
      </c>
      <c r="B85" s="13" t="s">
        <v>88</v>
      </c>
      <c r="C85" s="55">
        <v>3666</v>
      </c>
      <c r="D85" s="10">
        <v>597.6</v>
      </c>
      <c r="E85" s="10">
        <v>16.3</v>
      </c>
      <c r="F85" s="10">
        <v>1264.5</v>
      </c>
      <c r="G85" s="10">
        <v>34.5</v>
      </c>
      <c r="H85" s="10">
        <v>1122</v>
      </c>
      <c r="I85" s="10">
        <v>30.6</v>
      </c>
      <c r="J85" s="12">
        <f>C85*K85%</f>
        <v>681.87600000000009</v>
      </c>
      <c r="K85" s="10">
        <v>18.600000000000001</v>
      </c>
      <c r="L85" s="12">
        <v>0</v>
      </c>
      <c r="M85" s="10">
        <f t="shared" si="74"/>
        <v>0</v>
      </c>
      <c r="N85" s="12">
        <f t="shared" si="72"/>
        <v>30.643500000000003</v>
      </c>
      <c r="O85" s="10">
        <f>C85*P85%</f>
        <v>432.58800000000002</v>
      </c>
      <c r="P85" s="10">
        <v>11.8</v>
      </c>
      <c r="Q85" s="10">
        <f>C85*R85%</f>
        <v>960.49200000000008</v>
      </c>
      <c r="R85" s="10">
        <v>26.2</v>
      </c>
      <c r="S85" s="10">
        <f>C85*T85%</f>
        <v>1719.3539999999998</v>
      </c>
      <c r="T85" s="10">
        <v>46.9</v>
      </c>
      <c r="U85" s="10">
        <f>C85*V85%</f>
        <v>553.56600000000003</v>
      </c>
      <c r="V85" s="10">
        <v>15.1</v>
      </c>
      <c r="W85" s="12">
        <v>0</v>
      </c>
      <c r="X85" s="10">
        <f t="shared" si="75"/>
        <v>0</v>
      </c>
      <c r="Y85" s="45">
        <f t="shared" si="73"/>
        <v>215.74099999999999</v>
      </c>
      <c r="Z85" s="37"/>
      <c r="AA85" s="10">
        <f t="shared" si="68"/>
        <v>3665.9760000000001</v>
      </c>
      <c r="AB85" s="10">
        <f t="shared" si="69"/>
        <v>-2.3999999999887223E-2</v>
      </c>
      <c r="AC85" s="10">
        <f t="shared" si="70"/>
        <v>3666</v>
      </c>
      <c r="AD85" s="10">
        <f t="shared" si="71"/>
        <v>0</v>
      </c>
    </row>
    <row r="86" spans="1:30" ht="12" customHeight="1" outlineLevel="2" x14ac:dyDescent="0.2">
      <c r="A86" s="46">
        <v>4</v>
      </c>
      <c r="B86" s="13" t="s">
        <v>89</v>
      </c>
      <c r="C86" s="12">
        <v>2877.9</v>
      </c>
      <c r="D86" s="10">
        <v>667.7</v>
      </c>
      <c r="E86" s="10">
        <v>23.2</v>
      </c>
      <c r="F86" s="10">
        <v>1945.4</v>
      </c>
      <c r="G86" s="10">
        <v>67.599999999999994</v>
      </c>
      <c r="H86" s="10">
        <f>C86*I86%</f>
        <v>264.76679999999999</v>
      </c>
      <c r="I86" s="10">
        <v>9.1999999999999993</v>
      </c>
      <c r="J86" s="12">
        <v>0</v>
      </c>
      <c r="K86" s="10">
        <v>0</v>
      </c>
      <c r="L86" s="12">
        <v>0</v>
      </c>
      <c r="M86" s="10">
        <f t="shared" si="74"/>
        <v>0</v>
      </c>
      <c r="N86" s="12">
        <f t="shared" si="72"/>
        <v>20.784000000000002</v>
      </c>
      <c r="O86" s="10">
        <f>C86*P86%</f>
        <v>653.28329999999994</v>
      </c>
      <c r="P86" s="10">
        <v>22.7</v>
      </c>
      <c r="Q86" s="10">
        <f>C86*R86%</f>
        <v>1568.4555000000003</v>
      </c>
      <c r="R86" s="10">
        <v>54.5</v>
      </c>
      <c r="S86" s="10">
        <f>C86*T86%</f>
        <v>385.63860000000005</v>
      </c>
      <c r="T86" s="10">
        <v>13.4</v>
      </c>
      <c r="U86" s="10">
        <f>C86*V86%</f>
        <v>270.52260000000001</v>
      </c>
      <c r="V86" s="10">
        <v>9.4</v>
      </c>
      <c r="W86" s="12">
        <v>0</v>
      </c>
      <c r="X86" s="10">
        <f t="shared" si="75"/>
        <v>0</v>
      </c>
      <c r="Y86" s="45">
        <f t="shared" si="73"/>
        <v>159.88650000000001</v>
      </c>
      <c r="Z86" s="37"/>
      <c r="AA86" s="10">
        <f t="shared" si="68"/>
        <v>2877.8668000000002</v>
      </c>
      <c r="AB86" s="10">
        <f t="shared" si="69"/>
        <v>-3.319999999985157E-2</v>
      </c>
      <c r="AC86" s="10">
        <f t="shared" si="70"/>
        <v>2877.9000000000005</v>
      </c>
      <c r="AD86" s="10">
        <f t="shared" si="71"/>
        <v>0</v>
      </c>
    </row>
    <row r="87" spans="1:30" ht="12" customHeight="1" outlineLevel="2" x14ac:dyDescent="0.2">
      <c r="A87" s="46">
        <v>5</v>
      </c>
      <c r="B87" s="13" t="s">
        <v>90</v>
      </c>
      <c r="C87" s="12"/>
      <c r="D87" s="10"/>
      <c r="E87" s="10"/>
      <c r="F87" s="10"/>
      <c r="G87" s="10"/>
      <c r="H87" s="10"/>
      <c r="I87" s="10"/>
      <c r="J87" s="12"/>
      <c r="K87" s="10"/>
      <c r="L87" s="10"/>
      <c r="M87" s="10"/>
      <c r="N87" s="12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45">
        <f t="shared" si="73"/>
        <v>0</v>
      </c>
      <c r="AA87" s="10">
        <f t="shared" si="68"/>
        <v>0</v>
      </c>
      <c r="AB87" s="10">
        <f t="shared" si="69"/>
        <v>0</v>
      </c>
      <c r="AC87" s="10">
        <f t="shared" si="70"/>
        <v>0</v>
      </c>
      <c r="AD87" s="10">
        <f t="shared" si="71"/>
        <v>0</v>
      </c>
    </row>
    <row r="88" spans="1:30" ht="12" customHeight="1" outlineLevel="2" thickBot="1" x14ac:dyDescent="0.25">
      <c r="A88" s="46">
        <v>6</v>
      </c>
      <c r="B88" s="13" t="s">
        <v>91</v>
      </c>
      <c r="C88" s="12">
        <v>700</v>
      </c>
      <c r="D88" s="10">
        <v>147.69999999999999</v>
      </c>
      <c r="E88" s="10">
        <v>21.1</v>
      </c>
      <c r="F88" s="10">
        <v>216.3</v>
      </c>
      <c r="G88" s="10">
        <v>30.9</v>
      </c>
      <c r="H88" s="10">
        <f>C88*I88%</f>
        <v>336</v>
      </c>
      <c r="I88" s="10">
        <v>48</v>
      </c>
      <c r="J88" s="12"/>
      <c r="K88" s="10">
        <f t="shared" ref="K88" si="76">+J88/C88*100</f>
        <v>0</v>
      </c>
      <c r="L88" s="12">
        <v>0</v>
      </c>
      <c r="M88" s="10">
        <f t="shared" si="74"/>
        <v>0</v>
      </c>
      <c r="N88" s="12">
        <f t="shared" si="72"/>
        <v>26.929499999999997</v>
      </c>
      <c r="O88" s="10">
        <f>C88*P88%</f>
        <v>203</v>
      </c>
      <c r="P88" s="10">
        <v>29</v>
      </c>
      <c r="Q88" s="10">
        <f>C88*R88%</f>
        <v>231.70000000000002</v>
      </c>
      <c r="R88" s="10">
        <v>33.1</v>
      </c>
      <c r="S88" s="10">
        <f>C88*T88%</f>
        <v>265.3</v>
      </c>
      <c r="T88" s="10">
        <v>37.9</v>
      </c>
      <c r="U88" s="10"/>
      <c r="V88" s="10">
        <f t="shared" ref="V88" si="77">+U88/C88*100</f>
        <v>0</v>
      </c>
      <c r="W88" s="12">
        <v>0</v>
      </c>
      <c r="X88" s="10">
        <f t="shared" si="75"/>
        <v>0</v>
      </c>
      <c r="Y88" s="12">
        <v>0</v>
      </c>
      <c r="Z88" s="37"/>
      <c r="AA88" s="10">
        <f t="shared" si="68"/>
        <v>700</v>
      </c>
      <c r="AB88" s="10">
        <f t="shared" si="69"/>
        <v>0</v>
      </c>
      <c r="AC88" s="10">
        <f t="shared" si="70"/>
        <v>700</v>
      </c>
      <c r="AD88" s="10">
        <f t="shared" si="71"/>
        <v>0</v>
      </c>
    </row>
    <row r="89" spans="1:30" s="34" customFormat="1" ht="12" customHeight="1" outlineLevel="1" thickBot="1" x14ac:dyDescent="0.25">
      <c r="A89" s="66" t="s">
        <v>214</v>
      </c>
      <c r="B89" s="68"/>
      <c r="C89" s="56">
        <f>SUM(C83:C88)</f>
        <v>24438.9</v>
      </c>
      <c r="D89" s="56">
        <v>7410.2</v>
      </c>
      <c r="E89" s="18">
        <v>26.1</v>
      </c>
      <c r="F89" s="18">
        <f>SUM(F83:F88)</f>
        <v>10654.599999999999</v>
      </c>
      <c r="G89" s="18">
        <v>47</v>
      </c>
      <c r="H89" s="18">
        <f>SUM(H83:H88)</f>
        <v>5489.0408000000007</v>
      </c>
      <c r="I89" s="18">
        <v>21.7</v>
      </c>
      <c r="J89" s="18">
        <f>SUM(J83:J88)</f>
        <v>885.19500000000016</v>
      </c>
      <c r="K89" s="18">
        <v>5.2</v>
      </c>
      <c r="L89" s="18">
        <f>SUM(L83:L88)</f>
        <v>0</v>
      </c>
      <c r="M89" s="18">
        <f t="shared" si="74"/>
        <v>0</v>
      </c>
      <c r="N89" s="18">
        <f>+((E89*7.5)+(G89*23)+(I89*38)+(K89*53)+(M89*68))/100</f>
        <v>23.769499999999997</v>
      </c>
      <c r="O89" s="18">
        <f>SUM(O83:O88)</f>
        <v>3663.3773000000001</v>
      </c>
      <c r="P89" s="18">
        <v>15</v>
      </c>
      <c r="Q89" s="18">
        <f>SUM(Q83:Q88)</f>
        <v>6645.1785</v>
      </c>
      <c r="R89" s="18">
        <v>27.2</v>
      </c>
      <c r="S89" s="18">
        <v>10854.6</v>
      </c>
      <c r="T89" s="18">
        <v>44.4</v>
      </c>
      <c r="U89" s="18">
        <f>SUM(U83:U88)</f>
        <v>3275.8865999999998</v>
      </c>
      <c r="V89" s="18">
        <v>13.4</v>
      </c>
      <c r="W89" s="18">
        <f>SUM(W83:W88)</f>
        <v>0</v>
      </c>
      <c r="X89" s="18">
        <f t="shared" si="75"/>
        <v>0</v>
      </c>
      <c r="Y89" s="33">
        <f>+((P89*50)+(R89*150.5)+(T89*250.5)+(V89*350.5)+(X89*450.5))/100</f>
        <v>206.625</v>
      </c>
      <c r="Z89" s="40"/>
      <c r="AA89" s="2">
        <f t="shared" si="68"/>
        <v>24439.035799999998</v>
      </c>
      <c r="AB89" s="2">
        <f t="shared" si="69"/>
        <v>0.13579999999637948</v>
      </c>
      <c r="AC89" s="2">
        <f t="shared" si="70"/>
        <v>24439.042399999998</v>
      </c>
      <c r="AD89" s="2">
        <f t="shared" si="71"/>
        <v>0.14239999999699648</v>
      </c>
    </row>
    <row r="90" spans="1:30" ht="12" customHeight="1" thickBot="1" x14ac:dyDescent="0.25">
      <c r="A90" s="66">
        <v>1</v>
      </c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9"/>
      <c r="AA90" s="10"/>
      <c r="AB90" s="10"/>
      <c r="AC90" s="10"/>
      <c r="AD90" s="10"/>
    </row>
    <row r="91" spans="1:30" ht="12" customHeight="1" outlineLevel="2" x14ac:dyDescent="0.2">
      <c r="A91" s="44">
        <v>1</v>
      </c>
      <c r="B91" s="36" t="s">
        <v>93</v>
      </c>
      <c r="C91" s="12">
        <v>1</v>
      </c>
      <c r="D91" s="12"/>
      <c r="E91" s="12">
        <f>+D91/C91*100</f>
        <v>0</v>
      </c>
      <c r="F91" s="12"/>
      <c r="G91" s="12">
        <f>+F91/C91*100</f>
        <v>0</v>
      </c>
      <c r="H91" s="12"/>
      <c r="I91" s="12">
        <f>+H91/C91*100</f>
        <v>0</v>
      </c>
      <c r="J91" s="12"/>
      <c r="K91" s="12">
        <f>+J91/C91*100</f>
        <v>0</v>
      </c>
      <c r="L91" s="12"/>
      <c r="M91" s="12">
        <f>+L91/C91*100</f>
        <v>0</v>
      </c>
      <c r="N91" s="12">
        <f>+(E91*7.5+G91*23+I91*38+K91*53+M91*68)/100</f>
        <v>0</v>
      </c>
      <c r="O91" s="12"/>
      <c r="P91" s="12">
        <f>+O91/C91*100</f>
        <v>0</v>
      </c>
      <c r="Q91" s="12"/>
      <c r="R91" s="12">
        <f>+Q91/C91*100</f>
        <v>0</v>
      </c>
      <c r="S91" s="12"/>
      <c r="T91" s="12">
        <f>+S91/C91*100</f>
        <v>0</v>
      </c>
      <c r="U91" s="12"/>
      <c r="V91" s="12">
        <f>+U91/C91*100</f>
        <v>0</v>
      </c>
      <c r="W91" s="12"/>
      <c r="X91" s="12">
        <f>+W91/C91*100</f>
        <v>0</v>
      </c>
      <c r="Y91" s="45">
        <f>+(P91*50+R91*150.5+T91*250.5+V91*350.5+X91*450.5)/100</f>
        <v>0</v>
      </c>
      <c r="AA91" s="10">
        <f t="shared" si="68"/>
        <v>0</v>
      </c>
      <c r="AB91" s="10">
        <f t="shared" si="69"/>
        <v>-1</v>
      </c>
      <c r="AC91" s="10">
        <f t="shared" si="70"/>
        <v>0</v>
      </c>
      <c r="AD91" s="10">
        <f t="shared" si="71"/>
        <v>-1</v>
      </c>
    </row>
    <row r="92" spans="1:30" ht="12" customHeight="1" outlineLevel="2" x14ac:dyDescent="0.2">
      <c r="A92" s="46">
        <v>2</v>
      </c>
      <c r="B92" s="13" t="s">
        <v>94</v>
      </c>
      <c r="C92" s="12">
        <v>1</v>
      </c>
      <c r="D92" s="10"/>
      <c r="E92" s="10">
        <f t="shared" ref="E92:E102" si="78">+D92/C92*100</f>
        <v>0</v>
      </c>
      <c r="F92" s="10"/>
      <c r="G92" s="10">
        <f t="shared" ref="G92:G102" si="79">+F92/C92*100</f>
        <v>0</v>
      </c>
      <c r="H92" s="10"/>
      <c r="I92" s="10">
        <f t="shared" ref="I92:I102" si="80">+H92/C92*100</f>
        <v>0</v>
      </c>
      <c r="J92" s="10"/>
      <c r="K92" s="10">
        <f t="shared" ref="K92:K102" si="81">+J92/C92*100</f>
        <v>0</v>
      </c>
      <c r="L92" s="10"/>
      <c r="M92" s="10">
        <f t="shared" ref="M92:M102" si="82">+L92/C92*100</f>
        <v>0</v>
      </c>
      <c r="N92" s="12">
        <f t="shared" ref="N92:N101" si="83">+(E92*7.5+G92*23+I92*38+K92*53+M92*68)/100</f>
        <v>0</v>
      </c>
      <c r="O92" s="10"/>
      <c r="P92" s="10">
        <f t="shared" ref="P92:P102" si="84">+O92/C92*100</f>
        <v>0</v>
      </c>
      <c r="Q92" s="10"/>
      <c r="R92" s="10">
        <f t="shared" ref="R92:R102" si="85">+Q92/C92*100</f>
        <v>0</v>
      </c>
      <c r="S92" s="10"/>
      <c r="T92" s="10">
        <f t="shared" ref="T92:T102" si="86">+S92/C92*100</f>
        <v>0</v>
      </c>
      <c r="U92" s="10"/>
      <c r="V92" s="10">
        <f t="shared" ref="V92:V102" si="87">+U92/C92*100</f>
        <v>0</v>
      </c>
      <c r="W92" s="10"/>
      <c r="X92" s="10">
        <f t="shared" ref="X92:X102" si="88">+W92/C92*100</f>
        <v>0</v>
      </c>
      <c r="Y92" s="45">
        <f t="shared" ref="Y92:Y101" si="89">+(P92*50+R92*150.5+T92*250.5+V92*350.5+X92*450.5)/100</f>
        <v>0</v>
      </c>
      <c r="AA92" s="10">
        <f t="shared" si="68"/>
        <v>0</v>
      </c>
      <c r="AB92" s="10">
        <f t="shared" si="69"/>
        <v>-1</v>
      </c>
      <c r="AC92" s="10">
        <f t="shared" si="70"/>
        <v>0</v>
      </c>
      <c r="AD92" s="10">
        <f t="shared" si="71"/>
        <v>-1</v>
      </c>
    </row>
    <row r="93" spans="1:30" ht="12" customHeight="1" outlineLevel="2" x14ac:dyDescent="0.2">
      <c r="A93" s="46">
        <v>3</v>
      </c>
      <c r="B93" s="21" t="s">
        <v>9</v>
      </c>
      <c r="C93" s="12">
        <v>1</v>
      </c>
      <c r="D93" s="10"/>
      <c r="E93" s="10">
        <f t="shared" si="78"/>
        <v>0</v>
      </c>
      <c r="F93" s="10"/>
      <c r="G93" s="10">
        <f t="shared" si="79"/>
        <v>0</v>
      </c>
      <c r="H93" s="10"/>
      <c r="I93" s="10">
        <f t="shared" si="80"/>
        <v>0</v>
      </c>
      <c r="J93" s="10"/>
      <c r="K93" s="10">
        <f t="shared" si="81"/>
        <v>0</v>
      </c>
      <c r="L93" s="10"/>
      <c r="M93" s="10">
        <f t="shared" si="82"/>
        <v>0</v>
      </c>
      <c r="N93" s="12">
        <f t="shared" si="83"/>
        <v>0</v>
      </c>
      <c r="O93" s="10"/>
      <c r="P93" s="10">
        <f t="shared" si="84"/>
        <v>0</v>
      </c>
      <c r="Q93" s="10"/>
      <c r="R93" s="10">
        <f t="shared" si="85"/>
        <v>0</v>
      </c>
      <c r="S93" s="10"/>
      <c r="T93" s="10">
        <f t="shared" si="86"/>
        <v>0</v>
      </c>
      <c r="U93" s="10"/>
      <c r="V93" s="10">
        <f t="shared" si="87"/>
        <v>0</v>
      </c>
      <c r="W93" s="10"/>
      <c r="X93" s="10">
        <f t="shared" si="88"/>
        <v>0</v>
      </c>
      <c r="Y93" s="45">
        <f t="shared" si="89"/>
        <v>0</v>
      </c>
      <c r="AA93" s="10">
        <f t="shared" si="68"/>
        <v>0</v>
      </c>
      <c r="AB93" s="10">
        <f t="shared" si="69"/>
        <v>-1</v>
      </c>
      <c r="AC93" s="10">
        <f t="shared" si="70"/>
        <v>0</v>
      </c>
      <c r="AD93" s="10">
        <f t="shared" si="71"/>
        <v>-1</v>
      </c>
    </row>
    <row r="94" spans="1:30" ht="12" customHeight="1" outlineLevel="2" x14ac:dyDescent="0.2">
      <c r="A94" s="46">
        <v>4</v>
      </c>
      <c r="B94" s="13" t="s">
        <v>95</v>
      </c>
      <c r="C94" s="12">
        <v>1</v>
      </c>
      <c r="D94" s="10"/>
      <c r="E94" s="10">
        <f t="shared" si="78"/>
        <v>0</v>
      </c>
      <c r="F94" s="10"/>
      <c r="G94" s="10">
        <f t="shared" si="79"/>
        <v>0</v>
      </c>
      <c r="H94" s="10"/>
      <c r="I94" s="10">
        <f t="shared" si="80"/>
        <v>0</v>
      </c>
      <c r="J94" s="10"/>
      <c r="K94" s="10">
        <f t="shared" si="81"/>
        <v>0</v>
      </c>
      <c r="L94" s="10"/>
      <c r="M94" s="10">
        <f t="shared" si="82"/>
        <v>0</v>
      </c>
      <c r="N94" s="12">
        <f t="shared" si="83"/>
        <v>0</v>
      </c>
      <c r="O94" s="10"/>
      <c r="P94" s="10">
        <f t="shared" si="84"/>
        <v>0</v>
      </c>
      <c r="Q94" s="10"/>
      <c r="R94" s="10">
        <f t="shared" si="85"/>
        <v>0</v>
      </c>
      <c r="S94" s="10"/>
      <c r="T94" s="10">
        <f t="shared" si="86"/>
        <v>0</v>
      </c>
      <c r="U94" s="10"/>
      <c r="V94" s="10">
        <f t="shared" si="87"/>
        <v>0</v>
      </c>
      <c r="W94" s="10"/>
      <c r="X94" s="10">
        <f t="shared" si="88"/>
        <v>0</v>
      </c>
      <c r="Y94" s="45">
        <f t="shared" si="89"/>
        <v>0</v>
      </c>
      <c r="AA94" s="10">
        <f t="shared" si="68"/>
        <v>0</v>
      </c>
      <c r="AB94" s="10">
        <f t="shared" si="69"/>
        <v>-1</v>
      </c>
      <c r="AC94" s="10">
        <f t="shared" si="70"/>
        <v>0</v>
      </c>
      <c r="AD94" s="10">
        <f t="shared" si="71"/>
        <v>-1</v>
      </c>
    </row>
    <row r="95" spans="1:30" ht="12" customHeight="1" outlineLevel="2" x14ac:dyDescent="0.2">
      <c r="A95" s="46">
        <v>5</v>
      </c>
      <c r="B95" s="13" t="s">
        <v>96</v>
      </c>
      <c r="C95" s="12">
        <v>1</v>
      </c>
      <c r="D95" s="10"/>
      <c r="E95" s="10">
        <f t="shared" si="78"/>
        <v>0</v>
      </c>
      <c r="F95" s="10"/>
      <c r="G95" s="10">
        <f t="shared" si="79"/>
        <v>0</v>
      </c>
      <c r="H95" s="10"/>
      <c r="I95" s="10">
        <f t="shared" si="80"/>
        <v>0</v>
      </c>
      <c r="J95" s="10"/>
      <c r="K95" s="10">
        <f t="shared" si="81"/>
        <v>0</v>
      </c>
      <c r="L95" s="10"/>
      <c r="M95" s="10">
        <f t="shared" si="82"/>
        <v>0</v>
      </c>
      <c r="N95" s="12">
        <f t="shared" si="83"/>
        <v>0</v>
      </c>
      <c r="O95" s="10"/>
      <c r="P95" s="10">
        <f t="shared" si="84"/>
        <v>0</v>
      </c>
      <c r="Q95" s="10"/>
      <c r="R95" s="10">
        <f t="shared" si="85"/>
        <v>0</v>
      </c>
      <c r="S95" s="10"/>
      <c r="T95" s="10">
        <f t="shared" si="86"/>
        <v>0</v>
      </c>
      <c r="U95" s="10"/>
      <c r="V95" s="10">
        <f t="shared" si="87"/>
        <v>0</v>
      </c>
      <c r="W95" s="10"/>
      <c r="X95" s="10">
        <f t="shared" si="88"/>
        <v>0</v>
      </c>
      <c r="Y95" s="45">
        <f t="shared" si="89"/>
        <v>0</v>
      </c>
      <c r="AA95" s="10">
        <f t="shared" si="68"/>
        <v>0</v>
      </c>
      <c r="AB95" s="10">
        <f t="shared" si="69"/>
        <v>-1</v>
      </c>
      <c r="AC95" s="10">
        <f t="shared" si="70"/>
        <v>0</v>
      </c>
      <c r="AD95" s="10">
        <f t="shared" si="71"/>
        <v>-1</v>
      </c>
    </row>
    <row r="96" spans="1:30" ht="12" customHeight="1" outlineLevel="2" x14ac:dyDescent="0.2">
      <c r="A96" s="46">
        <v>6</v>
      </c>
      <c r="B96" s="13" t="s">
        <v>97</v>
      </c>
      <c r="C96" s="12">
        <v>1</v>
      </c>
      <c r="D96" s="10"/>
      <c r="E96" s="10">
        <f t="shared" si="78"/>
        <v>0</v>
      </c>
      <c r="F96" s="10"/>
      <c r="G96" s="10">
        <f t="shared" si="79"/>
        <v>0</v>
      </c>
      <c r="H96" s="10"/>
      <c r="I96" s="10">
        <f t="shared" si="80"/>
        <v>0</v>
      </c>
      <c r="J96" s="10"/>
      <c r="K96" s="10">
        <f t="shared" si="81"/>
        <v>0</v>
      </c>
      <c r="L96" s="10"/>
      <c r="M96" s="10">
        <f t="shared" si="82"/>
        <v>0</v>
      </c>
      <c r="N96" s="12">
        <f t="shared" si="83"/>
        <v>0</v>
      </c>
      <c r="O96" s="10"/>
      <c r="P96" s="10">
        <f t="shared" si="84"/>
        <v>0</v>
      </c>
      <c r="Q96" s="10"/>
      <c r="R96" s="10">
        <f t="shared" si="85"/>
        <v>0</v>
      </c>
      <c r="S96" s="10"/>
      <c r="T96" s="10">
        <f t="shared" si="86"/>
        <v>0</v>
      </c>
      <c r="U96" s="10"/>
      <c r="V96" s="10">
        <f t="shared" si="87"/>
        <v>0</v>
      </c>
      <c r="W96" s="10"/>
      <c r="X96" s="10">
        <f t="shared" si="88"/>
        <v>0</v>
      </c>
      <c r="Y96" s="45">
        <f t="shared" si="89"/>
        <v>0</v>
      </c>
      <c r="AA96" s="10">
        <f t="shared" si="68"/>
        <v>0</v>
      </c>
      <c r="AB96" s="10">
        <f t="shared" si="69"/>
        <v>-1</v>
      </c>
      <c r="AC96" s="10">
        <f t="shared" si="70"/>
        <v>0</v>
      </c>
      <c r="AD96" s="10">
        <f t="shared" si="71"/>
        <v>-1</v>
      </c>
    </row>
    <row r="97" spans="1:30" ht="12" customHeight="1" outlineLevel="2" x14ac:dyDescent="0.2">
      <c r="A97" s="46">
        <v>7</v>
      </c>
      <c r="B97" s="13" t="s">
        <v>98</v>
      </c>
      <c r="C97" s="12">
        <v>1</v>
      </c>
      <c r="D97" s="10"/>
      <c r="E97" s="10">
        <f t="shared" si="78"/>
        <v>0</v>
      </c>
      <c r="F97" s="10"/>
      <c r="G97" s="10">
        <f t="shared" si="79"/>
        <v>0</v>
      </c>
      <c r="H97" s="10"/>
      <c r="I97" s="10">
        <f t="shared" si="80"/>
        <v>0</v>
      </c>
      <c r="J97" s="10"/>
      <c r="K97" s="10">
        <f t="shared" si="81"/>
        <v>0</v>
      </c>
      <c r="L97" s="10"/>
      <c r="M97" s="10">
        <f t="shared" si="82"/>
        <v>0</v>
      </c>
      <c r="N97" s="12">
        <f t="shared" si="83"/>
        <v>0</v>
      </c>
      <c r="O97" s="10"/>
      <c r="P97" s="10">
        <f t="shared" si="84"/>
        <v>0</v>
      </c>
      <c r="Q97" s="10"/>
      <c r="R97" s="10">
        <f t="shared" si="85"/>
        <v>0</v>
      </c>
      <c r="S97" s="10"/>
      <c r="T97" s="10">
        <f t="shared" si="86"/>
        <v>0</v>
      </c>
      <c r="U97" s="10"/>
      <c r="V97" s="10">
        <f t="shared" si="87"/>
        <v>0</v>
      </c>
      <c r="W97" s="10"/>
      <c r="X97" s="10">
        <f t="shared" si="88"/>
        <v>0</v>
      </c>
      <c r="Y97" s="45">
        <f t="shared" si="89"/>
        <v>0</v>
      </c>
      <c r="AA97" s="10">
        <f t="shared" si="68"/>
        <v>0</v>
      </c>
      <c r="AB97" s="10">
        <f t="shared" si="69"/>
        <v>-1</v>
      </c>
      <c r="AC97" s="10">
        <f t="shared" si="70"/>
        <v>0</v>
      </c>
      <c r="AD97" s="10">
        <f t="shared" si="71"/>
        <v>-1</v>
      </c>
    </row>
    <row r="98" spans="1:30" ht="12" customHeight="1" outlineLevel="2" x14ac:dyDescent="0.2">
      <c r="A98" s="46">
        <v>8</v>
      </c>
      <c r="B98" s="13" t="s">
        <v>99</v>
      </c>
      <c r="C98" s="12">
        <v>1</v>
      </c>
      <c r="D98" s="10"/>
      <c r="E98" s="10">
        <f t="shared" si="78"/>
        <v>0</v>
      </c>
      <c r="F98" s="10"/>
      <c r="G98" s="10">
        <f t="shared" si="79"/>
        <v>0</v>
      </c>
      <c r="H98" s="10"/>
      <c r="I98" s="10">
        <f t="shared" si="80"/>
        <v>0</v>
      </c>
      <c r="J98" s="10"/>
      <c r="K98" s="10">
        <f t="shared" si="81"/>
        <v>0</v>
      </c>
      <c r="L98" s="10"/>
      <c r="M98" s="10">
        <f t="shared" si="82"/>
        <v>0</v>
      </c>
      <c r="N98" s="12">
        <f t="shared" si="83"/>
        <v>0</v>
      </c>
      <c r="O98" s="10"/>
      <c r="P98" s="10">
        <f t="shared" si="84"/>
        <v>0</v>
      </c>
      <c r="Q98" s="10"/>
      <c r="R98" s="10">
        <f t="shared" si="85"/>
        <v>0</v>
      </c>
      <c r="S98" s="10"/>
      <c r="T98" s="10">
        <f t="shared" si="86"/>
        <v>0</v>
      </c>
      <c r="U98" s="10"/>
      <c r="V98" s="10">
        <f t="shared" si="87"/>
        <v>0</v>
      </c>
      <c r="W98" s="10"/>
      <c r="X98" s="10">
        <f t="shared" si="88"/>
        <v>0</v>
      </c>
      <c r="Y98" s="45">
        <f t="shared" si="89"/>
        <v>0</v>
      </c>
      <c r="AA98" s="10">
        <f t="shared" si="68"/>
        <v>0</v>
      </c>
      <c r="AB98" s="10">
        <f t="shared" si="69"/>
        <v>-1</v>
      </c>
      <c r="AC98" s="10">
        <f t="shared" si="70"/>
        <v>0</v>
      </c>
      <c r="AD98" s="10">
        <f t="shared" si="71"/>
        <v>-1</v>
      </c>
    </row>
    <row r="99" spans="1:30" ht="12" customHeight="1" outlineLevel="2" x14ac:dyDescent="0.2">
      <c r="A99" s="46">
        <v>9</v>
      </c>
      <c r="B99" s="13" t="s">
        <v>100</v>
      </c>
      <c r="C99" s="12">
        <v>1</v>
      </c>
      <c r="D99" s="10"/>
      <c r="E99" s="10">
        <f t="shared" si="78"/>
        <v>0</v>
      </c>
      <c r="F99" s="10"/>
      <c r="G99" s="10">
        <f t="shared" si="79"/>
        <v>0</v>
      </c>
      <c r="H99" s="10"/>
      <c r="I99" s="10">
        <f t="shared" si="80"/>
        <v>0</v>
      </c>
      <c r="J99" s="10"/>
      <c r="K99" s="10">
        <f t="shared" si="81"/>
        <v>0</v>
      </c>
      <c r="L99" s="10"/>
      <c r="M99" s="10">
        <f t="shared" si="82"/>
        <v>0</v>
      </c>
      <c r="N99" s="12">
        <f t="shared" si="83"/>
        <v>0</v>
      </c>
      <c r="O99" s="10"/>
      <c r="P99" s="10">
        <f t="shared" si="84"/>
        <v>0</v>
      </c>
      <c r="Q99" s="10"/>
      <c r="R99" s="10">
        <f t="shared" si="85"/>
        <v>0</v>
      </c>
      <c r="S99" s="10"/>
      <c r="T99" s="10">
        <f t="shared" si="86"/>
        <v>0</v>
      </c>
      <c r="U99" s="10"/>
      <c r="V99" s="10">
        <f t="shared" si="87"/>
        <v>0</v>
      </c>
      <c r="W99" s="10"/>
      <c r="X99" s="10">
        <f t="shared" si="88"/>
        <v>0</v>
      </c>
      <c r="Y99" s="45">
        <f t="shared" si="89"/>
        <v>0</v>
      </c>
      <c r="AA99" s="10">
        <f t="shared" si="68"/>
        <v>0</v>
      </c>
      <c r="AB99" s="10">
        <f t="shared" si="69"/>
        <v>-1</v>
      </c>
      <c r="AC99" s="10">
        <f t="shared" si="70"/>
        <v>0</v>
      </c>
      <c r="AD99" s="10">
        <f t="shared" si="71"/>
        <v>-1</v>
      </c>
    </row>
    <row r="100" spans="1:30" ht="12" customHeight="1" outlineLevel="2" x14ac:dyDescent="0.2">
      <c r="A100" s="46">
        <v>10</v>
      </c>
      <c r="B100" s="13" t="s">
        <v>101</v>
      </c>
      <c r="C100" s="12">
        <v>1</v>
      </c>
      <c r="D100" s="10"/>
      <c r="E100" s="10">
        <f t="shared" si="78"/>
        <v>0</v>
      </c>
      <c r="F100" s="10"/>
      <c r="G100" s="10">
        <f t="shared" si="79"/>
        <v>0</v>
      </c>
      <c r="H100" s="10"/>
      <c r="I100" s="10">
        <f t="shared" si="80"/>
        <v>0</v>
      </c>
      <c r="J100" s="10"/>
      <c r="K100" s="10">
        <f t="shared" si="81"/>
        <v>0</v>
      </c>
      <c r="L100" s="10"/>
      <c r="M100" s="10">
        <f t="shared" si="82"/>
        <v>0</v>
      </c>
      <c r="N100" s="12">
        <f t="shared" si="83"/>
        <v>0</v>
      </c>
      <c r="O100" s="10"/>
      <c r="P100" s="10">
        <f t="shared" si="84"/>
        <v>0</v>
      </c>
      <c r="Q100" s="10"/>
      <c r="R100" s="10">
        <f t="shared" si="85"/>
        <v>0</v>
      </c>
      <c r="S100" s="10"/>
      <c r="T100" s="10">
        <f t="shared" si="86"/>
        <v>0</v>
      </c>
      <c r="U100" s="10"/>
      <c r="V100" s="10">
        <f t="shared" si="87"/>
        <v>0</v>
      </c>
      <c r="W100" s="10"/>
      <c r="X100" s="10">
        <f t="shared" si="88"/>
        <v>0</v>
      </c>
      <c r="Y100" s="45">
        <f t="shared" si="89"/>
        <v>0</v>
      </c>
      <c r="AA100" s="10">
        <f t="shared" si="68"/>
        <v>0</v>
      </c>
      <c r="AB100" s="10">
        <f t="shared" si="69"/>
        <v>-1</v>
      </c>
      <c r="AC100" s="10">
        <f t="shared" si="70"/>
        <v>0</v>
      </c>
      <c r="AD100" s="10">
        <f t="shared" si="71"/>
        <v>-1</v>
      </c>
    </row>
    <row r="101" spans="1:30" ht="12" customHeight="1" outlineLevel="2" thickBot="1" x14ac:dyDescent="0.25">
      <c r="A101" s="47">
        <v>11</v>
      </c>
      <c r="B101" s="15" t="s">
        <v>102</v>
      </c>
      <c r="C101" s="12">
        <v>1</v>
      </c>
      <c r="D101" s="17"/>
      <c r="E101" s="17">
        <f t="shared" si="78"/>
        <v>0</v>
      </c>
      <c r="F101" s="17"/>
      <c r="G101" s="17">
        <f t="shared" si="79"/>
        <v>0</v>
      </c>
      <c r="H101" s="17"/>
      <c r="I101" s="17">
        <f t="shared" si="80"/>
        <v>0</v>
      </c>
      <c r="J101" s="17"/>
      <c r="K101" s="17">
        <f t="shared" si="81"/>
        <v>0</v>
      </c>
      <c r="L101" s="17"/>
      <c r="M101" s="17">
        <f t="shared" si="82"/>
        <v>0</v>
      </c>
      <c r="N101" s="16">
        <f t="shared" si="83"/>
        <v>0</v>
      </c>
      <c r="O101" s="17"/>
      <c r="P101" s="17">
        <f t="shared" si="84"/>
        <v>0</v>
      </c>
      <c r="Q101" s="17"/>
      <c r="R101" s="17">
        <f t="shared" si="85"/>
        <v>0</v>
      </c>
      <c r="S101" s="17"/>
      <c r="T101" s="17">
        <f t="shared" si="86"/>
        <v>0</v>
      </c>
      <c r="U101" s="17"/>
      <c r="V101" s="17">
        <f t="shared" si="87"/>
        <v>0</v>
      </c>
      <c r="W101" s="17"/>
      <c r="X101" s="17">
        <f t="shared" si="88"/>
        <v>0</v>
      </c>
      <c r="Y101" s="48">
        <f t="shared" si="89"/>
        <v>0</v>
      </c>
      <c r="AA101" s="10">
        <f t="shared" si="68"/>
        <v>0</v>
      </c>
      <c r="AB101" s="10">
        <f t="shared" si="69"/>
        <v>-1</v>
      </c>
      <c r="AC101" s="10">
        <f t="shared" si="70"/>
        <v>0</v>
      </c>
      <c r="AD101" s="10">
        <f t="shared" si="71"/>
        <v>-1</v>
      </c>
    </row>
    <row r="102" spans="1:30" s="34" customFormat="1" ht="12" customHeight="1" outlineLevel="1" thickBot="1" x14ac:dyDescent="0.25">
      <c r="A102" s="66" t="s">
        <v>34</v>
      </c>
      <c r="B102" s="68"/>
      <c r="C102" s="18">
        <f>SUM(C91:C101)</f>
        <v>11</v>
      </c>
      <c r="D102" s="18">
        <f>SUM(D91:D101)</f>
        <v>0</v>
      </c>
      <c r="E102" s="18">
        <f t="shared" si="78"/>
        <v>0</v>
      </c>
      <c r="F102" s="18">
        <f>SUM(F91:F101)</f>
        <v>0</v>
      </c>
      <c r="G102" s="18">
        <f t="shared" si="79"/>
        <v>0</v>
      </c>
      <c r="H102" s="18">
        <f>SUM(H91:H101)</f>
        <v>0</v>
      </c>
      <c r="I102" s="18">
        <f t="shared" si="80"/>
        <v>0</v>
      </c>
      <c r="J102" s="18">
        <f>SUM(J91:J101)</f>
        <v>0</v>
      </c>
      <c r="K102" s="18">
        <f t="shared" si="81"/>
        <v>0</v>
      </c>
      <c r="L102" s="18">
        <f>SUM(L91:L101)</f>
        <v>0</v>
      </c>
      <c r="M102" s="18">
        <f t="shared" si="82"/>
        <v>0</v>
      </c>
      <c r="N102" s="18">
        <f>+((E102*7.5)+(G102*23)+(I102*38)+(K102*53)+(M102*68))/100</f>
        <v>0</v>
      </c>
      <c r="O102" s="18">
        <f>SUM(O91:O101)</f>
        <v>0</v>
      </c>
      <c r="P102" s="18">
        <f t="shared" si="84"/>
        <v>0</v>
      </c>
      <c r="Q102" s="18">
        <f>SUM(Q91:Q101)</f>
        <v>0</v>
      </c>
      <c r="R102" s="18">
        <f t="shared" si="85"/>
        <v>0</v>
      </c>
      <c r="S102" s="18">
        <f>SUM(S91:S101)</f>
        <v>0</v>
      </c>
      <c r="T102" s="18">
        <f t="shared" si="86"/>
        <v>0</v>
      </c>
      <c r="U102" s="18">
        <f>SUM(U91:U101)</f>
        <v>0</v>
      </c>
      <c r="V102" s="18">
        <f t="shared" si="87"/>
        <v>0</v>
      </c>
      <c r="W102" s="18">
        <f>SUM(W91:W101)</f>
        <v>0</v>
      </c>
      <c r="X102" s="18">
        <f t="shared" si="88"/>
        <v>0</v>
      </c>
      <c r="Y102" s="33">
        <f>+((P102*50)+(R102*150.5)+(T102*250.5)+(V102*350.5)+(X102*450.5))/100</f>
        <v>0</v>
      </c>
      <c r="AA102" s="2">
        <f t="shared" si="68"/>
        <v>0</v>
      </c>
      <c r="AB102" s="2">
        <f t="shared" si="69"/>
        <v>-11</v>
      </c>
      <c r="AC102" s="2">
        <f t="shared" si="70"/>
        <v>0</v>
      </c>
      <c r="AD102" s="2">
        <f t="shared" si="71"/>
        <v>-11</v>
      </c>
    </row>
    <row r="103" spans="1:30" ht="12" customHeight="1" thickBot="1" x14ac:dyDescent="0.25">
      <c r="A103" s="66" t="s">
        <v>103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9"/>
      <c r="AA103" s="10"/>
      <c r="AB103" s="10"/>
      <c r="AC103" s="10"/>
      <c r="AD103" s="10"/>
    </row>
    <row r="104" spans="1:30" ht="12" customHeight="1" outlineLevel="2" x14ac:dyDescent="0.2">
      <c r="A104" s="44">
        <v>1</v>
      </c>
      <c r="B104" s="36" t="s">
        <v>104</v>
      </c>
      <c r="C104" s="12">
        <v>1</v>
      </c>
      <c r="D104" s="12"/>
      <c r="E104" s="12">
        <f>+D104/C104*100</f>
        <v>0</v>
      </c>
      <c r="F104" s="12"/>
      <c r="G104" s="12">
        <f>+F104/C104*100</f>
        <v>0</v>
      </c>
      <c r="H104" s="12"/>
      <c r="I104" s="12">
        <f>+H104/C104*100</f>
        <v>0</v>
      </c>
      <c r="J104" s="12"/>
      <c r="K104" s="12">
        <f>+J104/C104*100</f>
        <v>0</v>
      </c>
      <c r="L104" s="12"/>
      <c r="M104" s="12">
        <f>+L104/C104*100</f>
        <v>0</v>
      </c>
      <c r="N104" s="12">
        <f>+(E104*7.5+G104*23+I104*38+K104*53+M104*68)/100</f>
        <v>0</v>
      </c>
      <c r="O104" s="12"/>
      <c r="P104" s="12">
        <f>+O104/C104*100</f>
        <v>0</v>
      </c>
      <c r="Q104" s="12"/>
      <c r="R104" s="12">
        <f>+Q104/C104*100</f>
        <v>0</v>
      </c>
      <c r="S104" s="12"/>
      <c r="T104" s="12">
        <f>+S104/C104*100</f>
        <v>0</v>
      </c>
      <c r="U104" s="12"/>
      <c r="V104" s="12">
        <f>+U104/C104*100</f>
        <v>0</v>
      </c>
      <c r="W104" s="12"/>
      <c r="X104" s="12">
        <f>+W104/C104*100</f>
        <v>0</v>
      </c>
      <c r="Y104" s="45">
        <f>+(P104*50+R104*150.5+T104*250.5+V104*350.5+X104*450.5)/100</f>
        <v>0</v>
      </c>
      <c r="AA104" s="10">
        <f t="shared" si="68"/>
        <v>0</v>
      </c>
      <c r="AB104" s="10">
        <f t="shared" si="69"/>
        <v>-1</v>
      </c>
      <c r="AC104" s="10">
        <f t="shared" si="70"/>
        <v>0</v>
      </c>
      <c r="AD104" s="10">
        <f t="shared" si="71"/>
        <v>-1</v>
      </c>
    </row>
    <row r="105" spans="1:30" ht="12" customHeight="1" outlineLevel="2" x14ac:dyDescent="0.2">
      <c r="A105" s="44">
        <v>2</v>
      </c>
      <c r="B105" s="13" t="s">
        <v>105</v>
      </c>
      <c r="C105" s="12">
        <v>1</v>
      </c>
      <c r="D105" s="10"/>
      <c r="E105" s="10">
        <f t="shared" ref="E105:E118" si="90">+D105/C105*100</f>
        <v>0</v>
      </c>
      <c r="F105" s="10"/>
      <c r="G105" s="10">
        <f t="shared" ref="G105:G118" si="91">+F105/C105*100</f>
        <v>0</v>
      </c>
      <c r="H105" s="10"/>
      <c r="I105" s="10">
        <f t="shared" ref="I105:I118" si="92">+H105/C105*100</f>
        <v>0</v>
      </c>
      <c r="J105" s="10"/>
      <c r="K105" s="10">
        <f t="shared" ref="K105:K118" si="93">+J105/C105*100</f>
        <v>0</v>
      </c>
      <c r="L105" s="10"/>
      <c r="M105" s="10">
        <f t="shared" ref="M105:M118" si="94">+L105/C105*100</f>
        <v>0</v>
      </c>
      <c r="N105" s="12">
        <f t="shared" ref="N105:N117" si="95">+(E105*7.5+G105*23+I105*38+K105*53+M105*68)/100</f>
        <v>0</v>
      </c>
      <c r="O105" s="10"/>
      <c r="P105" s="10">
        <f t="shared" ref="P105:P118" si="96">+O105/C105*100</f>
        <v>0</v>
      </c>
      <c r="Q105" s="10"/>
      <c r="R105" s="10">
        <f t="shared" ref="R105:R118" si="97">+Q105/C105*100</f>
        <v>0</v>
      </c>
      <c r="S105" s="10"/>
      <c r="T105" s="10">
        <f t="shared" ref="T105:T118" si="98">+S105/C105*100</f>
        <v>0</v>
      </c>
      <c r="U105" s="10"/>
      <c r="V105" s="10">
        <f t="shared" ref="V105:V118" si="99">+U105/C105*100</f>
        <v>0</v>
      </c>
      <c r="W105" s="10"/>
      <c r="X105" s="10">
        <f t="shared" ref="X105:X118" si="100">+W105/C105*100</f>
        <v>0</v>
      </c>
      <c r="Y105" s="45">
        <f t="shared" ref="Y105:Y117" si="101">+(P105*50+R105*150.5+T105*250.5+V105*350.5+X105*450.5)/100</f>
        <v>0</v>
      </c>
      <c r="AA105" s="10">
        <f t="shared" si="68"/>
        <v>0</v>
      </c>
      <c r="AB105" s="10">
        <f t="shared" si="69"/>
        <v>-1</v>
      </c>
      <c r="AC105" s="10">
        <f t="shared" si="70"/>
        <v>0</v>
      </c>
      <c r="AD105" s="10">
        <f t="shared" si="71"/>
        <v>-1</v>
      </c>
    </row>
    <row r="106" spans="1:30" ht="12" customHeight="1" outlineLevel="2" x14ac:dyDescent="0.2">
      <c r="A106" s="44">
        <v>3</v>
      </c>
      <c r="B106" s="13" t="s">
        <v>106</v>
      </c>
      <c r="C106" s="12">
        <v>1</v>
      </c>
      <c r="D106" s="10"/>
      <c r="E106" s="10">
        <f t="shared" si="90"/>
        <v>0</v>
      </c>
      <c r="F106" s="10"/>
      <c r="G106" s="10">
        <f t="shared" si="91"/>
        <v>0</v>
      </c>
      <c r="H106" s="10"/>
      <c r="I106" s="10">
        <f t="shared" si="92"/>
        <v>0</v>
      </c>
      <c r="J106" s="10"/>
      <c r="K106" s="10">
        <f t="shared" si="93"/>
        <v>0</v>
      </c>
      <c r="L106" s="10"/>
      <c r="M106" s="10">
        <f t="shared" si="94"/>
        <v>0</v>
      </c>
      <c r="N106" s="12">
        <f t="shared" si="95"/>
        <v>0</v>
      </c>
      <c r="O106" s="10"/>
      <c r="P106" s="10">
        <f t="shared" si="96"/>
        <v>0</v>
      </c>
      <c r="Q106" s="10"/>
      <c r="R106" s="10">
        <f t="shared" si="97"/>
        <v>0</v>
      </c>
      <c r="S106" s="10"/>
      <c r="T106" s="10">
        <f t="shared" si="98"/>
        <v>0</v>
      </c>
      <c r="U106" s="10"/>
      <c r="V106" s="10">
        <f t="shared" si="99"/>
        <v>0</v>
      </c>
      <c r="W106" s="10"/>
      <c r="X106" s="10">
        <f t="shared" si="100"/>
        <v>0</v>
      </c>
      <c r="Y106" s="45">
        <f t="shared" si="101"/>
        <v>0</v>
      </c>
      <c r="AA106" s="10">
        <f t="shared" si="68"/>
        <v>0</v>
      </c>
      <c r="AB106" s="10">
        <f t="shared" si="69"/>
        <v>-1</v>
      </c>
      <c r="AC106" s="10">
        <f t="shared" si="70"/>
        <v>0</v>
      </c>
      <c r="AD106" s="10">
        <f t="shared" si="71"/>
        <v>-1</v>
      </c>
    </row>
    <row r="107" spans="1:30" ht="12" customHeight="1" outlineLevel="2" x14ac:dyDescent="0.2">
      <c r="A107" s="44">
        <v>4</v>
      </c>
      <c r="B107" s="13" t="s">
        <v>107</v>
      </c>
      <c r="C107" s="12">
        <v>1</v>
      </c>
      <c r="D107" s="10"/>
      <c r="E107" s="10">
        <f t="shared" si="90"/>
        <v>0</v>
      </c>
      <c r="F107" s="10"/>
      <c r="G107" s="10">
        <f t="shared" si="91"/>
        <v>0</v>
      </c>
      <c r="H107" s="10"/>
      <c r="I107" s="10">
        <f t="shared" si="92"/>
        <v>0</v>
      </c>
      <c r="J107" s="10"/>
      <c r="K107" s="10">
        <f t="shared" si="93"/>
        <v>0</v>
      </c>
      <c r="L107" s="10"/>
      <c r="M107" s="10">
        <f t="shared" si="94"/>
        <v>0</v>
      </c>
      <c r="N107" s="12">
        <f t="shared" si="95"/>
        <v>0</v>
      </c>
      <c r="O107" s="10"/>
      <c r="P107" s="10">
        <f t="shared" si="96"/>
        <v>0</v>
      </c>
      <c r="Q107" s="10"/>
      <c r="R107" s="10">
        <f t="shared" si="97"/>
        <v>0</v>
      </c>
      <c r="S107" s="10"/>
      <c r="T107" s="10">
        <f t="shared" si="98"/>
        <v>0</v>
      </c>
      <c r="U107" s="10"/>
      <c r="V107" s="10">
        <f t="shared" si="99"/>
        <v>0</v>
      </c>
      <c r="W107" s="10"/>
      <c r="X107" s="10">
        <f t="shared" si="100"/>
        <v>0</v>
      </c>
      <c r="Y107" s="45">
        <f t="shared" si="101"/>
        <v>0</v>
      </c>
      <c r="AA107" s="10">
        <f t="shared" si="68"/>
        <v>0</v>
      </c>
      <c r="AB107" s="10">
        <f t="shared" si="69"/>
        <v>-1</v>
      </c>
      <c r="AC107" s="10">
        <f t="shared" si="70"/>
        <v>0</v>
      </c>
      <c r="AD107" s="10">
        <f t="shared" si="71"/>
        <v>-1</v>
      </c>
    </row>
    <row r="108" spans="1:30" ht="12" customHeight="1" outlineLevel="2" x14ac:dyDescent="0.2">
      <c r="A108" s="44">
        <v>5</v>
      </c>
      <c r="B108" s="13" t="s">
        <v>108</v>
      </c>
      <c r="C108" s="12">
        <v>1</v>
      </c>
      <c r="D108" s="10"/>
      <c r="E108" s="10">
        <f t="shared" si="90"/>
        <v>0</v>
      </c>
      <c r="F108" s="10"/>
      <c r="G108" s="10">
        <f t="shared" si="91"/>
        <v>0</v>
      </c>
      <c r="H108" s="10"/>
      <c r="I108" s="10">
        <f t="shared" si="92"/>
        <v>0</v>
      </c>
      <c r="J108" s="10"/>
      <c r="K108" s="10">
        <f t="shared" si="93"/>
        <v>0</v>
      </c>
      <c r="L108" s="10"/>
      <c r="M108" s="10">
        <f t="shared" si="94"/>
        <v>0</v>
      </c>
      <c r="N108" s="12">
        <f t="shared" si="95"/>
        <v>0</v>
      </c>
      <c r="O108" s="10"/>
      <c r="P108" s="10">
        <f t="shared" si="96"/>
        <v>0</v>
      </c>
      <c r="Q108" s="10"/>
      <c r="R108" s="10">
        <f t="shared" si="97"/>
        <v>0</v>
      </c>
      <c r="S108" s="10"/>
      <c r="T108" s="10">
        <f t="shared" si="98"/>
        <v>0</v>
      </c>
      <c r="U108" s="10"/>
      <c r="V108" s="10">
        <f t="shared" si="99"/>
        <v>0</v>
      </c>
      <c r="W108" s="10"/>
      <c r="X108" s="10">
        <f t="shared" si="100"/>
        <v>0</v>
      </c>
      <c r="Y108" s="45">
        <f t="shared" si="101"/>
        <v>0</v>
      </c>
      <c r="AA108" s="10">
        <f t="shared" si="68"/>
        <v>0</v>
      </c>
      <c r="AB108" s="10">
        <f t="shared" si="69"/>
        <v>-1</v>
      </c>
      <c r="AC108" s="10">
        <f t="shared" si="70"/>
        <v>0</v>
      </c>
      <c r="AD108" s="10">
        <f t="shared" si="71"/>
        <v>-1</v>
      </c>
    </row>
    <row r="109" spans="1:30" ht="12" customHeight="1" outlineLevel="2" x14ac:dyDescent="0.2">
      <c r="A109" s="44">
        <v>6</v>
      </c>
      <c r="B109" s="13" t="s">
        <v>109</v>
      </c>
      <c r="C109" s="12">
        <v>1</v>
      </c>
      <c r="D109" s="10"/>
      <c r="E109" s="10">
        <f t="shared" si="90"/>
        <v>0</v>
      </c>
      <c r="F109" s="10"/>
      <c r="G109" s="10">
        <f t="shared" si="91"/>
        <v>0</v>
      </c>
      <c r="H109" s="10"/>
      <c r="I109" s="10">
        <f t="shared" si="92"/>
        <v>0</v>
      </c>
      <c r="J109" s="10"/>
      <c r="K109" s="10">
        <f t="shared" si="93"/>
        <v>0</v>
      </c>
      <c r="L109" s="10"/>
      <c r="M109" s="10">
        <f t="shared" si="94"/>
        <v>0</v>
      </c>
      <c r="N109" s="12">
        <f t="shared" si="95"/>
        <v>0</v>
      </c>
      <c r="O109" s="10"/>
      <c r="P109" s="10">
        <f t="shared" si="96"/>
        <v>0</v>
      </c>
      <c r="Q109" s="10"/>
      <c r="R109" s="10">
        <f t="shared" si="97"/>
        <v>0</v>
      </c>
      <c r="S109" s="10"/>
      <c r="T109" s="10">
        <f t="shared" si="98"/>
        <v>0</v>
      </c>
      <c r="U109" s="10"/>
      <c r="V109" s="10">
        <f t="shared" si="99"/>
        <v>0</v>
      </c>
      <c r="W109" s="10"/>
      <c r="X109" s="10">
        <f t="shared" si="100"/>
        <v>0</v>
      </c>
      <c r="Y109" s="45">
        <f t="shared" si="101"/>
        <v>0</v>
      </c>
      <c r="AA109" s="10">
        <f t="shared" si="68"/>
        <v>0</v>
      </c>
      <c r="AB109" s="10">
        <f t="shared" si="69"/>
        <v>-1</v>
      </c>
      <c r="AC109" s="10">
        <f t="shared" si="70"/>
        <v>0</v>
      </c>
      <c r="AD109" s="10">
        <f t="shared" si="71"/>
        <v>-1</v>
      </c>
    </row>
    <row r="110" spans="1:30" ht="12" customHeight="1" outlineLevel="2" x14ac:dyDescent="0.2">
      <c r="A110" s="44">
        <v>7</v>
      </c>
      <c r="B110" s="13" t="s">
        <v>110</v>
      </c>
      <c r="C110" s="12">
        <v>1</v>
      </c>
      <c r="D110" s="10"/>
      <c r="E110" s="10">
        <f t="shared" si="90"/>
        <v>0</v>
      </c>
      <c r="F110" s="10"/>
      <c r="G110" s="10">
        <f t="shared" si="91"/>
        <v>0</v>
      </c>
      <c r="H110" s="10"/>
      <c r="I110" s="10">
        <f t="shared" si="92"/>
        <v>0</v>
      </c>
      <c r="J110" s="10"/>
      <c r="K110" s="10">
        <f t="shared" si="93"/>
        <v>0</v>
      </c>
      <c r="L110" s="10"/>
      <c r="M110" s="10">
        <f t="shared" si="94"/>
        <v>0</v>
      </c>
      <c r="N110" s="12">
        <f t="shared" si="95"/>
        <v>0</v>
      </c>
      <c r="O110" s="10"/>
      <c r="P110" s="10">
        <f t="shared" si="96"/>
        <v>0</v>
      </c>
      <c r="Q110" s="10"/>
      <c r="R110" s="10">
        <f t="shared" si="97"/>
        <v>0</v>
      </c>
      <c r="S110" s="10"/>
      <c r="T110" s="10">
        <f t="shared" si="98"/>
        <v>0</v>
      </c>
      <c r="U110" s="10"/>
      <c r="V110" s="10">
        <f t="shared" si="99"/>
        <v>0</v>
      </c>
      <c r="W110" s="10"/>
      <c r="X110" s="10">
        <f t="shared" si="100"/>
        <v>0</v>
      </c>
      <c r="Y110" s="45">
        <f t="shared" si="101"/>
        <v>0</v>
      </c>
      <c r="AA110" s="10">
        <f t="shared" si="68"/>
        <v>0</v>
      </c>
      <c r="AB110" s="10">
        <f t="shared" si="69"/>
        <v>-1</v>
      </c>
      <c r="AC110" s="10">
        <f t="shared" si="70"/>
        <v>0</v>
      </c>
      <c r="AD110" s="10">
        <f t="shared" si="71"/>
        <v>-1</v>
      </c>
    </row>
    <row r="111" spans="1:30" ht="12" customHeight="1" outlineLevel="2" x14ac:dyDescent="0.2">
      <c r="A111" s="44">
        <v>8</v>
      </c>
      <c r="B111" s="13" t="s">
        <v>111</v>
      </c>
      <c r="C111" s="12">
        <v>1</v>
      </c>
      <c r="D111" s="10"/>
      <c r="E111" s="10">
        <f t="shared" si="90"/>
        <v>0</v>
      </c>
      <c r="F111" s="10"/>
      <c r="G111" s="10">
        <f t="shared" si="91"/>
        <v>0</v>
      </c>
      <c r="H111" s="10"/>
      <c r="I111" s="10">
        <f t="shared" si="92"/>
        <v>0</v>
      </c>
      <c r="J111" s="10"/>
      <c r="K111" s="10">
        <f t="shared" si="93"/>
        <v>0</v>
      </c>
      <c r="L111" s="10"/>
      <c r="M111" s="10">
        <f t="shared" si="94"/>
        <v>0</v>
      </c>
      <c r="N111" s="12">
        <f t="shared" si="95"/>
        <v>0</v>
      </c>
      <c r="O111" s="10"/>
      <c r="P111" s="10">
        <f t="shared" si="96"/>
        <v>0</v>
      </c>
      <c r="Q111" s="10"/>
      <c r="R111" s="10">
        <f t="shared" si="97"/>
        <v>0</v>
      </c>
      <c r="S111" s="10"/>
      <c r="T111" s="10">
        <f t="shared" si="98"/>
        <v>0</v>
      </c>
      <c r="U111" s="10"/>
      <c r="V111" s="10">
        <f t="shared" si="99"/>
        <v>0</v>
      </c>
      <c r="W111" s="10"/>
      <c r="X111" s="10">
        <f t="shared" si="100"/>
        <v>0</v>
      </c>
      <c r="Y111" s="45">
        <f t="shared" si="101"/>
        <v>0</v>
      </c>
      <c r="AA111" s="10">
        <f t="shared" si="68"/>
        <v>0</v>
      </c>
      <c r="AB111" s="10">
        <f t="shared" si="69"/>
        <v>-1</v>
      </c>
      <c r="AC111" s="10">
        <f t="shared" si="70"/>
        <v>0</v>
      </c>
      <c r="AD111" s="10">
        <f t="shared" si="71"/>
        <v>-1</v>
      </c>
    </row>
    <row r="112" spans="1:30" ht="12" customHeight="1" outlineLevel="2" x14ac:dyDescent="0.2">
      <c r="A112" s="44">
        <v>9</v>
      </c>
      <c r="B112" s="13" t="s">
        <v>112</v>
      </c>
      <c r="C112" s="12">
        <v>1</v>
      </c>
      <c r="D112" s="10"/>
      <c r="E112" s="10">
        <f t="shared" si="90"/>
        <v>0</v>
      </c>
      <c r="F112" s="10"/>
      <c r="G112" s="10">
        <f t="shared" si="91"/>
        <v>0</v>
      </c>
      <c r="H112" s="10"/>
      <c r="I112" s="10">
        <f t="shared" si="92"/>
        <v>0</v>
      </c>
      <c r="J112" s="10"/>
      <c r="K112" s="10">
        <f t="shared" si="93"/>
        <v>0</v>
      </c>
      <c r="L112" s="10"/>
      <c r="M112" s="10">
        <f t="shared" si="94"/>
        <v>0</v>
      </c>
      <c r="N112" s="12">
        <f t="shared" si="95"/>
        <v>0</v>
      </c>
      <c r="O112" s="10"/>
      <c r="P112" s="10">
        <f t="shared" si="96"/>
        <v>0</v>
      </c>
      <c r="Q112" s="10"/>
      <c r="R112" s="10">
        <f t="shared" si="97"/>
        <v>0</v>
      </c>
      <c r="S112" s="10"/>
      <c r="T112" s="10">
        <f t="shared" si="98"/>
        <v>0</v>
      </c>
      <c r="U112" s="10"/>
      <c r="V112" s="10">
        <f t="shared" si="99"/>
        <v>0</v>
      </c>
      <c r="W112" s="10"/>
      <c r="X112" s="10">
        <f t="shared" si="100"/>
        <v>0</v>
      </c>
      <c r="Y112" s="45">
        <f t="shared" si="101"/>
        <v>0</v>
      </c>
      <c r="AA112" s="10">
        <f t="shared" si="68"/>
        <v>0</v>
      </c>
      <c r="AB112" s="10">
        <f t="shared" si="69"/>
        <v>-1</v>
      </c>
      <c r="AC112" s="10">
        <f t="shared" si="70"/>
        <v>0</v>
      </c>
      <c r="AD112" s="10">
        <f t="shared" si="71"/>
        <v>-1</v>
      </c>
    </row>
    <row r="113" spans="1:32" ht="12" customHeight="1" outlineLevel="2" x14ac:dyDescent="0.2">
      <c r="A113" s="44">
        <v>10</v>
      </c>
      <c r="B113" s="13" t="s">
        <v>10</v>
      </c>
      <c r="C113" s="12">
        <v>1</v>
      </c>
      <c r="D113" s="10"/>
      <c r="E113" s="10">
        <f t="shared" si="90"/>
        <v>0</v>
      </c>
      <c r="F113" s="10"/>
      <c r="G113" s="10">
        <f t="shared" si="91"/>
        <v>0</v>
      </c>
      <c r="H113" s="10"/>
      <c r="I113" s="10">
        <f t="shared" si="92"/>
        <v>0</v>
      </c>
      <c r="J113" s="10"/>
      <c r="K113" s="10">
        <f t="shared" si="93"/>
        <v>0</v>
      </c>
      <c r="L113" s="10"/>
      <c r="M113" s="10">
        <f t="shared" si="94"/>
        <v>0</v>
      </c>
      <c r="N113" s="12">
        <f t="shared" si="95"/>
        <v>0</v>
      </c>
      <c r="O113" s="10"/>
      <c r="P113" s="10">
        <f t="shared" si="96"/>
        <v>0</v>
      </c>
      <c r="Q113" s="10"/>
      <c r="R113" s="10">
        <f t="shared" si="97"/>
        <v>0</v>
      </c>
      <c r="S113" s="10"/>
      <c r="T113" s="10">
        <f t="shared" si="98"/>
        <v>0</v>
      </c>
      <c r="U113" s="10"/>
      <c r="V113" s="10">
        <f t="shared" si="99"/>
        <v>0</v>
      </c>
      <c r="W113" s="10"/>
      <c r="X113" s="10">
        <f t="shared" si="100"/>
        <v>0</v>
      </c>
      <c r="Y113" s="45">
        <f t="shared" si="101"/>
        <v>0</v>
      </c>
      <c r="AA113" s="10">
        <f t="shared" si="68"/>
        <v>0</v>
      </c>
      <c r="AB113" s="10">
        <f t="shared" si="69"/>
        <v>-1</v>
      </c>
      <c r="AC113" s="10">
        <f t="shared" si="70"/>
        <v>0</v>
      </c>
      <c r="AD113" s="10">
        <f t="shared" si="71"/>
        <v>-1</v>
      </c>
    </row>
    <row r="114" spans="1:32" ht="12" customHeight="1" outlineLevel="2" x14ac:dyDescent="0.2">
      <c r="A114" s="44">
        <v>11</v>
      </c>
      <c r="B114" s="13" t="s">
        <v>180</v>
      </c>
      <c r="C114" s="12">
        <v>1</v>
      </c>
      <c r="D114" s="10"/>
      <c r="E114" s="10">
        <f t="shared" si="90"/>
        <v>0</v>
      </c>
      <c r="F114" s="10"/>
      <c r="G114" s="10">
        <f t="shared" si="91"/>
        <v>0</v>
      </c>
      <c r="H114" s="10"/>
      <c r="I114" s="10">
        <f t="shared" si="92"/>
        <v>0</v>
      </c>
      <c r="J114" s="10"/>
      <c r="K114" s="10">
        <f t="shared" si="93"/>
        <v>0</v>
      </c>
      <c r="L114" s="10"/>
      <c r="M114" s="10">
        <f t="shared" si="94"/>
        <v>0</v>
      </c>
      <c r="N114" s="12">
        <f t="shared" si="95"/>
        <v>0</v>
      </c>
      <c r="O114" s="10"/>
      <c r="P114" s="10">
        <f t="shared" si="96"/>
        <v>0</v>
      </c>
      <c r="Q114" s="10"/>
      <c r="R114" s="10">
        <f t="shared" si="97"/>
        <v>0</v>
      </c>
      <c r="S114" s="10"/>
      <c r="T114" s="10">
        <f t="shared" si="98"/>
        <v>0</v>
      </c>
      <c r="U114" s="10"/>
      <c r="V114" s="10">
        <f t="shared" si="99"/>
        <v>0</v>
      </c>
      <c r="W114" s="10"/>
      <c r="X114" s="10">
        <f t="shared" si="100"/>
        <v>0</v>
      </c>
      <c r="Y114" s="45">
        <f t="shared" si="101"/>
        <v>0</v>
      </c>
      <c r="AA114" s="10">
        <f t="shared" si="68"/>
        <v>0</v>
      </c>
      <c r="AB114" s="10">
        <f t="shared" si="69"/>
        <v>-1</v>
      </c>
      <c r="AC114" s="10">
        <f t="shared" si="70"/>
        <v>0</v>
      </c>
      <c r="AD114" s="10">
        <f t="shared" si="71"/>
        <v>-1</v>
      </c>
    </row>
    <row r="115" spans="1:32" ht="12" customHeight="1" outlineLevel="2" x14ac:dyDescent="0.2">
      <c r="A115" s="44">
        <v>12</v>
      </c>
      <c r="B115" s="13" t="s">
        <v>113</v>
      </c>
      <c r="C115" s="12">
        <v>1</v>
      </c>
      <c r="D115" s="10"/>
      <c r="E115" s="10">
        <f t="shared" si="90"/>
        <v>0</v>
      </c>
      <c r="F115" s="10"/>
      <c r="G115" s="10">
        <f t="shared" si="91"/>
        <v>0</v>
      </c>
      <c r="H115" s="10"/>
      <c r="I115" s="10">
        <f t="shared" si="92"/>
        <v>0</v>
      </c>
      <c r="J115" s="10"/>
      <c r="K115" s="10">
        <f t="shared" si="93"/>
        <v>0</v>
      </c>
      <c r="L115" s="10"/>
      <c r="M115" s="10">
        <f t="shared" si="94"/>
        <v>0</v>
      </c>
      <c r="N115" s="12">
        <f t="shared" si="95"/>
        <v>0</v>
      </c>
      <c r="O115" s="10"/>
      <c r="P115" s="10">
        <f t="shared" si="96"/>
        <v>0</v>
      </c>
      <c r="Q115" s="10"/>
      <c r="R115" s="10">
        <f t="shared" si="97"/>
        <v>0</v>
      </c>
      <c r="S115" s="10"/>
      <c r="T115" s="10">
        <f t="shared" si="98"/>
        <v>0</v>
      </c>
      <c r="U115" s="10"/>
      <c r="V115" s="10">
        <f t="shared" si="99"/>
        <v>0</v>
      </c>
      <c r="W115" s="10"/>
      <c r="X115" s="10">
        <f t="shared" si="100"/>
        <v>0</v>
      </c>
      <c r="Y115" s="45">
        <f t="shared" si="101"/>
        <v>0</v>
      </c>
      <c r="AA115" s="10">
        <f t="shared" si="68"/>
        <v>0</v>
      </c>
      <c r="AB115" s="10">
        <f t="shared" si="69"/>
        <v>-1</v>
      </c>
      <c r="AC115" s="10">
        <f t="shared" si="70"/>
        <v>0</v>
      </c>
      <c r="AD115" s="10">
        <f t="shared" si="71"/>
        <v>-1</v>
      </c>
    </row>
    <row r="116" spans="1:32" ht="12" customHeight="1" outlineLevel="2" x14ac:dyDescent="0.2">
      <c r="A116" s="44">
        <v>13</v>
      </c>
      <c r="B116" s="13" t="s">
        <v>114</v>
      </c>
      <c r="C116" s="12">
        <v>1</v>
      </c>
      <c r="D116" s="10"/>
      <c r="E116" s="10">
        <f t="shared" si="90"/>
        <v>0</v>
      </c>
      <c r="F116" s="10"/>
      <c r="G116" s="10">
        <f t="shared" si="91"/>
        <v>0</v>
      </c>
      <c r="H116" s="10"/>
      <c r="I116" s="10">
        <f t="shared" si="92"/>
        <v>0</v>
      </c>
      <c r="J116" s="10"/>
      <c r="K116" s="10">
        <f t="shared" si="93"/>
        <v>0</v>
      </c>
      <c r="L116" s="10"/>
      <c r="M116" s="10">
        <f t="shared" si="94"/>
        <v>0</v>
      </c>
      <c r="N116" s="12">
        <f t="shared" si="95"/>
        <v>0</v>
      </c>
      <c r="O116" s="10"/>
      <c r="P116" s="10">
        <f t="shared" si="96"/>
        <v>0</v>
      </c>
      <c r="Q116" s="10"/>
      <c r="R116" s="10">
        <f t="shared" si="97"/>
        <v>0</v>
      </c>
      <c r="S116" s="10"/>
      <c r="T116" s="10">
        <f t="shared" si="98"/>
        <v>0</v>
      </c>
      <c r="U116" s="10"/>
      <c r="V116" s="10">
        <f t="shared" si="99"/>
        <v>0</v>
      </c>
      <c r="W116" s="10"/>
      <c r="X116" s="10">
        <f t="shared" si="100"/>
        <v>0</v>
      </c>
      <c r="Y116" s="45">
        <f t="shared" si="101"/>
        <v>0</v>
      </c>
      <c r="AA116" s="10">
        <f t="shared" si="68"/>
        <v>0</v>
      </c>
      <c r="AB116" s="10">
        <f t="shared" si="69"/>
        <v>-1</v>
      </c>
      <c r="AC116" s="10">
        <f t="shared" si="70"/>
        <v>0</v>
      </c>
      <c r="AD116" s="10">
        <f t="shared" si="71"/>
        <v>-1</v>
      </c>
    </row>
    <row r="117" spans="1:32" ht="12" customHeight="1" outlineLevel="2" thickBot="1" x14ac:dyDescent="0.25">
      <c r="A117" s="49">
        <v>14</v>
      </c>
      <c r="B117" s="15" t="s">
        <v>115</v>
      </c>
      <c r="C117" s="12">
        <v>1</v>
      </c>
      <c r="D117" s="17"/>
      <c r="E117" s="17">
        <f t="shared" si="90"/>
        <v>0</v>
      </c>
      <c r="F117" s="17"/>
      <c r="G117" s="17">
        <f t="shared" si="91"/>
        <v>0</v>
      </c>
      <c r="H117" s="17"/>
      <c r="I117" s="17">
        <f t="shared" si="92"/>
        <v>0</v>
      </c>
      <c r="J117" s="17"/>
      <c r="K117" s="17">
        <f t="shared" si="93"/>
        <v>0</v>
      </c>
      <c r="L117" s="17"/>
      <c r="M117" s="17">
        <f t="shared" si="94"/>
        <v>0</v>
      </c>
      <c r="N117" s="16">
        <f t="shared" si="95"/>
        <v>0</v>
      </c>
      <c r="O117" s="17"/>
      <c r="P117" s="17">
        <f t="shared" si="96"/>
        <v>0</v>
      </c>
      <c r="Q117" s="17"/>
      <c r="R117" s="17">
        <f t="shared" si="97"/>
        <v>0</v>
      </c>
      <c r="S117" s="17"/>
      <c r="T117" s="17">
        <f t="shared" si="98"/>
        <v>0</v>
      </c>
      <c r="U117" s="17"/>
      <c r="V117" s="17">
        <f t="shared" si="99"/>
        <v>0</v>
      </c>
      <c r="W117" s="17"/>
      <c r="X117" s="17">
        <f t="shared" si="100"/>
        <v>0</v>
      </c>
      <c r="Y117" s="48">
        <f t="shared" si="101"/>
        <v>0</v>
      </c>
      <c r="AA117" s="10">
        <f t="shared" si="68"/>
        <v>0</v>
      </c>
      <c r="AB117" s="10">
        <f t="shared" si="69"/>
        <v>-1</v>
      </c>
      <c r="AC117" s="10">
        <f t="shared" si="70"/>
        <v>0</v>
      </c>
      <c r="AD117" s="10">
        <f t="shared" si="71"/>
        <v>-1</v>
      </c>
    </row>
    <row r="118" spans="1:32" s="34" customFormat="1" ht="12" customHeight="1" outlineLevel="1" thickBot="1" x14ac:dyDescent="0.25">
      <c r="A118" s="66" t="s">
        <v>34</v>
      </c>
      <c r="B118" s="68"/>
      <c r="C118" s="18">
        <f>SUM(C104:C117)</f>
        <v>14</v>
      </c>
      <c r="D118" s="18">
        <f>SUM(D104:D117)</f>
        <v>0</v>
      </c>
      <c r="E118" s="18">
        <f t="shared" si="90"/>
        <v>0</v>
      </c>
      <c r="F118" s="18">
        <f>SUM(F104:F117)</f>
        <v>0</v>
      </c>
      <c r="G118" s="18">
        <f t="shared" si="91"/>
        <v>0</v>
      </c>
      <c r="H118" s="18">
        <f>SUM(H104:H117)</f>
        <v>0</v>
      </c>
      <c r="I118" s="18">
        <f t="shared" si="92"/>
        <v>0</v>
      </c>
      <c r="J118" s="18">
        <f>SUM(J104:J117)</f>
        <v>0</v>
      </c>
      <c r="K118" s="18">
        <f t="shared" si="93"/>
        <v>0</v>
      </c>
      <c r="L118" s="18">
        <f>SUM(L104:L117)</f>
        <v>0</v>
      </c>
      <c r="M118" s="18">
        <f t="shared" si="94"/>
        <v>0</v>
      </c>
      <c r="N118" s="18">
        <f>+((E118*7.5)+(G118*23)+(I118*38)+(K118*53)+(M118*68))/100</f>
        <v>0</v>
      </c>
      <c r="O118" s="18">
        <f>SUM(O104:O117)</f>
        <v>0</v>
      </c>
      <c r="P118" s="18">
        <f t="shared" si="96"/>
        <v>0</v>
      </c>
      <c r="Q118" s="18">
        <f>SUM(Q104:Q117)</f>
        <v>0</v>
      </c>
      <c r="R118" s="18">
        <f t="shared" si="97"/>
        <v>0</v>
      </c>
      <c r="S118" s="18">
        <f>SUM(S104:S117)</f>
        <v>0</v>
      </c>
      <c r="T118" s="18">
        <f t="shared" si="98"/>
        <v>0</v>
      </c>
      <c r="U118" s="18">
        <f>SUM(U104:U117)</f>
        <v>0</v>
      </c>
      <c r="V118" s="18">
        <f t="shared" si="99"/>
        <v>0</v>
      </c>
      <c r="W118" s="18">
        <f>SUM(W104:W117)</f>
        <v>0</v>
      </c>
      <c r="X118" s="18">
        <f t="shared" si="100"/>
        <v>0</v>
      </c>
      <c r="Y118" s="33">
        <f>+((P118*50)+(R118*150.5)+(T118*250.5)+(V118*350.5)+(X118*450.5))/100</f>
        <v>0</v>
      </c>
      <c r="AA118" s="2">
        <f t="shared" si="68"/>
        <v>0</v>
      </c>
      <c r="AB118" s="2">
        <f t="shared" si="69"/>
        <v>-14</v>
      </c>
      <c r="AC118" s="2">
        <f t="shared" si="70"/>
        <v>0</v>
      </c>
      <c r="AD118" s="2">
        <f t="shared" si="71"/>
        <v>-14</v>
      </c>
    </row>
    <row r="119" spans="1:32" ht="12" customHeight="1" thickBot="1" x14ac:dyDescent="0.25">
      <c r="A119" s="66" t="s">
        <v>116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9"/>
      <c r="AA119" s="10"/>
      <c r="AB119" s="10"/>
      <c r="AC119" s="10"/>
      <c r="AD119" s="10"/>
    </row>
    <row r="120" spans="1:32" ht="12" customHeight="1" outlineLevel="2" x14ac:dyDescent="0.2">
      <c r="A120" s="44">
        <v>1</v>
      </c>
      <c r="B120" s="36" t="s">
        <v>117</v>
      </c>
      <c r="C120" s="12">
        <v>2</v>
      </c>
      <c r="D120" s="12"/>
      <c r="E120" s="12">
        <f>+D120/C120*100</f>
        <v>0</v>
      </c>
      <c r="F120" s="12"/>
      <c r="G120" s="12">
        <f>+F120/C120*100</f>
        <v>0</v>
      </c>
      <c r="H120" s="12"/>
      <c r="I120" s="12">
        <f>+H120/C120*100</f>
        <v>0</v>
      </c>
      <c r="J120" s="12"/>
      <c r="K120" s="12">
        <f>+J120/C120*100</f>
        <v>0</v>
      </c>
      <c r="L120" s="12"/>
      <c r="M120" s="12">
        <f>+L120/C120*100</f>
        <v>0</v>
      </c>
      <c r="N120" s="12">
        <f>+(E120*7.5+G120*23+I120*38+K120*53+M120*68)/100</f>
        <v>0</v>
      </c>
      <c r="O120" s="12"/>
      <c r="P120" s="12">
        <f>+O120/C120*100</f>
        <v>0</v>
      </c>
      <c r="Q120" s="12"/>
      <c r="R120" s="12">
        <f>+Q120/C120*100</f>
        <v>0</v>
      </c>
      <c r="S120" s="12"/>
      <c r="T120" s="12">
        <f>+S120/C120*100</f>
        <v>0</v>
      </c>
      <c r="U120" s="12"/>
      <c r="V120" s="12">
        <f>+U120/C120*100</f>
        <v>0</v>
      </c>
      <c r="W120" s="12"/>
      <c r="X120" s="12">
        <f>+W120/C120*100</f>
        <v>0</v>
      </c>
      <c r="Y120" s="45">
        <f>+(P120*50+R120*150.5+T120*250.5+V120*350.5+X120*450.5)/100</f>
        <v>0</v>
      </c>
      <c r="AA120" s="10">
        <f t="shared" si="68"/>
        <v>0</v>
      </c>
      <c r="AB120" s="10">
        <f t="shared" si="69"/>
        <v>-2</v>
      </c>
      <c r="AC120" s="10">
        <f t="shared" si="70"/>
        <v>0</v>
      </c>
      <c r="AD120" s="10">
        <f t="shared" si="71"/>
        <v>-2</v>
      </c>
      <c r="AF120" s="37"/>
    </row>
    <row r="121" spans="1:32" ht="12" customHeight="1" outlineLevel="2" x14ac:dyDescent="0.2">
      <c r="A121" s="44">
        <v>2</v>
      </c>
      <c r="B121" s="13" t="s">
        <v>118</v>
      </c>
      <c r="C121" s="12">
        <v>2</v>
      </c>
      <c r="D121" s="10"/>
      <c r="E121" s="10">
        <f t="shared" ref="E121:E133" si="102">+D121/C121*100</f>
        <v>0</v>
      </c>
      <c r="F121" s="10"/>
      <c r="G121" s="10">
        <f t="shared" ref="G121:G133" si="103">+F121/C121*100</f>
        <v>0</v>
      </c>
      <c r="H121" s="10"/>
      <c r="I121" s="10">
        <f t="shared" ref="I121:I133" si="104">+H121/C121*100</f>
        <v>0</v>
      </c>
      <c r="J121" s="10"/>
      <c r="K121" s="10">
        <f t="shared" ref="K121:K133" si="105">+J121/C121*100</f>
        <v>0</v>
      </c>
      <c r="L121" s="10"/>
      <c r="M121" s="10">
        <f t="shared" ref="M121:M133" si="106">+L121/C121*100</f>
        <v>0</v>
      </c>
      <c r="N121" s="12">
        <f t="shared" ref="N121:N132" si="107">+(E121*7.5+G121*23+I121*38+K121*53+M121*68)/100</f>
        <v>0</v>
      </c>
      <c r="O121" s="10"/>
      <c r="P121" s="10">
        <f t="shared" ref="P121:P133" si="108">+O121/C121*100</f>
        <v>0</v>
      </c>
      <c r="Q121" s="10"/>
      <c r="R121" s="10">
        <f t="shared" ref="R121:R133" si="109">+Q121/C121*100</f>
        <v>0</v>
      </c>
      <c r="S121" s="10"/>
      <c r="T121" s="10">
        <f t="shared" ref="T121:T133" si="110">+S121/C121*100</f>
        <v>0</v>
      </c>
      <c r="U121" s="10"/>
      <c r="V121" s="10">
        <f t="shared" ref="V121:V133" si="111">+U121/C121*100</f>
        <v>0</v>
      </c>
      <c r="W121" s="10"/>
      <c r="X121" s="10">
        <f t="shared" ref="X121:X133" si="112">+W121/C121*100</f>
        <v>0</v>
      </c>
      <c r="Y121" s="45">
        <f t="shared" ref="Y121:Y132" si="113">+(P121*50+R121*150.5+T121*250.5+V121*350.5+X121*450.5)/100</f>
        <v>0</v>
      </c>
      <c r="AA121" s="10">
        <f t="shared" si="68"/>
        <v>0</v>
      </c>
      <c r="AB121" s="10">
        <f t="shared" si="69"/>
        <v>-2</v>
      </c>
      <c r="AC121" s="10">
        <f t="shared" si="70"/>
        <v>0</v>
      </c>
      <c r="AD121" s="10">
        <f t="shared" si="71"/>
        <v>-2</v>
      </c>
      <c r="AF121" s="37"/>
    </row>
    <row r="122" spans="1:32" ht="12" customHeight="1" outlineLevel="2" x14ac:dyDescent="0.2">
      <c r="A122" s="44">
        <v>3</v>
      </c>
      <c r="B122" s="13" t="s">
        <v>119</v>
      </c>
      <c r="C122" s="12">
        <v>2</v>
      </c>
      <c r="D122" s="10"/>
      <c r="E122" s="10">
        <f t="shared" si="102"/>
        <v>0</v>
      </c>
      <c r="F122" s="10"/>
      <c r="G122" s="10">
        <f t="shared" si="103"/>
        <v>0</v>
      </c>
      <c r="H122" s="10"/>
      <c r="I122" s="10">
        <f t="shared" si="104"/>
        <v>0</v>
      </c>
      <c r="J122" s="10"/>
      <c r="K122" s="10">
        <f t="shared" si="105"/>
        <v>0</v>
      </c>
      <c r="L122" s="10"/>
      <c r="M122" s="10">
        <f t="shared" si="106"/>
        <v>0</v>
      </c>
      <c r="N122" s="12">
        <f t="shared" si="107"/>
        <v>0</v>
      </c>
      <c r="O122" s="10"/>
      <c r="P122" s="10">
        <f t="shared" si="108"/>
        <v>0</v>
      </c>
      <c r="Q122" s="10"/>
      <c r="R122" s="10">
        <f t="shared" si="109"/>
        <v>0</v>
      </c>
      <c r="S122" s="10"/>
      <c r="T122" s="10">
        <f t="shared" si="110"/>
        <v>0</v>
      </c>
      <c r="U122" s="10"/>
      <c r="V122" s="10">
        <f t="shared" si="111"/>
        <v>0</v>
      </c>
      <c r="W122" s="10"/>
      <c r="X122" s="10">
        <f t="shared" si="112"/>
        <v>0</v>
      </c>
      <c r="Y122" s="45">
        <f t="shared" si="113"/>
        <v>0</v>
      </c>
      <c r="AA122" s="10">
        <f t="shared" si="68"/>
        <v>0</v>
      </c>
      <c r="AB122" s="10">
        <f t="shared" si="69"/>
        <v>-2</v>
      </c>
      <c r="AC122" s="10">
        <f t="shared" si="70"/>
        <v>0</v>
      </c>
      <c r="AD122" s="10">
        <f t="shared" si="71"/>
        <v>-2</v>
      </c>
      <c r="AF122" s="37"/>
    </row>
    <row r="123" spans="1:32" ht="12" customHeight="1" outlineLevel="2" x14ac:dyDescent="0.2">
      <c r="A123" s="44">
        <v>4</v>
      </c>
      <c r="B123" s="13" t="s">
        <v>120</v>
      </c>
      <c r="C123" s="12">
        <v>2</v>
      </c>
      <c r="D123" s="10"/>
      <c r="E123" s="10">
        <f t="shared" si="102"/>
        <v>0</v>
      </c>
      <c r="F123" s="10"/>
      <c r="G123" s="10">
        <f t="shared" si="103"/>
        <v>0</v>
      </c>
      <c r="H123" s="10"/>
      <c r="I123" s="10">
        <f t="shared" si="104"/>
        <v>0</v>
      </c>
      <c r="J123" s="10"/>
      <c r="K123" s="10">
        <f t="shared" si="105"/>
        <v>0</v>
      </c>
      <c r="L123" s="10"/>
      <c r="M123" s="10">
        <f t="shared" si="106"/>
        <v>0</v>
      </c>
      <c r="N123" s="12">
        <f t="shared" si="107"/>
        <v>0</v>
      </c>
      <c r="O123" s="10"/>
      <c r="P123" s="10">
        <f t="shared" si="108"/>
        <v>0</v>
      </c>
      <c r="Q123" s="10"/>
      <c r="R123" s="10">
        <f t="shared" si="109"/>
        <v>0</v>
      </c>
      <c r="S123" s="10"/>
      <c r="T123" s="10">
        <f t="shared" si="110"/>
        <v>0</v>
      </c>
      <c r="U123" s="10"/>
      <c r="V123" s="10">
        <f t="shared" si="111"/>
        <v>0</v>
      </c>
      <c r="W123" s="10"/>
      <c r="X123" s="10">
        <f t="shared" si="112"/>
        <v>0</v>
      </c>
      <c r="Y123" s="45">
        <f t="shared" si="113"/>
        <v>0</v>
      </c>
      <c r="AA123" s="10">
        <f t="shared" si="68"/>
        <v>0</v>
      </c>
      <c r="AB123" s="10">
        <f t="shared" si="69"/>
        <v>-2</v>
      </c>
      <c r="AC123" s="10">
        <f t="shared" si="70"/>
        <v>0</v>
      </c>
      <c r="AD123" s="10">
        <f t="shared" si="71"/>
        <v>-2</v>
      </c>
      <c r="AF123" s="37"/>
    </row>
    <row r="124" spans="1:32" ht="12" customHeight="1" outlineLevel="2" x14ac:dyDescent="0.2">
      <c r="A124" s="44">
        <v>5</v>
      </c>
      <c r="B124" s="13" t="s">
        <v>127</v>
      </c>
      <c r="C124" s="12">
        <v>2</v>
      </c>
      <c r="D124" s="10"/>
      <c r="E124" s="10">
        <f t="shared" si="102"/>
        <v>0</v>
      </c>
      <c r="F124" s="10"/>
      <c r="G124" s="10">
        <f t="shared" si="103"/>
        <v>0</v>
      </c>
      <c r="H124" s="10"/>
      <c r="I124" s="10">
        <f t="shared" si="104"/>
        <v>0</v>
      </c>
      <c r="J124" s="10"/>
      <c r="K124" s="10">
        <f t="shared" si="105"/>
        <v>0</v>
      </c>
      <c r="L124" s="10"/>
      <c r="M124" s="10">
        <f t="shared" si="106"/>
        <v>0</v>
      </c>
      <c r="N124" s="12">
        <f t="shared" si="107"/>
        <v>0</v>
      </c>
      <c r="O124" s="10"/>
      <c r="P124" s="10">
        <f t="shared" si="108"/>
        <v>0</v>
      </c>
      <c r="Q124" s="10"/>
      <c r="R124" s="10">
        <f t="shared" si="109"/>
        <v>0</v>
      </c>
      <c r="S124" s="10"/>
      <c r="T124" s="10">
        <f t="shared" si="110"/>
        <v>0</v>
      </c>
      <c r="U124" s="10"/>
      <c r="V124" s="10">
        <f t="shared" si="111"/>
        <v>0</v>
      </c>
      <c r="W124" s="10"/>
      <c r="X124" s="10">
        <f t="shared" si="112"/>
        <v>0</v>
      </c>
      <c r="Y124" s="45">
        <f t="shared" si="113"/>
        <v>0</v>
      </c>
      <c r="AA124" s="10">
        <f t="shared" si="68"/>
        <v>0</v>
      </c>
      <c r="AB124" s="10">
        <f t="shared" si="69"/>
        <v>-2</v>
      </c>
      <c r="AC124" s="10">
        <f t="shared" si="70"/>
        <v>0</v>
      </c>
      <c r="AD124" s="10">
        <f t="shared" si="71"/>
        <v>-2</v>
      </c>
      <c r="AF124" s="37"/>
    </row>
    <row r="125" spans="1:32" ht="12" customHeight="1" outlineLevel="2" x14ac:dyDescent="0.2">
      <c r="A125" s="44">
        <v>6</v>
      </c>
      <c r="B125" s="13" t="s">
        <v>128</v>
      </c>
      <c r="C125" s="12">
        <v>2</v>
      </c>
      <c r="D125" s="10"/>
      <c r="E125" s="10">
        <f t="shared" si="102"/>
        <v>0</v>
      </c>
      <c r="F125" s="10"/>
      <c r="G125" s="10">
        <f t="shared" si="103"/>
        <v>0</v>
      </c>
      <c r="H125" s="10"/>
      <c r="I125" s="10">
        <f t="shared" si="104"/>
        <v>0</v>
      </c>
      <c r="J125" s="10"/>
      <c r="K125" s="10">
        <f t="shared" si="105"/>
        <v>0</v>
      </c>
      <c r="L125" s="10"/>
      <c r="M125" s="10">
        <f t="shared" si="106"/>
        <v>0</v>
      </c>
      <c r="N125" s="12">
        <f t="shared" si="107"/>
        <v>0</v>
      </c>
      <c r="O125" s="10"/>
      <c r="P125" s="10">
        <f t="shared" si="108"/>
        <v>0</v>
      </c>
      <c r="Q125" s="10"/>
      <c r="R125" s="10">
        <f t="shared" si="109"/>
        <v>0</v>
      </c>
      <c r="S125" s="10"/>
      <c r="T125" s="10">
        <f t="shared" si="110"/>
        <v>0</v>
      </c>
      <c r="U125" s="10"/>
      <c r="V125" s="10">
        <f t="shared" si="111"/>
        <v>0</v>
      </c>
      <c r="W125" s="10"/>
      <c r="X125" s="10">
        <f t="shared" si="112"/>
        <v>0</v>
      </c>
      <c r="Y125" s="45">
        <f t="shared" si="113"/>
        <v>0</v>
      </c>
      <c r="AA125" s="10">
        <f t="shared" si="68"/>
        <v>0</v>
      </c>
      <c r="AB125" s="10">
        <f t="shared" si="69"/>
        <v>-2</v>
      </c>
      <c r="AC125" s="10">
        <f t="shared" si="70"/>
        <v>0</v>
      </c>
      <c r="AD125" s="10">
        <f t="shared" si="71"/>
        <v>-2</v>
      </c>
      <c r="AF125" s="37"/>
    </row>
    <row r="126" spans="1:32" ht="12" customHeight="1" outlineLevel="2" x14ac:dyDescent="0.2">
      <c r="A126" s="44">
        <v>7</v>
      </c>
      <c r="B126" s="13" t="s">
        <v>191</v>
      </c>
      <c r="C126" s="12">
        <v>2</v>
      </c>
      <c r="D126" s="10"/>
      <c r="E126" s="10">
        <f t="shared" si="102"/>
        <v>0</v>
      </c>
      <c r="F126" s="10"/>
      <c r="G126" s="10">
        <f t="shared" si="103"/>
        <v>0</v>
      </c>
      <c r="H126" s="10"/>
      <c r="I126" s="10">
        <f t="shared" si="104"/>
        <v>0</v>
      </c>
      <c r="J126" s="10"/>
      <c r="K126" s="10">
        <f t="shared" si="105"/>
        <v>0</v>
      </c>
      <c r="L126" s="10"/>
      <c r="M126" s="10">
        <f t="shared" si="106"/>
        <v>0</v>
      </c>
      <c r="N126" s="12">
        <f t="shared" si="107"/>
        <v>0</v>
      </c>
      <c r="O126" s="10"/>
      <c r="P126" s="10">
        <f t="shared" si="108"/>
        <v>0</v>
      </c>
      <c r="Q126" s="10"/>
      <c r="R126" s="10">
        <f t="shared" si="109"/>
        <v>0</v>
      </c>
      <c r="S126" s="10"/>
      <c r="T126" s="10">
        <f t="shared" si="110"/>
        <v>0</v>
      </c>
      <c r="U126" s="10"/>
      <c r="V126" s="10">
        <f t="shared" si="111"/>
        <v>0</v>
      </c>
      <c r="W126" s="10"/>
      <c r="X126" s="10">
        <f t="shared" si="112"/>
        <v>0</v>
      </c>
      <c r="Y126" s="45">
        <f t="shared" si="113"/>
        <v>0</v>
      </c>
      <c r="AA126" s="10">
        <f t="shared" si="68"/>
        <v>0</v>
      </c>
      <c r="AB126" s="10">
        <f t="shared" si="69"/>
        <v>-2</v>
      </c>
      <c r="AC126" s="10">
        <f t="shared" si="70"/>
        <v>0</v>
      </c>
      <c r="AD126" s="10">
        <f t="shared" si="71"/>
        <v>-2</v>
      </c>
      <c r="AF126" s="37"/>
    </row>
    <row r="127" spans="1:32" ht="12" customHeight="1" outlineLevel="2" x14ac:dyDescent="0.2">
      <c r="A127" s="44">
        <v>8</v>
      </c>
      <c r="B127" s="13" t="s">
        <v>121</v>
      </c>
      <c r="C127" s="12">
        <v>2</v>
      </c>
      <c r="D127" s="10"/>
      <c r="E127" s="10">
        <f t="shared" si="102"/>
        <v>0</v>
      </c>
      <c r="F127" s="10"/>
      <c r="G127" s="10">
        <f t="shared" si="103"/>
        <v>0</v>
      </c>
      <c r="H127" s="10"/>
      <c r="I127" s="10">
        <f t="shared" si="104"/>
        <v>0</v>
      </c>
      <c r="J127" s="10"/>
      <c r="K127" s="10">
        <f t="shared" si="105"/>
        <v>0</v>
      </c>
      <c r="L127" s="10"/>
      <c r="M127" s="10">
        <f t="shared" si="106"/>
        <v>0</v>
      </c>
      <c r="N127" s="12">
        <f t="shared" si="107"/>
        <v>0</v>
      </c>
      <c r="O127" s="10"/>
      <c r="P127" s="10">
        <f t="shared" si="108"/>
        <v>0</v>
      </c>
      <c r="Q127" s="10"/>
      <c r="R127" s="10">
        <f t="shared" si="109"/>
        <v>0</v>
      </c>
      <c r="S127" s="10"/>
      <c r="T127" s="10">
        <f t="shared" si="110"/>
        <v>0</v>
      </c>
      <c r="U127" s="10"/>
      <c r="V127" s="10">
        <f t="shared" si="111"/>
        <v>0</v>
      </c>
      <c r="W127" s="10"/>
      <c r="X127" s="10">
        <f t="shared" si="112"/>
        <v>0</v>
      </c>
      <c r="Y127" s="45">
        <f t="shared" si="113"/>
        <v>0</v>
      </c>
      <c r="AA127" s="10">
        <f t="shared" si="68"/>
        <v>0</v>
      </c>
      <c r="AB127" s="10">
        <f t="shared" si="69"/>
        <v>-2</v>
      </c>
      <c r="AC127" s="10">
        <f t="shared" si="70"/>
        <v>0</v>
      </c>
      <c r="AD127" s="10">
        <f t="shared" si="71"/>
        <v>-2</v>
      </c>
      <c r="AF127" s="37"/>
    </row>
    <row r="128" spans="1:32" ht="12" customHeight="1" outlineLevel="2" x14ac:dyDescent="0.2">
      <c r="A128" s="44">
        <v>9</v>
      </c>
      <c r="B128" s="13" t="s">
        <v>122</v>
      </c>
      <c r="C128" s="12">
        <v>2</v>
      </c>
      <c r="D128" s="10"/>
      <c r="E128" s="10">
        <f t="shared" si="102"/>
        <v>0</v>
      </c>
      <c r="F128" s="10"/>
      <c r="G128" s="10">
        <f t="shared" si="103"/>
        <v>0</v>
      </c>
      <c r="H128" s="10"/>
      <c r="I128" s="10">
        <f t="shared" si="104"/>
        <v>0</v>
      </c>
      <c r="J128" s="10"/>
      <c r="K128" s="10">
        <f t="shared" si="105"/>
        <v>0</v>
      </c>
      <c r="L128" s="10"/>
      <c r="M128" s="10">
        <f t="shared" si="106"/>
        <v>0</v>
      </c>
      <c r="N128" s="12">
        <f t="shared" si="107"/>
        <v>0</v>
      </c>
      <c r="O128" s="10"/>
      <c r="P128" s="10">
        <f t="shared" si="108"/>
        <v>0</v>
      </c>
      <c r="Q128" s="10"/>
      <c r="R128" s="10">
        <f t="shared" si="109"/>
        <v>0</v>
      </c>
      <c r="S128" s="10"/>
      <c r="T128" s="10">
        <f t="shared" si="110"/>
        <v>0</v>
      </c>
      <c r="U128" s="10"/>
      <c r="V128" s="10">
        <f t="shared" si="111"/>
        <v>0</v>
      </c>
      <c r="W128" s="10"/>
      <c r="X128" s="10">
        <f t="shared" si="112"/>
        <v>0</v>
      </c>
      <c r="Y128" s="45">
        <f t="shared" si="113"/>
        <v>0</v>
      </c>
      <c r="AA128" s="10">
        <f t="shared" si="68"/>
        <v>0</v>
      </c>
      <c r="AB128" s="10">
        <f t="shared" si="69"/>
        <v>-2</v>
      </c>
      <c r="AC128" s="10">
        <f t="shared" si="70"/>
        <v>0</v>
      </c>
      <c r="AD128" s="10">
        <f t="shared" si="71"/>
        <v>-2</v>
      </c>
      <c r="AF128" s="37"/>
    </row>
    <row r="129" spans="1:32" ht="12" customHeight="1" outlineLevel="2" x14ac:dyDescent="0.2">
      <c r="A129" s="44">
        <v>10</v>
      </c>
      <c r="B129" s="13" t="s">
        <v>123</v>
      </c>
      <c r="C129" s="12">
        <v>2</v>
      </c>
      <c r="D129" s="10"/>
      <c r="E129" s="10">
        <f t="shared" si="102"/>
        <v>0</v>
      </c>
      <c r="F129" s="10"/>
      <c r="G129" s="10">
        <f t="shared" si="103"/>
        <v>0</v>
      </c>
      <c r="H129" s="10"/>
      <c r="I129" s="10">
        <f t="shared" si="104"/>
        <v>0</v>
      </c>
      <c r="J129" s="10"/>
      <c r="K129" s="10">
        <f t="shared" si="105"/>
        <v>0</v>
      </c>
      <c r="L129" s="10"/>
      <c r="M129" s="10">
        <f t="shared" si="106"/>
        <v>0</v>
      </c>
      <c r="N129" s="12">
        <f t="shared" si="107"/>
        <v>0</v>
      </c>
      <c r="O129" s="10"/>
      <c r="P129" s="10">
        <f t="shared" si="108"/>
        <v>0</v>
      </c>
      <c r="Q129" s="10"/>
      <c r="R129" s="10">
        <f t="shared" si="109"/>
        <v>0</v>
      </c>
      <c r="S129" s="10"/>
      <c r="T129" s="10">
        <f t="shared" si="110"/>
        <v>0</v>
      </c>
      <c r="U129" s="10"/>
      <c r="V129" s="10">
        <f t="shared" si="111"/>
        <v>0</v>
      </c>
      <c r="W129" s="10"/>
      <c r="X129" s="10">
        <f t="shared" si="112"/>
        <v>0</v>
      </c>
      <c r="Y129" s="45">
        <f t="shared" si="113"/>
        <v>0</v>
      </c>
      <c r="AA129" s="10">
        <f t="shared" si="68"/>
        <v>0</v>
      </c>
      <c r="AB129" s="10">
        <f t="shared" si="69"/>
        <v>-2</v>
      </c>
      <c r="AC129" s="10">
        <f t="shared" si="70"/>
        <v>0</v>
      </c>
      <c r="AD129" s="10">
        <f t="shared" si="71"/>
        <v>-2</v>
      </c>
      <c r="AF129" s="37"/>
    </row>
    <row r="130" spans="1:32" ht="12" customHeight="1" outlineLevel="2" x14ac:dyDescent="0.2">
      <c r="A130" s="44">
        <v>11</v>
      </c>
      <c r="B130" s="13" t="s">
        <v>124</v>
      </c>
      <c r="C130" s="12">
        <v>2</v>
      </c>
      <c r="D130" s="10"/>
      <c r="E130" s="10">
        <f t="shared" si="102"/>
        <v>0</v>
      </c>
      <c r="F130" s="10"/>
      <c r="G130" s="10">
        <f t="shared" si="103"/>
        <v>0</v>
      </c>
      <c r="H130" s="10"/>
      <c r="I130" s="10">
        <f t="shared" si="104"/>
        <v>0</v>
      </c>
      <c r="J130" s="10"/>
      <c r="K130" s="10">
        <f t="shared" si="105"/>
        <v>0</v>
      </c>
      <c r="L130" s="10"/>
      <c r="M130" s="10">
        <f t="shared" si="106"/>
        <v>0</v>
      </c>
      <c r="N130" s="12">
        <f t="shared" si="107"/>
        <v>0</v>
      </c>
      <c r="O130" s="10"/>
      <c r="P130" s="10">
        <f t="shared" si="108"/>
        <v>0</v>
      </c>
      <c r="Q130" s="10"/>
      <c r="R130" s="10">
        <f t="shared" si="109"/>
        <v>0</v>
      </c>
      <c r="S130" s="10"/>
      <c r="T130" s="10">
        <f t="shared" si="110"/>
        <v>0</v>
      </c>
      <c r="U130" s="10"/>
      <c r="V130" s="10">
        <f t="shared" si="111"/>
        <v>0</v>
      </c>
      <c r="W130" s="10"/>
      <c r="X130" s="10">
        <f t="shared" si="112"/>
        <v>0</v>
      </c>
      <c r="Y130" s="45">
        <f t="shared" si="113"/>
        <v>0</v>
      </c>
      <c r="AA130" s="10">
        <f t="shared" si="68"/>
        <v>0</v>
      </c>
      <c r="AB130" s="10">
        <f t="shared" si="69"/>
        <v>-2</v>
      </c>
      <c r="AC130" s="10">
        <f t="shared" si="70"/>
        <v>0</v>
      </c>
      <c r="AD130" s="10">
        <f t="shared" si="71"/>
        <v>-2</v>
      </c>
      <c r="AF130" s="37"/>
    </row>
    <row r="131" spans="1:32" ht="12" customHeight="1" outlineLevel="2" x14ac:dyDescent="0.2">
      <c r="A131" s="44">
        <v>12</v>
      </c>
      <c r="B131" s="13" t="s">
        <v>125</v>
      </c>
      <c r="C131" s="12">
        <v>2</v>
      </c>
      <c r="D131" s="10"/>
      <c r="E131" s="10">
        <f t="shared" si="102"/>
        <v>0</v>
      </c>
      <c r="F131" s="10"/>
      <c r="G131" s="10">
        <f t="shared" si="103"/>
        <v>0</v>
      </c>
      <c r="H131" s="10"/>
      <c r="I131" s="10">
        <f t="shared" si="104"/>
        <v>0</v>
      </c>
      <c r="J131" s="10"/>
      <c r="K131" s="10">
        <f t="shared" si="105"/>
        <v>0</v>
      </c>
      <c r="L131" s="10"/>
      <c r="M131" s="10">
        <f t="shared" si="106"/>
        <v>0</v>
      </c>
      <c r="N131" s="12">
        <f t="shared" si="107"/>
        <v>0</v>
      </c>
      <c r="O131" s="10"/>
      <c r="P131" s="10">
        <f t="shared" si="108"/>
        <v>0</v>
      </c>
      <c r="Q131" s="10"/>
      <c r="R131" s="10">
        <f t="shared" si="109"/>
        <v>0</v>
      </c>
      <c r="S131" s="10"/>
      <c r="T131" s="10">
        <f t="shared" si="110"/>
        <v>0</v>
      </c>
      <c r="U131" s="10"/>
      <c r="V131" s="10">
        <f t="shared" si="111"/>
        <v>0</v>
      </c>
      <c r="W131" s="10"/>
      <c r="X131" s="10">
        <f t="shared" si="112"/>
        <v>0</v>
      </c>
      <c r="Y131" s="45">
        <f t="shared" si="113"/>
        <v>0</v>
      </c>
      <c r="AA131" s="10">
        <f t="shared" si="68"/>
        <v>0</v>
      </c>
      <c r="AB131" s="10">
        <f t="shared" si="69"/>
        <v>-2</v>
      </c>
      <c r="AC131" s="10">
        <f t="shared" si="70"/>
        <v>0</v>
      </c>
      <c r="AD131" s="10">
        <f t="shared" si="71"/>
        <v>-2</v>
      </c>
      <c r="AF131" s="37"/>
    </row>
    <row r="132" spans="1:32" ht="12" customHeight="1" outlineLevel="2" thickBot="1" x14ac:dyDescent="0.25">
      <c r="A132" s="44">
        <v>13</v>
      </c>
      <c r="B132" s="13" t="s">
        <v>126</v>
      </c>
      <c r="C132" s="12">
        <v>2</v>
      </c>
      <c r="D132" s="10"/>
      <c r="E132" s="10">
        <f t="shared" si="102"/>
        <v>0</v>
      </c>
      <c r="F132" s="10"/>
      <c r="G132" s="10">
        <f t="shared" si="103"/>
        <v>0</v>
      </c>
      <c r="H132" s="10"/>
      <c r="I132" s="10">
        <f t="shared" si="104"/>
        <v>0</v>
      </c>
      <c r="J132" s="10"/>
      <c r="K132" s="10">
        <f t="shared" si="105"/>
        <v>0</v>
      </c>
      <c r="L132" s="10"/>
      <c r="M132" s="10">
        <f t="shared" si="106"/>
        <v>0</v>
      </c>
      <c r="N132" s="12">
        <f t="shared" si="107"/>
        <v>0</v>
      </c>
      <c r="O132" s="10"/>
      <c r="P132" s="10">
        <f t="shared" si="108"/>
        <v>0</v>
      </c>
      <c r="Q132" s="10"/>
      <c r="R132" s="10">
        <f t="shared" si="109"/>
        <v>0</v>
      </c>
      <c r="S132" s="10"/>
      <c r="T132" s="10">
        <f t="shared" si="110"/>
        <v>0</v>
      </c>
      <c r="U132" s="10"/>
      <c r="V132" s="10">
        <f t="shared" si="111"/>
        <v>0</v>
      </c>
      <c r="W132" s="10"/>
      <c r="X132" s="10">
        <f t="shared" si="112"/>
        <v>0</v>
      </c>
      <c r="Y132" s="45">
        <f t="shared" si="113"/>
        <v>0</v>
      </c>
      <c r="AA132" s="10">
        <f t="shared" si="68"/>
        <v>0</v>
      </c>
      <c r="AB132" s="10">
        <f t="shared" si="69"/>
        <v>-2</v>
      </c>
      <c r="AC132" s="10">
        <f t="shared" si="70"/>
        <v>0</v>
      </c>
      <c r="AD132" s="10">
        <f t="shared" si="71"/>
        <v>-2</v>
      </c>
      <c r="AF132" s="37"/>
    </row>
    <row r="133" spans="1:32" s="34" customFormat="1" ht="12" customHeight="1" outlineLevel="1" thickBot="1" x14ac:dyDescent="0.25">
      <c r="A133" s="66" t="s">
        <v>34</v>
      </c>
      <c r="B133" s="68"/>
      <c r="C133" s="18">
        <f>SUM(C120:C132)</f>
        <v>26</v>
      </c>
      <c r="D133" s="18">
        <f>SUM(D120:D132)</f>
        <v>0</v>
      </c>
      <c r="E133" s="18">
        <f t="shared" si="102"/>
        <v>0</v>
      </c>
      <c r="F133" s="18">
        <f>SUM(F120:F132)</f>
        <v>0</v>
      </c>
      <c r="G133" s="18">
        <f t="shared" si="103"/>
        <v>0</v>
      </c>
      <c r="H133" s="18">
        <f>SUM(H120:H132)</f>
        <v>0</v>
      </c>
      <c r="I133" s="18">
        <f t="shared" si="104"/>
        <v>0</v>
      </c>
      <c r="J133" s="18">
        <f>SUM(J120:J132)</f>
        <v>0</v>
      </c>
      <c r="K133" s="18">
        <f t="shared" si="105"/>
        <v>0</v>
      </c>
      <c r="L133" s="18">
        <f>SUM(L120:L132)</f>
        <v>0</v>
      </c>
      <c r="M133" s="18">
        <f t="shared" si="106"/>
        <v>0</v>
      </c>
      <c r="N133" s="18">
        <f>+((E133*7.5)+(G133*23)+(I133*38)+(K133*53)+(M133*68))/100</f>
        <v>0</v>
      </c>
      <c r="O133" s="18">
        <f>SUM(O120:O132)</f>
        <v>0</v>
      </c>
      <c r="P133" s="18">
        <f t="shared" si="108"/>
        <v>0</v>
      </c>
      <c r="Q133" s="18">
        <f>SUM(Q120:Q132)</f>
        <v>0</v>
      </c>
      <c r="R133" s="18">
        <f t="shared" si="109"/>
        <v>0</v>
      </c>
      <c r="S133" s="18">
        <f>SUM(S120:S132)</f>
        <v>0</v>
      </c>
      <c r="T133" s="18">
        <f t="shared" si="110"/>
        <v>0</v>
      </c>
      <c r="U133" s="18">
        <f>SUM(U120:U132)</f>
        <v>0</v>
      </c>
      <c r="V133" s="18">
        <f t="shared" si="111"/>
        <v>0</v>
      </c>
      <c r="W133" s="18">
        <f>SUM(W120:W132)</f>
        <v>0</v>
      </c>
      <c r="X133" s="18">
        <f t="shared" si="112"/>
        <v>0</v>
      </c>
      <c r="Y133" s="33">
        <f>+((P133*50)+(R133*150.5)+(T133*250.5)+(V133*350.5)+(X133*450.5))/100</f>
        <v>0</v>
      </c>
      <c r="AA133" s="2">
        <f t="shared" si="68"/>
        <v>0</v>
      </c>
      <c r="AB133" s="2">
        <f t="shared" si="69"/>
        <v>-26</v>
      </c>
      <c r="AC133" s="2">
        <f t="shared" si="70"/>
        <v>0</v>
      </c>
      <c r="AD133" s="2">
        <f t="shared" si="71"/>
        <v>-26</v>
      </c>
    </row>
    <row r="134" spans="1:32" ht="12" customHeight="1" thickBot="1" x14ac:dyDescent="0.25">
      <c r="A134" s="66" t="s">
        <v>129</v>
      </c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9"/>
      <c r="AA134" s="10"/>
      <c r="AB134" s="10"/>
      <c r="AC134" s="10"/>
      <c r="AD134" s="10"/>
    </row>
    <row r="135" spans="1:32" ht="12" customHeight="1" outlineLevel="2" x14ac:dyDescent="0.2">
      <c r="A135" s="44">
        <v>1</v>
      </c>
      <c r="B135" s="36" t="s">
        <v>130</v>
      </c>
      <c r="C135" s="12">
        <v>5</v>
      </c>
      <c r="D135" s="12"/>
      <c r="E135" s="12">
        <f>+D135/C135*100</f>
        <v>0</v>
      </c>
      <c r="F135" s="12"/>
      <c r="G135" s="12">
        <f>+F135/C135*100</f>
        <v>0</v>
      </c>
      <c r="H135" s="12"/>
      <c r="I135" s="12">
        <f>+H135/C135*100</f>
        <v>0</v>
      </c>
      <c r="J135" s="12"/>
      <c r="K135" s="12">
        <f>+J135/C135*100</f>
        <v>0</v>
      </c>
      <c r="L135" s="12"/>
      <c r="M135" s="12">
        <f>+L135/C135*100</f>
        <v>0</v>
      </c>
      <c r="N135" s="12">
        <f>+(E135*7.5+G135*23+I135*38+K135*53+M135*68)/100</f>
        <v>0</v>
      </c>
      <c r="O135" s="12"/>
      <c r="P135" s="12">
        <f>+O135/C135*100</f>
        <v>0</v>
      </c>
      <c r="Q135" s="12"/>
      <c r="R135" s="12">
        <f>+Q135/C135*100</f>
        <v>0</v>
      </c>
      <c r="S135" s="12"/>
      <c r="T135" s="12">
        <f>+S135/C135*100</f>
        <v>0</v>
      </c>
      <c r="U135" s="12"/>
      <c r="V135" s="12">
        <f>+U135/C135*100</f>
        <v>0</v>
      </c>
      <c r="W135" s="12"/>
      <c r="X135" s="12">
        <f>+W135/C135*100</f>
        <v>0</v>
      </c>
      <c r="Y135" s="45">
        <f>+(P135*50+R135*150.5+T135*250.5+V135*350.5+X135*450.5)/100</f>
        <v>0</v>
      </c>
      <c r="AA135" s="10">
        <f t="shared" si="68"/>
        <v>0</v>
      </c>
      <c r="AB135" s="10">
        <f t="shared" si="69"/>
        <v>-5</v>
      </c>
      <c r="AC135" s="10">
        <f t="shared" si="70"/>
        <v>0</v>
      </c>
      <c r="AD135" s="10">
        <f t="shared" si="71"/>
        <v>-5</v>
      </c>
    </row>
    <row r="136" spans="1:32" ht="12" customHeight="1" outlineLevel="2" x14ac:dyDescent="0.2">
      <c r="A136" s="44">
        <v>2</v>
      </c>
      <c r="B136" s="13" t="s">
        <v>131</v>
      </c>
      <c r="C136" s="12">
        <v>5</v>
      </c>
      <c r="D136" s="10"/>
      <c r="E136" s="10">
        <f t="shared" ref="E136:E143" si="114">+D136/C136*100</f>
        <v>0</v>
      </c>
      <c r="F136" s="10"/>
      <c r="G136" s="10">
        <f t="shared" ref="G136:G143" si="115">+F136/C136*100</f>
        <v>0</v>
      </c>
      <c r="H136" s="10"/>
      <c r="I136" s="10">
        <f t="shared" ref="I136:I143" si="116">+H136/C136*100</f>
        <v>0</v>
      </c>
      <c r="J136" s="10"/>
      <c r="K136" s="10">
        <f t="shared" ref="K136:K143" si="117">+J136/C136*100</f>
        <v>0</v>
      </c>
      <c r="L136" s="10"/>
      <c r="M136" s="10">
        <f t="shared" ref="M136:M143" si="118">+L136/C136*100</f>
        <v>0</v>
      </c>
      <c r="N136" s="12">
        <f t="shared" ref="N136:N142" si="119">+(E136*7.5+G136*23+I136*38+K136*53+M136*68)/100</f>
        <v>0</v>
      </c>
      <c r="O136" s="10"/>
      <c r="P136" s="10">
        <f t="shared" ref="P136:P143" si="120">+O136/C136*100</f>
        <v>0</v>
      </c>
      <c r="Q136" s="10"/>
      <c r="R136" s="10">
        <f t="shared" ref="R136:R143" si="121">+Q136/C136*100</f>
        <v>0</v>
      </c>
      <c r="S136" s="10"/>
      <c r="T136" s="10">
        <f t="shared" ref="T136:T143" si="122">+S136/C136*100</f>
        <v>0</v>
      </c>
      <c r="U136" s="10"/>
      <c r="V136" s="10">
        <f t="shared" ref="V136:V143" si="123">+U136/C136*100</f>
        <v>0</v>
      </c>
      <c r="W136" s="10"/>
      <c r="X136" s="10">
        <f t="shared" ref="X136:X143" si="124">+W136/C136*100</f>
        <v>0</v>
      </c>
      <c r="Y136" s="45">
        <f t="shared" ref="Y136:Y142" si="125">+(P136*50+R136*150.5+T136*250.5+V136*350.5+X136*450.5)/100</f>
        <v>0</v>
      </c>
      <c r="AA136" s="10">
        <f t="shared" si="68"/>
        <v>0</v>
      </c>
      <c r="AB136" s="10">
        <f t="shared" si="69"/>
        <v>-5</v>
      </c>
      <c r="AC136" s="10">
        <f t="shared" si="70"/>
        <v>0</v>
      </c>
      <c r="AD136" s="10">
        <f t="shared" si="71"/>
        <v>-5</v>
      </c>
    </row>
    <row r="137" spans="1:32" ht="12" customHeight="1" outlineLevel="2" x14ac:dyDescent="0.2">
      <c r="A137" s="44">
        <v>3</v>
      </c>
      <c r="B137" s="13" t="s">
        <v>132</v>
      </c>
      <c r="C137" s="12">
        <v>5</v>
      </c>
      <c r="D137" s="10"/>
      <c r="E137" s="10">
        <f t="shared" si="114"/>
        <v>0</v>
      </c>
      <c r="F137" s="10"/>
      <c r="G137" s="10">
        <f t="shared" si="115"/>
        <v>0</v>
      </c>
      <c r="H137" s="10"/>
      <c r="I137" s="10">
        <f t="shared" si="116"/>
        <v>0</v>
      </c>
      <c r="J137" s="10"/>
      <c r="K137" s="10">
        <f t="shared" si="117"/>
        <v>0</v>
      </c>
      <c r="L137" s="10"/>
      <c r="M137" s="10">
        <f t="shared" si="118"/>
        <v>0</v>
      </c>
      <c r="N137" s="12">
        <f t="shared" si="119"/>
        <v>0</v>
      </c>
      <c r="O137" s="10"/>
      <c r="P137" s="10">
        <f t="shared" si="120"/>
        <v>0</v>
      </c>
      <c r="Q137" s="10"/>
      <c r="R137" s="10">
        <f t="shared" si="121"/>
        <v>0</v>
      </c>
      <c r="S137" s="10"/>
      <c r="T137" s="10">
        <f t="shared" si="122"/>
        <v>0</v>
      </c>
      <c r="U137" s="10"/>
      <c r="V137" s="10">
        <f t="shared" si="123"/>
        <v>0</v>
      </c>
      <c r="W137" s="10"/>
      <c r="X137" s="10">
        <f t="shared" si="124"/>
        <v>0</v>
      </c>
      <c r="Y137" s="45">
        <f t="shared" si="125"/>
        <v>0</v>
      </c>
      <c r="AA137" s="10">
        <f t="shared" si="68"/>
        <v>0</v>
      </c>
      <c r="AB137" s="10">
        <f t="shared" si="69"/>
        <v>-5</v>
      </c>
      <c r="AC137" s="10">
        <f t="shared" si="70"/>
        <v>0</v>
      </c>
      <c r="AD137" s="10">
        <f t="shared" si="71"/>
        <v>-5</v>
      </c>
    </row>
    <row r="138" spans="1:32" ht="12" customHeight="1" outlineLevel="2" x14ac:dyDescent="0.2">
      <c r="A138" s="44">
        <v>4</v>
      </c>
      <c r="B138" s="13" t="s">
        <v>133</v>
      </c>
      <c r="C138" s="12">
        <v>5</v>
      </c>
      <c r="D138" s="10"/>
      <c r="E138" s="10">
        <f t="shared" si="114"/>
        <v>0</v>
      </c>
      <c r="F138" s="10"/>
      <c r="G138" s="10">
        <f t="shared" si="115"/>
        <v>0</v>
      </c>
      <c r="H138" s="10"/>
      <c r="I138" s="10">
        <f t="shared" si="116"/>
        <v>0</v>
      </c>
      <c r="J138" s="10"/>
      <c r="K138" s="10">
        <f t="shared" si="117"/>
        <v>0</v>
      </c>
      <c r="L138" s="10"/>
      <c r="M138" s="10">
        <f t="shared" si="118"/>
        <v>0</v>
      </c>
      <c r="N138" s="12">
        <f t="shared" si="119"/>
        <v>0</v>
      </c>
      <c r="O138" s="10"/>
      <c r="P138" s="10">
        <f t="shared" si="120"/>
        <v>0</v>
      </c>
      <c r="Q138" s="10"/>
      <c r="R138" s="10">
        <f t="shared" si="121"/>
        <v>0</v>
      </c>
      <c r="S138" s="10"/>
      <c r="T138" s="10">
        <f t="shared" si="122"/>
        <v>0</v>
      </c>
      <c r="U138" s="10"/>
      <c r="V138" s="10">
        <f t="shared" si="123"/>
        <v>0</v>
      </c>
      <c r="W138" s="10"/>
      <c r="X138" s="10">
        <f t="shared" si="124"/>
        <v>0</v>
      </c>
      <c r="Y138" s="45">
        <f t="shared" si="125"/>
        <v>0</v>
      </c>
      <c r="AA138" s="10">
        <f t="shared" ref="AA138:AA189" si="126">+D138+F138+H138+J138+L138</f>
        <v>0</v>
      </c>
      <c r="AB138" s="10">
        <f t="shared" ref="AB138:AB189" si="127">+AA138-C138</f>
        <v>-5</v>
      </c>
      <c r="AC138" s="10">
        <f t="shared" ref="AC138:AC189" si="128">+O138+Q138+S138+U138+W138</f>
        <v>0</v>
      </c>
      <c r="AD138" s="10">
        <f t="shared" ref="AD138:AD189" si="129">+AC138-C138</f>
        <v>-5</v>
      </c>
    </row>
    <row r="139" spans="1:32" ht="12" customHeight="1" outlineLevel="2" x14ac:dyDescent="0.2">
      <c r="A139" s="44">
        <v>5</v>
      </c>
      <c r="B139" s="13" t="s">
        <v>134</v>
      </c>
      <c r="C139" s="12">
        <v>5</v>
      </c>
      <c r="D139" s="10"/>
      <c r="E139" s="10">
        <f t="shared" si="114"/>
        <v>0</v>
      </c>
      <c r="F139" s="10"/>
      <c r="G139" s="10">
        <f t="shared" si="115"/>
        <v>0</v>
      </c>
      <c r="H139" s="10"/>
      <c r="I139" s="10">
        <f t="shared" si="116"/>
        <v>0</v>
      </c>
      <c r="J139" s="10"/>
      <c r="K139" s="10">
        <f t="shared" si="117"/>
        <v>0</v>
      </c>
      <c r="L139" s="10"/>
      <c r="M139" s="10">
        <f t="shared" si="118"/>
        <v>0</v>
      </c>
      <c r="N139" s="12">
        <f t="shared" si="119"/>
        <v>0</v>
      </c>
      <c r="O139" s="10"/>
      <c r="P139" s="10">
        <f t="shared" si="120"/>
        <v>0</v>
      </c>
      <c r="Q139" s="10"/>
      <c r="R139" s="10">
        <f t="shared" si="121"/>
        <v>0</v>
      </c>
      <c r="S139" s="10"/>
      <c r="T139" s="10">
        <f t="shared" si="122"/>
        <v>0</v>
      </c>
      <c r="U139" s="10"/>
      <c r="V139" s="10">
        <f t="shared" si="123"/>
        <v>0</v>
      </c>
      <c r="W139" s="10"/>
      <c r="X139" s="10">
        <f t="shared" si="124"/>
        <v>0</v>
      </c>
      <c r="Y139" s="45">
        <f t="shared" si="125"/>
        <v>0</v>
      </c>
      <c r="AA139" s="10">
        <f t="shared" si="126"/>
        <v>0</v>
      </c>
      <c r="AB139" s="10">
        <f t="shared" si="127"/>
        <v>-5</v>
      </c>
      <c r="AC139" s="10">
        <f t="shared" si="128"/>
        <v>0</v>
      </c>
      <c r="AD139" s="10">
        <f t="shared" si="129"/>
        <v>-5</v>
      </c>
    </row>
    <row r="140" spans="1:32" ht="12" customHeight="1" outlineLevel="2" x14ac:dyDescent="0.2">
      <c r="A140" s="44">
        <v>6</v>
      </c>
      <c r="B140" s="13" t="s">
        <v>135</v>
      </c>
      <c r="C140" s="12">
        <v>5</v>
      </c>
      <c r="D140" s="10"/>
      <c r="E140" s="10">
        <f t="shared" si="114"/>
        <v>0</v>
      </c>
      <c r="F140" s="10"/>
      <c r="G140" s="10">
        <f t="shared" si="115"/>
        <v>0</v>
      </c>
      <c r="H140" s="10"/>
      <c r="I140" s="10">
        <f t="shared" si="116"/>
        <v>0</v>
      </c>
      <c r="J140" s="10"/>
      <c r="K140" s="10">
        <f t="shared" si="117"/>
        <v>0</v>
      </c>
      <c r="L140" s="10"/>
      <c r="M140" s="10">
        <f t="shared" si="118"/>
        <v>0</v>
      </c>
      <c r="N140" s="12">
        <f t="shared" si="119"/>
        <v>0</v>
      </c>
      <c r="O140" s="10"/>
      <c r="P140" s="10">
        <f t="shared" si="120"/>
        <v>0</v>
      </c>
      <c r="Q140" s="10"/>
      <c r="R140" s="10">
        <f t="shared" si="121"/>
        <v>0</v>
      </c>
      <c r="S140" s="10"/>
      <c r="T140" s="10">
        <f t="shared" si="122"/>
        <v>0</v>
      </c>
      <c r="U140" s="10"/>
      <c r="V140" s="10">
        <f t="shared" si="123"/>
        <v>0</v>
      </c>
      <c r="W140" s="10"/>
      <c r="X140" s="10">
        <f t="shared" si="124"/>
        <v>0</v>
      </c>
      <c r="Y140" s="45">
        <f t="shared" si="125"/>
        <v>0</v>
      </c>
      <c r="AA140" s="10">
        <f t="shared" si="126"/>
        <v>0</v>
      </c>
      <c r="AB140" s="10">
        <f t="shared" si="127"/>
        <v>-5</v>
      </c>
      <c r="AC140" s="10">
        <f t="shared" si="128"/>
        <v>0</v>
      </c>
      <c r="AD140" s="10">
        <f t="shared" si="129"/>
        <v>-5</v>
      </c>
    </row>
    <row r="141" spans="1:32" ht="12" customHeight="1" outlineLevel="2" x14ac:dyDescent="0.2">
      <c r="A141" s="44">
        <v>7</v>
      </c>
      <c r="B141" s="13" t="s">
        <v>11</v>
      </c>
      <c r="C141" s="12">
        <v>5</v>
      </c>
      <c r="D141" s="10"/>
      <c r="E141" s="10">
        <f t="shared" si="114"/>
        <v>0</v>
      </c>
      <c r="F141" s="10"/>
      <c r="G141" s="10">
        <f t="shared" si="115"/>
        <v>0</v>
      </c>
      <c r="H141" s="10"/>
      <c r="I141" s="10">
        <f t="shared" si="116"/>
        <v>0</v>
      </c>
      <c r="J141" s="10"/>
      <c r="K141" s="10">
        <f t="shared" si="117"/>
        <v>0</v>
      </c>
      <c r="L141" s="10"/>
      <c r="M141" s="10">
        <f t="shared" si="118"/>
        <v>0</v>
      </c>
      <c r="N141" s="12">
        <f t="shared" si="119"/>
        <v>0</v>
      </c>
      <c r="O141" s="10"/>
      <c r="P141" s="10">
        <f t="shared" si="120"/>
        <v>0</v>
      </c>
      <c r="Q141" s="10"/>
      <c r="R141" s="10">
        <f t="shared" si="121"/>
        <v>0</v>
      </c>
      <c r="S141" s="10"/>
      <c r="T141" s="10">
        <f t="shared" si="122"/>
        <v>0</v>
      </c>
      <c r="U141" s="10"/>
      <c r="V141" s="10">
        <f t="shared" si="123"/>
        <v>0</v>
      </c>
      <c r="W141" s="10"/>
      <c r="X141" s="10">
        <f t="shared" si="124"/>
        <v>0</v>
      </c>
      <c r="Y141" s="45">
        <f t="shared" si="125"/>
        <v>0</v>
      </c>
      <c r="AA141" s="10">
        <f t="shared" si="126"/>
        <v>0</v>
      </c>
      <c r="AB141" s="10">
        <f t="shared" si="127"/>
        <v>-5</v>
      </c>
      <c r="AC141" s="10">
        <f t="shared" si="128"/>
        <v>0</v>
      </c>
      <c r="AD141" s="10">
        <f t="shared" si="129"/>
        <v>-5</v>
      </c>
    </row>
    <row r="142" spans="1:32" ht="12" customHeight="1" outlineLevel="2" thickBot="1" x14ac:dyDescent="0.25">
      <c r="A142" s="44">
        <v>8</v>
      </c>
      <c r="B142" s="13" t="s">
        <v>136</v>
      </c>
      <c r="C142" s="12">
        <v>5</v>
      </c>
      <c r="D142" s="10"/>
      <c r="E142" s="10">
        <f t="shared" si="114"/>
        <v>0</v>
      </c>
      <c r="F142" s="10"/>
      <c r="G142" s="10">
        <f t="shared" si="115"/>
        <v>0</v>
      </c>
      <c r="H142" s="10"/>
      <c r="I142" s="10">
        <f t="shared" si="116"/>
        <v>0</v>
      </c>
      <c r="J142" s="10"/>
      <c r="K142" s="10">
        <f t="shared" si="117"/>
        <v>0</v>
      </c>
      <c r="L142" s="10"/>
      <c r="M142" s="10">
        <f t="shared" si="118"/>
        <v>0</v>
      </c>
      <c r="N142" s="12">
        <f t="shared" si="119"/>
        <v>0</v>
      </c>
      <c r="O142" s="10"/>
      <c r="P142" s="10">
        <f t="shared" si="120"/>
        <v>0</v>
      </c>
      <c r="Q142" s="10"/>
      <c r="R142" s="10">
        <f t="shared" si="121"/>
        <v>0</v>
      </c>
      <c r="S142" s="10"/>
      <c r="T142" s="10">
        <f t="shared" si="122"/>
        <v>0</v>
      </c>
      <c r="U142" s="10"/>
      <c r="V142" s="10">
        <f t="shared" si="123"/>
        <v>0</v>
      </c>
      <c r="W142" s="10"/>
      <c r="X142" s="10">
        <f t="shared" si="124"/>
        <v>0</v>
      </c>
      <c r="Y142" s="45">
        <f t="shared" si="125"/>
        <v>0</v>
      </c>
      <c r="AA142" s="10">
        <f t="shared" si="126"/>
        <v>0</v>
      </c>
      <c r="AB142" s="10">
        <f t="shared" si="127"/>
        <v>-5</v>
      </c>
      <c r="AC142" s="10">
        <f t="shared" si="128"/>
        <v>0</v>
      </c>
      <c r="AD142" s="10">
        <f t="shared" si="129"/>
        <v>-5</v>
      </c>
    </row>
    <row r="143" spans="1:32" s="34" customFormat="1" ht="12" customHeight="1" outlineLevel="1" thickBot="1" x14ac:dyDescent="0.25">
      <c r="A143" s="66" t="s">
        <v>34</v>
      </c>
      <c r="B143" s="68"/>
      <c r="C143" s="18">
        <f>SUM(C135:C142)</f>
        <v>40</v>
      </c>
      <c r="D143" s="18">
        <f>SUM(D135:D142)</f>
        <v>0</v>
      </c>
      <c r="E143" s="18">
        <f t="shared" si="114"/>
        <v>0</v>
      </c>
      <c r="F143" s="18">
        <f>SUM(F135:F142)</f>
        <v>0</v>
      </c>
      <c r="G143" s="18">
        <f t="shared" si="115"/>
        <v>0</v>
      </c>
      <c r="H143" s="18">
        <f>SUM(H135:H142)</f>
        <v>0</v>
      </c>
      <c r="I143" s="18">
        <f t="shared" si="116"/>
        <v>0</v>
      </c>
      <c r="J143" s="18">
        <f>SUM(J135:J142)</f>
        <v>0</v>
      </c>
      <c r="K143" s="18">
        <f t="shared" si="117"/>
        <v>0</v>
      </c>
      <c r="L143" s="18">
        <f>SUM(L135:L142)</f>
        <v>0</v>
      </c>
      <c r="M143" s="18">
        <f t="shared" si="118"/>
        <v>0</v>
      </c>
      <c r="N143" s="18">
        <f>+((E143*7.5)+(G143*23)+(I143*38)+(K143*53)+(M143*68))/100</f>
        <v>0</v>
      </c>
      <c r="O143" s="18">
        <f>SUM(O135:O142)</f>
        <v>0</v>
      </c>
      <c r="P143" s="18">
        <f t="shared" si="120"/>
        <v>0</v>
      </c>
      <c r="Q143" s="18">
        <f>SUM(Q135:Q142)</f>
        <v>0</v>
      </c>
      <c r="R143" s="18">
        <f t="shared" si="121"/>
        <v>0</v>
      </c>
      <c r="S143" s="18">
        <f>SUM(S135:S142)</f>
        <v>0</v>
      </c>
      <c r="T143" s="18">
        <f t="shared" si="122"/>
        <v>0</v>
      </c>
      <c r="U143" s="18">
        <f>SUM(U135:U142)</f>
        <v>0</v>
      </c>
      <c r="V143" s="18">
        <f t="shared" si="123"/>
        <v>0</v>
      </c>
      <c r="W143" s="18">
        <f>SUM(W135:W142)</f>
        <v>0</v>
      </c>
      <c r="X143" s="18">
        <f t="shared" si="124"/>
        <v>0</v>
      </c>
      <c r="Y143" s="33">
        <f>+((P143*50)+(R143*150.5)+(T143*250.5)+(V143*350.5)+(X143*450.5))/100</f>
        <v>0</v>
      </c>
      <c r="AA143" s="2">
        <f t="shared" si="126"/>
        <v>0</v>
      </c>
      <c r="AB143" s="2">
        <f t="shared" si="127"/>
        <v>-40</v>
      </c>
      <c r="AC143" s="2">
        <f t="shared" si="128"/>
        <v>0</v>
      </c>
      <c r="AD143" s="2">
        <f t="shared" si="129"/>
        <v>-40</v>
      </c>
    </row>
    <row r="144" spans="1:32" ht="12" customHeight="1" thickBot="1" x14ac:dyDescent="0.25">
      <c r="A144" s="66" t="s">
        <v>137</v>
      </c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9"/>
      <c r="AA144" s="10"/>
      <c r="AB144" s="10"/>
      <c r="AC144" s="10"/>
      <c r="AD144" s="10"/>
    </row>
    <row r="145" spans="1:30" ht="12" customHeight="1" outlineLevel="2" x14ac:dyDescent="0.2">
      <c r="A145" s="44">
        <v>1</v>
      </c>
      <c r="B145" s="36" t="s">
        <v>138</v>
      </c>
      <c r="C145" s="12">
        <v>3</v>
      </c>
      <c r="D145" s="12"/>
      <c r="E145" s="12">
        <f>+D145/C145*100</f>
        <v>0</v>
      </c>
      <c r="F145" s="12"/>
      <c r="G145" s="12">
        <f t="shared" ref="G145:G159" si="130">+F145/C145*100</f>
        <v>0</v>
      </c>
      <c r="H145" s="12"/>
      <c r="I145" s="12">
        <f t="shared" ref="I145:I159" si="131">+H145/C145*100</f>
        <v>0</v>
      </c>
      <c r="J145" s="12"/>
      <c r="K145" s="12">
        <f t="shared" ref="K145:K159" si="132">+J145/C145*100</f>
        <v>0</v>
      </c>
      <c r="L145" s="12"/>
      <c r="M145" s="12">
        <f t="shared" ref="M145:M159" si="133">+L145/C145*100</f>
        <v>0</v>
      </c>
      <c r="N145" s="12">
        <f t="shared" ref="N145:N158" si="134">+(E145*7.5+G145*23+I145*38+K145*53+M145*68)/100</f>
        <v>0</v>
      </c>
      <c r="O145" s="12"/>
      <c r="P145" s="12">
        <f t="shared" ref="P145:P159" si="135">+O145/C145*100</f>
        <v>0</v>
      </c>
      <c r="Q145" s="12"/>
      <c r="R145" s="12">
        <f t="shared" ref="R145:R159" si="136">+Q145/C145*100</f>
        <v>0</v>
      </c>
      <c r="S145" s="12"/>
      <c r="T145" s="12">
        <f t="shared" ref="T145:T159" si="137">+S145/C145*100</f>
        <v>0</v>
      </c>
      <c r="U145" s="12"/>
      <c r="V145" s="12">
        <f t="shared" ref="V145:V159" si="138">+U145/C145*100</f>
        <v>0</v>
      </c>
      <c r="W145" s="12"/>
      <c r="X145" s="12">
        <f t="shared" ref="X145:X159" si="139">+W145/C145*100</f>
        <v>0</v>
      </c>
      <c r="Y145" s="45">
        <f t="shared" ref="Y145:Y158" si="140">+(P145*50+R145*150.5+T145*250.5+V145*350.5+X145*450.5)/100</f>
        <v>0</v>
      </c>
      <c r="Z145" s="37"/>
      <c r="AA145" s="10">
        <f t="shared" si="126"/>
        <v>0</v>
      </c>
      <c r="AB145" s="10">
        <f t="shared" si="127"/>
        <v>-3</v>
      </c>
      <c r="AC145" s="10">
        <f t="shared" si="128"/>
        <v>0</v>
      </c>
      <c r="AD145" s="10">
        <f t="shared" si="129"/>
        <v>-3</v>
      </c>
    </row>
    <row r="146" spans="1:30" ht="12" customHeight="1" outlineLevel="2" x14ac:dyDescent="0.2">
      <c r="A146" s="44">
        <f>+A145+1</f>
        <v>2</v>
      </c>
      <c r="B146" s="13" t="s">
        <v>139</v>
      </c>
      <c r="C146" s="12">
        <v>3</v>
      </c>
      <c r="D146" s="10"/>
      <c r="E146" s="10">
        <f t="shared" ref="E146:E159" si="141">+D146/C146*100</f>
        <v>0</v>
      </c>
      <c r="F146" s="10"/>
      <c r="G146" s="10">
        <f t="shared" si="130"/>
        <v>0</v>
      </c>
      <c r="H146" s="10"/>
      <c r="I146" s="10">
        <f t="shared" si="131"/>
        <v>0</v>
      </c>
      <c r="J146" s="10"/>
      <c r="K146" s="10">
        <f t="shared" si="132"/>
        <v>0</v>
      </c>
      <c r="L146" s="10"/>
      <c r="M146" s="10">
        <f t="shared" si="133"/>
        <v>0</v>
      </c>
      <c r="N146" s="12">
        <f t="shared" si="134"/>
        <v>0</v>
      </c>
      <c r="O146" s="10"/>
      <c r="P146" s="10">
        <f t="shared" si="135"/>
        <v>0</v>
      </c>
      <c r="Q146" s="10"/>
      <c r="R146" s="10">
        <f t="shared" si="136"/>
        <v>0</v>
      </c>
      <c r="S146" s="10"/>
      <c r="T146" s="10">
        <f t="shared" si="137"/>
        <v>0</v>
      </c>
      <c r="U146" s="10"/>
      <c r="V146" s="10">
        <f t="shared" si="138"/>
        <v>0</v>
      </c>
      <c r="W146" s="10"/>
      <c r="X146" s="10">
        <f t="shared" si="139"/>
        <v>0</v>
      </c>
      <c r="Y146" s="45">
        <f t="shared" si="140"/>
        <v>0</v>
      </c>
      <c r="Z146" s="37"/>
      <c r="AA146" s="10">
        <f t="shared" si="126"/>
        <v>0</v>
      </c>
      <c r="AB146" s="10">
        <f t="shared" si="127"/>
        <v>-3</v>
      </c>
      <c r="AC146" s="10">
        <f t="shared" si="128"/>
        <v>0</v>
      </c>
      <c r="AD146" s="10">
        <f t="shared" si="129"/>
        <v>-3</v>
      </c>
    </row>
    <row r="147" spans="1:30" ht="12" customHeight="1" outlineLevel="2" x14ac:dyDescent="0.2">
      <c r="A147" s="44">
        <f t="shared" ref="A147:A158" si="142">+A146+1</f>
        <v>3</v>
      </c>
      <c r="B147" s="13" t="s">
        <v>140</v>
      </c>
      <c r="C147" s="12">
        <v>3</v>
      </c>
      <c r="D147" s="10"/>
      <c r="E147" s="10">
        <f t="shared" si="141"/>
        <v>0</v>
      </c>
      <c r="F147" s="10"/>
      <c r="G147" s="10">
        <f t="shared" si="130"/>
        <v>0</v>
      </c>
      <c r="H147" s="10"/>
      <c r="I147" s="10">
        <f t="shared" si="131"/>
        <v>0</v>
      </c>
      <c r="J147" s="10"/>
      <c r="K147" s="10">
        <f t="shared" si="132"/>
        <v>0</v>
      </c>
      <c r="L147" s="10"/>
      <c r="M147" s="10">
        <f t="shared" si="133"/>
        <v>0</v>
      </c>
      <c r="N147" s="12">
        <f t="shared" si="134"/>
        <v>0</v>
      </c>
      <c r="O147" s="10"/>
      <c r="P147" s="10">
        <f t="shared" si="135"/>
        <v>0</v>
      </c>
      <c r="Q147" s="10"/>
      <c r="R147" s="10">
        <f t="shared" si="136"/>
        <v>0</v>
      </c>
      <c r="S147" s="10"/>
      <c r="T147" s="10">
        <f t="shared" si="137"/>
        <v>0</v>
      </c>
      <c r="U147" s="10"/>
      <c r="V147" s="10">
        <f t="shared" si="138"/>
        <v>0</v>
      </c>
      <c r="W147" s="10"/>
      <c r="X147" s="10">
        <f t="shared" si="139"/>
        <v>0</v>
      </c>
      <c r="Y147" s="45">
        <f t="shared" si="140"/>
        <v>0</v>
      </c>
      <c r="Z147" s="37"/>
      <c r="AA147" s="10">
        <f t="shared" si="126"/>
        <v>0</v>
      </c>
      <c r="AB147" s="10">
        <f t="shared" si="127"/>
        <v>-3</v>
      </c>
      <c r="AC147" s="10">
        <f t="shared" si="128"/>
        <v>0</v>
      </c>
      <c r="AD147" s="10">
        <f t="shared" si="129"/>
        <v>-3</v>
      </c>
    </row>
    <row r="148" spans="1:30" ht="12" customHeight="1" outlineLevel="2" x14ac:dyDescent="0.2">
      <c r="A148" s="44">
        <f t="shared" si="142"/>
        <v>4</v>
      </c>
      <c r="B148" s="13" t="s">
        <v>141</v>
      </c>
      <c r="C148" s="12">
        <v>3</v>
      </c>
      <c r="D148" s="10"/>
      <c r="E148" s="10">
        <f t="shared" si="141"/>
        <v>0</v>
      </c>
      <c r="F148" s="10"/>
      <c r="G148" s="10">
        <f t="shared" si="130"/>
        <v>0</v>
      </c>
      <c r="H148" s="10"/>
      <c r="I148" s="10">
        <f t="shared" si="131"/>
        <v>0</v>
      </c>
      <c r="J148" s="10"/>
      <c r="K148" s="10">
        <f t="shared" si="132"/>
        <v>0</v>
      </c>
      <c r="L148" s="10"/>
      <c r="M148" s="10">
        <f t="shared" si="133"/>
        <v>0</v>
      </c>
      <c r="N148" s="12">
        <f t="shared" si="134"/>
        <v>0</v>
      </c>
      <c r="O148" s="10"/>
      <c r="P148" s="10">
        <f t="shared" si="135"/>
        <v>0</v>
      </c>
      <c r="Q148" s="10"/>
      <c r="R148" s="10">
        <f t="shared" si="136"/>
        <v>0</v>
      </c>
      <c r="S148" s="10"/>
      <c r="T148" s="10">
        <f t="shared" si="137"/>
        <v>0</v>
      </c>
      <c r="U148" s="10"/>
      <c r="V148" s="10">
        <f t="shared" si="138"/>
        <v>0</v>
      </c>
      <c r="W148" s="10"/>
      <c r="X148" s="10">
        <f t="shared" si="139"/>
        <v>0</v>
      </c>
      <c r="Y148" s="45">
        <f t="shared" si="140"/>
        <v>0</v>
      </c>
      <c r="Z148" s="37"/>
      <c r="AA148" s="10">
        <f t="shared" si="126"/>
        <v>0</v>
      </c>
      <c r="AB148" s="10">
        <f t="shared" si="127"/>
        <v>-3</v>
      </c>
      <c r="AC148" s="10">
        <f t="shared" si="128"/>
        <v>0</v>
      </c>
      <c r="AD148" s="10">
        <f t="shared" si="129"/>
        <v>-3</v>
      </c>
    </row>
    <row r="149" spans="1:30" ht="12" customHeight="1" outlineLevel="2" x14ac:dyDescent="0.2">
      <c r="A149" s="44">
        <f t="shared" si="142"/>
        <v>5</v>
      </c>
      <c r="B149" s="13" t="s">
        <v>142</v>
      </c>
      <c r="C149" s="12">
        <v>3</v>
      </c>
      <c r="D149" s="10"/>
      <c r="E149" s="10">
        <f t="shared" si="141"/>
        <v>0</v>
      </c>
      <c r="F149" s="10"/>
      <c r="G149" s="10">
        <f t="shared" si="130"/>
        <v>0</v>
      </c>
      <c r="H149" s="10"/>
      <c r="I149" s="10">
        <f t="shared" si="131"/>
        <v>0</v>
      </c>
      <c r="J149" s="10"/>
      <c r="K149" s="10">
        <f t="shared" si="132"/>
        <v>0</v>
      </c>
      <c r="L149" s="10"/>
      <c r="M149" s="10">
        <f t="shared" si="133"/>
        <v>0</v>
      </c>
      <c r="N149" s="12">
        <f t="shared" si="134"/>
        <v>0</v>
      </c>
      <c r="O149" s="10"/>
      <c r="P149" s="10">
        <f t="shared" si="135"/>
        <v>0</v>
      </c>
      <c r="Q149" s="10"/>
      <c r="R149" s="10">
        <f t="shared" si="136"/>
        <v>0</v>
      </c>
      <c r="S149" s="10"/>
      <c r="T149" s="10">
        <f t="shared" si="137"/>
        <v>0</v>
      </c>
      <c r="U149" s="10"/>
      <c r="V149" s="10">
        <f t="shared" si="138"/>
        <v>0</v>
      </c>
      <c r="W149" s="10"/>
      <c r="X149" s="10">
        <f t="shared" si="139"/>
        <v>0</v>
      </c>
      <c r="Y149" s="45">
        <f t="shared" si="140"/>
        <v>0</v>
      </c>
      <c r="Z149" s="37"/>
      <c r="AA149" s="10">
        <f t="shared" si="126"/>
        <v>0</v>
      </c>
      <c r="AB149" s="10">
        <f t="shared" si="127"/>
        <v>-3</v>
      </c>
      <c r="AC149" s="10">
        <f t="shared" si="128"/>
        <v>0</v>
      </c>
      <c r="AD149" s="10">
        <f t="shared" si="129"/>
        <v>-3</v>
      </c>
    </row>
    <row r="150" spans="1:30" ht="12" customHeight="1" outlineLevel="2" x14ac:dyDescent="0.2">
      <c r="A150" s="44">
        <f t="shared" si="142"/>
        <v>6</v>
      </c>
      <c r="B150" s="13" t="s">
        <v>143</v>
      </c>
      <c r="C150" s="12">
        <v>3</v>
      </c>
      <c r="D150" s="10"/>
      <c r="E150" s="10">
        <f t="shared" si="141"/>
        <v>0</v>
      </c>
      <c r="F150" s="10"/>
      <c r="G150" s="10">
        <f t="shared" si="130"/>
        <v>0</v>
      </c>
      <c r="H150" s="10"/>
      <c r="I150" s="10">
        <f t="shared" si="131"/>
        <v>0</v>
      </c>
      <c r="J150" s="10"/>
      <c r="K150" s="10">
        <f t="shared" si="132"/>
        <v>0</v>
      </c>
      <c r="L150" s="10"/>
      <c r="M150" s="10">
        <f t="shared" si="133"/>
        <v>0</v>
      </c>
      <c r="N150" s="12">
        <f t="shared" si="134"/>
        <v>0</v>
      </c>
      <c r="O150" s="10"/>
      <c r="P150" s="10">
        <f t="shared" si="135"/>
        <v>0</v>
      </c>
      <c r="Q150" s="10"/>
      <c r="R150" s="10">
        <f t="shared" si="136"/>
        <v>0</v>
      </c>
      <c r="S150" s="10"/>
      <c r="T150" s="10">
        <f t="shared" si="137"/>
        <v>0</v>
      </c>
      <c r="U150" s="10"/>
      <c r="V150" s="10">
        <f t="shared" si="138"/>
        <v>0</v>
      </c>
      <c r="W150" s="10"/>
      <c r="X150" s="10">
        <f t="shared" si="139"/>
        <v>0</v>
      </c>
      <c r="Y150" s="45">
        <f t="shared" si="140"/>
        <v>0</v>
      </c>
      <c r="Z150" s="37"/>
      <c r="AA150" s="10">
        <f t="shared" si="126"/>
        <v>0</v>
      </c>
      <c r="AB150" s="10">
        <f t="shared" si="127"/>
        <v>-3</v>
      </c>
      <c r="AC150" s="10">
        <f t="shared" si="128"/>
        <v>0</v>
      </c>
      <c r="AD150" s="10">
        <f t="shared" si="129"/>
        <v>-3</v>
      </c>
    </row>
    <row r="151" spans="1:30" ht="12" customHeight="1" outlineLevel="2" x14ac:dyDescent="0.2">
      <c r="A151" s="44">
        <v>7</v>
      </c>
      <c r="B151" s="13" t="s">
        <v>144</v>
      </c>
      <c r="C151" s="12">
        <v>3</v>
      </c>
      <c r="D151" s="12"/>
      <c r="E151" s="10">
        <f t="shared" si="141"/>
        <v>0</v>
      </c>
      <c r="F151" s="12"/>
      <c r="G151" s="10">
        <f t="shared" si="130"/>
        <v>0</v>
      </c>
      <c r="H151" s="12"/>
      <c r="I151" s="10">
        <f t="shared" si="131"/>
        <v>0</v>
      </c>
      <c r="J151" s="12"/>
      <c r="K151" s="10">
        <f t="shared" si="132"/>
        <v>0</v>
      </c>
      <c r="L151" s="12"/>
      <c r="M151" s="10">
        <f t="shared" si="133"/>
        <v>0</v>
      </c>
      <c r="N151" s="12">
        <f t="shared" si="134"/>
        <v>0</v>
      </c>
      <c r="O151" s="12"/>
      <c r="P151" s="10">
        <f t="shared" si="135"/>
        <v>0</v>
      </c>
      <c r="Q151" s="12"/>
      <c r="R151" s="10">
        <f t="shared" si="136"/>
        <v>0</v>
      </c>
      <c r="S151" s="12"/>
      <c r="T151" s="10">
        <f t="shared" si="137"/>
        <v>0</v>
      </c>
      <c r="U151" s="12"/>
      <c r="V151" s="10">
        <f t="shared" si="138"/>
        <v>0</v>
      </c>
      <c r="W151" s="12"/>
      <c r="X151" s="10">
        <f t="shared" si="139"/>
        <v>0</v>
      </c>
      <c r="Y151" s="45">
        <f t="shared" si="140"/>
        <v>0</v>
      </c>
      <c r="Z151" s="38"/>
      <c r="AA151" s="10">
        <f>+D151+F151+H151+J151+L151</f>
        <v>0</v>
      </c>
      <c r="AB151" s="10">
        <f>+AA151-C151</f>
        <v>-3</v>
      </c>
      <c r="AC151" s="10">
        <f>+O151+Q151+S151+U151+W151</f>
        <v>0</v>
      </c>
      <c r="AD151" s="10">
        <f>+AC151-C151</f>
        <v>-3</v>
      </c>
    </row>
    <row r="152" spans="1:30" ht="12" customHeight="1" outlineLevel="2" x14ac:dyDescent="0.2">
      <c r="A152" s="44">
        <f t="shared" si="142"/>
        <v>8</v>
      </c>
      <c r="B152" s="13" t="s">
        <v>145</v>
      </c>
      <c r="C152" s="12">
        <v>3</v>
      </c>
      <c r="D152" s="10"/>
      <c r="E152" s="10">
        <f t="shared" si="141"/>
        <v>0</v>
      </c>
      <c r="F152" s="10"/>
      <c r="G152" s="10">
        <f t="shared" si="130"/>
        <v>0</v>
      </c>
      <c r="H152" s="10"/>
      <c r="I152" s="10">
        <f t="shared" si="131"/>
        <v>0</v>
      </c>
      <c r="J152" s="10"/>
      <c r="K152" s="10">
        <f t="shared" si="132"/>
        <v>0</v>
      </c>
      <c r="L152" s="10"/>
      <c r="M152" s="10">
        <f t="shared" si="133"/>
        <v>0</v>
      </c>
      <c r="N152" s="12">
        <f t="shared" si="134"/>
        <v>0</v>
      </c>
      <c r="O152" s="10"/>
      <c r="P152" s="10">
        <f t="shared" si="135"/>
        <v>0</v>
      </c>
      <c r="Q152" s="10"/>
      <c r="R152" s="10">
        <f t="shared" si="136"/>
        <v>0</v>
      </c>
      <c r="S152" s="10"/>
      <c r="T152" s="10">
        <f t="shared" si="137"/>
        <v>0</v>
      </c>
      <c r="U152" s="10"/>
      <c r="V152" s="10">
        <f t="shared" si="138"/>
        <v>0</v>
      </c>
      <c r="W152" s="10"/>
      <c r="X152" s="10">
        <f t="shared" si="139"/>
        <v>0</v>
      </c>
      <c r="Y152" s="45">
        <f t="shared" si="140"/>
        <v>0</v>
      </c>
      <c r="Z152" s="38"/>
      <c r="AA152" s="10">
        <f t="shared" si="126"/>
        <v>0</v>
      </c>
      <c r="AB152" s="10">
        <f t="shared" si="127"/>
        <v>-3</v>
      </c>
      <c r="AC152" s="10">
        <f t="shared" si="128"/>
        <v>0</v>
      </c>
      <c r="AD152" s="10">
        <f t="shared" si="129"/>
        <v>-3</v>
      </c>
    </row>
    <row r="153" spans="1:30" ht="12" customHeight="1" outlineLevel="2" x14ac:dyDescent="0.2">
      <c r="A153" s="44">
        <f t="shared" si="142"/>
        <v>9</v>
      </c>
      <c r="B153" s="13" t="s">
        <v>146</v>
      </c>
      <c r="C153" s="12">
        <v>3</v>
      </c>
      <c r="D153" s="10"/>
      <c r="E153" s="10">
        <f t="shared" si="141"/>
        <v>0</v>
      </c>
      <c r="F153" s="10"/>
      <c r="G153" s="10">
        <f t="shared" si="130"/>
        <v>0</v>
      </c>
      <c r="H153" s="10"/>
      <c r="I153" s="10">
        <f t="shared" si="131"/>
        <v>0</v>
      </c>
      <c r="J153" s="10"/>
      <c r="K153" s="10">
        <f t="shared" si="132"/>
        <v>0</v>
      </c>
      <c r="L153" s="10"/>
      <c r="M153" s="10">
        <f t="shared" si="133"/>
        <v>0</v>
      </c>
      <c r="N153" s="12">
        <f t="shared" si="134"/>
        <v>0</v>
      </c>
      <c r="O153" s="10"/>
      <c r="P153" s="10">
        <f t="shared" si="135"/>
        <v>0</v>
      </c>
      <c r="Q153" s="10"/>
      <c r="R153" s="10">
        <f t="shared" si="136"/>
        <v>0</v>
      </c>
      <c r="S153" s="10"/>
      <c r="T153" s="10">
        <f t="shared" si="137"/>
        <v>0</v>
      </c>
      <c r="U153" s="10"/>
      <c r="V153" s="10">
        <f t="shared" si="138"/>
        <v>0</v>
      </c>
      <c r="W153" s="10"/>
      <c r="X153" s="10">
        <f t="shared" si="139"/>
        <v>0</v>
      </c>
      <c r="Y153" s="45">
        <f t="shared" si="140"/>
        <v>0</v>
      </c>
      <c r="Z153" s="38"/>
      <c r="AA153" s="10">
        <f t="shared" si="126"/>
        <v>0</v>
      </c>
      <c r="AB153" s="10">
        <f t="shared" si="127"/>
        <v>-3</v>
      </c>
      <c r="AC153" s="10">
        <f t="shared" si="128"/>
        <v>0</v>
      </c>
      <c r="AD153" s="10">
        <f t="shared" si="129"/>
        <v>-3</v>
      </c>
    </row>
    <row r="154" spans="1:30" ht="12" customHeight="1" outlineLevel="2" x14ac:dyDescent="0.2">
      <c r="A154" s="44">
        <f t="shared" si="142"/>
        <v>10</v>
      </c>
      <c r="B154" s="13" t="s">
        <v>147</v>
      </c>
      <c r="C154" s="12">
        <v>3</v>
      </c>
      <c r="D154" s="10"/>
      <c r="E154" s="10">
        <f t="shared" si="141"/>
        <v>0</v>
      </c>
      <c r="F154" s="10"/>
      <c r="G154" s="10">
        <f t="shared" si="130"/>
        <v>0</v>
      </c>
      <c r="H154" s="10"/>
      <c r="I154" s="10">
        <f t="shared" si="131"/>
        <v>0</v>
      </c>
      <c r="J154" s="10"/>
      <c r="K154" s="10">
        <f t="shared" si="132"/>
        <v>0</v>
      </c>
      <c r="L154" s="10"/>
      <c r="M154" s="10">
        <f t="shared" si="133"/>
        <v>0</v>
      </c>
      <c r="N154" s="12">
        <f t="shared" si="134"/>
        <v>0</v>
      </c>
      <c r="O154" s="10"/>
      <c r="P154" s="10">
        <f t="shared" si="135"/>
        <v>0</v>
      </c>
      <c r="Q154" s="10"/>
      <c r="R154" s="10">
        <f t="shared" si="136"/>
        <v>0</v>
      </c>
      <c r="S154" s="10"/>
      <c r="T154" s="10">
        <f t="shared" si="137"/>
        <v>0</v>
      </c>
      <c r="U154" s="10"/>
      <c r="V154" s="10">
        <f t="shared" si="138"/>
        <v>0</v>
      </c>
      <c r="W154" s="10"/>
      <c r="X154" s="10">
        <f t="shared" si="139"/>
        <v>0</v>
      </c>
      <c r="Y154" s="45">
        <f t="shared" si="140"/>
        <v>0</v>
      </c>
      <c r="Z154" s="38"/>
      <c r="AA154" s="10">
        <f t="shared" si="126"/>
        <v>0</v>
      </c>
      <c r="AB154" s="10">
        <f t="shared" si="127"/>
        <v>-3</v>
      </c>
      <c r="AC154" s="10">
        <f t="shared" si="128"/>
        <v>0</v>
      </c>
      <c r="AD154" s="10">
        <f t="shared" si="129"/>
        <v>-3</v>
      </c>
    </row>
    <row r="155" spans="1:30" ht="12" customHeight="1" outlineLevel="2" x14ac:dyDescent="0.2">
      <c r="A155" s="44">
        <f t="shared" si="142"/>
        <v>11</v>
      </c>
      <c r="B155" s="13" t="s">
        <v>148</v>
      </c>
      <c r="C155" s="12">
        <v>3</v>
      </c>
      <c r="D155" s="10"/>
      <c r="E155" s="10">
        <f t="shared" si="141"/>
        <v>0</v>
      </c>
      <c r="F155" s="10"/>
      <c r="G155" s="10">
        <f t="shared" si="130"/>
        <v>0</v>
      </c>
      <c r="H155" s="10"/>
      <c r="I155" s="10">
        <f t="shared" si="131"/>
        <v>0</v>
      </c>
      <c r="J155" s="10"/>
      <c r="K155" s="10">
        <f t="shared" si="132"/>
        <v>0</v>
      </c>
      <c r="L155" s="10"/>
      <c r="M155" s="10">
        <f t="shared" si="133"/>
        <v>0</v>
      </c>
      <c r="N155" s="12">
        <f t="shared" si="134"/>
        <v>0</v>
      </c>
      <c r="O155" s="10"/>
      <c r="P155" s="10">
        <f t="shared" si="135"/>
        <v>0</v>
      </c>
      <c r="Q155" s="10"/>
      <c r="R155" s="10">
        <f t="shared" si="136"/>
        <v>0</v>
      </c>
      <c r="S155" s="10"/>
      <c r="T155" s="10">
        <f t="shared" si="137"/>
        <v>0</v>
      </c>
      <c r="U155" s="10"/>
      <c r="V155" s="10">
        <f t="shared" si="138"/>
        <v>0</v>
      </c>
      <c r="W155" s="10"/>
      <c r="X155" s="10">
        <f t="shared" si="139"/>
        <v>0</v>
      </c>
      <c r="Y155" s="45">
        <f t="shared" si="140"/>
        <v>0</v>
      </c>
      <c r="Z155" s="38"/>
      <c r="AA155" s="10">
        <f t="shared" si="126"/>
        <v>0</v>
      </c>
      <c r="AB155" s="10">
        <f t="shared" si="127"/>
        <v>-3</v>
      </c>
      <c r="AC155" s="10">
        <f t="shared" si="128"/>
        <v>0</v>
      </c>
      <c r="AD155" s="10">
        <f t="shared" si="129"/>
        <v>-3</v>
      </c>
    </row>
    <row r="156" spans="1:30" ht="12" customHeight="1" outlineLevel="2" x14ac:dyDescent="0.2">
      <c r="A156" s="44">
        <f t="shared" si="142"/>
        <v>12</v>
      </c>
      <c r="B156" s="13" t="s">
        <v>149</v>
      </c>
      <c r="C156" s="12">
        <v>3</v>
      </c>
      <c r="D156" s="10"/>
      <c r="E156" s="10">
        <f t="shared" si="141"/>
        <v>0</v>
      </c>
      <c r="F156" s="10"/>
      <c r="G156" s="10">
        <f t="shared" si="130"/>
        <v>0</v>
      </c>
      <c r="H156" s="10"/>
      <c r="I156" s="10">
        <f t="shared" si="131"/>
        <v>0</v>
      </c>
      <c r="J156" s="10"/>
      <c r="K156" s="10">
        <f t="shared" si="132"/>
        <v>0</v>
      </c>
      <c r="L156" s="10"/>
      <c r="M156" s="10">
        <f t="shared" si="133"/>
        <v>0</v>
      </c>
      <c r="N156" s="12">
        <f t="shared" si="134"/>
        <v>0</v>
      </c>
      <c r="O156" s="10"/>
      <c r="P156" s="10">
        <f t="shared" si="135"/>
        <v>0</v>
      </c>
      <c r="Q156" s="10"/>
      <c r="R156" s="10">
        <f t="shared" si="136"/>
        <v>0</v>
      </c>
      <c r="S156" s="10"/>
      <c r="T156" s="10">
        <f t="shared" si="137"/>
        <v>0</v>
      </c>
      <c r="U156" s="10"/>
      <c r="V156" s="10">
        <f t="shared" si="138"/>
        <v>0</v>
      </c>
      <c r="W156" s="10"/>
      <c r="X156" s="10">
        <f t="shared" si="139"/>
        <v>0</v>
      </c>
      <c r="Y156" s="45">
        <f t="shared" si="140"/>
        <v>0</v>
      </c>
      <c r="Z156" s="37"/>
      <c r="AA156" s="10">
        <f t="shared" si="126"/>
        <v>0</v>
      </c>
      <c r="AB156" s="10">
        <f t="shared" si="127"/>
        <v>-3</v>
      </c>
      <c r="AC156" s="10">
        <f t="shared" si="128"/>
        <v>0</v>
      </c>
      <c r="AD156" s="10">
        <f t="shared" si="129"/>
        <v>-3</v>
      </c>
    </row>
    <row r="157" spans="1:30" ht="12" customHeight="1" outlineLevel="2" x14ac:dyDescent="0.2">
      <c r="A157" s="44">
        <f t="shared" si="142"/>
        <v>13</v>
      </c>
      <c r="B157" s="15" t="s">
        <v>150</v>
      </c>
      <c r="C157" s="12">
        <v>3</v>
      </c>
      <c r="D157" s="17"/>
      <c r="E157" s="10">
        <f t="shared" si="141"/>
        <v>0</v>
      </c>
      <c r="F157" s="17"/>
      <c r="G157" s="10">
        <f t="shared" si="130"/>
        <v>0</v>
      </c>
      <c r="H157" s="17"/>
      <c r="I157" s="10">
        <f t="shared" si="131"/>
        <v>0</v>
      </c>
      <c r="J157" s="17"/>
      <c r="K157" s="10">
        <f t="shared" si="132"/>
        <v>0</v>
      </c>
      <c r="L157" s="17"/>
      <c r="M157" s="10">
        <f t="shared" si="133"/>
        <v>0</v>
      </c>
      <c r="N157" s="16">
        <f t="shared" si="134"/>
        <v>0</v>
      </c>
      <c r="O157" s="17"/>
      <c r="P157" s="17">
        <f t="shared" si="135"/>
        <v>0</v>
      </c>
      <c r="Q157" s="17"/>
      <c r="R157" s="17">
        <f t="shared" si="136"/>
        <v>0</v>
      </c>
      <c r="S157" s="17"/>
      <c r="T157" s="17">
        <f t="shared" si="137"/>
        <v>0</v>
      </c>
      <c r="U157" s="17"/>
      <c r="V157" s="17">
        <f t="shared" si="138"/>
        <v>0</v>
      </c>
      <c r="W157" s="17"/>
      <c r="X157" s="17">
        <f t="shared" si="139"/>
        <v>0</v>
      </c>
      <c r="Y157" s="48">
        <f t="shared" si="140"/>
        <v>0</v>
      </c>
      <c r="Z157" s="37"/>
      <c r="AA157" s="10">
        <f t="shared" si="126"/>
        <v>0</v>
      </c>
      <c r="AB157" s="10">
        <f t="shared" si="127"/>
        <v>-3</v>
      </c>
      <c r="AC157" s="10">
        <f t="shared" si="128"/>
        <v>0</v>
      </c>
      <c r="AD157" s="10">
        <f t="shared" si="129"/>
        <v>-3</v>
      </c>
    </row>
    <row r="158" spans="1:30" ht="12" customHeight="1" outlineLevel="2" thickBot="1" x14ac:dyDescent="0.25">
      <c r="A158" s="49">
        <f t="shared" si="142"/>
        <v>14</v>
      </c>
      <c r="B158" s="15" t="s">
        <v>151</v>
      </c>
      <c r="C158" s="12">
        <v>3</v>
      </c>
      <c r="D158" s="17"/>
      <c r="E158" s="17">
        <f t="shared" si="141"/>
        <v>0</v>
      </c>
      <c r="F158" s="17"/>
      <c r="G158" s="17">
        <f t="shared" si="130"/>
        <v>0</v>
      </c>
      <c r="H158" s="17"/>
      <c r="I158" s="17">
        <f t="shared" si="131"/>
        <v>0</v>
      </c>
      <c r="J158" s="17"/>
      <c r="K158" s="17">
        <f t="shared" si="132"/>
        <v>0</v>
      </c>
      <c r="L158" s="17"/>
      <c r="M158" s="17">
        <f t="shared" si="133"/>
        <v>0</v>
      </c>
      <c r="N158" s="16">
        <f t="shared" si="134"/>
        <v>0</v>
      </c>
      <c r="O158" s="17"/>
      <c r="P158" s="17">
        <f t="shared" si="135"/>
        <v>0</v>
      </c>
      <c r="Q158" s="17"/>
      <c r="R158" s="17">
        <f t="shared" si="136"/>
        <v>0</v>
      </c>
      <c r="S158" s="17"/>
      <c r="T158" s="17">
        <f t="shared" si="137"/>
        <v>0</v>
      </c>
      <c r="U158" s="17"/>
      <c r="V158" s="17">
        <f t="shared" si="138"/>
        <v>0</v>
      </c>
      <c r="W158" s="17"/>
      <c r="X158" s="17">
        <f t="shared" si="139"/>
        <v>0</v>
      </c>
      <c r="Y158" s="48">
        <f t="shared" si="140"/>
        <v>0</v>
      </c>
      <c r="Z158" s="37"/>
      <c r="AA158" s="10">
        <f t="shared" si="126"/>
        <v>0</v>
      </c>
      <c r="AB158" s="10">
        <f t="shared" si="127"/>
        <v>-3</v>
      </c>
      <c r="AC158" s="10">
        <f t="shared" si="128"/>
        <v>0</v>
      </c>
      <c r="AD158" s="10">
        <f t="shared" si="129"/>
        <v>-3</v>
      </c>
    </row>
    <row r="159" spans="1:30" s="34" customFormat="1" ht="12" customHeight="1" outlineLevel="1" thickBot="1" x14ac:dyDescent="0.25">
      <c r="A159" s="66" t="s">
        <v>34</v>
      </c>
      <c r="B159" s="68"/>
      <c r="C159" s="18">
        <f>SUM(C145:C158)</f>
        <v>42</v>
      </c>
      <c r="D159" s="18">
        <f>SUM(D145:D158)</f>
        <v>0</v>
      </c>
      <c r="E159" s="18">
        <f t="shared" si="141"/>
        <v>0</v>
      </c>
      <c r="F159" s="18">
        <f>SUM(F145:F158)</f>
        <v>0</v>
      </c>
      <c r="G159" s="18">
        <f t="shared" si="130"/>
        <v>0</v>
      </c>
      <c r="H159" s="18">
        <f>SUM(H145:H158)</f>
        <v>0</v>
      </c>
      <c r="I159" s="18">
        <f t="shared" si="131"/>
        <v>0</v>
      </c>
      <c r="J159" s="18">
        <f>SUM(J145:J158)</f>
        <v>0</v>
      </c>
      <c r="K159" s="18">
        <f t="shared" si="132"/>
        <v>0</v>
      </c>
      <c r="L159" s="18">
        <f>SUM(L145:L158)</f>
        <v>0</v>
      </c>
      <c r="M159" s="18">
        <f t="shared" si="133"/>
        <v>0</v>
      </c>
      <c r="N159" s="18">
        <f>+((E159*7.5)+(G159*23)+(I159*38)+(K159*53)+(M159*68))/100</f>
        <v>0</v>
      </c>
      <c r="O159" s="18">
        <f>SUM(O145:O158)</f>
        <v>0</v>
      </c>
      <c r="P159" s="18">
        <f t="shared" si="135"/>
        <v>0</v>
      </c>
      <c r="Q159" s="18">
        <f>SUM(Q145:Q158)</f>
        <v>0</v>
      </c>
      <c r="R159" s="18">
        <f t="shared" si="136"/>
        <v>0</v>
      </c>
      <c r="S159" s="18">
        <f>SUM(S145:S158)</f>
        <v>0</v>
      </c>
      <c r="T159" s="18">
        <f t="shared" si="137"/>
        <v>0</v>
      </c>
      <c r="U159" s="18">
        <f>SUM(U145:U158)</f>
        <v>0</v>
      </c>
      <c r="V159" s="18">
        <f t="shared" si="138"/>
        <v>0</v>
      </c>
      <c r="W159" s="18">
        <f>SUM(W145:W158)</f>
        <v>0</v>
      </c>
      <c r="X159" s="18">
        <f t="shared" si="139"/>
        <v>0</v>
      </c>
      <c r="Y159" s="33">
        <f>+((P159*50)+(R159*150.5)+(T159*250.5)+(V159*350.5)+(X159*450.5))/100</f>
        <v>0</v>
      </c>
      <c r="Z159" s="40"/>
      <c r="AA159" s="2">
        <f t="shared" si="126"/>
        <v>0</v>
      </c>
      <c r="AB159" s="2">
        <f t="shared" si="127"/>
        <v>-42</v>
      </c>
      <c r="AC159" s="2">
        <f t="shared" si="128"/>
        <v>0</v>
      </c>
      <c r="AD159" s="2">
        <f t="shared" si="129"/>
        <v>-42</v>
      </c>
    </row>
    <row r="160" spans="1:30" ht="12" customHeight="1" thickBot="1" x14ac:dyDescent="0.25">
      <c r="A160" s="66" t="s">
        <v>152</v>
      </c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9"/>
      <c r="AA160" s="10"/>
      <c r="AB160" s="10"/>
      <c r="AC160" s="10"/>
      <c r="AD160" s="10"/>
    </row>
    <row r="161" spans="1:32" ht="12" customHeight="1" outlineLevel="2" x14ac:dyDescent="0.2">
      <c r="A161" s="44">
        <v>1</v>
      </c>
      <c r="B161" s="36" t="s">
        <v>153</v>
      </c>
      <c r="C161" s="12">
        <v>8</v>
      </c>
      <c r="D161" s="12"/>
      <c r="E161" s="12">
        <f>+D161/C161*100</f>
        <v>0</v>
      </c>
      <c r="F161" s="12"/>
      <c r="G161" s="12">
        <f>+F161/C161*100</f>
        <v>0</v>
      </c>
      <c r="H161" s="12"/>
      <c r="I161" s="12">
        <f>+H161/C161*100</f>
        <v>0</v>
      </c>
      <c r="J161" s="12"/>
      <c r="K161" s="12">
        <f>+J161/C161*100</f>
        <v>0</v>
      </c>
      <c r="L161" s="12"/>
      <c r="M161" s="12">
        <f>+L161/C161*100</f>
        <v>0</v>
      </c>
      <c r="N161" s="12">
        <f>+(E161*7.5+G161*23+I161*38+K161*53+M161*68)/100</f>
        <v>0</v>
      </c>
      <c r="O161" s="12"/>
      <c r="P161" s="12">
        <f>+O161/C161*100</f>
        <v>0</v>
      </c>
      <c r="Q161" s="12"/>
      <c r="R161" s="12">
        <f>+Q161/C161*100</f>
        <v>0</v>
      </c>
      <c r="S161" s="12"/>
      <c r="T161" s="12">
        <f>+S161/C161*100</f>
        <v>0</v>
      </c>
      <c r="U161" s="12"/>
      <c r="V161" s="12">
        <f>+U161/C161*100</f>
        <v>0</v>
      </c>
      <c r="W161" s="12"/>
      <c r="X161" s="12">
        <f>+W161/C161*100</f>
        <v>0</v>
      </c>
      <c r="Y161" s="45">
        <f>+(P161*50+R161*150.5+T161*250.5+V161*350.5+X161*450.5)/100</f>
        <v>0</v>
      </c>
      <c r="AA161" s="10">
        <f t="shared" si="126"/>
        <v>0</v>
      </c>
      <c r="AB161" s="10">
        <f t="shared" si="127"/>
        <v>-8</v>
      </c>
      <c r="AC161" s="10">
        <f t="shared" si="128"/>
        <v>0</v>
      </c>
      <c r="AD161" s="10">
        <f t="shared" si="129"/>
        <v>-8</v>
      </c>
      <c r="AF161" s="37"/>
    </row>
    <row r="162" spans="1:32" ht="12" customHeight="1" outlineLevel="2" x14ac:dyDescent="0.2">
      <c r="A162" s="44">
        <v>2</v>
      </c>
      <c r="B162" s="13" t="s">
        <v>188</v>
      </c>
      <c r="C162" s="12">
        <v>8</v>
      </c>
      <c r="D162" s="10"/>
      <c r="E162" s="10">
        <f t="shared" ref="E162:E175" si="143">+D162/C162*100</f>
        <v>0</v>
      </c>
      <c r="F162" s="10"/>
      <c r="G162" s="10">
        <f t="shared" ref="G162:G175" si="144">+F162/C162*100</f>
        <v>0</v>
      </c>
      <c r="H162" s="10"/>
      <c r="I162" s="10">
        <f t="shared" ref="I162:I175" si="145">+H162/C162*100</f>
        <v>0</v>
      </c>
      <c r="J162" s="10"/>
      <c r="K162" s="10">
        <f t="shared" ref="K162:K175" si="146">+J162/C162*100</f>
        <v>0</v>
      </c>
      <c r="L162" s="10"/>
      <c r="M162" s="10">
        <f t="shared" ref="M162:M175" si="147">+L162/C162*100</f>
        <v>0</v>
      </c>
      <c r="N162" s="12">
        <f t="shared" ref="N162:N174" si="148">+(E162*7.5+G162*23+I162*38+K162*53+M162*68)/100</f>
        <v>0</v>
      </c>
      <c r="O162" s="10"/>
      <c r="P162" s="10">
        <f t="shared" ref="P162:P175" si="149">+O162/C162*100</f>
        <v>0</v>
      </c>
      <c r="Q162" s="10"/>
      <c r="R162" s="10">
        <f t="shared" ref="R162:R175" si="150">+Q162/C162*100</f>
        <v>0</v>
      </c>
      <c r="S162" s="10"/>
      <c r="T162" s="10">
        <f t="shared" ref="T162:T175" si="151">+S162/C162*100</f>
        <v>0</v>
      </c>
      <c r="U162" s="10"/>
      <c r="V162" s="10">
        <f t="shared" ref="V162:V175" si="152">+U162/C162*100</f>
        <v>0</v>
      </c>
      <c r="W162" s="10"/>
      <c r="X162" s="10">
        <f t="shared" ref="X162:X175" si="153">+W162/C162*100</f>
        <v>0</v>
      </c>
      <c r="Y162" s="45">
        <f t="shared" ref="Y162:Y174" si="154">+(P162*50+R162*150.5+T162*250.5+V162*350.5+X162*450.5)/100</f>
        <v>0</v>
      </c>
      <c r="AA162" s="10">
        <f t="shared" si="126"/>
        <v>0</v>
      </c>
      <c r="AB162" s="10">
        <f t="shared" si="127"/>
        <v>-8</v>
      </c>
      <c r="AC162" s="10">
        <f t="shared" si="128"/>
        <v>0</v>
      </c>
      <c r="AD162" s="10">
        <f t="shared" si="129"/>
        <v>-8</v>
      </c>
      <c r="AF162" s="37"/>
    </row>
    <row r="163" spans="1:32" ht="12" customHeight="1" outlineLevel="2" x14ac:dyDescent="0.2">
      <c r="A163" s="44">
        <v>3</v>
      </c>
      <c r="B163" s="13" t="s">
        <v>154</v>
      </c>
      <c r="C163" s="12">
        <v>8</v>
      </c>
      <c r="D163" s="10"/>
      <c r="E163" s="10">
        <f t="shared" si="143"/>
        <v>0</v>
      </c>
      <c r="F163" s="10"/>
      <c r="G163" s="10">
        <f t="shared" si="144"/>
        <v>0</v>
      </c>
      <c r="H163" s="10"/>
      <c r="I163" s="10">
        <f t="shared" si="145"/>
        <v>0</v>
      </c>
      <c r="J163" s="10"/>
      <c r="K163" s="10">
        <f t="shared" si="146"/>
        <v>0</v>
      </c>
      <c r="L163" s="10"/>
      <c r="M163" s="10">
        <f t="shared" si="147"/>
        <v>0</v>
      </c>
      <c r="N163" s="12">
        <f t="shared" si="148"/>
        <v>0</v>
      </c>
      <c r="O163" s="10"/>
      <c r="P163" s="10">
        <f t="shared" si="149"/>
        <v>0</v>
      </c>
      <c r="Q163" s="10"/>
      <c r="R163" s="10">
        <f t="shared" si="150"/>
        <v>0</v>
      </c>
      <c r="S163" s="10"/>
      <c r="T163" s="10">
        <f t="shared" si="151"/>
        <v>0</v>
      </c>
      <c r="U163" s="10"/>
      <c r="V163" s="10">
        <f t="shared" si="152"/>
        <v>0</v>
      </c>
      <c r="W163" s="10"/>
      <c r="X163" s="10">
        <f t="shared" si="153"/>
        <v>0</v>
      </c>
      <c r="Y163" s="45">
        <f t="shared" si="154"/>
        <v>0</v>
      </c>
      <c r="AA163" s="10">
        <f t="shared" si="126"/>
        <v>0</v>
      </c>
      <c r="AB163" s="10">
        <f t="shared" si="127"/>
        <v>-8</v>
      </c>
      <c r="AC163" s="10">
        <f t="shared" si="128"/>
        <v>0</v>
      </c>
      <c r="AD163" s="10">
        <f t="shared" si="129"/>
        <v>-8</v>
      </c>
      <c r="AF163" s="37"/>
    </row>
    <row r="164" spans="1:32" ht="12" customHeight="1" outlineLevel="2" x14ac:dyDescent="0.2">
      <c r="A164" s="44">
        <v>4</v>
      </c>
      <c r="B164" s="13" t="s">
        <v>155</v>
      </c>
      <c r="C164" s="12">
        <v>8</v>
      </c>
      <c r="D164" s="10"/>
      <c r="E164" s="10">
        <f t="shared" si="143"/>
        <v>0</v>
      </c>
      <c r="F164" s="10"/>
      <c r="G164" s="10">
        <f t="shared" si="144"/>
        <v>0</v>
      </c>
      <c r="H164" s="10"/>
      <c r="I164" s="10">
        <f t="shared" si="145"/>
        <v>0</v>
      </c>
      <c r="J164" s="10"/>
      <c r="K164" s="10">
        <f t="shared" si="146"/>
        <v>0</v>
      </c>
      <c r="L164" s="10"/>
      <c r="M164" s="10">
        <f t="shared" si="147"/>
        <v>0</v>
      </c>
      <c r="N164" s="12">
        <f t="shared" si="148"/>
        <v>0</v>
      </c>
      <c r="O164" s="10"/>
      <c r="P164" s="10">
        <f t="shared" si="149"/>
        <v>0</v>
      </c>
      <c r="Q164" s="10"/>
      <c r="R164" s="10">
        <f t="shared" si="150"/>
        <v>0</v>
      </c>
      <c r="S164" s="10"/>
      <c r="T164" s="10">
        <f t="shared" si="151"/>
        <v>0</v>
      </c>
      <c r="U164" s="10"/>
      <c r="V164" s="10">
        <f t="shared" si="152"/>
        <v>0</v>
      </c>
      <c r="W164" s="10"/>
      <c r="X164" s="10">
        <f t="shared" si="153"/>
        <v>0</v>
      </c>
      <c r="Y164" s="45">
        <f t="shared" si="154"/>
        <v>0</v>
      </c>
      <c r="AA164" s="10">
        <f t="shared" si="126"/>
        <v>0</v>
      </c>
      <c r="AB164" s="10">
        <f t="shared" si="127"/>
        <v>-8</v>
      </c>
      <c r="AC164" s="10">
        <f t="shared" si="128"/>
        <v>0</v>
      </c>
      <c r="AD164" s="10">
        <f t="shared" si="129"/>
        <v>-8</v>
      </c>
      <c r="AF164" s="37"/>
    </row>
    <row r="165" spans="1:32" ht="12" customHeight="1" outlineLevel="2" x14ac:dyDescent="0.2">
      <c r="A165" s="44">
        <v>5</v>
      </c>
      <c r="B165" s="13" t="s">
        <v>156</v>
      </c>
      <c r="C165" s="12">
        <v>8</v>
      </c>
      <c r="D165" s="10"/>
      <c r="E165" s="10">
        <f t="shared" si="143"/>
        <v>0</v>
      </c>
      <c r="F165" s="10"/>
      <c r="G165" s="10">
        <f t="shared" si="144"/>
        <v>0</v>
      </c>
      <c r="H165" s="10"/>
      <c r="I165" s="10">
        <f t="shared" si="145"/>
        <v>0</v>
      </c>
      <c r="J165" s="10"/>
      <c r="K165" s="10">
        <f t="shared" si="146"/>
        <v>0</v>
      </c>
      <c r="L165" s="10"/>
      <c r="M165" s="10">
        <f t="shared" si="147"/>
        <v>0</v>
      </c>
      <c r="N165" s="12">
        <f t="shared" si="148"/>
        <v>0</v>
      </c>
      <c r="O165" s="10"/>
      <c r="P165" s="10">
        <f t="shared" si="149"/>
        <v>0</v>
      </c>
      <c r="Q165" s="10"/>
      <c r="R165" s="10">
        <f t="shared" si="150"/>
        <v>0</v>
      </c>
      <c r="S165" s="10"/>
      <c r="T165" s="10">
        <f t="shared" si="151"/>
        <v>0</v>
      </c>
      <c r="U165" s="10"/>
      <c r="V165" s="10">
        <f t="shared" si="152"/>
        <v>0</v>
      </c>
      <c r="W165" s="10"/>
      <c r="X165" s="10">
        <f t="shared" si="153"/>
        <v>0</v>
      </c>
      <c r="Y165" s="45">
        <f t="shared" si="154"/>
        <v>0</v>
      </c>
      <c r="AA165" s="10">
        <f t="shared" si="126"/>
        <v>0</v>
      </c>
      <c r="AB165" s="10">
        <f t="shared" si="127"/>
        <v>-8</v>
      </c>
      <c r="AC165" s="10">
        <f t="shared" si="128"/>
        <v>0</v>
      </c>
      <c r="AD165" s="10">
        <f t="shared" si="129"/>
        <v>-8</v>
      </c>
      <c r="AF165" s="37"/>
    </row>
    <row r="166" spans="1:32" ht="12" customHeight="1" outlineLevel="2" x14ac:dyDescent="0.2">
      <c r="A166" s="44">
        <v>6</v>
      </c>
      <c r="B166" s="13" t="s">
        <v>157</v>
      </c>
      <c r="C166" s="12">
        <v>8</v>
      </c>
      <c r="D166" s="10"/>
      <c r="E166" s="10">
        <f t="shared" si="143"/>
        <v>0</v>
      </c>
      <c r="F166" s="10"/>
      <c r="G166" s="10">
        <f t="shared" si="144"/>
        <v>0</v>
      </c>
      <c r="H166" s="10"/>
      <c r="I166" s="10">
        <f t="shared" si="145"/>
        <v>0</v>
      </c>
      <c r="J166" s="10"/>
      <c r="K166" s="10">
        <f t="shared" si="146"/>
        <v>0</v>
      </c>
      <c r="L166" s="10"/>
      <c r="M166" s="10">
        <f t="shared" si="147"/>
        <v>0</v>
      </c>
      <c r="N166" s="12">
        <f t="shared" si="148"/>
        <v>0</v>
      </c>
      <c r="O166" s="10"/>
      <c r="P166" s="10">
        <f t="shared" si="149"/>
        <v>0</v>
      </c>
      <c r="Q166" s="10"/>
      <c r="R166" s="10">
        <f t="shared" si="150"/>
        <v>0</v>
      </c>
      <c r="S166" s="10"/>
      <c r="T166" s="10">
        <f t="shared" si="151"/>
        <v>0</v>
      </c>
      <c r="U166" s="10"/>
      <c r="V166" s="10">
        <f t="shared" si="152"/>
        <v>0</v>
      </c>
      <c r="W166" s="10"/>
      <c r="X166" s="10">
        <f t="shared" si="153"/>
        <v>0</v>
      </c>
      <c r="Y166" s="45">
        <f t="shared" si="154"/>
        <v>0</v>
      </c>
      <c r="AA166" s="10">
        <f t="shared" si="126"/>
        <v>0</v>
      </c>
      <c r="AB166" s="10">
        <f t="shared" si="127"/>
        <v>-8</v>
      </c>
      <c r="AC166" s="10">
        <f t="shared" si="128"/>
        <v>0</v>
      </c>
      <c r="AD166" s="10">
        <f t="shared" si="129"/>
        <v>-8</v>
      </c>
      <c r="AF166" s="37"/>
    </row>
    <row r="167" spans="1:32" ht="12" customHeight="1" outlineLevel="2" x14ac:dyDescent="0.2">
      <c r="A167" s="44">
        <v>7</v>
      </c>
      <c r="B167" s="13" t="s">
        <v>158</v>
      </c>
      <c r="C167" s="12">
        <v>8</v>
      </c>
      <c r="D167" s="10"/>
      <c r="E167" s="10">
        <f t="shared" si="143"/>
        <v>0</v>
      </c>
      <c r="F167" s="10"/>
      <c r="G167" s="10">
        <f t="shared" si="144"/>
        <v>0</v>
      </c>
      <c r="H167" s="10"/>
      <c r="I167" s="10">
        <f t="shared" si="145"/>
        <v>0</v>
      </c>
      <c r="J167" s="10"/>
      <c r="K167" s="10">
        <f t="shared" si="146"/>
        <v>0</v>
      </c>
      <c r="L167" s="10"/>
      <c r="M167" s="10">
        <f t="shared" si="147"/>
        <v>0</v>
      </c>
      <c r="N167" s="12">
        <f t="shared" si="148"/>
        <v>0</v>
      </c>
      <c r="O167" s="10"/>
      <c r="P167" s="10">
        <f t="shared" si="149"/>
        <v>0</v>
      </c>
      <c r="Q167" s="10"/>
      <c r="R167" s="10">
        <f t="shared" si="150"/>
        <v>0</v>
      </c>
      <c r="S167" s="10"/>
      <c r="T167" s="10">
        <f t="shared" si="151"/>
        <v>0</v>
      </c>
      <c r="U167" s="10"/>
      <c r="V167" s="10">
        <f t="shared" si="152"/>
        <v>0</v>
      </c>
      <c r="W167" s="10"/>
      <c r="X167" s="10">
        <f t="shared" si="153"/>
        <v>0</v>
      </c>
      <c r="Y167" s="45">
        <f t="shared" si="154"/>
        <v>0</v>
      </c>
      <c r="AA167" s="10">
        <f t="shared" si="126"/>
        <v>0</v>
      </c>
      <c r="AB167" s="10">
        <f t="shared" si="127"/>
        <v>-8</v>
      </c>
      <c r="AC167" s="10">
        <f t="shared" si="128"/>
        <v>0</v>
      </c>
      <c r="AD167" s="10">
        <f t="shared" si="129"/>
        <v>-8</v>
      </c>
      <c r="AF167" s="37"/>
    </row>
    <row r="168" spans="1:32" ht="12" customHeight="1" outlineLevel="2" x14ac:dyDescent="0.2">
      <c r="A168" s="44">
        <v>8</v>
      </c>
      <c r="B168" s="13" t="s">
        <v>159</v>
      </c>
      <c r="C168" s="12">
        <v>8</v>
      </c>
      <c r="D168" s="10"/>
      <c r="E168" s="10">
        <f t="shared" si="143"/>
        <v>0</v>
      </c>
      <c r="F168" s="10"/>
      <c r="G168" s="10">
        <f t="shared" si="144"/>
        <v>0</v>
      </c>
      <c r="H168" s="10"/>
      <c r="I168" s="10">
        <f t="shared" si="145"/>
        <v>0</v>
      </c>
      <c r="J168" s="10"/>
      <c r="K168" s="10">
        <f t="shared" si="146"/>
        <v>0</v>
      </c>
      <c r="L168" s="10"/>
      <c r="M168" s="10">
        <f t="shared" si="147"/>
        <v>0</v>
      </c>
      <c r="N168" s="12">
        <f t="shared" si="148"/>
        <v>0</v>
      </c>
      <c r="O168" s="10"/>
      <c r="P168" s="10">
        <f t="shared" si="149"/>
        <v>0</v>
      </c>
      <c r="Q168" s="10"/>
      <c r="R168" s="10">
        <f t="shared" si="150"/>
        <v>0</v>
      </c>
      <c r="S168" s="10"/>
      <c r="T168" s="10">
        <f t="shared" si="151"/>
        <v>0</v>
      </c>
      <c r="U168" s="10"/>
      <c r="V168" s="10">
        <f t="shared" si="152"/>
        <v>0</v>
      </c>
      <c r="W168" s="10"/>
      <c r="X168" s="10">
        <f t="shared" si="153"/>
        <v>0</v>
      </c>
      <c r="Y168" s="45">
        <f t="shared" si="154"/>
        <v>0</v>
      </c>
      <c r="AA168" s="10">
        <f t="shared" si="126"/>
        <v>0</v>
      </c>
      <c r="AB168" s="10">
        <f t="shared" si="127"/>
        <v>-8</v>
      </c>
      <c r="AC168" s="10">
        <f t="shared" si="128"/>
        <v>0</v>
      </c>
      <c r="AD168" s="10">
        <f t="shared" si="129"/>
        <v>-8</v>
      </c>
      <c r="AF168" s="37"/>
    </row>
    <row r="169" spans="1:32" ht="12" customHeight="1" outlineLevel="2" x14ac:dyDescent="0.2">
      <c r="A169" s="44">
        <v>9</v>
      </c>
      <c r="B169" s="13" t="s">
        <v>160</v>
      </c>
      <c r="C169" s="12">
        <v>8</v>
      </c>
      <c r="D169" s="10"/>
      <c r="E169" s="10">
        <f t="shared" si="143"/>
        <v>0</v>
      </c>
      <c r="F169" s="10"/>
      <c r="G169" s="10">
        <f t="shared" si="144"/>
        <v>0</v>
      </c>
      <c r="H169" s="10"/>
      <c r="I169" s="10">
        <f t="shared" si="145"/>
        <v>0</v>
      </c>
      <c r="J169" s="10"/>
      <c r="K169" s="10">
        <f t="shared" si="146"/>
        <v>0</v>
      </c>
      <c r="L169" s="10"/>
      <c r="M169" s="10">
        <f t="shared" si="147"/>
        <v>0</v>
      </c>
      <c r="N169" s="12">
        <f t="shared" si="148"/>
        <v>0</v>
      </c>
      <c r="O169" s="10"/>
      <c r="P169" s="10">
        <f t="shared" si="149"/>
        <v>0</v>
      </c>
      <c r="Q169" s="10"/>
      <c r="R169" s="10">
        <f t="shared" si="150"/>
        <v>0</v>
      </c>
      <c r="S169" s="10"/>
      <c r="T169" s="10">
        <f t="shared" si="151"/>
        <v>0</v>
      </c>
      <c r="U169" s="10"/>
      <c r="V169" s="10">
        <f t="shared" si="152"/>
        <v>0</v>
      </c>
      <c r="W169" s="10"/>
      <c r="X169" s="10">
        <f t="shared" si="153"/>
        <v>0</v>
      </c>
      <c r="Y169" s="45">
        <f t="shared" si="154"/>
        <v>0</v>
      </c>
      <c r="AA169" s="10">
        <f t="shared" si="126"/>
        <v>0</v>
      </c>
      <c r="AB169" s="10">
        <f t="shared" si="127"/>
        <v>-8</v>
      </c>
      <c r="AC169" s="10">
        <f t="shared" si="128"/>
        <v>0</v>
      </c>
      <c r="AD169" s="10">
        <f t="shared" si="129"/>
        <v>-8</v>
      </c>
      <c r="AF169" s="37"/>
    </row>
    <row r="170" spans="1:32" ht="12" customHeight="1" outlineLevel="2" x14ac:dyDescent="0.2">
      <c r="A170" s="44">
        <v>10</v>
      </c>
      <c r="B170" s="13" t="s">
        <v>161</v>
      </c>
      <c r="C170" s="12">
        <v>8</v>
      </c>
      <c r="D170" s="10"/>
      <c r="E170" s="10">
        <f t="shared" si="143"/>
        <v>0</v>
      </c>
      <c r="F170" s="10"/>
      <c r="G170" s="10">
        <f t="shared" si="144"/>
        <v>0</v>
      </c>
      <c r="H170" s="10"/>
      <c r="I170" s="10">
        <f t="shared" si="145"/>
        <v>0</v>
      </c>
      <c r="J170" s="10"/>
      <c r="K170" s="10">
        <f t="shared" si="146"/>
        <v>0</v>
      </c>
      <c r="L170" s="10"/>
      <c r="M170" s="10">
        <f t="shared" si="147"/>
        <v>0</v>
      </c>
      <c r="N170" s="12">
        <f t="shared" si="148"/>
        <v>0</v>
      </c>
      <c r="O170" s="10"/>
      <c r="P170" s="10">
        <f t="shared" si="149"/>
        <v>0</v>
      </c>
      <c r="Q170" s="10"/>
      <c r="R170" s="10">
        <f t="shared" si="150"/>
        <v>0</v>
      </c>
      <c r="S170" s="10"/>
      <c r="T170" s="10">
        <f t="shared" si="151"/>
        <v>0</v>
      </c>
      <c r="U170" s="10"/>
      <c r="V170" s="10">
        <f t="shared" si="152"/>
        <v>0</v>
      </c>
      <c r="W170" s="10"/>
      <c r="X170" s="10">
        <f t="shared" si="153"/>
        <v>0</v>
      </c>
      <c r="Y170" s="45">
        <f t="shared" si="154"/>
        <v>0</v>
      </c>
      <c r="AA170" s="10">
        <f t="shared" si="126"/>
        <v>0</v>
      </c>
      <c r="AB170" s="10">
        <f t="shared" si="127"/>
        <v>-8</v>
      </c>
      <c r="AC170" s="10">
        <f t="shared" si="128"/>
        <v>0</v>
      </c>
      <c r="AD170" s="10">
        <f t="shared" si="129"/>
        <v>-8</v>
      </c>
      <c r="AF170" s="37"/>
    </row>
    <row r="171" spans="1:32" ht="12" customHeight="1" outlineLevel="2" x14ac:dyDescent="0.2">
      <c r="A171" s="44">
        <v>11</v>
      </c>
      <c r="B171" s="13" t="s">
        <v>13</v>
      </c>
      <c r="C171" s="12">
        <v>8</v>
      </c>
      <c r="D171" s="10"/>
      <c r="E171" s="10">
        <f t="shared" si="143"/>
        <v>0</v>
      </c>
      <c r="F171" s="10"/>
      <c r="G171" s="10">
        <f t="shared" si="144"/>
        <v>0</v>
      </c>
      <c r="H171" s="10"/>
      <c r="I171" s="10">
        <f t="shared" si="145"/>
        <v>0</v>
      </c>
      <c r="J171" s="10"/>
      <c r="K171" s="10">
        <f t="shared" si="146"/>
        <v>0</v>
      </c>
      <c r="L171" s="10"/>
      <c r="M171" s="10">
        <f t="shared" si="147"/>
        <v>0</v>
      </c>
      <c r="N171" s="12">
        <f t="shared" si="148"/>
        <v>0</v>
      </c>
      <c r="O171" s="10"/>
      <c r="P171" s="10">
        <f t="shared" si="149"/>
        <v>0</v>
      </c>
      <c r="Q171" s="10"/>
      <c r="R171" s="10">
        <f t="shared" si="150"/>
        <v>0</v>
      </c>
      <c r="S171" s="10"/>
      <c r="T171" s="10">
        <f t="shared" si="151"/>
        <v>0</v>
      </c>
      <c r="U171" s="10"/>
      <c r="V171" s="10">
        <f t="shared" si="152"/>
        <v>0</v>
      </c>
      <c r="W171" s="10"/>
      <c r="X171" s="10">
        <f t="shared" si="153"/>
        <v>0</v>
      </c>
      <c r="Y171" s="45">
        <f t="shared" si="154"/>
        <v>0</v>
      </c>
      <c r="AA171" s="10">
        <f t="shared" si="126"/>
        <v>0</v>
      </c>
      <c r="AB171" s="10">
        <f t="shared" si="127"/>
        <v>-8</v>
      </c>
      <c r="AC171" s="10">
        <f t="shared" si="128"/>
        <v>0</v>
      </c>
      <c r="AD171" s="10">
        <f t="shared" si="129"/>
        <v>-8</v>
      </c>
      <c r="AF171" s="37"/>
    </row>
    <row r="172" spans="1:32" ht="12" customHeight="1" outlineLevel="2" x14ac:dyDescent="0.2">
      <c r="A172" s="44">
        <v>12</v>
      </c>
      <c r="B172" s="13" t="s">
        <v>162</v>
      </c>
      <c r="C172" s="12">
        <v>8</v>
      </c>
      <c r="D172" s="10"/>
      <c r="E172" s="10">
        <f t="shared" si="143"/>
        <v>0</v>
      </c>
      <c r="F172" s="10"/>
      <c r="G172" s="10">
        <f t="shared" si="144"/>
        <v>0</v>
      </c>
      <c r="H172" s="10"/>
      <c r="I172" s="10">
        <f t="shared" si="145"/>
        <v>0</v>
      </c>
      <c r="J172" s="10"/>
      <c r="K172" s="10">
        <f t="shared" si="146"/>
        <v>0</v>
      </c>
      <c r="L172" s="10"/>
      <c r="M172" s="10">
        <f t="shared" si="147"/>
        <v>0</v>
      </c>
      <c r="N172" s="12">
        <f t="shared" si="148"/>
        <v>0</v>
      </c>
      <c r="O172" s="10"/>
      <c r="P172" s="10">
        <f t="shared" si="149"/>
        <v>0</v>
      </c>
      <c r="Q172" s="10"/>
      <c r="R172" s="10">
        <f t="shared" si="150"/>
        <v>0</v>
      </c>
      <c r="S172" s="10"/>
      <c r="T172" s="10">
        <f t="shared" si="151"/>
        <v>0</v>
      </c>
      <c r="U172" s="10"/>
      <c r="V172" s="10">
        <f t="shared" si="152"/>
        <v>0</v>
      </c>
      <c r="W172" s="10"/>
      <c r="X172" s="10">
        <f t="shared" si="153"/>
        <v>0</v>
      </c>
      <c r="Y172" s="45">
        <f t="shared" si="154"/>
        <v>0</v>
      </c>
      <c r="AA172" s="10">
        <f t="shared" si="126"/>
        <v>0</v>
      </c>
      <c r="AB172" s="10">
        <f t="shared" si="127"/>
        <v>-8</v>
      </c>
      <c r="AC172" s="10">
        <f t="shared" si="128"/>
        <v>0</v>
      </c>
      <c r="AD172" s="10">
        <f t="shared" si="129"/>
        <v>-8</v>
      </c>
      <c r="AF172" s="37"/>
    </row>
    <row r="173" spans="1:32" ht="12" customHeight="1" outlineLevel="2" x14ac:dyDescent="0.2">
      <c r="A173" s="44">
        <v>13</v>
      </c>
      <c r="B173" s="13" t="s">
        <v>163</v>
      </c>
      <c r="C173" s="12">
        <v>8</v>
      </c>
      <c r="D173" s="10"/>
      <c r="E173" s="10">
        <f t="shared" si="143"/>
        <v>0</v>
      </c>
      <c r="F173" s="10"/>
      <c r="G173" s="10">
        <f t="shared" si="144"/>
        <v>0</v>
      </c>
      <c r="H173" s="10"/>
      <c r="I173" s="10">
        <f t="shared" si="145"/>
        <v>0</v>
      </c>
      <c r="J173" s="10"/>
      <c r="K173" s="10">
        <f t="shared" si="146"/>
        <v>0</v>
      </c>
      <c r="L173" s="10"/>
      <c r="M173" s="10">
        <f t="shared" si="147"/>
        <v>0</v>
      </c>
      <c r="N173" s="12">
        <f t="shared" si="148"/>
        <v>0</v>
      </c>
      <c r="O173" s="10"/>
      <c r="P173" s="10">
        <f t="shared" si="149"/>
        <v>0</v>
      </c>
      <c r="Q173" s="10"/>
      <c r="R173" s="10">
        <f t="shared" si="150"/>
        <v>0</v>
      </c>
      <c r="S173" s="10"/>
      <c r="T173" s="10">
        <f t="shared" si="151"/>
        <v>0</v>
      </c>
      <c r="U173" s="10"/>
      <c r="V173" s="10">
        <f t="shared" si="152"/>
        <v>0</v>
      </c>
      <c r="W173" s="10"/>
      <c r="X173" s="10">
        <f t="shared" si="153"/>
        <v>0</v>
      </c>
      <c r="Y173" s="45">
        <f t="shared" si="154"/>
        <v>0</v>
      </c>
      <c r="AA173" s="10">
        <f t="shared" si="126"/>
        <v>0</v>
      </c>
      <c r="AB173" s="10">
        <f t="shared" si="127"/>
        <v>-8</v>
      </c>
      <c r="AC173" s="10">
        <f t="shared" si="128"/>
        <v>0</v>
      </c>
      <c r="AD173" s="10">
        <f t="shared" si="129"/>
        <v>-8</v>
      </c>
      <c r="AF173" s="37"/>
    </row>
    <row r="174" spans="1:32" ht="12" customHeight="1" outlineLevel="2" thickBot="1" x14ac:dyDescent="0.25">
      <c r="A174" s="46">
        <v>14</v>
      </c>
      <c r="B174" s="15" t="s">
        <v>164</v>
      </c>
      <c r="C174" s="12">
        <v>8</v>
      </c>
      <c r="D174" s="17"/>
      <c r="E174" s="17">
        <f t="shared" si="143"/>
        <v>0</v>
      </c>
      <c r="F174" s="17"/>
      <c r="G174" s="17">
        <f t="shared" si="144"/>
        <v>0</v>
      </c>
      <c r="H174" s="17"/>
      <c r="I174" s="17">
        <f t="shared" si="145"/>
        <v>0</v>
      </c>
      <c r="J174" s="17"/>
      <c r="K174" s="17">
        <f t="shared" si="146"/>
        <v>0</v>
      </c>
      <c r="L174" s="17"/>
      <c r="M174" s="17">
        <f t="shared" si="147"/>
        <v>0</v>
      </c>
      <c r="N174" s="16">
        <f t="shared" si="148"/>
        <v>0</v>
      </c>
      <c r="O174" s="17"/>
      <c r="P174" s="17">
        <f t="shared" si="149"/>
        <v>0</v>
      </c>
      <c r="Q174" s="17"/>
      <c r="R174" s="17">
        <f t="shared" si="150"/>
        <v>0</v>
      </c>
      <c r="S174" s="17"/>
      <c r="T174" s="17">
        <f t="shared" si="151"/>
        <v>0</v>
      </c>
      <c r="U174" s="17"/>
      <c r="V174" s="17">
        <f t="shared" si="152"/>
        <v>0</v>
      </c>
      <c r="W174" s="17"/>
      <c r="X174" s="17">
        <f t="shared" si="153"/>
        <v>0</v>
      </c>
      <c r="Y174" s="48">
        <f t="shared" si="154"/>
        <v>0</v>
      </c>
      <c r="AA174" s="10">
        <f t="shared" si="126"/>
        <v>0</v>
      </c>
      <c r="AB174" s="10">
        <f t="shared" si="127"/>
        <v>-8</v>
      </c>
      <c r="AC174" s="10">
        <f t="shared" si="128"/>
        <v>0</v>
      </c>
      <c r="AD174" s="10">
        <f t="shared" si="129"/>
        <v>-8</v>
      </c>
      <c r="AF174" s="37"/>
    </row>
    <row r="175" spans="1:32" s="34" customFormat="1" ht="12" customHeight="1" outlineLevel="1" thickBot="1" x14ac:dyDescent="0.25">
      <c r="A175" s="66" t="s">
        <v>34</v>
      </c>
      <c r="B175" s="68"/>
      <c r="C175" s="18">
        <f>SUM(C161:C174)</f>
        <v>112</v>
      </c>
      <c r="D175" s="18">
        <f>SUM(D161:D174)</f>
        <v>0</v>
      </c>
      <c r="E175" s="18">
        <f t="shared" si="143"/>
        <v>0</v>
      </c>
      <c r="F175" s="18">
        <f>SUM(F161:F174)</f>
        <v>0</v>
      </c>
      <c r="G175" s="18">
        <f t="shared" si="144"/>
        <v>0</v>
      </c>
      <c r="H175" s="18">
        <f>SUM(H161:H174)</f>
        <v>0</v>
      </c>
      <c r="I175" s="18">
        <f t="shared" si="145"/>
        <v>0</v>
      </c>
      <c r="J175" s="18">
        <f>SUM(J161:J174)</f>
        <v>0</v>
      </c>
      <c r="K175" s="18">
        <f t="shared" si="146"/>
        <v>0</v>
      </c>
      <c r="L175" s="18">
        <f>SUM(L161:L174)</f>
        <v>0</v>
      </c>
      <c r="M175" s="18">
        <f t="shared" si="147"/>
        <v>0</v>
      </c>
      <c r="N175" s="18">
        <f>+((E175*7.5)+(G175*23)+(I175*38)+(K175*53)+(M175*68))/100</f>
        <v>0</v>
      </c>
      <c r="O175" s="18">
        <f>SUM(O161:O174)</f>
        <v>0</v>
      </c>
      <c r="P175" s="18">
        <f t="shared" si="149"/>
        <v>0</v>
      </c>
      <c r="Q175" s="18">
        <f>SUM(Q161:Q174)</f>
        <v>0</v>
      </c>
      <c r="R175" s="18">
        <f t="shared" si="150"/>
        <v>0</v>
      </c>
      <c r="S175" s="18">
        <f>SUM(S161:S174)</f>
        <v>0</v>
      </c>
      <c r="T175" s="18">
        <f t="shared" si="151"/>
        <v>0</v>
      </c>
      <c r="U175" s="18">
        <f>SUM(U161:U174)</f>
        <v>0</v>
      </c>
      <c r="V175" s="18">
        <f t="shared" si="152"/>
        <v>0</v>
      </c>
      <c r="W175" s="18">
        <f>SUM(W161:W174)</f>
        <v>0</v>
      </c>
      <c r="X175" s="18">
        <f t="shared" si="153"/>
        <v>0</v>
      </c>
      <c r="Y175" s="33">
        <f>+((P175*50)+(R175*150.5)+(T175*250.5)+(V175*350.5)+(X175*450.5))/100</f>
        <v>0</v>
      </c>
      <c r="AA175" s="2">
        <f t="shared" si="126"/>
        <v>0</v>
      </c>
      <c r="AB175" s="2">
        <f t="shared" si="127"/>
        <v>-112</v>
      </c>
      <c r="AC175" s="2">
        <f t="shared" si="128"/>
        <v>0</v>
      </c>
      <c r="AD175" s="2">
        <f t="shared" si="129"/>
        <v>-112</v>
      </c>
    </row>
    <row r="176" spans="1:32" ht="12" customHeight="1" thickBot="1" x14ac:dyDescent="0.25">
      <c r="A176" s="66" t="s">
        <v>165</v>
      </c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9"/>
      <c r="AA176" s="10"/>
      <c r="AB176" s="10"/>
      <c r="AC176" s="10"/>
      <c r="AD176" s="10"/>
    </row>
    <row r="177" spans="1:32" ht="12" customHeight="1" outlineLevel="2" x14ac:dyDescent="0.2">
      <c r="A177" s="44">
        <v>1</v>
      </c>
      <c r="B177" s="36" t="s">
        <v>166</v>
      </c>
      <c r="C177" s="12">
        <v>1</v>
      </c>
      <c r="D177" s="12"/>
      <c r="E177" s="12">
        <f>+D177/C177*100</f>
        <v>0</v>
      </c>
      <c r="F177" s="12"/>
      <c r="G177" s="12">
        <f>+F177/C177*100</f>
        <v>0</v>
      </c>
      <c r="H177" s="12"/>
      <c r="I177" s="12">
        <f>+H177/C177*100</f>
        <v>0</v>
      </c>
      <c r="J177" s="12"/>
      <c r="K177" s="12">
        <f>+J177/C177*100</f>
        <v>0</v>
      </c>
      <c r="L177" s="12"/>
      <c r="M177" s="12">
        <f>+L177/C177*100</f>
        <v>0</v>
      </c>
      <c r="N177" s="12">
        <f>+(E177*7.5+G177*23+I177*38+K177*53+M177*68)/100</f>
        <v>0</v>
      </c>
      <c r="O177" s="12"/>
      <c r="P177" s="12">
        <f>+O177/C177*100</f>
        <v>0</v>
      </c>
      <c r="Q177" s="12"/>
      <c r="R177" s="12">
        <f>+Q177/C177*100</f>
        <v>0</v>
      </c>
      <c r="S177" s="12"/>
      <c r="T177" s="12">
        <f>+S177/C177*100</f>
        <v>0</v>
      </c>
      <c r="U177" s="12"/>
      <c r="V177" s="12">
        <f>+U177/C177*100</f>
        <v>0</v>
      </c>
      <c r="W177" s="12"/>
      <c r="X177" s="12">
        <f>+W177/C177*100</f>
        <v>0</v>
      </c>
      <c r="Y177" s="45">
        <f>+(P177*50+R177*150.5+T177*250.5+V177*350.5+X177*450.5)/100</f>
        <v>0</v>
      </c>
      <c r="AA177" s="10">
        <f t="shared" si="126"/>
        <v>0</v>
      </c>
      <c r="AB177" s="10">
        <f t="shared" si="127"/>
        <v>-1</v>
      </c>
      <c r="AC177" s="10">
        <f t="shared" si="128"/>
        <v>0</v>
      </c>
      <c r="AD177" s="10">
        <f t="shared" si="129"/>
        <v>-1</v>
      </c>
      <c r="AF177" s="37"/>
    </row>
    <row r="178" spans="1:32" ht="12" customHeight="1" outlineLevel="2" x14ac:dyDescent="0.2">
      <c r="A178" s="44">
        <v>2</v>
      </c>
      <c r="B178" s="13" t="s">
        <v>167</v>
      </c>
      <c r="C178" s="12">
        <v>1</v>
      </c>
      <c r="D178" s="10"/>
      <c r="E178" s="10">
        <f t="shared" ref="E178:E189" si="155">+D178/C178*100</f>
        <v>0</v>
      </c>
      <c r="F178" s="10"/>
      <c r="G178" s="10">
        <f t="shared" ref="G178:G189" si="156">+F178/C178*100</f>
        <v>0</v>
      </c>
      <c r="H178" s="10"/>
      <c r="I178" s="10">
        <f t="shared" ref="I178:I189" si="157">+H178/C178*100</f>
        <v>0</v>
      </c>
      <c r="J178" s="10"/>
      <c r="K178" s="10">
        <f t="shared" ref="K178:K189" si="158">+J178/C178*100</f>
        <v>0</v>
      </c>
      <c r="L178" s="10"/>
      <c r="M178" s="10">
        <f t="shared" ref="M178:M189" si="159">+L178/C178*100</f>
        <v>0</v>
      </c>
      <c r="N178" s="12">
        <f t="shared" ref="N178:N186" si="160">+(E178*7.5+G178*23+I178*38+K178*53+M178*68)/100</f>
        <v>0</v>
      </c>
      <c r="O178" s="10"/>
      <c r="P178" s="10">
        <f t="shared" ref="P178:P189" si="161">+O178/C178*100</f>
        <v>0</v>
      </c>
      <c r="Q178" s="10"/>
      <c r="R178" s="10">
        <f t="shared" ref="R178:R189" si="162">+Q178/C178*100</f>
        <v>0</v>
      </c>
      <c r="S178" s="10"/>
      <c r="T178" s="10">
        <f t="shared" ref="T178:T189" si="163">+S178/C178*100</f>
        <v>0</v>
      </c>
      <c r="U178" s="10"/>
      <c r="V178" s="10">
        <f t="shared" ref="V178:V189" si="164">+U178/C178*100</f>
        <v>0</v>
      </c>
      <c r="W178" s="10"/>
      <c r="X178" s="10">
        <f t="shared" ref="X178:X189" si="165">+W178/C178*100</f>
        <v>0</v>
      </c>
      <c r="Y178" s="45">
        <f t="shared" ref="Y178:Y186" si="166">+(P178*50+R178*150.5+T178*250.5+V178*350.5+X178*450.5)/100</f>
        <v>0</v>
      </c>
      <c r="AA178" s="10">
        <f t="shared" si="126"/>
        <v>0</v>
      </c>
      <c r="AB178" s="10">
        <f t="shared" si="127"/>
        <v>-1</v>
      </c>
      <c r="AC178" s="10">
        <f t="shared" si="128"/>
        <v>0</v>
      </c>
      <c r="AD178" s="10">
        <f t="shared" si="129"/>
        <v>-1</v>
      </c>
      <c r="AF178" s="37"/>
    </row>
    <row r="179" spans="1:32" ht="12" customHeight="1" outlineLevel="2" x14ac:dyDescent="0.2">
      <c r="A179" s="44">
        <v>3</v>
      </c>
      <c r="B179" s="13" t="s">
        <v>168</v>
      </c>
      <c r="C179" s="12">
        <v>1</v>
      </c>
      <c r="D179" s="10"/>
      <c r="E179" s="10">
        <f t="shared" si="155"/>
        <v>0</v>
      </c>
      <c r="F179" s="10"/>
      <c r="G179" s="10">
        <f t="shared" si="156"/>
        <v>0</v>
      </c>
      <c r="H179" s="10"/>
      <c r="I179" s="10">
        <f t="shared" si="157"/>
        <v>0</v>
      </c>
      <c r="J179" s="10"/>
      <c r="K179" s="10">
        <f t="shared" si="158"/>
        <v>0</v>
      </c>
      <c r="L179" s="10"/>
      <c r="M179" s="10">
        <f t="shared" si="159"/>
        <v>0</v>
      </c>
      <c r="N179" s="12">
        <f t="shared" si="160"/>
        <v>0</v>
      </c>
      <c r="O179" s="10"/>
      <c r="P179" s="10">
        <f t="shared" si="161"/>
        <v>0</v>
      </c>
      <c r="Q179" s="10"/>
      <c r="R179" s="10">
        <f t="shared" si="162"/>
        <v>0</v>
      </c>
      <c r="S179" s="10"/>
      <c r="T179" s="10">
        <f t="shared" si="163"/>
        <v>0</v>
      </c>
      <c r="U179" s="10"/>
      <c r="V179" s="10">
        <f t="shared" si="164"/>
        <v>0</v>
      </c>
      <c r="W179" s="10"/>
      <c r="X179" s="10">
        <f t="shared" si="165"/>
        <v>0</v>
      </c>
      <c r="Y179" s="45">
        <f t="shared" si="166"/>
        <v>0</v>
      </c>
      <c r="AA179" s="10">
        <f t="shared" si="126"/>
        <v>0</v>
      </c>
      <c r="AB179" s="10">
        <f t="shared" si="127"/>
        <v>-1</v>
      </c>
      <c r="AC179" s="10">
        <f t="shared" si="128"/>
        <v>0</v>
      </c>
      <c r="AD179" s="10">
        <f t="shared" si="129"/>
        <v>-1</v>
      </c>
      <c r="AF179" s="37"/>
    </row>
    <row r="180" spans="1:32" ht="12" customHeight="1" outlineLevel="2" x14ac:dyDescent="0.2">
      <c r="A180" s="44">
        <v>4</v>
      </c>
      <c r="B180" s="13" t="s">
        <v>169</v>
      </c>
      <c r="C180" s="12">
        <v>1</v>
      </c>
      <c r="D180" s="10"/>
      <c r="E180" s="10">
        <f t="shared" si="155"/>
        <v>0</v>
      </c>
      <c r="F180" s="10"/>
      <c r="G180" s="10">
        <f t="shared" si="156"/>
        <v>0</v>
      </c>
      <c r="H180" s="10"/>
      <c r="I180" s="10">
        <f t="shared" si="157"/>
        <v>0</v>
      </c>
      <c r="J180" s="10"/>
      <c r="K180" s="10">
        <f t="shared" si="158"/>
        <v>0</v>
      </c>
      <c r="L180" s="10"/>
      <c r="M180" s="10">
        <f t="shared" si="159"/>
        <v>0</v>
      </c>
      <c r="N180" s="12">
        <f t="shared" si="160"/>
        <v>0</v>
      </c>
      <c r="O180" s="10"/>
      <c r="P180" s="10">
        <f t="shared" si="161"/>
        <v>0</v>
      </c>
      <c r="Q180" s="10"/>
      <c r="R180" s="10">
        <f t="shared" si="162"/>
        <v>0</v>
      </c>
      <c r="S180" s="10"/>
      <c r="T180" s="10">
        <f t="shared" si="163"/>
        <v>0</v>
      </c>
      <c r="U180" s="10"/>
      <c r="V180" s="10">
        <f t="shared" si="164"/>
        <v>0</v>
      </c>
      <c r="W180" s="10"/>
      <c r="X180" s="10">
        <f t="shared" si="165"/>
        <v>0</v>
      </c>
      <c r="Y180" s="45">
        <f t="shared" si="166"/>
        <v>0</v>
      </c>
      <c r="AA180" s="10">
        <f t="shared" si="126"/>
        <v>0</v>
      </c>
      <c r="AB180" s="10">
        <f t="shared" si="127"/>
        <v>-1</v>
      </c>
      <c r="AC180" s="10">
        <f t="shared" si="128"/>
        <v>0</v>
      </c>
      <c r="AD180" s="10">
        <f t="shared" si="129"/>
        <v>-1</v>
      </c>
      <c r="AF180" s="37"/>
    </row>
    <row r="181" spans="1:32" ht="12" customHeight="1" outlineLevel="2" x14ac:dyDescent="0.2">
      <c r="A181" s="44">
        <v>5</v>
      </c>
      <c r="B181" s="13" t="s">
        <v>170</v>
      </c>
      <c r="C181" s="12">
        <v>1</v>
      </c>
      <c r="D181" s="10"/>
      <c r="E181" s="10">
        <f t="shared" si="155"/>
        <v>0</v>
      </c>
      <c r="F181" s="10"/>
      <c r="G181" s="10">
        <f t="shared" si="156"/>
        <v>0</v>
      </c>
      <c r="H181" s="10"/>
      <c r="I181" s="10">
        <f t="shared" si="157"/>
        <v>0</v>
      </c>
      <c r="J181" s="10"/>
      <c r="K181" s="10">
        <f t="shared" si="158"/>
        <v>0</v>
      </c>
      <c r="L181" s="10"/>
      <c r="M181" s="10">
        <f t="shared" si="159"/>
        <v>0</v>
      </c>
      <c r="N181" s="12">
        <f t="shared" si="160"/>
        <v>0</v>
      </c>
      <c r="O181" s="10"/>
      <c r="P181" s="10">
        <f t="shared" si="161"/>
        <v>0</v>
      </c>
      <c r="Q181" s="10"/>
      <c r="R181" s="10">
        <f t="shared" si="162"/>
        <v>0</v>
      </c>
      <c r="S181" s="10"/>
      <c r="T181" s="10">
        <f t="shared" si="163"/>
        <v>0</v>
      </c>
      <c r="U181" s="10"/>
      <c r="V181" s="10">
        <f t="shared" si="164"/>
        <v>0</v>
      </c>
      <c r="W181" s="10"/>
      <c r="X181" s="10">
        <f t="shared" si="165"/>
        <v>0</v>
      </c>
      <c r="Y181" s="45">
        <f t="shared" si="166"/>
        <v>0</v>
      </c>
      <c r="AA181" s="10">
        <f t="shared" si="126"/>
        <v>0</v>
      </c>
      <c r="AB181" s="10">
        <f t="shared" si="127"/>
        <v>-1</v>
      </c>
      <c r="AC181" s="10">
        <f t="shared" si="128"/>
        <v>0</v>
      </c>
      <c r="AD181" s="10">
        <f t="shared" si="129"/>
        <v>-1</v>
      </c>
      <c r="AF181" s="37"/>
    </row>
    <row r="182" spans="1:32" ht="12" customHeight="1" outlineLevel="2" x14ac:dyDescent="0.2">
      <c r="A182" s="44">
        <v>6</v>
      </c>
      <c r="B182" s="13" t="s">
        <v>171</v>
      </c>
      <c r="C182" s="12">
        <v>1</v>
      </c>
      <c r="D182" s="10"/>
      <c r="E182" s="10">
        <f t="shared" si="155"/>
        <v>0</v>
      </c>
      <c r="F182" s="10"/>
      <c r="G182" s="10">
        <f t="shared" si="156"/>
        <v>0</v>
      </c>
      <c r="H182" s="10"/>
      <c r="I182" s="10">
        <f t="shared" si="157"/>
        <v>0</v>
      </c>
      <c r="J182" s="10"/>
      <c r="K182" s="10">
        <f t="shared" si="158"/>
        <v>0</v>
      </c>
      <c r="L182" s="10"/>
      <c r="M182" s="10">
        <f t="shared" si="159"/>
        <v>0</v>
      </c>
      <c r="N182" s="12">
        <f t="shared" si="160"/>
        <v>0</v>
      </c>
      <c r="O182" s="10"/>
      <c r="P182" s="10">
        <f t="shared" si="161"/>
        <v>0</v>
      </c>
      <c r="Q182" s="10"/>
      <c r="R182" s="10">
        <f t="shared" si="162"/>
        <v>0</v>
      </c>
      <c r="S182" s="10"/>
      <c r="T182" s="10">
        <f t="shared" si="163"/>
        <v>0</v>
      </c>
      <c r="U182" s="10"/>
      <c r="V182" s="10">
        <f t="shared" si="164"/>
        <v>0</v>
      </c>
      <c r="W182" s="10"/>
      <c r="X182" s="10">
        <f t="shared" si="165"/>
        <v>0</v>
      </c>
      <c r="Y182" s="45">
        <f t="shared" si="166"/>
        <v>0</v>
      </c>
      <c r="AA182" s="10">
        <f t="shared" si="126"/>
        <v>0</v>
      </c>
      <c r="AB182" s="10">
        <f t="shared" si="127"/>
        <v>-1</v>
      </c>
      <c r="AC182" s="10">
        <f t="shared" si="128"/>
        <v>0</v>
      </c>
      <c r="AD182" s="10">
        <f t="shared" si="129"/>
        <v>-1</v>
      </c>
      <c r="AF182" s="37"/>
    </row>
    <row r="183" spans="1:32" ht="12" customHeight="1" outlineLevel="2" x14ac:dyDescent="0.2">
      <c r="A183" s="44">
        <v>7</v>
      </c>
      <c r="B183" s="13" t="s">
        <v>172</v>
      </c>
      <c r="C183" s="12">
        <v>1</v>
      </c>
      <c r="D183" s="10"/>
      <c r="E183" s="10">
        <f t="shared" si="155"/>
        <v>0</v>
      </c>
      <c r="F183" s="10"/>
      <c r="G183" s="10">
        <f t="shared" si="156"/>
        <v>0</v>
      </c>
      <c r="H183" s="10"/>
      <c r="I183" s="10">
        <f t="shared" si="157"/>
        <v>0</v>
      </c>
      <c r="J183" s="10"/>
      <c r="K183" s="10">
        <f t="shared" si="158"/>
        <v>0</v>
      </c>
      <c r="L183" s="10"/>
      <c r="M183" s="10">
        <f t="shared" si="159"/>
        <v>0</v>
      </c>
      <c r="N183" s="12">
        <f t="shared" si="160"/>
        <v>0</v>
      </c>
      <c r="O183" s="10"/>
      <c r="P183" s="10">
        <f t="shared" si="161"/>
        <v>0</v>
      </c>
      <c r="Q183" s="10"/>
      <c r="R183" s="10">
        <f t="shared" si="162"/>
        <v>0</v>
      </c>
      <c r="S183" s="10"/>
      <c r="T183" s="10">
        <f t="shared" si="163"/>
        <v>0</v>
      </c>
      <c r="U183" s="10"/>
      <c r="V183" s="10">
        <f t="shared" si="164"/>
        <v>0</v>
      </c>
      <c r="W183" s="10"/>
      <c r="X183" s="10">
        <f t="shared" si="165"/>
        <v>0</v>
      </c>
      <c r="Y183" s="45">
        <f t="shared" si="166"/>
        <v>0</v>
      </c>
      <c r="AA183" s="10">
        <f t="shared" si="126"/>
        <v>0</v>
      </c>
      <c r="AB183" s="10">
        <f t="shared" si="127"/>
        <v>-1</v>
      </c>
      <c r="AC183" s="10">
        <f t="shared" si="128"/>
        <v>0</v>
      </c>
      <c r="AD183" s="10">
        <f t="shared" si="129"/>
        <v>-1</v>
      </c>
      <c r="AF183" s="37"/>
    </row>
    <row r="184" spans="1:32" ht="12" customHeight="1" outlineLevel="2" x14ac:dyDescent="0.2">
      <c r="A184" s="44">
        <v>8</v>
      </c>
      <c r="B184" s="13" t="s">
        <v>173</v>
      </c>
      <c r="C184" s="12">
        <v>1</v>
      </c>
      <c r="D184" s="10"/>
      <c r="E184" s="10">
        <f t="shared" si="155"/>
        <v>0</v>
      </c>
      <c r="F184" s="10"/>
      <c r="G184" s="10">
        <f t="shared" si="156"/>
        <v>0</v>
      </c>
      <c r="H184" s="10"/>
      <c r="I184" s="10">
        <f t="shared" si="157"/>
        <v>0</v>
      </c>
      <c r="J184" s="10"/>
      <c r="K184" s="10">
        <f t="shared" si="158"/>
        <v>0</v>
      </c>
      <c r="L184" s="10"/>
      <c r="M184" s="10">
        <f t="shared" si="159"/>
        <v>0</v>
      </c>
      <c r="N184" s="12">
        <f t="shared" si="160"/>
        <v>0</v>
      </c>
      <c r="O184" s="10"/>
      <c r="P184" s="10">
        <f t="shared" si="161"/>
        <v>0</v>
      </c>
      <c r="Q184" s="10"/>
      <c r="R184" s="10">
        <f t="shared" si="162"/>
        <v>0</v>
      </c>
      <c r="S184" s="10"/>
      <c r="T184" s="10">
        <f t="shared" si="163"/>
        <v>0</v>
      </c>
      <c r="U184" s="10"/>
      <c r="V184" s="10">
        <f t="shared" si="164"/>
        <v>0</v>
      </c>
      <c r="W184" s="10"/>
      <c r="X184" s="10">
        <f t="shared" si="165"/>
        <v>0</v>
      </c>
      <c r="Y184" s="45">
        <f t="shared" si="166"/>
        <v>0</v>
      </c>
      <c r="AA184" s="10">
        <f t="shared" si="126"/>
        <v>0</v>
      </c>
      <c r="AB184" s="10">
        <f t="shared" si="127"/>
        <v>-1</v>
      </c>
      <c r="AC184" s="10">
        <f t="shared" si="128"/>
        <v>0</v>
      </c>
      <c r="AD184" s="10">
        <f t="shared" si="129"/>
        <v>-1</v>
      </c>
      <c r="AF184" s="37"/>
    </row>
    <row r="185" spans="1:32" ht="12" customHeight="1" outlineLevel="2" x14ac:dyDescent="0.2">
      <c r="A185" s="44">
        <v>9</v>
      </c>
      <c r="B185" s="13" t="s">
        <v>174</v>
      </c>
      <c r="C185" s="12">
        <v>1</v>
      </c>
      <c r="D185" s="10"/>
      <c r="E185" s="10">
        <f t="shared" si="155"/>
        <v>0</v>
      </c>
      <c r="F185" s="10"/>
      <c r="G185" s="10">
        <f t="shared" si="156"/>
        <v>0</v>
      </c>
      <c r="H185" s="10"/>
      <c r="I185" s="10">
        <f t="shared" si="157"/>
        <v>0</v>
      </c>
      <c r="J185" s="10"/>
      <c r="K185" s="10">
        <f t="shared" si="158"/>
        <v>0</v>
      </c>
      <c r="L185" s="10"/>
      <c r="M185" s="10">
        <f t="shared" si="159"/>
        <v>0</v>
      </c>
      <c r="N185" s="12">
        <f t="shared" si="160"/>
        <v>0</v>
      </c>
      <c r="O185" s="10"/>
      <c r="P185" s="10">
        <f t="shared" si="161"/>
        <v>0</v>
      </c>
      <c r="Q185" s="10"/>
      <c r="R185" s="10">
        <f t="shared" si="162"/>
        <v>0</v>
      </c>
      <c r="S185" s="10"/>
      <c r="T185" s="10">
        <f t="shared" si="163"/>
        <v>0</v>
      </c>
      <c r="U185" s="10"/>
      <c r="V185" s="10">
        <f t="shared" si="164"/>
        <v>0</v>
      </c>
      <c r="W185" s="10"/>
      <c r="X185" s="10">
        <f t="shared" si="165"/>
        <v>0</v>
      </c>
      <c r="Y185" s="45">
        <f t="shared" si="166"/>
        <v>0</v>
      </c>
      <c r="AA185" s="10">
        <f t="shared" si="126"/>
        <v>0</v>
      </c>
      <c r="AB185" s="10">
        <f t="shared" si="127"/>
        <v>-1</v>
      </c>
      <c r="AC185" s="10">
        <f t="shared" si="128"/>
        <v>0</v>
      </c>
      <c r="AD185" s="10">
        <f t="shared" si="129"/>
        <v>-1</v>
      </c>
      <c r="AF185" s="37"/>
    </row>
    <row r="186" spans="1:32" ht="12" customHeight="1" outlineLevel="2" thickBot="1" x14ac:dyDescent="0.25">
      <c r="A186" s="44">
        <v>10</v>
      </c>
      <c r="B186" s="13" t="s">
        <v>175</v>
      </c>
      <c r="C186" s="12">
        <v>1</v>
      </c>
      <c r="D186" s="10"/>
      <c r="E186" s="10">
        <f t="shared" si="155"/>
        <v>0</v>
      </c>
      <c r="F186" s="10"/>
      <c r="G186" s="10">
        <f t="shared" si="156"/>
        <v>0</v>
      </c>
      <c r="H186" s="10"/>
      <c r="I186" s="10">
        <f t="shared" si="157"/>
        <v>0</v>
      </c>
      <c r="J186" s="10"/>
      <c r="K186" s="10">
        <f t="shared" si="158"/>
        <v>0</v>
      </c>
      <c r="L186" s="10"/>
      <c r="M186" s="10">
        <f t="shared" si="159"/>
        <v>0</v>
      </c>
      <c r="N186" s="12">
        <f t="shared" si="160"/>
        <v>0</v>
      </c>
      <c r="O186" s="10"/>
      <c r="P186" s="10">
        <f t="shared" si="161"/>
        <v>0</v>
      </c>
      <c r="Q186" s="10"/>
      <c r="R186" s="10">
        <f t="shared" si="162"/>
        <v>0</v>
      </c>
      <c r="S186" s="10"/>
      <c r="T186" s="10">
        <f t="shared" si="163"/>
        <v>0</v>
      </c>
      <c r="U186" s="10"/>
      <c r="V186" s="10">
        <f t="shared" si="164"/>
        <v>0</v>
      </c>
      <c r="W186" s="10"/>
      <c r="X186" s="10">
        <f t="shared" si="165"/>
        <v>0</v>
      </c>
      <c r="Y186" s="45">
        <f t="shared" si="166"/>
        <v>0</v>
      </c>
      <c r="AA186" s="10">
        <f t="shared" si="126"/>
        <v>0</v>
      </c>
      <c r="AB186" s="10">
        <f t="shared" si="127"/>
        <v>-1</v>
      </c>
      <c r="AC186" s="10">
        <f t="shared" si="128"/>
        <v>0</v>
      </c>
      <c r="AD186" s="10">
        <f t="shared" si="129"/>
        <v>-1</v>
      </c>
      <c r="AF186" s="37"/>
    </row>
    <row r="187" spans="1:32" s="34" customFormat="1" ht="12" customHeight="1" outlineLevel="1" thickBot="1" x14ac:dyDescent="0.25">
      <c r="A187" s="66" t="s">
        <v>34</v>
      </c>
      <c r="B187" s="68"/>
      <c r="C187" s="18">
        <f>SUM(C177:C186)</f>
        <v>10</v>
      </c>
      <c r="D187" s="18">
        <f>SUM(D177:D186)</f>
        <v>0</v>
      </c>
      <c r="E187" s="18">
        <f t="shared" si="155"/>
        <v>0</v>
      </c>
      <c r="F187" s="18">
        <f>SUM(F177:F186)</f>
        <v>0</v>
      </c>
      <c r="G187" s="18">
        <f t="shared" si="156"/>
        <v>0</v>
      </c>
      <c r="H187" s="18">
        <f>SUM(H177:H186)</f>
        <v>0</v>
      </c>
      <c r="I187" s="18">
        <f t="shared" si="157"/>
        <v>0</v>
      </c>
      <c r="J187" s="18">
        <f>SUM(J177:J186)</f>
        <v>0</v>
      </c>
      <c r="K187" s="18">
        <f t="shared" si="158"/>
        <v>0</v>
      </c>
      <c r="L187" s="18">
        <f>SUM(L177:L186)</f>
        <v>0</v>
      </c>
      <c r="M187" s="18">
        <f t="shared" si="159"/>
        <v>0</v>
      </c>
      <c r="N187" s="18">
        <f>+((E187*7.5)+(G187*23)+(I187*38)+(K187*53)+(M187*68))/100</f>
        <v>0</v>
      </c>
      <c r="O187" s="18">
        <f>SUM(O177:O186)</f>
        <v>0</v>
      </c>
      <c r="P187" s="18">
        <f t="shared" si="161"/>
        <v>0</v>
      </c>
      <c r="Q187" s="18">
        <f>SUM(Q177:Q186)</f>
        <v>0</v>
      </c>
      <c r="R187" s="18">
        <f t="shared" si="162"/>
        <v>0</v>
      </c>
      <c r="S187" s="18">
        <f>SUM(S177:S186)</f>
        <v>0</v>
      </c>
      <c r="T187" s="18">
        <f t="shared" si="163"/>
        <v>0</v>
      </c>
      <c r="U187" s="18">
        <f>SUM(U177:U186)</f>
        <v>0</v>
      </c>
      <c r="V187" s="18">
        <f t="shared" si="164"/>
        <v>0</v>
      </c>
      <c r="W187" s="18">
        <f>SUM(W177:W186)</f>
        <v>0</v>
      </c>
      <c r="X187" s="18">
        <f t="shared" si="165"/>
        <v>0</v>
      </c>
      <c r="Y187" s="33">
        <f>+((P187*50)+(R187*150.5)+(T187*250.5)+(V187*350.5)+(X187*450.5))/100</f>
        <v>0</v>
      </c>
      <c r="AA187" s="2">
        <f t="shared" si="126"/>
        <v>0</v>
      </c>
      <c r="AB187" s="2">
        <f t="shared" si="127"/>
        <v>-10</v>
      </c>
      <c r="AC187" s="2">
        <f t="shared" si="128"/>
        <v>0</v>
      </c>
      <c r="AD187" s="2">
        <f t="shared" si="129"/>
        <v>-10</v>
      </c>
    </row>
    <row r="188" spans="1:32" ht="12" customHeight="1" thickBot="1" x14ac:dyDescent="0.25">
      <c r="A188" s="50"/>
      <c r="Y188" s="51"/>
      <c r="AA188" s="10"/>
      <c r="AB188" s="10"/>
      <c r="AC188" s="10"/>
      <c r="AD188" s="10"/>
    </row>
    <row r="189" spans="1:32" s="34" customFormat="1" ht="12" customHeight="1" thickBot="1" x14ac:dyDescent="0.25">
      <c r="A189" s="66" t="s">
        <v>14</v>
      </c>
      <c r="B189" s="67"/>
      <c r="C189" s="41">
        <f>+C187+C175+C159+C143+C133+C118+C102+C89+C81+C66+C54+C41+C25</f>
        <v>24755.9</v>
      </c>
      <c r="D189" s="41">
        <f>+D187+D175+D159+D143+D133+D118+D102+D89+D81+D66+D54+D41+D25</f>
        <v>7410.2</v>
      </c>
      <c r="E189" s="41">
        <f t="shared" si="155"/>
        <v>29.933066460924461</v>
      </c>
      <c r="F189" s="41">
        <f>+F187+F175+F159+F143+F133+F118+F102+F89+F81+F66+F54+F41+F25</f>
        <v>10654.599999999999</v>
      </c>
      <c r="G189" s="41">
        <f t="shared" si="156"/>
        <v>43.038629175267303</v>
      </c>
      <c r="H189" s="41">
        <f>+H187+H175+H159+H143+H133+H118+H102+H89+H81+H66+H54+H41+H25</f>
        <v>5489.0408000000007</v>
      </c>
      <c r="I189" s="41">
        <f t="shared" si="157"/>
        <v>22.172657023174274</v>
      </c>
      <c r="J189" s="41">
        <f>+J187+J175+J159+J143+J133+J118+J102+J89+J81+J66+J54+J41+J25</f>
        <v>885.19500000000016</v>
      </c>
      <c r="K189" s="41">
        <f t="shared" si="158"/>
        <v>3.5756930671072356</v>
      </c>
      <c r="L189" s="41">
        <f>+L187+L175+L159+L143+L133+L118+L102+L89+L81+L66+L54+L41+L25</f>
        <v>0</v>
      </c>
      <c r="M189" s="41">
        <f t="shared" si="159"/>
        <v>0</v>
      </c>
      <c r="N189" s="18">
        <f>+((E189*7.5)+(G189*23)+(I189*38)+(K189*53)+(M189*68))/100</f>
        <v>22.464591689253876</v>
      </c>
      <c r="O189" s="41">
        <f>+O187+O175+O159+O143+O133+O118+O102+O89+O81+O66+O54+O41+O25</f>
        <v>3663.3773000000001</v>
      </c>
      <c r="P189" s="41">
        <f t="shared" si="161"/>
        <v>14.797996841157058</v>
      </c>
      <c r="Q189" s="41">
        <f>+Q187+Q175+Q159+Q143+Q133+Q118+Q102+Q89+Q81+Q66+Q54+Q41+Q25</f>
        <v>6645.1785</v>
      </c>
      <c r="R189" s="41">
        <f t="shared" si="162"/>
        <v>26.842807169200068</v>
      </c>
      <c r="S189" s="41">
        <f>+S187+S175+S159+S143+S133+S118+S102+S89+S81+S66+S54+S41+S25</f>
        <v>10854.6</v>
      </c>
      <c r="T189" s="41">
        <f t="shared" si="163"/>
        <v>43.846517395853105</v>
      </c>
      <c r="U189" s="41">
        <f>+U187+U175+U159+U143+U133+U118+U102+U89+U81+U66+U54+U41+U25</f>
        <v>3275.8865999999998</v>
      </c>
      <c r="V189" s="41">
        <f t="shared" si="164"/>
        <v>13.232750980574327</v>
      </c>
      <c r="W189" s="41">
        <f>+W187+W175+W159+W143+W133+W118+W102+W89+W81+W66+W54+W41+W25</f>
        <v>0</v>
      </c>
      <c r="X189" s="41">
        <f t="shared" si="165"/>
        <v>0</v>
      </c>
      <c r="Y189" s="33">
        <f>+((P189*50)+(R189*150.5)+(T189*250.5)+(V189*350.5)+(X189*450.5))/100</f>
        <v>204.01374147374969</v>
      </c>
      <c r="AA189" s="39">
        <f t="shared" si="126"/>
        <v>24439.035799999998</v>
      </c>
      <c r="AB189" s="39">
        <f t="shared" si="127"/>
        <v>-316.86420000000362</v>
      </c>
      <c r="AC189" s="39">
        <f t="shared" si="128"/>
        <v>24439.042399999998</v>
      </c>
      <c r="AD189" s="39">
        <f t="shared" si="129"/>
        <v>-316.857600000003</v>
      </c>
    </row>
    <row r="191" spans="1:32" s="53" customFormat="1" ht="15.75" x14ac:dyDescent="0.2">
      <c r="F191" s="53" t="s">
        <v>206</v>
      </c>
      <c r="P191" s="54" t="s">
        <v>207</v>
      </c>
    </row>
  </sheetData>
  <autoFilter ref="A11:AD189" xr:uid="{00000000-0009-0000-0000-000000000000}"/>
  <mergeCells count="53">
    <mergeCell ref="A55:Y55"/>
    <mergeCell ref="A81:B81"/>
    <mergeCell ref="D6:M6"/>
    <mergeCell ref="O7:P7"/>
    <mergeCell ref="A54:B54"/>
    <mergeCell ref="J7:K7"/>
    <mergeCell ref="Q7:R7"/>
    <mergeCell ref="S7:T7"/>
    <mergeCell ref="O6:X6"/>
    <mergeCell ref="A2:Y2"/>
    <mergeCell ref="A3:Y3"/>
    <mergeCell ref="A4:Y4"/>
    <mergeCell ref="N6:N8"/>
    <mergeCell ref="W7:X7"/>
    <mergeCell ref="Y6:Y8"/>
    <mergeCell ref="U7:V7"/>
    <mergeCell ref="L7:M7"/>
    <mergeCell ref="C6:C8"/>
    <mergeCell ref="D7:E7"/>
    <mergeCell ref="F7:G7"/>
    <mergeCell ref="A6:A8"/>
    <mergeCell ref="H7:I7"/>
    <mergeCell ref="B6:B8"/>
    <mergeCell ref="A133:B133"/>
    <mergeCell ref="A103:Y103"/>
    <mergeCell ref="A118:B118"/>
    <mergeCell ref="A89:B89"/>
    <mergeCell ref="A66:B66"/>
    <mergeCell ref="A67:Y67"/>
    <mergeCell ref="A90:Y90"/>
    <mergeCell ref="A102:B102"/>
    <mergeCell ref="A82:Y82"/>
    <mergeCell ref="A189:B189"/>
    <mergeCell ref="A175:B175"/>
    <mergeCell ref="A176:Y176"/>
    <mergeCell ref="A160:Y160"/>
    <mergeCell ref="AC6:AD7"/>
    <mergeCell ref="A26:Y26"/>
    <mergeCell ref="A42:Y42"/>
    <mergeCell ref="A41:B41"/>
    <mergeCell ref="A10:Y10"/>
    <mergeCell ref="A25:B25"/>
    <mergeCell ref="A144:Y144"/>
    <mergeCell ref="A159:B159"/>
    <mergeCell ref="A187:B187"/>
    <mergeCell ref="A134:Y134"/>
    <mergeCell ref="A143:B143"/>
    <mergeCell ref="A119:Y119"/>
    <mergeCell ref="AA8:AA9"/>
    <mergeCell ref="AB8:AB9"/>
    <mergeCell ref="AC8:AC9"/>
    <mergeCell ref="AD8:AD9"/>
    <mergeCell ref="AA6:AB7"/>
  </mergeCells>
  <phoneticPr fontId="4" type="noConversion"/>
  <printOptions horizontalCentered="1"/>
  <pageMargins left="0" right="0" top="0" bottom="0" header="0" footer="0"/>
  <pageSetup paperSize="9" scale="75" orientation="landscape" r:id="rId1"/>
  <headerFooter alignWithMargins="0"/>
  <rowBreaks count="3" manualBreakCount="3">
    <brk id="54" max="24" man="1"/>
    <brk id="102" max="24" man="1"/>
    <brk id="159" max="2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91"/>
  <sheetViews>
    <sheetView tabSelected="1" view="pageBreakPreview" zoomScaleSheetLayoutView="100" workbookViewId="0">
      <pane xSplit="2" ySplit="10" topLeftCell="C157" activePane="bottomRight" state="frozen"/>
      <selection activeCell="W24" sqref="W24"/>
      <selection pane="topRight" activeCell="W24" sqref="W24"/>
      <selection pane="bottomLeft" activeCell="W24" sqref="W24"/>
      <selection pane="bottomRight" activeCell="H166" sqref="H166"/>
    </sheetView>
  </sheetViews>
  <sheetFormatPr defaultRowHeight="12.75" outlineLevelRow="2" x14ac:dyDescent="0.2"/>
  <cols>
    <col min="1" max="1" width="3.42578125" style="32" customWidth="1"/>
    <col min="2" max="2" width="20.85546875" style="32" customWidth="1"/>
    <col min="3" max="3" width="10.140625" style="32" customWidth="1"/>
    <col min="4" max="4" width="8.5703125" style="32" customWidth="1"/>
    <col min="5" max="5" width="5.42578125" style="32" customWidth="1"/>
    <col min="6" max="6" width="11.28515625" style="32" customWidth="1"/>
    <col min="7" max="7" width="4.5703125" style="32" customWidth="1"/>
    <col min="8" max="8" width="8.42578125" style="32" customWidth="1"/>
    <col min="9" max="9" width="4.42578125" style="32" customWidth="1"/>
    <col min="10" max="10" width="9.5703125" style="32" customWidth="1"/>
    <col min="11" max="11" width="4.42578125" style="32" customWidth="1"/>
    <col min="12" max="12" width="7.42578125" style="32" customWidth="1"/>
    <col min="13" max="13" width="4.5703125" style="32" customWidth="1"/>
    <col min="14" max="14" width="7.85546875" style="32" customWidth="1"/>
    <col min="15" max="15" width="9.5703125" style="32" customWidth="1"/>
    <col min="16" max="16" width="5.85546875" style="32" customWidth="1"/>
    <col min="17" max="17" width="10" style="32" customWidth="1"/>
    <col min="18" max="18" width="5.85546875" style="32" customWidth="1"/>
    <col min="19" max="19" width="11" style="32" customWidth="1"/>
    <col min="20" max="20" width="4.42578125" style="32" customWidth="1"/>
    <col min="21" max="21" width="8.42578125" style="32" customWidth="1"/>
    <col min="22" max="22" width="5.85546875" style="32" customWidth="1"/>
    <col min="23" max="23" width="8.5703125" style="32" customWidth="1"/>
    <col min="24" max="24" width="4.42578125" style="32" customWidth="1"/>
    <col min="25" max="25" width="7.7109375" style="32" customWidth="1"/>
    <col min="26" max="26" width="14.7109375" style="32" customWidth="1"/>
    <col min="27" max="16384" width="9.140625" style="32"/>
  </cols>
  <sheetData>
    <row r="1" spans="1:32" ht="12" customHeight="1" x14ac:dyDescent="0.2">
      <c r="W1" s="52"/>
      <c r="X1" s="52"/>
      <c r="Y1" s="52"/>
    </row>
    <row r="2" spans="1:32" ht="18.75" customHeight="1" x14ac:dyDescent="0.2">
      <c r="A2" s="72" t="s">
        <v>0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</row>
    <row r="3" spans="1:32" ht="18.75" customHeight="1" x14ac:dyDescent="0.2">
      <c r="A3" s="72" t="s">
        <v>15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</row>
    <row r="4" spans="1:32" ht="18.75" x14ac:dyDescent="0.2">
      <c r="A4" s="72" t="s">
        <v>1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</row>
    <row r="5" spans="1:32" ht="6.75" customHeight="1" thickBot="1" x14ac:dyDescent="0.25"/>
    <row r="6" spans="1:32" ht="13.5" thickBot="1" x14ac:dyDescent="0.25">
      <c r="A6" s="73" t="s">
        <v>205</v>
      </c>
      <c r="B6" s="73" t="s">
        <v>17</v>
      </c>
      <c r="C6" s="73" t="s">
        <v>192</v>
      </c>
      <c r="D6" s="73" t="s">
        <v>2</v>
      </c>
      <c r="E6" s="73"/>
      <c r="F6" s="73"/>
      <c r="G6" s="73"/>
      <c r="H6" s="73"/>
      <c r="I6" s="73"/>
      <c r="J6" s="73"/>
      <c r="K6" s="73"/>
      <c r="L6" s="73"/>
      <c r="M6" s="73"/>
      <c r="N6" s="73" t="s">
        <v>202</v>
      </c>
      <c r="O6" s="73" t="s">
        <v>3</v>
      </c>
      <c r="P6" s="73"/>
      <c r="Q6" s="73"/>
      <c r="R6" s="73"/>
      <c r="S6" s="73"/>
      <c r="T6" s="73"/>
      <c r="U6" s="73"/>
      <c r="V6" s="73"/>
      <c r="W6" s="73"/>
      <c r="X6" s="73"/>
      <c r="Y6" s="73" t="s">
        <v>201</v>
      </c>
      <c r="AA6" s="65" t="s">
        <v>185</v>
      </c>
      <c r="AB6" s="65"/>
      <c r="AC6" s="65" t="s">
        <v>184</v>
      </c>
      <c r="AD6" s="65"/>
    </row>
    <row r="7" spans="1:32" ht="36" customHeight="1" thickBot="1" x14ac:dyDescent="0.25">
      <c r="A7" s="73"/>
      <c r="B7" s="73"/>
      <c r="C7" s="73"/>
      <c r="D7" s="73" t="s">
        <v>193</v>
      </c>
      <c r="E7" s="73"/>
      <c r="F7" s="73" t="s">
        <v>194</v>
      </c>
      <c r="G7" s="73"/>
      <c r="H7" s="73" t="s">
        <v>195</v>
      </c>
      <c r="I7" s="73"/>
      <c r="J7" s="73" t="s">
        <v>196</v>
      </c>
      <c r="K7" s="73"/>
      <c r="L7" s="73" t="s">
        <v>204</v>
      </c>
      <c r="M7" s="73"/>
      <c r="N7" s="73"/>
      <c r="O7" s="73" t="s">
        <v>197</v>
      </c>
      <c r="P7" s="73"/>
      <c r="Q7" s="73" t="s">
        <v>198</v>
      </c>
      <c r="R7" s="73"/>
      <c r="S7" s="73" t="s">
        <v>199</v>
      </c>
      <c r="T7" s="73"/>
      <c r="U7" s="73" t="s">
        <v>200</v>
      </c>
      <c r="V7" s="73"/>
      <c r="W7" s="73" t="s">
        <v>203</v>
      </c>
      <c r="X7" s="73"/>
      <c r="Y7" s="73"/>
      <c r="AA7" s="65"/>
      <c r="AB7" s="65"/>
      <c r="AC7" s="65"/>
      <c r="AD7" s="65"/>
    </row>
    <row r="8" spans="1:32" ht="13.5" customHeight="1" thickBot="1" x14ac:dyDescent="0.25">
      <c r="A8" s="73"/>
      <c r="B8" s="73"/>
      <c r="C8" s="73"/>
      <c r="D8" s="42" t="s">
        <v>18</v>
      </c>
      <c r="E8" s="42" t="s">
        <v>4</v>
      </c>
      <c r="F8" s="42" t="s">
        <v>18</v>
      </c>
      <c r="G8" s="42" t="s">
        <v>4</v>
      </c>
      <c r="H8" s="42" t="s">
        <v>19</v>
      </c>
      <c r="I8" s="42" t="s">
        <v>4</v>
      </c>
      <c r="J8" s="42" t="s">
        <v>18</v>
      </c>
      <c r="K8" s="42" t="s">
        <v>4</v>
      </c>
      <c r="L8" s="42" t="s">
        <v>18</v>
      </c>
      <c r="M8" s="42" t="s">
        <v>4</v>
      </c>
      <c r="N8" s="73"/>
      <c r="O8" s="42" t="s">
        <v>19</v>
      </c>
      <c r="P8" s="42" t="s">
        <v>4</v>
      </c>
      <c r="Q8" s="42" t="s">
        <v>18</v>
      </c>
      <c r="R8" s="42" t="s">
        <v>4</v>
      </c>
      <c r="S8" s="42" t="s">
        <v>18</v>
      </c>
      <c r="T8" s="42" t="s">
        <v>4</v>
      </c>
      <c r="U8" s="42" t="s">
        <v>18</v>
      </c>
      <c r="V8" s="42" t="s">
        <v>4</v>
      </c>
      <c r="W8" s="42" t="s">
        <v>18</v>
      </c>
      <c r="X8" s="42" t="s">
        <v>4</v>
      </c>
      <c r="Y8" s="73"/>
      <c r="AA8" s="65" t="s">
        <v>189</v>
      </c>
      <c r="AB8" s="65" t="s">
        <v>190</v>
      </c>
      <c r="AC8" s="65" t="s">
        <v>189</v>
      </c>
      <c r="AD8" s="65" t="s">
        <v>190</v>
      </c>
    </row>
    <row r="9" spans="1:32" ht="15.75" customHeight="1" thickBot="1" x14ac:dyDescent="0.25">
      <c r="A9" s="43">
        <v>1</v>
      </c>
      <c r="B9" s="42">
        <v>2</v>
      </c>
      <c r="C9" s="42">
        <v>3</v>
      </c>
      <c r="D9" s="42">
        <v>4</v>
      </c>
      <c r="E9" s="42">
        <v>5</v>
      </c>
      <c r="F9" s="42">
        <v>6</v>
      </c>
      <c r="G9" s="42">
        <v>7</v>
      </c>
      <c r="H9" s="42">
        <v>8</v>
      </c>
      <c r="I9" s="42">
        <v>9</v>
      </c>
      <c r="J9" s="42">
        <v>10</v>
      </c>
      <c r="K9" s="42">
        <v>11</v>
      </c>
      <c r="L9" s="42">
        <v>12</v>
      </c>
      <c r="M9" s="42">
        <v>13</v>
      </c>
      <c r="N9" s="42">
        <v>14</v>
      </c>
      <c r="O9" s="42">
        <v>15</v>
      </c>
      <c r="P9" s="42">
        <v>16</v>
      </c>
      <c r="Q9" s="42">
        <v>17</v>
      </c>
      <c r="R9" s="42">
        <v>18</v>
      </c>
      <c r="S9" s="42">
        <v>19</v>
      </c>
      <c r="T9" s="42">
        <v>20</v>
      </c>
      <c r="U9" s="42">
        <v>21</v>
      </c>
      <c r="V9" s="42">
        <v>22</v>
      </c>
      <c r="W9" s="42">
        <v>23</v>
      </c>
      <c r="X9" s="42">
        <v>24</v>
      </c>
      <c r="Y9" s="42">
        <v>25</v>
      </c>
      <c r="AA9" s="65"/>
      <c r="AB9" s="65"/>
      <c r="AC9" s="65"/>
      <c r="AD9" s="65"/>
    </row>
    <row r="10" spans="1:32" ht="12" customHeight="1" thickBot="1" x14ac:dyDescent="0.25">
      <c r="A10" s="66" t="s">
        <v>5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1"/>
      <c r="AA10" s="35"/>
      <c r="AB10" s="35"/>
      <c r="AC10" s="35"/>
      <c r="AD10" s="35"/>
    </row>
    <row r="11" spans="1:32" ht="12" customHeight="1" outlineLevel="2" x14ac:dyDescent="0.2">
      <c r="A11" s="44">
        <v>1</v>
      </c>
      <c r="B11" s="36" t="s">
        <v>35</v>
      </c>
      <c r="C11" s="12">
        <v>1</v>
      </c>
      <c r="D11" s="12"/>
      <c r="E11" s="12">
        <f>+D11/C11*100</f>
        <v>0</v>
      </c>
      <c r="F11" s="12"/>
      <c r="G11" s="12">
        <f>+F11/C11*100</f>
        <v>0</v>
      </c>
      <c r="H11" s="12"/>
      <c r="I11" s="12">
        <f>+H11/C11*100</f>
        <v>0</v>
      </c>
      <c r="J11" s="12"/>
      <c r="K11" s="12">
        <f>+J11/C11*100</f>
        <v>0</v>
      </c>
      <c r="L11" s="12"/>
      <c r="M11" s="12">
        <f>+L11/C11*100</f>
        <v>0</v>
      </c>
      <c r="N11" s="12">
        <f>+(E11*7.5+G11*23+I11*38+K11*53+M11*68)/100</f>
        <v>0</v>
      </c>
      <c r="O11" s="12"/>
      <c r="P11" s="12">
        <f t="shared" ref="P11:P25" si="0">+O11/C11*100</f>
        <v>0</v>
      </c>
      <c r="Q11" s="12"/>
      <c r="R11" s="12">
        <f>+Q11/C11*100</f>
        <v>0</v>
      </c>
      <c r="S11" s="12"/>
      <c r="T11" s="12">
        <f>+S11/C11*100</f>
        <v>0</v>
      </c>
      <c r="U11" s="12"/>
      <c r="V11" s="12">
        <f>+U11/C11*100</f>
        <v>0</v>
      </c>
      <c r="W11" s="12"/>
      <c r="X11" s="12">
        <f>+W11/C11*100</f>
        <v>0</v>
      </c>
      <c r="Y11" s="45">
        <f>+(P11*50+R11*150.5+T11*250.5+V11*350.5+X11*450.5)/100</f>
        <v>0</v>
      </c>
      <c r="AA11" s="10">
        <f>+D11+F11+H11+J11+L11</f>
        <v>0</v>
      </c>
      <c r="AB11" s="10">
        <f>+AA11-C11</f>
        <v>-1</v>
      </c>
      <c r="AC11" s="10">
        <f>+O11+Q11+S11+U11+W11</f>
        <v>0</v>
      </c>
      <c r="AD11" s="10">
        <f>+AC11-C11</f>
        <v>-1</v>
      </c>
      <c r="AF11" s="37"/>
    </row>
    <row r="12" spans="1:32" ht="12" customHeight="1" outlineLevel="2" x14ac:dyDescent="0.2">
      <c r="A12" s="46">
        <v>2</v>
      </c>
      <c r="B12" s="13" t="s">
        <v>36</v>
      </c>
      <c r="C12" s="12">
        <v>1</v>
      </c>
      <c r="D12" s="10"/>
      <c r="E12" s="10">
        <f t="shared" ref="E12:E25" si="1">+D12/C12*100</f>
        <v>0</v>
      </c>
      <c r="F12" s="10"/>
      <c r="G12" s="10">
        <f t="shared" ref="G12:G25" si="2">+F12/C12*100</f>
        <v>0</v>
      </c>
      <c r="H12" s="10"/>
      <c r="I12" s="10">
        <f t="shared" ref="I12:I25" si="3">+H12/C12*100</f>
        <v>0</v>
      </c>
      <c r="J12" s="10"/>
      <c r="K12" s="10">
        <f t="shared" ref="K12:K25" si="4">+J12/C12*100</f>
        <v>0</v>
      </c>
      <c r="L12" s="10"/>
      <c r="M12" s="10">
        <f t="shared" ref="M12:M25" si="5">+L12/C12*100</f>
        <v>0</v>
      </c>
      <c r="N12" s="12">
        <f t="shared" ref="N12:N24" si="6">+(E12*7.5+G12*23+I12*38+K12*53+M12*68)/100</f>
        <v>0</v>
      </c>
      <c r="O12" s="10"/>
      <c r="P12" s="10">
        <f t="shared" si="0"/>
        <v>0</v>
      </c>
      <c r="Q12" s="10"/>
      <c r="R12" s="10">
        <f t="shared" ref="R12:R25" si="7">+Q12/C12*100</f>
        <v>0</v>
      </c>
      <c r="S12" s="10"/>
      <c r="T12" s="10">
        <f t="shared" ref="T12:T25" si="8">+S12/C12*100</f>
        <v>0</v>
      </c>
      <c r="U12" s="10"/>
      <c r="V12" s="10">
        <f t="shared" ref="V12:V25" si="9">+U12/C12*100</f>
        <v>0</v>
      </c>
      <c r="W12" s="10"/>
      <c r="X12" s="10">
        <f t="shared" ref="X12:X25" si="10">+W12/C12*100</f>
        <v>0</v>
      </c>
      <c r="Y12" s="45">
        <f t="shared" ref="Y12:Y24" si="11">+(P12*50+R12*150.5+T12*250.5+V12*350.5+X12*450.5)/100</f>
        <v>0</v>
      </c>
      <c r="AA12" s="10">
        <f t="shared" ref="AA12:AA75" si="12">+D12+F12+H12+J12+L12</f>
        <v>0</v>
      </c>
      <c r="AB12" s="10">
        <f t="shared" ref="AB12:AB75" si="13">+AA12-C12</f>
        <v>-1</v>
      </c>
      <c r="AC12" s="10">
        <f t="shared" ref="AC12:AC75" si="14">+O12+Q12+S12+U12+W12</f>
        <v>0</v>
      </c>
      <c r="AD12" s="10">
        <f t="shared" ref="AD12:AD75" si="15">+AC12-C12</f>
        <v>-1</v>
      </c>
      <c r="AF12" s="37"/>
    </row>
    <row r="13" spans="1:32" ht="12" customHeight="1" outlineLevel="2" x14ac:dyDescent="0.2">
      <c r="A13" s="46">
        <v>3</v>
      </c>
      <c r="B13" s="13" t="s">
        <v>37</v>
      </c>
      <c r="C13" s="12">
        <v>1</v>
      </c>
      <c r="D13" s="10"/>
      <c r="E13" s="10">
        <f t="shared" si="1"/>
        <v>0</v>
      </c>
      <c r="F13" s="10"/>
      <c r="G13" s="10">
        <f t="shared" si="2"/>
        <v>0</v>
      </c>
      <c r="H13" s="10"/>
      <c r="I13" s="10">
        <f t="shared" si="3"/>
        <v>0</v>
      </c>
      <c r="J13" s="10"/>
      <c r="K13" s="10">
        <f t="shared" si="4"/>
        <v>0</v>
      </c>
      <c r="L13" s="10"/>
      <c r="M13" s="10">
        <f t="shared" si="5"/>
        <v>0</v>
      </c>
      <c r="N13" s="12">
        <f t="shared" si="6"/>
        <v>0</v>
      </c>
      <c r="O13" s="10"/>
      <c r="P13" s="10">
        <f t="shared" si="0"/>
        <v>0</v>
      </c>
      <c r="Q13" s="10"/>
      <c r="R13" s="10">
        <f t="shared" si="7"/>
        <v>0</v>
      </c>
      <c r="S13" s="10"/>
      <c r="T13" s="10">
        <f t="shared" si="8"/>
        <v>0</v>
      </c>
      <c r="U13" s="10"/>
      <c r="V13" s="10">
        <f t="shared" si="9"/>
        <v>0</v>
      </c>
      <c r="W13" s="10"/>
      <c r="X13" s="10">
        <f t="shared" si="10"/>
        <v>0</v>
      </c>
      <c r="Y13" s="45">
        <f t="shared" si="11"/>
        <v>0</v>
      </c>
      <c r="AA13" s="10">
        <f t="shared" si="12"/>
        <v>0</v>
      </c>
      <c r="AB13" s="10">
        <f t="shared" si="13"/>
        <v>-1</v>
      </c>
      <c r="AC13" s="10">
        <f t="shared" si="14"/>
        <v>0</v>
      </c>
      <c r="AD13" s="10">
        <f t="shared" si="15"/>
        <v>-1</v>
      </c>
      <c r="AF13" s="37"/>
    </row>
    <row r="14" spans="1:32" ht="12" customHeight="1" outlineLevel="2" x14ac:dyDescent="0.2">
      <c r="A14" s="46">
        <v>4</v>
      </c>
      <c r="B14" s="13" t="s">
        <v>38</v>
      </c>
      <c r="C14" s="12">
        <v>1</v>
      </c>
      <c r="D14" s="10"/>
      <c r="E14" s="10">
        <f t="shared" si="1"/>
        <v>0</v>
      </c>
      <c r="F14" s="10"/>
      <c r="G14" s="10">
        <f t="shared" si="2"/>
        <v>0</v>
      </c>
      <c r="H14" s="10"/>
      <c r="I14" s="10">
        <f t="shared" si="3"/>
        <v>0</v>
      </c>
      <c r="J14" s="10"/>
      <c r="K14" s="10">
        <f t="shared" si="4"/>
        <v>0</v>
      </c>
      <c r="L14" s="10"/>
      <c r="M14" s="10">
        <f t="shared" si="5"/>
        <v>0</v>
      </c>
      <c r="N14" s="12">
        <f t="shared" si="6"/>
        <v>0</v>
      </c>
      <c r="O14" s="10"/>
      <c r="P14" s="10">
        <f t="shared" si="0"/>
        <v>0</v>
      </c>
      <c r="Q14" s="10"/>
      <c r="R14" s="10">
        <f t="shared" si="7"/>
        <v>0</v>
      </c>
      <c r="S14" s="10"/>
      <c r="T14" s="10">
        <f t="shared" si="8"/>
        <v>0</v>
      </c>
      <c r="U14" s="10"/>
      <c r="V14" s="10">
        <f t="shared" si="9"/>
        <v>0</v>
      </c>
      <c r="W14" s="10"/>
      <c r="X14" s="10">
        <f t="shared" si="10"/>
        <v>0</v>
      </c>
      <c r="Y14" s="45">
        <f t="shared" si="11"/>
        <v>0</v>
      </c>
      <c r="AA14" s="10">
        <f t="shared" si="12"/>
        <v>0</v>
      </c>
      <c r="AB14" s="10">
        <f t="shared" si="13"/>
        <v>-1</v>
      </c>
      <c r="AC14" s="10">
        <f t="shared" si="14"/>
        <v>0</v>
      </c>
      <c r="AD14" s="10">
        <f t="shared" si="15"/>
        <v>-1</v>
      </c>
      <c r="AF14" s="37"/>
    </row>
    <row r="15" spans="1:32" ht="12" customHeight="1" outlineLevel="2" x14ac:dyDescent="0.2">
      <c r="A15" s="46">
        <v>5</v>
      </c>
      <c r="B15" s="13" t="s">
        <v>39</v>
      </c>
      <c r="C15" s="12">
        <v>1</v>
      </c>
      <c r="D15" s="10"/>
      <c r="E15" s="10">
        <f t="shared" si="1"/>
        <v>0</v>
      </c>
      <c r="F15" s="10"/>
      <c r="G15" s="10">
        <f t="shared" si="2"/>
        <v>0</v>
      </c>
      <c r="H15" s="10"/>
      <c r="I15" s="10">
        <f t="shared" si="3"/>
        <v>0</v>
      </c>
      <c r="J15" s="10"/>
      <c r="K15" s="10">
        <f t="shared" si="4"/>
        <v>0</v>
      </c>
      <c r="L15" s="10"/>
      <c r="M15" s="10">
        <f t="shared" si="5"/>
        <v>0</v>
      </c>
      <c r="N15" s="12">
        <f t="shared" si="6"/>
        <v>0</v>
      </c>
      <c r="O15" s="10"/>
      <c r="P15" s="10">
        <f t="shared" si="0"/>
        <v>0</v>
      </c>
      <c r="Q15" s="10"/>
      <c r="R15" s="10">
        <f t="shared" si="7"/>
        <v>0</v>
      </c>
      <c r="S15" s="10"/>
      <c r="T15" s="10">
        <f t="shared" si="8"/>
        <v>0</v>
      </c>
      <c r="U15" s="10"/>
      <c r="V15" s="10">
        <f t="shared" si="9"/>
        <v>0</v>
      </c>
      <c r="W15" s="10"/>
      <c r="X15" s="10">
        <f t="shared" si="10"/>
        <v>0</v>
      </c>
      <c r="Y15" s="45">
        <f t="shared" si="11"/>
        <v>0</v>
      </c>
      <c r="AA15" s="10">
        <f t="shared" si="12"/>
        <v>0</v>
      </c>
      <c r="AB15" s="10">
        <f t="shared" si="13"/>
        <v>-1</v>
      </c>
      <c r="AC15" s="10">
        <f t="shared" si="14"/>
        <v>0</v>
      </c>
      <c r="AD15" s="10">
        <f t="shared" si="15"/>
        <v>-1</v>
      </c>
      <c r="AF15" s="37"/>
    </row>
    <row r="16" spans="1:32" ht="12" customHeight="1" outlineLevel="2" x14ac:dyDescent="0.2">
      <c r="A16" s="46">
        <v>6</v>
      </c>
      <c r="B16" s="13" t="s">
        <v>40</v>
      </c>
      <c r="C16" s="12">
        <v>1</v>
      </c>
      <c r="D16" s="10"/>
      <c r="E16" s="10">
        <f t="shared" si="1"/>
        <v>0</v>
      </c>
      <c r="F16" s="10"/>
      <c r="G16" s="10">
        <f t="shared" si="2"/>
        <v>0</v>
      </c>
      <c r="H16" s="10"/>
      <c r="I16" s="10">
        <f t="shared" si="3"/>
        <v>0</v>
      </c>
      <c r="J16" s="10"/>
      <c r="K16" s="10">
        <f t="shared" si="4"/>
        <v>0</v>
      </c>
      <c r="L16" s="10"/>
      <c r="M16" s="10">
        <f t="shared" si="5"/>
        <v>0</v>
      </c>
      <c r="N16" s="12">
        <f t="shared" si="6"/>
        <v>0</v>
      </c>
      <c r="O16" s="10"/>
      <c r="P16" s="10">
        <f t="shared" si="0"/>
        <v>0</v>
      </c>
      <c r="Q16" s="10"/>
      <c r="R16" s="10">
        <f t="shared" si="7"/>
        <v>0</v>
      </c>
      <c r="S16" s="10"/>
      <c r="T16" s="10">
        <f t="shared" si="8"/>
        <v>0</v>
      </c>
      <c r="U16" s="10"/>
      <c r="V16" s="10">
        <f t="shared" si="9"/>
        <v>0</v>
      </c>
      <c r="W16" s="10"/>
      <c r="X16" s="10">
        <f t="shared" si="10"/>
        <v>0</v>
      </c>
      <c r="Y16" s="45">
        <f t="shared" si="11"/>
        <v>0</v>
      </c>
      <c r="AA16" s="10">
        <f t="shared" si="12"/>
        <v>0</v>
      </c>
      <c r="AB16" s="10">
        <f t="shared" si="13"/>
        <v>-1</v>
      </c>
      <c r="AC16" s="10">
        <f t="shared" si="14"/>
        <v>0</v>
      </c>
      <c r="AD16" s="10">
        <f t="shared" si="15"/>
        <v>-1</v>
      </c>
      <c r="AF16" s="37"/>
    </row>
    <row r="17" spans="1:32" ht="12" customHeight="1" outlineLevel="2" x14ac:dyDescent="0.2">
      <c r="A17" s="46">
        <v>7</v>
      </c>
      <c r="B17" s="13" t="s">
        <v>41</v>
      </c>
      <c r="C17" s="12">
        <v>1</v>
      </c>
      <c r="D17" s="10"/>
      <c r="E17" s="10">
        <f t="shared" si="1"/>
        <v>0</v>
      </c>
      <c r="F17" s="10"/>
      <c r="G17" s="10">
        <f t="shared" si="2"/>
        <v>0</v>
      </c>
      <c r="H17" s="10"/>
      <c r="I17" s="10">
        <f t="shared" si="3"/>
        <v>0</v>
      </c>
      <c r="J17" s="10"/>
      <c r="K17" s="10">
        <f t="shared" si="4"/>
        <v>0</v>
      </c>
      <c r="L17" s="10"/>
      <c r="M17" s="10">
        <f t="shared" si="5"/>
        <v>0</v>
      </c>
      <c r="N17" s="12">
        <f t="shared" si="6"/>
        <v>0</v>
      </c>
      <c r="O17" s="10"/>
      <c r="P17" s="10">
        <f t="shared" si="0"/>
        <v>0</v>
      </c>
      <c r="Q17" s="10"/>
      <c r="R17" s="10">
        <f t="shared" si="7"/>
        <v>0</v>
      </c>
      <c r="S17" s="10"/>
      <c r="T17" s="10">
        <f t="shared" si="8"/>
        <v>0</v>
      </c>
      <c r="U17" s="10"/>
      <c r="V17" s="10">
        <f t="shared" si="9"/>
        <v>0</v>
      </c>
      <c r="W17" s="10"/>
      <c r="X17" s="10">
        <f t="shared" si="10"/>
        <v>0</v>
      </c>
      <c r="Y17" s="45">
        <f t="shared" si="11"/>
        <v>0</v>
      </c>
      <c r="AA17" s="10">
        <f t="shared" si="12"/>
        <v>0</v>
      </c>
      <c r="AB17" s="10">
        <f t="shared" si="13"/>
        <v>-1</v>
      </c>
      <c r="AC17" s="10">
        <f t="shared" si="14"/>
        <v>0</v>
      </c>
      <c r="AD17" s="10">
        <f t="shared" si="15"/>
        <v>-1</v>
      </c>
      <c r="AF17" s="37"/>
    </row>
    <row r="18" spans="1:32" ht="12" customHeight="1" outlineLevel="2" x14ac:dyDescent="0.2">
      <c r="A18" s="46">
        <v>8</v>
      </c>
      <c r="B18" s="13" t="s">
        <v>42</v>
      </c>
      <c r="C18" s="12">
        <v>1</v>
      </c>
      <c r="D18" s="10"/>
      <c r="E18" s="10">
        <f t="shared" si="1"/>
        <v>0</v>
      </c>
      <c r="F18" s="10"/>
      <c r="G18" s="10">
        <f t="shared" si="2"/>
        <v>0</v>
      </c>
      <c r="H18" s="10"/>
      <c r="I18" s="10">
        <f t="shared" si="3"/>
        <v>0</v>
      </c>
      <c r="J18" s="10"/>
      <c r="K18" s="10">
        <f t="shared" si="4"/>
        <v>0</v>
      </c>
      <c r="L18" s="10"/>
      <c r="M18" s="10">
        <f t="shared" si="5"/>
        <v>0</v>
      </c>
      <c r="N18" s="12">
        <f t="shared" si="6"/>
        <v>0</v>
      </c>
      <c r="O18" s="10"/>
      <c r="P18" s="10">
        <f t="shared" si="0"/>
        <v>0</v>
      </c>
      <c r="Q18" s="10"/>
      <c r="R18" s="10">
        <f t="shared" si="7"/>
        <v>0</v>
      </c>
      <c r="S18" s="10"/>
      <c r="T18" s="10">
        <f t="shared" si="8"/>
        <v>0</v>
      </c>
      <c r="U18" s="10"/>
      <c r="V18" s="10">
        <f t="shared" si="9"/>
        <v>0</v>
      </c>
      <c r="W18" s="10"/>
      <c r="X18" s="10">
        <f t="shared" si="10"/>
        <v>0</v>
      </c>
      <c r="Y18" s="45">
        <f t="shared" si="11"/>
        <v>0</v>
      </c>
      <c r="AA18" s="10">
        <f t="shared" si="12"/>
        <v>0</v>
      </c>
      <c r="AB18" s="10">
        <f t="shared" si="13"/>
        <v>-1</v>
      </c>
      <c r="AC18" s="10">
        <f t="shared" si="14"/>
        <v>0</v>
      </c>
      <c r="AD18" s="10">
        <f t="shared" si="15"/>
        <v>-1</v>
      </c>
      <c r="AF18" s="37"/>
    </row>
    <row r="19" spans="1:32" ht="12" customHeight="1" outlineLevel="2" x14ac:dyDescent="0.2">
      <c r="A19" s="46">
        <v>9</v>
      </c>
      <c r="B19" s="13" t="s">
        <v>43</v>
      </c>
      <c r="C19" s="12">
        <v>1</v>
      </c>
      <c r="D19" s="10"/>
      <c r="E19" s="10">
        <f t="shared" si="1"/>
        <v>0</v>
      </c>
      <c r="F19" s="10"/>
      <c r="G19" s="10">
        <f t="shared" si="2"/>
        <v>0</v>
      </c>
      <c r="H19" s="10"/>
      <c r="I19" s="10">
        <f t="shared" si="3"/>
        <v>0</v>
      </c>
      <c r="J19" s="10"/>
      <c r="K19" s="10">
        <f t="shared" si="4"/>
        <v>0</v>
      </c>
      <c r="L19" s="10"/>
      <c r="M19" s="10">
        <f t="shared" si="5"/>
        <v>0</v>
      </c>
      <c r="N19" s="12">
        <f t="shared" si="6"/>
        <v>0</v>
      </c>
      <c r="O19" s="10"/>
      <c r="P19" s="10">
        <f t="shared" si="0"/>
        <v>0</v>
      </c>
      <c r="Q19" s="10"/>
      <c r="R19" s="10">
        <f t="shared" si="7"/>
        <v>0</v>
      </c>
      <c r="S19" s="10"/>
      <c r="T19" s="10">
        <f t="shared" si="8"/>
        <v>0</v>
      </c>
      <c r="U19" s="10"/>
      <c r="V19" s="10">
        <f t="shared" si="9"/>
        <v>0</v>
      </c>
      <c r="W19" s="10"/>
      <c r="X19" s="10">
        <f t="shared" si="10"/>
        <v>0</v>
      </c>
      <c r="Y19" s="45">
        <f t="shared" si="11"/>
        <v>0</v>
      </c>
      <c r="AA19" s="10">
        <f t="shared" si="12"/>
        <v>0</v>
      </c>
      <c r="AB19" s="10">
        <f t="shared" si="13"/>
        <v>-1</v>
      </c>
      <c r="AC19" s="10">
        <f t="shared" si="14"/>
        <v>0</v>
      </c>
      <c r="AD19" s="10">
        <f t="shared" si="15"/>
        <v>-1</v>
      </c>
      <c r="AF19" s="37"/>
    </row>
    <row r="20" spans="1:32" ht="12" customHeight="1" outlineLevel="2" x14ac:dyDescent="0.2">
      <c r="A20" s="46">
        <v>10</v>
      </c>
      <c r="B20" s="13" t="s">
        <v>44</v>
      </c>
      <c r="C20" s="12">
        <v>1</v>
      </c>
      <c r="D20" s="10"/>
      <c r="E20" s="10">
        <f t="shared" si="1"/>
        <v>0</v>
      </c>
      <c r="F20" s="10"/>
      <c r="G20" s="10">
        <f t="shared" si="2"/>
        <v>0</v>
      </c>
      <c r="H20" s="10"/>
      <c r="I20" s="10">
        <f t="shared" si="3"/>
        <v>0</v>
      </c>
      <c r="J20" s="10"/>
      <c r="K20" s="10">
        <f t="shared" si="4"/>
        <v>0</v>
      </c>
      <c r="L20" s="10"/>
      <c r="M20" s="10">
        <f t="shared" si="5"/>
        <v>0</v>
      </c>
      <c r="N20" s="12">
        <f t="shared" si="6"/>
        <v>0</v>
      </c>
      <c r="O20" s="10"/>
      <c r="P20" s="10">
        <f t="shared" si="0"/>
        <v>0</v>
      </c>
      <c r="Q20" s="10"/>
      <c r="R20" s="10">
        <f t="shared" si="7"/>
        <v>0</v>
      </c>
      <c r="S20" s="10"/>
      <c r="T20" s="10">
        <f t="shared" si="8"/>
        <v>0</v>
      </c>
      <c r="U20" s="10"/>
      <c r="V20" s="10">
        <f t="shared" si="9"/>
        <v>0</v>
      </c>
      <c r="W20" s="10"/>
      <c r="X20" s="10">
        <f t="shared" si="10"/>
        <v>0</v>
      </c>
      <c r="Y20" s="45">
        <f t="shared" si="11"/>
        <v>0</v>
      </c>
      <c r="AA20" s="10">
        <f t="shared" si="12"/>
        <v>0</v>
      </c>
      <c r="AB20" s="10">
        <f t="shared" si="13"/>
        <v>-1</v>
      </c>
      <c r="AC20" s="10">
        <f t="shared" si="14"/>
        <v>0</v>
      </c>
      <c r="AD20" s="10">
        <f t="shared" si="15"/>
        <v>-1</v>
      </c>
      <c r="AF20" s="37"/>
    </row>
    <row r="21" spans="1:32" ht="12" customHeight="1" outlineLevel="2" x14ac:dyDescent="0.2">
      <c r="A21" s="46">
        <v>11</v>
      </c>
      <c r="B21" s="13" t="s">
        <v>45</v>
      </c>
      <c r="C21" s="12">
        <v>1</v>
      </c>
      <c r="D21" s="10"/>
      <c r="E21" s="10">
        <f t="shared" si="1"/>
        <v>0</v>
      </c>
      <c r="F21" s="10"/>
      <c r="G21" s="10">
        <f t="shared" si="2"/>
        <v>0</v>
      </c>
      <c r="H21" s="10"/>
      <c r="I21" s="10">
        <f t="shared" si="3"/>
        <v>0</v>
      </c>
      <c r="J21" s="10"/>
      <c r="K21" s="10">
        <f t="shared" si="4"/>
        <v>0</v>
      </c>
      <c r="L21" s="10"/>
      <c r="M21" s="10">
        <f t="shared" si="5"/>
        <v>0</v>
      </c>
      <c r="N21" s="12">
        <f t="shared" si="6"/>
        <v>0</v>
      </c>
      <c r="O21" s="10"/>
      <c r="P21" s="10">
        <f t="shared" si="0"/>
        <v>0</v>
      </c>
      <c r="Q21" s="10"/>
      <c r="R21" s="10">
        <f t="shared" si="7"/>
        <v>0</v>
      </c>
      <c r="S21" s="10"/>
      <c r="T21" s="10">
        <f t="shared" si="8"/>
        <v>0</v>
      </c>
      <c r="U21" s="10"/>
      <c r="V21" s="10">
        <f t="shared" si="9"/>
        <v>0</v>
      </c>
      <c r="W21" s="10"/>
      <c r="X21" s="10">
        <f t="shared" si="10"/>
        <v>0</v>
      </c>
      <c r="Y21" s="45">
        <f t="shared" si="11"/>
        <v>0</v>
      </c>
      <c r="AA21" s="10">
        <f t="shared" si="12"/>
        <v>0</v>
      </c>
      <c r="AB21" s="10">
        <f t="shared" si="13"/>
        <v>-1</v>
      </c>
      <c r="AC21" s="10">
        <f t="shared" si="14"/>
        <v>0</v>
      </c>
      <c r="AD21" s="10">
        <f t="shared" si="15"/>
        <v>-1</v>
      </c>
      <c r="AF21" s="37"/>
    </row>
    <row r="22" spans="1:32" ht="12" customHeight="1" outlineLevel="2" x14ac:dyDescent="0.2">
      <c r="A22" s="46">
        <v>12</v>
      </c>
      <c r="B22" s="13" t="s">
        <v>46</v>
      </c>
      <c r="C22" s="12">
        <v>1</v>
      </c>
      <c r="D22" s="10"/>
      <c r="E22" s="10">
        <f t="shared" si="1"/>
        <v>0</v>
      </c>
      <c r="F22" s="10"/>
      <c r="G22" s="10">
        <f t="shared" si="2"/>
        <v>0</v>
      </c>
      <c r="H22" s="10"/>
      <c r="I22" s="10">
        <f t="shared" si="3"/>
        <v>0</v>
      </c>
      <c r="J22" s="10"/>
      <c r="K22" s="10">
        <f t="shared" si="4"/>
        <v>0</v>
      </c>
      <c r="L22" s="10"/>
      <c r="M22" s="10">
        <f t="shared" si="5"/>
        <v>0</v>
      </c>
      <c r="N22" s="12">
        <f t="shared" si="6"/>
        <v>0</v>
      </c>
      <c r="O22" s="10"/>
      <c r="P22" s="10">
        <f t="shared" si="0"/>
        <v>0</v>
      </c>
      <c r="Q22" s="10"/>
      <c r="R22" s="10">
        <f t="shared" si="7"/>
        <v>0</v>
      </c>
      <c r="S22" s="10"/>
      <c r="T22" s="10">
        <f t="shared" si="8"/>
        <v>0</v>
      </c>
      <c r="U22" s="10"/>
      <c r="V22" s="10">
        <f t="shared" si="9"/>
        <v>0</v>
      </c>
      <c r="W22" s="10"/>
      <c r="X22" s="10">
        <f t="shared" si="10"/>
        <v>0</v>
      </c>
      <c r="Y22" s="45">
        <f t="shared" si="11"/>
        <v>0</v>
      </c>
      <c r="AA22" s="10">
        <f t="shared" si="12"/>
        <v>0</v>
      </c>
      <c r="AB22" s="10">
        <f t="shared" si="13"/>
        <v>-1</v>
      </c>
      <c r="AC22" s="10">
        <f t="shared" si="14"/>
        <v>0</v>
      </c>
      <c r="AD22" s="10">
        <f t="shared" si="15"/>
        <v>-1</v>
      </c>
    </row>
    <row r="23" spans="1:32" ht="12" customHeight="1" outlineLevel="2" x14ac:dyDescent="0.2">
      <c r="A23" s="46">
        <v>13</v>
      </c>
      <c r="B23" s="13" t="s">
        <v>47</v>
      </c>
      <c r="C23" s="12">
        <v>1</v>
      </c>
      <c r="D23" s="10"/>
      <c r="E23" s="10">
        <f t="shared" si="1"/>
        <v>0</v>
      </c>
      <c r="F23" s="10"/>
      <c r="G23" s="10">
        <f t="shared" si="2"/>
        <v>0</v>
      </c>
      <c r="H23" s="10"/>
      <c r="I23" s="10">
        <f t="shared" si="3"/>
        <v>0</v>
      </c>
      <c r="J23" s="10"/>
      <c r="K23" s="10">
        <f t="shared" si="4"/>
        <v>0</v>
      </c>
      <c r="L23" s="10"/>
      <c r="M23" s="10">
        <f t="shared" si="5"/>
        <v>0</v>
      </c>
      <c r="N23" s="12">
        <f t="shared" si="6"/>
        <v>0</v>
      </c>
      <c r="O23" s="10"/>
      <c r="P23" s="10">
        <f t="shared" si="0"/>
        <v>0</v>
      </c>
      <c r="Q23" s="10"/>
      <c r="R23" s="10">
        <f t="shared" si="7"/>
        <v>0</v>
      </c>
      <c r="S23" s="10"/>
      <c r="T23" s="10">
        <f t="shared" si="8"/>
        <v>0</v>
      </c>
      <c r="U23" s="10"/>
      <c r="V23" s="10">
        <f t="shared" si="9"/>
        <v>0</v>
      </c>
      <c r="W23" s="10"/>
      <c r="X23" s="10">
        <f t="shared" si="10"/>
        <v>0</v>
      </c>
      <c r="Y23" s="45">
        <f>+(P23*50+R23*150.5+T23*250.5+V23*350.5+X23*450.5)/100</f>
        <v>0</v>
      </c>
      <c r="AA23" s="10">
        <f t="shared" si="12"/>
        <v>0</v>
      </c>
      <c r="AB23" s="10">
        <f t="shared" si="13"/>
        <v>-1</v>
      </c>
      <c r="AC23" s="10">
        <f t="shared" si="14"/>
        <v>0</v>
      </c>
      <c r="AD23" s="10">
        <f t="shared" si="15"/>
        <v>-1</v>
      </c>
    </row>
    <row r="24" spans="1:32" ht="12" customHeight="1" outlineLevel="2" thickBot="1" x14ac:dyDescent="0.25">
      <c r="A24" s="47">
        <v>14</v>
      </c>
      <c r="B24" s="15" t="s">
        <v>48</v>
      </c>
      <c r="C24" s="12">
        <v>1</v>
      </c>
      <c r="D24" s="17"/>
      <c r="E24" s="17">
        <f t="shared" si="1"/>
        <v>0</v>
      </c>
      <c r="F24" s="17"/>
      <c r="G24" s="17">
        <f t="shared" si="2"/>
        <v>0</v>
      </c>
      <c r="H24" s="17"/>
      <c r="I24" s="17">
        <f t="shared" si="3"/>
        <v>0</v>
      </c>
      <c r="J24" s="17"/>
      <c r="K24" s="17">
        <f t="shared" si="4"/>
        <v>0</v>
      </c>
      <c r="L24" s="17"/>
      <c r="M24" s="17">
        <f t="shared" si="5"/>
        <v>0</v>
      </c>
      <c r="N24" s="16">
        <f t="shared" si="6"/>
        <v>0</v>
      </c>
      <c r="O24" s="17"/>
      <c r="P24" s="17">
        <f t="shared" si="0"/>
        <v>0</v>
      </c>
      <c r="Q24" s="17"/>
      <c r="R24" s="17">
        <f t="shared" si="7"/>
        <v>0</v>
      </c>
      <c r="S24" s="17"/>
      <c r="T24" s="17">
        <f t="shared" si="8"/>
        <v>0</v>
      </c>
      <c r="U24" s="17"/>
      <c r="V24" s="17">
        <f t="shared" si="9"/>
        <v>0</v>
      </c>
      <c r="W24" s="17"/>
      <c r="X24" s="17">
        <f t="shared" si="10"/>
        <v>0</v>
      </c>
      <c r="Y24" s="48">
        <f t="shared" si="11"/>
        <v>0</v>
      </c>
      <c r="AA24" s="10">
        <f t="shared" si="12"/>
        <v>0</v>
      </c>
      <c r="AB24" s="10">
        <f t="shared" si="13"/>
        <v>-1</v>
      </c>
      <c r="AC24" s="10">
        <f t="shared" si="14"/>
        <v>0</v>
      </c>
      <c r="AD24" s="10">
        <f t="shared" si="15"/>
        <v>-1</v>
      </c>
    </row>
    <row r="25" spans="1:32" s="34" customFormat="1" ht="12" customHeight="1" outlineLevel="1" thickBot="1" x14ac:dyDescent="0.25">
      <c r="A25" s="66" t="s">
        <v>50</v>
      </c>
      <c r="B25" s="68"/>
      <c r="C25" s="18">
        <f>SUM(C11:C24)</f>
        <v>14</v>
      </c>
      <c r="D25" s="18">
        <f>SUM(D11:D24)</f>
        <v>0</v>
      </c>
      <c r="E25" s="18">
        <f t="shared" si="1"/>
        <v>0</v>
      </c>
      <c r="F25" s="18">
        <f>SUM(F11:F24)</f>
        <v>0</v>
      </c>
      <c r="G25" s="18">
        <f t="shared" si="2"/>
        <v>0</v>
      </c>
      <c r="H25" s="18">
        <f>SUM(H11:H24)</f>
        <v>0</v>
      </c>
      <c r="I25" s="18">
        <f t="shared" si="3"/>
        <v>0</v>
      </c>
      <c r="J25" s="18">
        <f>SUM(J11:J24)</f>
        <v>0</v>
      </c>
      <c r="K25" s="18">
        <f t="shared" si="4"/>
        <v>0</v>
      </c>
      <c r="L25" s="18">
        <f>SUM(L11:L24)</f>
        <v>0</v>
      </c>
      <c r="M25" s="18">
        <f t="shared" si="5"/>
        <v>0</v>
      </c>
      <c r="N25" s="18">
        <f>+((E25*7.5)+(G25*23)+(I25*38)+(K25*53)+(M25*68))/100</f>
        <v>0</v>
      </c>
      <c r="O25" s="18">
        <f>SUM(O11:O24)</f>
        <v>0</v>
      </c>
      <c r="P25" s="18">
        <f t="shared" si="0"/>
        <v>0</v>
      </c>
      <c r="Q25" s="18">
        <f>SUM(Q11:Q24)</f>
        <v>0</v>
      </c>
      <c r="R25" s="18">
        <f t="shared" si="7"/>
        <v>0</v>
      </c>
      <c r="S25" s="18">
        <f>SUM(S11:S24)</f>
        <v>0</v>
      </c>
      <c r="T25" s="18">
        <f t="shared" si="8"/>
        <v>0</v>
      </c>
      <c r="U25" s="18">
        <f>SUM(U11:U24)</f>
        <v>0</v>
      </c>
      <c r="V25" s="18">
        <f t="shared" si="9"/>
        <v>0</v>
      </c>
      <c r="W25" s="18">
        <f>SUM(W11:W24)</f>
        <v>0</v>
      </c>
      <c r="X25" s="18">
        <f t="shared" si="10"/>
        <v>0</v>
      </c>
      <c r="Y25" s="33">
        <f>+((P25*50)+(R25*150.5)+(T25*250.5)+(V25*350.5)+(X25*450.5))/100</f>
        <v>0</v>
      </c>
      <c r="AA25" s="2">
        <f t="shared" si="12"/>
        <v>0</v>
      </c>
      <c r="AB25" s="2">
        <f t="shared" si="13"/>
        <v>-14</v>
      </c>
      <c r="AC25" s="2">
        <f t="shared" si="14"/>
        <v>0</v>
      </c>
      <c r="AD25" s="2">
        <f t="shared" si="15"/>
        <v>-14</v>
      </c>
    </row>
    <row r="26" spans="1:32" ht="12" customHeight="1" thickBot="1" x14ac:dyDescent="0.25">
      <c r="A26" s="66" t="s">
        <v>20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9"/>
      <c r="AA26" s="10"/>
      <c r="AB26" s="10"/>
      <c r="AC26" s="10"/>
      <c r="AD26" s="10"/>
    </row>
    <row r="27" spans="1:32" ht="12" customHeight="1" outlineLevel="2" x14ac:dyDescent="0.2">
      <c r="A27" s="44">
        <v>1</v>
      </c>
      <c r="B27" s="36" t="s">
        <v>21</v>
      </c>
      <c r="C27" s="12">
        <v>1</v>
      </c>
      <c r="D27" s="12"/>
      <c r="E27" s="12">
        <f>+D27/C27*100</f>
        <v>0</v>
      </c>
      <c r="F27" s="12"/>
      <c r="G27" s="12">
        <f>+F27/C27*100</f>
        <v>0</v>
      </c>
      <c r="H27" s="12"/>
      <c r="I27" s="12">
        <f>+H27/C27*100</f>
        <v>0</v>
      </c>
      <c r="J27" s="12"/>
      <c r="K27" s="12">
        <f>+J27/C27*100</f>
        <v>0</v>
      </c>
      <c r="L27" s="12"/>
      <c r="M27" s="12">
        <f>+L27/C27*100</f>
        <v>0</v>
      </c>
      <c r="N27" s="12">
        <f>+(E27*7.5+G27*23+I27*38+K28*53+M28*67.5)/100</f>
        <v>0</v>
      </c>
      <c r="O27" s="12"/>
      <c r="P27" s="12">
        <f>+O27/C27*100</f>
        <v>0</v>
      </c>
      <c r="Q27" s="12"/>
      <c r="R27" s="12">
        <f>+Q27/C27*100</f>
        <v>0</v>
      </c>
      <c r="S27" s="12"/>
      <c r="T27" s="12">
        <f>+S27/C27*100</f>
        <v>0</v>
      </c>
      <c r="U27" s="12"/>
      <c r="V27" s="12">
        <f>+U27/C27*100</f>
        <v>0</v>
      </c>
      <c r="W27" s="12"/>
      <c r="X27" s="12">
        <f>+W27/C27*100</f>
        <v>0</v>
      </c>
      <c r="Y27" s="45">
        <f>+(P27*50+R27*150.5+T27*250.5+V27*350.5+X27*450.5)/100</f>
        <v>0</v>
      </c>
      <c r="AA27" s="10">
        <f t="shared" si="12"/>
        <v>0</v>
      </c>
      <c r="AB27" s="10">
        <f t="shared" si="13"/>
        <v>-1</v>
      </c>
      <c r="AC27" s="10">
        <f t="shared" si="14"/>
        <v>0</v>
      </c>
      <c r="AD27" s="10">
        <f t="shared" si="15"/>
        <v>-1</v>
      </c>
    </row>
    <row r="28" spans="1:32" ht="12" customHeight="1" outlineLevel="2" x14ac:dyDescent="0.2">
      <c r="A28" s="46">
        <v>2</v>
      </c>
      <c r="B28" s="13" t="s">
        <v>6</v>
      </c>
      <c r="C28" s="12">
        <v>1</v>
      </c>
      <c r="D28" s="10"/>
      <c r="E28" s="10">
        <f t="shared" ref="E28:E41" si="16">+D28/C28*100</f>
        <v>0</v>
      </c>
      <c r="F28" s="10"/>
      <c r="G28" s="10">
        <f t="shared" ref="G28:G41" si="17">+F28/C28*100</f>
        <v>0</v>
      </c>
      <c r="H28" s="10"/>
      <c r="I28" s="10">
        <f t="shared" ref="I28:I41" si="18">+H28/C28*100</f>
        <v>0</v>
      </c>
      <c r="J28" s="10"/>
      <c r="K28" s="10">
        <f t="shared" ref="K28:K41" si="19">+J28/C28*100</f>
        <v>0</v>
      </c>
      <c r="L28" s="10"/>
      <c r="M28" s="10">
        <f t="shared" ref="M28:M41" si="20">+L28/C28*100</f>
        <v>0</v>
      </c>
      <c r="N28" s="12">
        <f t="shared" ref="N28:N40" si="21">+(E28*7.5+G28*23+I28*38+K29*53+M29*67.5)/100</f>
        <v>0</v>
      </c>
      <c r="O28" s="10"/>
      <c r="P28" s="10">
        <f t="shared" ref="P28:P41" si="22">+O28/C28*100</f>
        <v>0</v>
      </c>
      <c r="Q28" s="10"/>
      <c r="R28" s="10">
        <f t="shared" ref="R28:R41" si="23">+Q28/C28*100</f>
        <v>0</v>
      </c>
      <c r="S28" s="10"/>
      <c r="T28" s="10">
        <f t="shared" ref="T28:T41" si="24">+S28/C28*100</f>
        <v>0</v>
      </c>
      <c r="U28" s="10"/>
      <c r="V28" s="10">
        <f t="shared" ref="V28:V41" si="25">+U28/C28*100</f>
        <v>0</v>
      </c>
      <c r="W28" s="10"/>
      <c r="X28" s="10">
        <f t="shared" ref="X28:X41" si="26">+W28/C28*100</f>
        <v>0</v>
      </c>
      <c r="Y28" s="45">
        <f t="shared" ref="Y28:Y40" si="27">+(P28*50+R28*150.5+T28*250.5+V28*350.5+X28*450.5)/100</f>
        <v>0</v>
      </c>
      <c r="AA28" s="10">
        <f t="shared" si="12"/>
        <v>0</v>
      </c>
      <c r="AB28" s="10">
        <f t="shared" si="13"/>
        <v>-1</v>
      </c>
      <c r="AC28" s="10">
        <f t="shared" si="14"/>
        <v>0</v>
      </c>
      <c r="AD28" s="10">
        <f t="shared" si="15"/>
        <v>-1</v>
      </c>
    </row>
    <row r="29" spans="1:32" ht="12" customHeight="1" outlineLevel="2" x14ac:dyDescent="0.2">
      <c r="A29" s="46">
        <v>3</v>
      </c>
      <c r="B29" s="13" t="s">
        <v>22</v>
      </c>
      <c r="C29" s="12">
        <v>1</v>
      </c>
      <c r="D29" s="10"/>
      <c r="E29" s="10">
        <f t="shared" si="16"/>
        <v>0</v>
      </c>
      <c r="F29" s="10"/>
      <c r="G29" s="10">
        <f t="shared" si="17"/>
        <v>0</v>
      </c>
      <c r="H29" s="10"/>
      <c r="I29" s="10">
        <f t="shared" si="18"/>
        <v>0</v>
      </c>
      <c r="J29" s="10"/>
      <c r="K29" s="10">
        <f t="shared" si="19"/>
        <v>0</v>
      </c>
      <c r="L29" s="10"/>
      <c r="M29" s="10">
        <f t="shared" si="20"/>
        <v>0</v>
      </c>
      <c r="N29" s="12">
        <f t="shared" si="21"/>
        <v>0</v>
      </c>
      <c r="O29" s="10"/>
      <c r="P29" s="10">
        <f t="shared" si="22"/>
        <v>0</v>
      </c>
      <c r="Q29" s="10"/>
      <c r="R29" s="10">
        <f t="shared" si="23"/>
        <v>0</v>
      </c>
      <c r="S29" s="10"/>
      <c r="T29" s="10">
        <f t="shared" si="24"/>
        <v>0</v>
      </c>
      <c r="U29" s="10"/>
      <c r="V29" s="10">
        <f t="shared" si="25"/>
        <v>0</v>
      </c>
      <c r="W29" s="10"/>
      <c r="X29" s="10">
        <f t="shared" si="26"/>
        <v>0</v>
      </c>
      <c r="Y29" s="45">
        <f t="shared" si="27"/>
        <v>0</v>
      </c>
      <c r="AA29" s="10">
        <f t="shared" si="12"/>
        <v>0</v>
      </c>
      <c r="AB29" s="10">
        <f t="shared" si="13"/>
        <v>-1</v>
      </c>
      <c r="AC29" s="10">
        <f t="shared" si="14"/>
        <v>0</v>
      </c>
      <c r="AD29" s="10">
        <f t="shared" si="15"/>
        <v>-1</v>
      </c>
    </row>
    <row r="30" spans="1:32" ht="12" customHeight="1" outlineLevel="2" x14ac:dyDescent="0.2">
      <c r="A30" s="46">
        <v>4</v>
      </c>
      <c r="B30" s="13" t="s">
        <v>23</v>
      </c>
      <c r="C30" s="12">
        <v>1</v>
      </c>
      <c r="D30" s="10"/>
      <c r="E30" s="10">
        <f t="shared" si="16"/>
        <v>0</v>
      </c>
      <c r="F30" s="10"/>
      <c r="G30" s="10">
        <f t="shared" si="17"/>
        <v>0</v>
      </c>
      <c r="H30" s="10"/>
      <c r="I30" s="10">
        <f t="shared" si="18"/>
        <v>0</v>
      </c>
      <c r="J30" s="10"/>
      <c r="K30" s="10">
        <f t="shared" si="19"/>
        <v>0</v>
      </c>
      <c r="L30" s="10"/>
      <c r="M30" s="10">
        <f t="shared" si="20"/>
        <v>0</v>
      </c>
      <c r="N30" s="12">
        <f t="shared" si="21"/>
        <v>0</v>
      </c>
      <c r="O30" s="10"/>
      <c r="P30" s="10">
        <f t="shared" si="22"/>
        <v>0</v>
      </c>
      <c r="Q30" s="10"/>
      <c r="R30" s="10">
        <f t="shared" si="23"/>
        <v>0</v>
      </c>
      <c r="S30" s="10"/>
      <c r="T30" s="10">
        <f t="shared" si="24"/>
        <v>0</v>
      </c>
      <c r="U30" s="10"/>
      <c r="V30" s="10">
        <f t="shared" si="25"/>
        <v>0</v>
      </c>
      <c r="W30" s="10"/>
      <c r="X30" s="10">
        <f t="shared" si="26"/>
        <v>0</v>
      </c>
      <c r="Y30" s="45">
        <f t="shared" si="27"/>
        <v>0</v>
      </c>
      <c r="AA30" s="10">
        <f t="shared" si="12"/>
        <v>0</v>
      </c>
      <c r="AB30" s="10">
        <f t="shared" si="13"/>
        <v>-1</v>
      </c>
      <c r="AC30" s="10">
        <f t="shared" si="14"/>
        <v>0</v>
      </c>
      <c r="AD30" s="10">
        <f t="shared" si="15"/>
        <v>-1</v>
      </c>
    </row>
    <row r="31" spans="1:32" ht="12" customHeight="1" outlineLevel="2" x14ac:dyDescent="0.2">
      <c r="A31" s="46">
        <v>5</v>
      </c>
      <c r="B31" s="13" t="s">
        <v>24</v>
      </c>
      <c r="C31" s="12">
        <v>1</v>
      </c>
      <c r="D31" s="10"/>
      <c r="E31" s="10">
        <f t="shared" si="16"/>
        <v>0</v>
      </c>
      <c r="F31" s="10"/>
      <c r="G31" s="10">
        <f t="shared" si="17"/>
        <v>0</v>
      </c>
      <c r="H31" s="10"/>
      <c r="I31" s="10">
        <f t="shared" si="18"/>
        <v>0</v>
      </c>
      <c r="J31" s="10"/>
      <c r="K31" s="10">
        <f t="shared" si="19"/>
        <v>0</v>
      </c>
      <c r="L31" s="10"/>
      <c r="M31" s="10">
        <f t="shared" si="20"/>
        <v>0</v>
      </c>
      <c r="N31" s="12">
        <f t="shared" si="21"/>
        <v>0</v>
      </c>
      <c r="O31" s="10"/>
      <c r="P31" s="10">
        <f t="shared" si="22"/>
        <v>0</v>
      </c>
      <c r="Q31" s="10"/>
      <c r="R31" s="10">
        <f t="shared" si="23"/>
        <v>0</v>
      </c>
      <c r="S31" s="10"/>
      <c r="T31" s="10">
        <f t="shared" si="24"/>
        <v>0</v>
      </c>
      <c r="U31" s="10"/>
      <c r="V31" s="10">
        <f t="shared" si="25"/>
        <v>0</v>
      </c>
      <c r="W31" s="10"/>
      <c r="X31" s="10">
        <f t="shared" si="26"/>
        <v>0</v>
      </c>
      <c r="Y31" s="45">
        <f t="shared" si="27"/>
        <v>0</v>
      </c>
      <c r="AA31" s="10">
        <f t="shared" si="12"/>
        <v>0</v>
      </c>
      <c r="AB31" s="10">
        <f t="shared" si="13"/>
        <v>-1</v>
      </c>
      <c r="AC31" s="10">
        <f t="shared" si="14"/>
        <v>0</v>
      </c>
      <c r="AD31" s="10">
        <f t="shared" si="15"/>
        <v>-1</v>
      </c>
    </row>
    <row r="32" spans="1:32" ht="12" customHeight="1" outlineLevel="2" x14ac:dyDescent="0.2">
      <c r="A32" s="46">
        <v>6</v>
      </c>
      <c r="B32" s="13" t="s">
        <v>25</v>
      </c>
      <c r="C32" s="12">
        <v>1</v>
      </c>
      <c r="D32" s="10"/>
      <c r="E32" s="10">
        <f t="shared" si="16"/>
        <v>0</v>
      </c>
      <c r="F32" s="10"/>
      <c r="G32" s="10">
        <f t="shared" si="17"/>
        <v>0</v>
      </c>
      <c r="H32" s="10"/>
      <c r="I32" s="10">
        <f t="shared" si="18"/>
        <v>0</v>
      </c>
      <c r="J32" s="10"/>
      <c r="K32" s="10">
        <f t="shared" si="19"/>
        <v>0</v>
      </c>
      <c r="L32" s="10"/>
      <c r="M32" s="10">
        <f t="shared" si="20"/>
        <v>0</v>
      </c>
      <c r="N32" s="12">
        <f t="shared" si="21"/>
        <v>0</v>
      </c>
      <c r="O32" s="10"/>
      <c r="P32" s="10">
        <f t="shared" si="22"/>
        <v>0</v>
      </c>
      <c r="Q32" s="10"/>
      <c r="R32" s="10">
        <f t="shared" si="23"/>
        <v>0</v>
      </c>
      <c r="S32" s="10"/>
      <c r="T32" s="10">
        <f t="shared" si="24"/>
        <v>0</v>
      </c>
      <c r="U32" s="10"/>
      <c r="V32" s="10">
        <f t="shared" si="25"/>
        <v>0</v>
      </c>
      <c r="W32" s="10"/>
      <c r="X32" s="10">
        <f t="shared" si="26"/>
        <v>0</v>
      </c>
      <c r="Y32" s="45">
        <f t="shared" si="27"/>
        <v>0</v>
      </c>
      <c r="AA32" s="10">
        <f t="shared" si="12"/>
        <v>0</v>
      </c>
      <c r="AB32" s="10">
        <f t="shared" si="13"/>
        <v>-1</v>
      </c>
      <c r="AC32" s="10">
        <f t="shared" si="14"/>
        <v>0</v>
      </c>
      <c r="AD32" s="10">
        <f t="shared" si="15"/>
        <v>-1</v>
      </c>
    </row>
    <row r="33" spans="1:30" ht="12" customHeight="1" outlineLevel="2" x14ac:dyDescent="0.2">
      <c r="A33" s="46">
        <v>7</v>
      </c>
      <c r="B33" s="13" t="s">
        <v>26</v>
      </c>
      <c r="C33" s="12">
        <v>1</v>
      </c>
      <c r="D33" s="10"/>
      <c r="E33" s="10">
        <f t="shared" si="16"/>
        <v>0</v>
      </c>
      <c r="F33" s="10"/>
      <c r="G33" s="10">
        <f t="shared" si="17"/>
        <v>0</v>
      </c>
      <c r="H33" s="10"/>
      <c r="I33" s="10">
        <f t="shared" si="18"/>
        <v>0</v>
      </c>
      <c r="J33" s="10"/>
      <c r="K33" s="10">
        <f t="shared" si="19"/>
        <v>0</v>
      </c>
      <c r="L33" s="10"/>
      <c r="M33" s="10">
        <f t="shared" si="20"/>
        <v>0</v>
      </c>
      <c r="N33" s="12">
        <f t="shared" si="21"/>
        <v>0</v>
      </c>
      <c r="O33" s="10"/>
      <c r="P33" s="10">
        <f t="shared" si="22"/>
        <v>0</v>
      </c>
      <c r="Q33" s="10"/>
      <c r="R33" s="10">
        <f t="shared" si="23"/>
        <v>0</v>
      </c>
      <c r="S33" s="10"/>
      <c r="T33" s="10">
        <f t="shared" si="24"/>
        <v>0</v>
      </c>
      <c r="U33" s="10"/>
      <c r="V33" s="10">
        <f t="shared" si="25"/>
        <v>0</v>
      </c>
      <c r="W33" s="10"/>
      <c r="X33" s="10">
        <f t="shared" si="26"/>
        <v>0</v>
      </c>
      <c r="Y33" s="45">
        <f t="shared" si="27"/>
        <v>0</v>
      </c>
      <c r="AA33" s="10">
        <f t="shared" si="12"/>
        <v>0</v>
      </c>
      <c r="AB33" s="10">
        <f t="shared" si="13"/>
        <v>-1</v>
      </c>
      <c r="AC33" s="10">
        <f t="shared" si="14"/>
        <v>0</v>
      </c>
      <c r="AD33" s="10">
        <f t="shared" si="15"/>
        <v>-1</v>
      </c>
    </row>
    <row r="34" spans="1:30" ht="12" customHeight="1" outlineLevel="2" x14ac:dyDescent="0.2">
      <c r="A34" s="46">
        <v>8</v>
      </c>
      <c r="B34" s="13" t="s">
        <v>27</v>
      </c>
      <c r="C34" s="12">
        <v>1</v>
      </c>
      <c r="D34" s="10"/>
      <c r="E34" s="10">
        <f t="shared" si="16"/>
        <v>0</v>
      </c>
      <c r="F34" s="10"/>
      <c r="G34" s="10">
        <f t="shared" si="17"/>
        <v>0</v>
      </c>
      <c r="H34" s="10"/>
      <c r="I34" s="10">
        <f t="shared" si="18"/>
        <v>0</v>
      </c>
      <c r="J34" s="10"/>
      <c r="K34" s="10">
        <f t="shared" si="19"/>
        <v>0</v>
      </c>
      <c r="L34" s="10"/>
      <c r="M34" s="10">
        <f t="shared" si="20"/>
        <v>0</v>
      </c>
      <c r="N34" s="12">
        <f t="shared" si="21"/>
        <v>0</v>
      </c>
      <c r="O34" s="10"/>
      <c r="P34" s="10">
        <f t="shared" si="22"/>
        <v>0</v>
      </c>
      <c r="Q34" s="10"/>
      <c r="R34" s="10">
        <f t="shared" si="23"/>
        <v>0</v>
      </c>
      <c r="S34" s="10"/>
      <c r="T34" s="10">
        <f t="shared" si="24"/>
        <v>0</v>
      </c>
      <c r="U34" s="10"/>
      <c r="V34" s="10">
        <f t="shared" si="25"/>
        <v>0</v>
      </c>
      <c r="W34" s="10"/>
      <c r="X34" s="10">
        <f t="shared" si="26"/>
        <v>0</v>
      </c>
      <c r="Y34" s="45">
        <f t="shared" si="27"/>
        <v>0</v>
      </c>
      <c r="AA34" s="10">
        <f t="shared" si="12"/>
        <v>0</v>
      </c>
      <c r="AB34" s="10">
        <f t="shared" si="13"/>
        <v>-1</v>
      </c>
      <c r="AC34" s="10">
        <f t="shared" si="14"/>
        <v>0</v>
      </c>
      <c r="AD34" s="10">
        <f t="shared" si="15"/>
        <v>-1</v>
      </c>
    </row>
    <row r="35" spans="1:30" ht="12" customHeight="1" outlineLevel="2" x14ac:dyDescent="0.2">
      <c r="A35" s="46">
        <v>9</v>
      </c>
      <c r="B35" s="13" t="s">
        <v>28</v>
      </c>
      <c r="C35" s="12">
        <v>1</v>
      </c>
      <c r="D35" s="10"/>
      <c r="E35" s="10">
        <f t="shared" si="16"/>
        <v>0</v>
      </c>
      <c r="F35" s="10"/>
      <c r="G35" s="10">
        <f t="shared" si="17"/>
        <v>0</v>
      </c>
      <c r="H35" s="10"/>
      <c r="I35" s="10">
        <f t="shared" si="18"/>
        <v>0</v>
      </c>
      <c r="J35" s="10"/>
      <c r="K35" s="10">
        <f t="shared" si="19"/>
        <v>0</v>
      </c>
      <c r="L35" s="10"/>
      <c r="M35" s="10">
        <f t="shared" si="20"/>
        <v>0</v>
      </c>
      <c r="N35" s="12">
        <f t="shared" si="21"/>
        <v>0</v>
      </c>
      <c r="O35" s="10"/>
      <c r="P35" s="10">
        <f t="shared" si="22"/>
        <v>0</v>
      </c>
      <c r="Q35" s="10"/>
      <c r="R35" s="10">
        <f t="shared" si="23"/>
        <v>0</v>
      </c>
      <c r="S35" s="10"/>
      <c r="T35" s="10">
        <f t="shared" si="24"/>
        <v>0</v>
      </c>
      <c r="U35" s="10"/>
      <c r="V35" s="10">
        <f t="shared" si="25"/>
        <v>0</v>
      </c>
      <c r="W35" s="10"/>
      <c r="X35" s="10">
        <f t="shared" si="26"/>
        <v>0</v>
      </c>
      <c r="Y35" s="45">
        <f t="shared" si="27"/>
        <v>0</v>
      </c>
      <c r="AA35" s="10">
        <f t="shared" si="12"/>
        <v>0</v>
      </c>
      <c r="AB35" s="10">
        <f t="shared" si="13"/>
        <v>-1</v>
      </c>
      <c r="AC35" s="10">
        <f t="shared" si="14"/>
        <v>0</v>
      </c>
      <c r="AD35" s="10">
        <f t="shared" si="15"/>
        <v>-1</v>
      </c>
    </row>
    <row r="36" spans="1:30" ht="12" customHeight="1" outlineLevel="2" x14ac:dyDescent="0.2">
      <c r="A36" s="46">
        <v>10</v>
      </c>
      <c r="B36" s="13" t="s">
        <v>29</v>
      </c>
      <c r="C36" s="12">
        <v>1</v>
      </c>
      <c r="D36" s="10"/>
      <c r="E36" s="10">
        <f t="shared" si="16"/>
        <v>0</v>
      </c>
      <c r="F36" s="10"/>
      <c r="G36" s="10">
        <f t="shared" si="17"/>
        <v>0</v>
      </c>
      <c r="H36" s="10"/>
      <c r="I36" s="10">
        <f t="shared" si="18"/>
        <v>0</v>
      </c>
      <c r="J36" s="10"/>
      <c r="K36" s="10">
        <f t="shared" si="19"/>
        <v>0</v>
      </c>
      <c r="L36" s="10"/>
      <c r="M36" s="10">
        <f t="shared" si="20"/>
        <v>0</v>
      </c>
      <c r="N36" s="12">
        <f t="shared" si="21"/>
        <v>0</v>
      </c>
      <c r="O36" s="10"/>
      <c r="P36" s="10">
        <f t="shared" si="22"/>
        <v>0</v>
      </c>
      <c r="Q36" s="10"/>
      <c r="R36" s="10">
        <f t="shared" si="23"/>
        <v>0</v>
      </c>
      <c r="S36" s="10"/>
      <c r="T36" s="10">
        <f t="shared" si="24"/>
        <v>0</v>
      </c>
      <c r="U36" s="10"/>
      <c r="V36" s="10">
        <f t="shared" si="25"/>
        <v>0</v>
      </c>
      <c r="W36" s="10"/>
      <c r="X36" s="10">
        <f t="shared" si="26"/>
        <v>0</v>
      </c>
      <c r="Y36" s="45">
        <f t="shared" si="27"/>
        <v>0</v>
      </c>
      <c r="AA36" s="10">
        <f t="shared" si="12"/>
        <v>0</v>
      </c>
      <c r="AB36" s="10">
        <f t="shared" si="13"/>
        <v>-1</v>
      </c>
      <c r="AC36" s="10">
        <f t="shared" si="14"/>
        <v>0</v>
      </c>
      <c r="AD36" s="10">
        <f t="shared" si="15"/>
        <v>-1</v>
      </c>
    </row>
    <row r="37" spans="1:30" ht="12" customHeight="1" outlineLevel="2" x14ac:dyDescent="0.2">
      <c r="A37" s="46">
        <v>11</v>
      </c>
      <c r="B37" s="13" t="s">
        <v>30</v>
      </c>
      <c r="C37" s="12">
        <v>1</v>
      </c>
      <c r="D37" s="10"/>
      <c r="E37" s="10">
        <f t="shared" si="16"/>
        <v>0</v>
      </c>
      <c r="F37" s="10"/>
      <c r="G37" s="10">
        <f t="shared" si="17"/>
        <v>0</v>
      </c>
      <c r="H37" s="10"/>
      <c r="I37" s="10">
        <f t="shared" si="18"/>
        <v>0</v>
      </c>
      <c r="J37" s="10"/>
      <c r="K37" s="10">
        <f t="shared" si="19"/>
        <v>0</v>
      </c>
      <c r="L37" s="10"/>
      <c r="M37" s="10">
        <f t="shared" si="20"/>
        <v>0</v>
      </c>
      <c r="N37" s="12">
        <f t="shared" si="21"/>
        <v>0</v>
      </c>
      <c r="O37" s="10"/>
      <c r="P37" s="10">
        <f t="shared" si="22"/>
        <v>0</v>
      </c>
      <c r="Q37" s="10"/>
      <c r="R37" s="10">
        <f t="shared" si="23"/>
        <v>0</v>
      </c>
      <c r="S37" s="10"/>
      <c r="T37" s="10">
        <f t="shared" si="24"/>
        <v>0</v>
      </c>
      <c r="U37" s="10"/>
      <c r="V37" s="10">
        <f t="shared" si="25"/>
        <v>0</v>
      </c>
      <c r="W37" s="10"/>
      <c r="X37" s="10">
        <f t="shared" si="26"/>
        <v>0</v>
      </c>
      <c r="Y37" s="45">
        <f t="shared" si="27"/>
        <v>0</v>
      </c>
      <c r="AA37" s="10">
        <f t="shared" si="12"/>
        <v>0</v>
      </c>
      <c r="AB37" s="10">
        <f t="shared" si="13"/>
        <v>-1</v>
      </c>
      <c r="AC37" s="10">
        <f t="shared" si="14"/>
        <v>0</v>
      </c>
      <c r="AD37" s="10">
        <f t="shared" si="15"/>
        <v>-1</v>
      </c>
    </row>
    <row r="38" spans="1:30" ht="12" customHeight="1" outlineLevel="2" x14ac:dyDescent="0.2">
      <c r="A38" s="46">
        <v>12</v>
      </c>
      <c r="B38" s="13" t="s">
        <v>31</v>
      </c>
      <c r="C38" s="12">
        <v>1</v>
      </c>
      <c r="D38" s="10"/>
      <c r="E38" s="10">
        <f t="shared" si="16"/>
        <v>0</v>
      </c>
      <c r="F38" s="10"/>
      <c r="G38" s="10">
        <f t="shared" si="17"/>
        <v>0</v>
      </c>
      <c r="H38" s="10"/>
      <c r="I38" s="10">
        <f t="shared" si="18"/>
        <v>0</v>
      </c>
      <c r="J38" s="10"/>
      <c r="K38" s="10">
        <f t="shared" si="19"/>
        <v>0</v>
      </c>
      <c r="L38" s="10"/>
      <c r="M38" s="10">
        <f t="shared" si="20"/>
        <v>0</v>
      </c>
      <c r="N38" s="12">
        <f t="shared" si="21"/>
        <v>0</v>
      </c>
      <c r="O38" s="10"/>
      <c r="P38" s="10">
        <f t="shared" si="22"/>
        <v>0</v>
      </c>
      <c r="Q38" s="10"/>
      <c r="R38" s="10">
        <f t="shared" si="23"/>
        <v>0</v>
      </c>
      <c r="S38" s="10"/>
      <c r="T38" s="10">
        <f t="shared" si="24"/>
        <v>0</v>
      </c>
      <c r="U38" s="10"/>
      <c r="V38" s="10">
        <f t="shared" si="25"/>
        <v>0</v>
      </c>
      <c r="W38" s="10"/>
      <c r="X38" s="10">
        <f t="shared" si="26"/>
        <v>0</v>
      </c>
      <c r="Y38" s="45">
        <f t="shared" si="27"/>
        <v>0</v>
      </c>
      <c r="AA38" s="10">
        <f t="shared" si="12"/>
        <v>0</v>
      </c>
      <c r="AB38" s="10">
        <f t="shared" si="13"/>
        <v>-1</v>
      </c>
      <c r="AC38" s="10">
        <f t="shared" si="14"/>
        <v>0</v>
      </c>
      <c r="AD38" s="10">
        <f t="shared" si="15"/>
        <v>-1</v>
      </c>
    </row>
    <row r="39" spans="1:30" ht="12" customHeight="1" outlineLevel="2" x14ac:dyDescent="0.2">
      <c r="A39" s="46">
        <v>13</v>
      </c>
      <c r="B39" s="13" t="s">
        <v>32</v>
      </c>
      <c r="C39" s="12">
        <v>1</v>
      </c>
      <c r="D39" s="10"/>
      <c r="E39" s="10">
        <f t="shared" si="16"/>
        <v>0</v>
      </c>
      <c r="F39" s="10"/>
      <c r="G39" s="10">
        <f t="shared" si="17"/>
        <v>0</v>
      </c>
      <c r="H39" s="10"/>
      <c r="I39" s="10">
        <f t="shared" si="18"/>
        <v>0</v>
      </c>
      <c r="J39" s="10"/>
      <c r="K39" s="10">
        <f t="shared" si="19"/>
        <v>0</v>
      </c>
      <c r="L39" s="10"/>
      <c r="M39" s="10">
        <f t="shared" si="20"/>
        <v>0</v>
      </c>
      <c r="N39" s="12">
        <f t="shared" si="21"/>
        <v>0</v>
      </c>
      <c r="O39" s="10"/>
      <c r="P39" s="10">
        <f t="shared" si="22"/>
        <v>0</v>
      </c>
      <c r="Q39" s="10"/>
      <c r="R39" s="10">
        <f t="shared" si="23"/>
        <v>0</v>
      </c>
      <c r="S39" s="10"/>
      <c r="T39" s="10">
        <f t="shared" si="24"/>
        <v>0</v>
      </c>
      <c r="U39" s="10"/>
      <c r="V39" s="10">
        <f t="shared" si="25"/>
        <v>0</v>
      </c>
      <c r="W39" s="10"/>
      <c r="X39" s="10">
        <f t="shared" si="26"/>
        <v>0</v>
      </c>
      <c r="Y39" s="45">
        <f t="shared" si="27"/>
        <v>0</v>
      </c>
      <c r="AA39" s="10">
        <f t="shared" si="12"/>
        <v>0</v>
      </c>
      <c r="AB39" s="10">
        <f t="shared" si="13"/>
        <v>-1</v>
      </c>
      <c r="AC39" s="10">
        <f t="shared" si="14"/>
        <v>0</v>
      </c>
      <c r="AD39" s="10">
        <f t="shared" si="15"/>
        <v>-1</v>
      </c>
    </row>
    <row r="40" spans="1:30" ht="12" customHeight="1" outlineLevel="2" thickBot="1" x14ac:dyDescent="0.25">
      <c r="A40" s="46">
        <v>14</v>
      </c>
      <c r="B40" s="13" t="s">
        <v>33</v>
      </c>
      <c r="C40" s="12">
        <v>1</v>
      </c>
      <c r="D40" s="10"/>
      <c r="E40" s="10">
        <f t="shared" si="16"/>
        <v>0</v>
      </c>
      <c r="F40" s="10"/>
      <c r="G40" s="10">
        <f t="shared" si="17"/>
        <v>0</v>
      </c>
      <c r="H40" s="10"/>
      <c r="I40" s="10">
        <f t="shared" si="18"/>
        <v>0</v>
      </c>
      <c r="J40" s="10"/>
      <c r="K40" s="10">
        <f t="shared" si="19"/>
        <v>0</v>
      </c>
      <c r="L40" s="10"/>
      <c r="M40" s="10">
        <f t="shared" si="20"/>
        <v>0</v>
      </c>
      <c r="N40" s="12">
        <f t="shared" si="21"/>
        <v>0</v>
      </c>
      <c r="O40" s="10"/>
      <c r="P40" s="10">
        <f t="shared" si="22"/>
        <v>0</v>
      </c>
      <c r="Q40" s="10"/>
      <c r="R40" s="10">
        <f t="shared" si="23"/>
        <v>0</v>
      </c>
      <c r="S40" s="10"/>
      <c r="T40" s="10">
        <f t="shared" si="24"/>
        <v>0</v>
      </c>
      <c r="U40" s="10"/>
      <c r="V40" s="10">
        <f t="shared" si="25"/>
        <v>0</v>
      </c>
      <c r="W40" s="10"/>
      <c r="X40" s="10">
        <f t="shared" si="26"/>
        <v>0</v>
      </c>
      <c r="Y40" s="45">
        <f t="shared" si="27"/>
        <v>0</v>
      </c>
      <c r="AA40" s="10">
        <f t="shared" si="12"/>
        <v>0</v>
      </c>
      <c r="AB40" s="10">
        <f t="shared" si="13"/>
        <v>-1</v>
      </c>
      <c r="AC40" s="10">
        <f t="shared" si="14"/>
        <v>0</v>
      </c>
      <c r="AD40" s="10">
        <f t="shared" si="15"/>
        <v>-1</v>
      </c>
    </row>
    <row r="41" spans="1:30" s="34" customFormat="1" ht="12" customHeight="1" outlineLevel="1" thickBot="1" x14ac:dyDescent="0.25">
      <c r="A41" s="66" t="s">
        <v>34</v>
      </c>
      <c r="B41" s="68"/>
      <c r="C41" s="18">
        <f>SUM(C27:C40)</f>
        <v>14</v>
      </c>
      <c r="D41" s="18">
        <f>SUM(D27:D40)</f>
        <v>0</v>
      </c>
      <c r="E41" s="18">
        <f t="shared" si="16"/>
        <v>0</v>
      </c>
      <c r="F41" s="18">
        <f>SUM(F27:F40)</f>
        <v>0</v>
      </c>
      <c r="G41" s="18">
        <f t="shared" si="17"/>
        <v>0</v>
      </c>
      <c r="H41" s="18">
        <f>SUM(H27:H40)</f>
        <v>0</v>
      </c>
      <c r="I41" s="18">
        <f t="shared" si="18"/>
        <v>0</v>
      </c>
      <c r="J41" s="18">
        <f>SUM(J27:J40)</f>
        <v>0</v>
      </c>
      <c r="K41" s="18">
        <f t="shared" si="19"/>
        <v>0</v>
      </c>
      <c r="L41" s="18">
        <f>SUM(L27:L40)</f>
        <v>0</v>
      </c>
      <c r="M41" s="18">
        <f t="shared" si="20"/>
        <v>0</v>
      </c>
      <c r="N41" s="18">
        <f>+((E41*7.5)+(G41*23)+(I41*38)+(K41*53)+(M41*68))/100</f>
        <v>0</v>
      </c>
      <c r="O41" s="18">
        <f>SUM(O27:O40)</f>
        <v>0</v>
      </c>
      <c r="P41" s="18">
        <f t="shared" si="22"/>
        <v>0</v>
      </c>
      <c r="Q41" s="18">
        <f>SUM(Q27:Q40)</f>
        <v>0</v>
      </c>
      <c r="R41" s="18">
        <f t="shared" si="23"/>
        <v>0</v>
      </c>
      <c r="S41" s="18">
        <f>SUM(S27:S40)</f>
        <v>0</v>
      </c>
      <c r="T41" s="18">
        <f t="shared" si="24"/>
        <v>0</v>
      </c>
      <c r="U41" s="18">
        <f>SUM(U27:U40)</f>
        <v>0</v>
      </c>
      <c r="V41" s="18">
        <f t="shared" si="25"/>
        <v>0</v>
      </c>
      <c r="W41" s="18">
        <f>SUM(W27:W40)</f>
        <v>0</v>
      </c>
      <c r="X41" s="18">
        <f t="shared" si="26"/>
        <v>0</v>
      </c>
      <c r="Y41" s="33">
        <f>+((P41*50)+(R41*150.5)+(T41*250.5)+(V41*350.5)+(X41*450.5))/100</f>
        <v>0</v>
      </c>
      <c r="AA41" s="2">
        <f t="shared" si="12"/>
        <v>0</v>
      </c>
      <c r="AB41" s="2">
        <f t="shared" si="13"/>
        <v>-14</v>
      </c>
      <c r="AC41" s="2">
        <f t="shared" si="14"/>
        <v>0</v>
      </c>
      <c r="AD41" s="2">
        <f t="shared" si="15"/>
        <v>-14</v>
      </c>
    </row>
    <row r="42" spans="1:30" ht="12" customHeight="1" thickBot="1" x14ac:dyDescent="0.25">
      <c r="A42" s="66" t="s">
        <v>61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9"/>
      <c r="AA42" s="10"/>
      <c r="AB42" s="10"/>
      <c r="AC42" s="10"/>
      <c r="AD42" s="10"/>
    </row>
    <row r="43" spans="1:30" ht="12" customHeight="1" outlineLevel="2" x14ac:dyDescent="0.2">
      <c r="A43" s="44">
        <v>1</v>
      </c>
      <c r="B43" s="36" t="s">
        <v>51</v>
      </c>
      <c r="C43" s="12">
        <v>1</v>
      </c>
      <c r="D43" s="12"/>
      <c r="E43" s="12">
        <f>+D43/C43*100</f>
        <v>0</v>
      </c>
      <c r="F43" s="12"/>
      <c r="G43" s="12">
        <f>+F43/C43*100</f>
        <v>0</v>
      </c>
      <c r="H43" s="12"/>
      <c r="I43" s="12">
        <f>+H43/C43*100</f>
        <v>0</v>
      </c>
      <c r="J43" s="12"/>
      <c r="K43" s="12">
        <f>+J43/C43*100</f>
        <v>0</v>
      </c>
      <c r="L43" s="12"/>
      <c r="M43" s="12">
        <f>+L43/C43*100</f>
        <v>0</v>
      </c>
      <c r="N43" s="12">
        <f>+(E43*7.5+G43*23+I43*38+K43*53+M43*68)/100</f>
        <v>0</v>
      </c>
      <c r="O43" s="12"/>
      <c r="P43" s="12">
        <f>+O43/C43*100</f>
        <v>0</v>
      </c>
      <c r="Q43" s="12"/>
      <c r="R43" s="12">
        <f>+Q43/C43*100</f>
        <v>0</v>
      </c>
      <c r="S43" s="12"/>
      <c r="T43" s="12">
        <f>+S43/C43*100</f>
        <v>0</v>
      </c>
      <c r="U43" s="12"/>
      <c r="V43" s="12">
        <f>+U43/C43*100</f>
        <v>0</v>
      </c>
      <c r="W43" s="12"/>
      <c r="X43" s="12">
        <f>+W43/C43*100</f>
        <v>0</v>
      </c>
      <c r="Y43" s="45">
        <f>+(P43*50+R43*150.5+T43*250.5+V43*350.5+X43*450.5)/100</f>
        <v>0</v>
      </c>
      <c r="AA43" s="10">
        <f t="shared" si="12"/>
        <v>0</v>
      </c>
      <c r="AB43" s="10">
        <f t="shared" si="13"/>
        <v>-1</v>
      </c>
      <c r="AC43" s="10">
        <f t="shared" si="14"/>
        <v>0</v>
      </c>
      <c r="AD43" s="10">
        <f t="shared" si="15"/>
        <v>-1</v>
      </c>
    </row>
    <row r="44" spans="1:30" ht="12" customHeight="1" outlineLevel="2" x14ac:dyDescent="0.2">
      <c r="A44" s="46">
        <v>2</v>
      </c>
      <c r="B44" s="13" t="s">
        <v>52</v>
      </c>
      <c r="C44" s="12">
        <v>1</v>
      </c>
      <c r="D44" s="10"/>
      <c r="E44" s="10">
        <f t="shared" ref="E44:E54" si="28">+D44/C44*100</f>
        <v>0</v>
      </c>
      <c r="F44" s="10"/>
      <c r="G44" s="10">
        <f t="shared" ref="G44:G54" si="29">+F44/C44*100</f>
        <v>0</v>
      </c>
      <c r="H44" s="10"/>
      <c r="I44" s="10">
        <f t="shared" ref="I44:I54" si="30">+H44/C44*100</f>
        <v>0</v>
      </c>
      <c r="J44" s="10"/>
      <c r="K44" s="10">
        <f t="shared" ref="K44:K54" si="31">+J44/C44*100</f>
        <v>0</v>
      </c>
      <c r="L44" s="10"/>
      <c r="M44" s="10">
        <f t="shared" ref="M44:M54" si="32">+L44/C44*100</f>
        <v>0</v>
      </c>
      <c r="N44" s="12">
        <f t="shared" ref="N44:N53" si="33">+(E44*7.5+G44*23+I44*38+K44*53+M44*68)/100</f>
        <v>0</v>
      </c>
      <c r="O44" s="10"/>
      <c r="P44" s="10">
        <f t="shared" ref="P44:P54" si="34">+O44/C44*100</f>
        <v>0</v>
      </c>
      <c r="Q44" s="10"/>
      <c r="R44" s="10">
        <f t="shared" ref="R44:R54" si="35">+Q44/C44*100</f>
        <v>0</v>
      </c>
      <c r="S44" s="10"/>
      <c r="T44" s="10">
        <f t="shared" ref="T44:T54" si="36">+S44/C44*100</f>
        <v>0</v>
      </c>
      <c r="U44" s="10"/>
      <c r="V44" s="10">
        <f t="shared" ref="V44:V54" si="37">+U44/C44*100</f>
        <v>0</v>
      </c>
      <c r="W44" s="10"/>
      <c r="X44" s="10">
        <f t="shared" ref="X44:X54" si="38">+W44/C44*100</f>
        <v>0</v>
      </c>
      <c r="Y44" s="45">
        <f t="shared" ref="Y44:Y53" si="39">+(P44*50+R44*150.5+T44*250.5+V44*350.5+X44*450.5)/100</f>
        <v>0</v>
      </c>
      <c r="AA44" s="10">
        <f t="shared" si="12"/>
        <v>0</v>
      </c>
      <c r="AB44" s="10">
        <f t="shared" si="13"/>
        <v>-1</v>
      </c>
      <c r="AC44" s="10">
        <f t="shared" si="14"/>
        <v>0</v>
      </c>
      <c r="AD44" s="10">
        <f t="shared" si="15"/>
        <v>-1</v>
      </c>
    </row>
    <row r="45" spans="1:30" ht="12" customHeight="1" outlineLevel="2" x14ac:dyDescent="0.2">
      <c r="A45" s="46">
        <v>3</v>
      </c>
      <c r="B45" s="13" t="s">
        <v>53</v>
      </c>
      <c r="C45" s="12">
        <v>1</v>
      </c>
      <c r="D45" s="10"/>
      <c r="E45" s="10">
        <f t="shared" si="28"/>
        <v>0</v>
      </c>
      <c r="F45" s="10"/>
      <c r="G45" s="10">
        <f t="shared" si="29"/>
        <v>0</v>
      </c>
      <c r="H45" s="10"/>
      <c r="I45" s="10">
        <f t="shared" si="30"/>
        <v>0</v>
      </c>
      <c r="J45" s="10"/>
      <c r="K45" s="10">
        <f t="shared" si="31"/>
        <v>0</v>
      </c>
      <c r="L45" s="10"/>
      <c r="M45" s="10">
        <f t="shared" si="32"/>
        <v>0</v>
      </c>
      <c r="N45" s="12">
        <f t="shared" si="33"/>
        <v>0</v>
      </c>
      <c r="O45" s="10"/>
      <c r="P45" s="10">
        <f t="shared" si="34"/>
        <v>0</v>
      </c>
      <c r="Q45" s="10"/>
      <c r="R45" s="10">
        <f t="shared" si="35"/>
        <v>0</v>
      </c>
      <c r="S45" s="10"/>
      <c r="T45" s="10">
        <f t="shared" si="36"/>
        <v>0</v>
      </c>
      <c r="U45" s="10"/>
      <c r="V45" s="10">
        <f t="shared" si="37"/>
        <v>0</v>
      </c>
      <c r="W45" s="10"/>
      <c r="X45" s="10">
        <f t="shared" si="38"/>
        <v>0</v>
      </c>
      <c r="Y45" s="45">
        <f t="shared" si="39"/>
        <v>0</v>
      </c>
      <c r="AA45" s="10">
        <f t="shared" si="12"/>
        <v>0</v>
      </c>
      <c r="AB45" s="10">
        <f t="shared" si="13"/>
        <v>-1</v>
      </c>
      <c r="AC45" s="10">
        <f t="shared" si="14"/>
        <v>0</v>
      </c>
      <c r="AD45" s="10">
        <f t="shared" si="15"/>
        <v>-1</v>
      </c>
    </row>
    <row r="46" spans="1:30" ht="12" customHeight="1" outlineLevel="2" x14ac:dyDescent="0.2">
      <c r="A46" s="46">
        <v>4</v>
      </c>
      <c r="B46" s="13" t="s">
        <v>54</v>
      </c>
      <c r="C46" s="12">
        <v>1</v>
      </c>
      <c r="D46" s="10"/>
      <c r="E46" s="10">
        <f t="shared" si="28"/>
        <v>0</v>
      </c>
      <c r="F46" s="10"/>
      <c r="G46" s="10">
        <f t="shared" si="29"/>
        <v>0</v>
      </c>
      <c r="H46" s="10"/>
      <c r="I46" s="10">
        <f t="shared" si="30"/>
        <v>0</v>
      </c>
      <c r="J46" s="10"/>
      <c r="K46" s="10">
        <f t="shared" si="31"/>
        <v>0</v>
      </c>
      <c r="L46" s="10"/>
      <c r="M46" s="10">
        <f t="shared" si="32"/>
        <v>0</v>
      </c>
      <c r="N46" s="12">
        <f t="shared" si="33"/>
        <v>0</v>
      </c>
      <c r="O46" s="10"/>
      <c r="P46" s="10">
        <f t="shared" si="34"/>
        <v>0</v>
      </c>
      <c r="Q46" s="10"/>
      <c r="R46" s="10">
        <f t="shared" si="35"/>
        <v>0</v>
      </c>
      <c r="S46" s="10"/>
      <c r="T46" s="10">
        <f t="shared" si="36"/>
        <v>0</v>
      </c>
      <c r="U46" s="10"/>
      <c r="V46" s="10">
        <f t="shared" si="37"/>
        <v>0</v>
      </c>
      <c r="W46" s="10"/>
      <c r="X46" s="10">
        <f t="shared" si="38"/>
        <v>0</v>
      </c>
      <c r="Y46" s="45">
        <f t="shared" si="39"/>
        <v>0</v>
      </c>
      <c r="AA46" s="10">
        <f t="shared" si="12"/>
        <v>0</v>
      </c>
      <c r="AB46" s="10">
        <f t="shared" si="13"/>
        <v>-1</v>
      </c>
      <c r="AC46" s="10">
        <f t="shared" si="14"/>
        <v>0</v>
      </c>
      <c r="AD46" s="10">
        <f t="shared" si="15"/>
        <v>-1</v>
      </c>
    </row>
    <row r="47" spans="1:30" ht="12" customHeight="1" outlineLevel="2" x14ac:dyDescent="0.2">
      <c r="A47" s="46">
        <v>5</v>
      </c>
      <c r="B47" s="13" t="s">
        <v>55</v>
      </c>
      <c r="C47" s="12">
        <v>1</v>
      </c>
      <c r="D47" s="10"/>
      <c r="E47" s="10">
        <f t="shared" si="28"/>
        <v>0</v>
      </c>
      <c r="F47" s="10"/>
      <c r="G47" s="10">
        <f t="shared" si="29"/>
        <v>0</v>
      </c>
      <c r="H47" s="10"/>
      <c r="I47" s="10">
        <f t="shared" si="30"/>
        <v>0</v>
      </c>
      <c r="J47" s="10"/>
      <c r="K47" s="10">
        <f t="shared" si="31"/>
        <v>0</v>
      </c>
      <c r="L47" s="10"/>
      <c r="M47" s="10">
        <f t="shared" si="32"/>
        <v>0</v>
      </c>
      <c r="N47" s="12">
        <f t="shared" si="33"/>
        <v>0</v>
      </c>
      <c r="O47" s="10"/>
      <c r="P47" s="10">
        <f t="shared" si="34"/>
        <v>0</v>
      </c>
      <c r="Q47" s="10"/>
      <c r="R47" s="10">
        <f t="shared" si="35"/>
        <v>0</v>
      </c>
      <c r="S47" s="10"/>
      <c r="T47" s="10">
        <f t="shared" si="36"/>
        <v>0</v>
      </c>
      <c r="U47" s="10"/>
      <c r="V47" s="10">
        <f t="shared" si="37"/>
        <v>0</v>
      </c>
      <c r="W47" s="10"/>
      <c r="X47" s="10">
        <f t="shared" si="38"/>
        <v>0</v>
      </c>
      <c r="Y47" s="45">
        <f t="shared" si="39"/>
        <v>0</v>
      </c>
      <c r="AA47" s="10">
        <f t="shared" si="12"/>
        <v>0</v>
      </c>
      <c r="AB47" s="10">
        <f t="shared" si="13"/>
        <v>-1</v>
      </c>
      <c r="AC47" s="10">
        <f t="shared" si="14"/>
        <v>0</v>
      </c>
      <c r="AD47" s="10">
        <f t="shared" si="15"/>
        <v>-1</v>
      </c>
    </row>
    <row r="48" spans="1:30" ht="12" customHeight="1" outlineLevel="2" x14ac:dyDescent="0.2">
      <c r="A48" s="46">
        <v>6</v>
      </c>
      <c r="B48" s="13" t="s">
        <v>56</v>
      </c>
      <c r="C48" s="12">
        <v>1</v>
      </c>
      <c r="D48" s="10"/>
      <c r="E48" s="10">
        <f t="shared" si="28"/>
        <v>0</v>
      </c>
      <c r="F48" s="10"/>
      <c r="G48" s="10">
        <f t="shared" si="29"/>
        <v>0</v>
      </c>
      <c r="H48" s="10"/>
      <c r="I48" s="10">
        <f t="shared" si="30"/>
        <v>0</v>
      </c>
      <c r="J48" s="10"/>
      <c r="K48" s="10">
        <f t="shared" si="31"/>
        <v>0</v>
      </c>
      <c r="L48" s="10"/>
      <c r="M48" s="10">
        <f t="shared" si="32"/>
        <v>0</v>
      </c>
      <c r="N48" s="12">
        <f t="shared" si="33"/>
        <v>0</v>
      </c>
      <c r="O48" s="10"/>
      <c r="P48" s="10">
        <f t="shared" si="34"/>
        <v>0</v>
      </c>
      <c r="Q48" s="10"/>
      <c r="R48" s="10">
        <f t="shared" si="35"/>
        <v>0</v>
      </c>
      <c r="S48" s="10"/>
      <c r="T48" s="10">
        <f t="shared" si="36"/>
        <v>0</v>
      </c>
      <c r="U48" s="10"/>
      <c r="V48" s="10">
        <f t="shared" si="37"/>
        <v>0</v>
      </c>
      <c r="W48" s="10"/>
      <c r="X48" s="10">
        <f t="shared" si="38"/>
        <v>0</v>
      </c>
      <c r="Y48" s="45">
        <f t="shared" si="39"/>
        <v>0</v>
      </c>
      <c r="AA48" s="10">
        <f t="shared" si="12"/>
        <v>0</v>
      </c>
      <c r="AB48" s="10">
        <f t="shared" si="13"/>
        <v>-1</v>
      </c>
      <c r="AC48" s="10">
        <f t="shared" si="14"/>
        <v>0</v>
      </c>
      <c r="AD48" s="10">
        <f t="shared" si="15"/>
        <v>-1</v>
      </c>
    </row>
    <row r="49" spans="1:30" ht="12" customHeight="1" outlineLevel="2" x14ac:dyDescent="0.2">
      <c r="A49" s="46">
        <v>7</v>
      </c>
      <c r="B49" s="13" t="s">
        <v>7</v>
      </c>
      <c r="C49" s="12">
        <v>1</v>
      </c>
      <c r="D49" s="10"/>
      <c r="E49" s="10">
        <f t="shared" si="28"/>
        <v>0</v>
      </c>
      <c r="F49" s="10"/>
      <c r="G49" s="10">
        <f t="shared" si="29"/>
        <v>0</v>
      </c>
      <c r="H49" s="10"/>
      <c r="I49" s="10">
        <f t="shared" si="30"/>
        <v>0</v>
      </c>
      <c r="J49" s="10"/>
      <c r="K49" s="10">
        <f t="shared" si="31"/>
        <v>0</v>
      </c>
      <c r="L49" s="10"/>
      <c r="M49" s="10">
        <f t="shared" si="32"/>
        <v>0</v>
      </c>
      <c r="N49" s="12">
        <f t="shared" si="33"/>
        <v>0</v>
      </c>
      <c r="O49" s="10"/>
      <c r="P49" s="10">
        <f t="shared" si="34"/>
        <v>0</v>
      </c>
      <c r="Q49" s="10"/>
      <c r="R49" s="10">
        <f t="shared" si="35"/>
        <v>0</v>
      </c>
      <c r="S49" s="10"/>
      <c r="T49" s="10">
        <f t="shared" si="36"/>
        <v>0</v>
      </c>
      <c r="U49" s="10"/>
      <c r="V49" s="10">
        <f t="shared" si="37"/>
        <v>0</v>
      </c>
      <c r="W49" s="10"/>
      <c r="X49" s="10">
        <f t="shared" si="38"/>
        <v>0</v>
      </c>
      <c r="Y49" s="45">
        <f t="shared" si="39"/>
        <v>0</v>
      </c>
      <c r="AA49" s="10">
        <f t="shared" si="12"/>
        <v>0</v>
      </c>
      <c r="AB49" s="10">
        <f t="shared" si="13"/>
        <v>-1</v>
      </c>
      <c r="AC49" s="10">
        <f t="shared" si="14"/>
        <v>0</v>
      </c>
      <c r="AD49" s="10">
        <f t="shared" si="15"/>
        <v>-1</v>
      </c>
    </row>
    <row r="50" spans="1:30" ht="12" customHeight="1" outlineLevel="2" x14ac:dyDescent="0.2">
      <c r="A50" s="46">
        <v>8</v>
      </c>
      <c r="B50" s="13" t="s">
        <v>57</v>
      </c>
      <c r="C50" s="12">
        <v>1</v>
      </c>
      <c r="D50" s="10"/>
      <c r="E50" s="10">
        <f t="shared" si="28"/>
        <v>0</v>
      </c>
      <c r="F50" s="10"/>
      <c r="G50" s="10">
        <f t="shared" si="29"/>
        <v>0</v>
      </c>
      <c r="H50" s="10"/>
      <c r="I50" s="10">
        <f t="shared" si="30"/>
        <v>0</v>
      </c>
      <c r="J50" s="10"/>
      <c r="K50" s="10">
        <f t="shared" si="31"/>
        <v>0</v>
      </c>
      <c r="L50" s="10"/>
      <c r="M50" s="10">
        <f t="shared" si="32"/>
        <v>0</v>
      </c>
      <c r="N50" s="12">
        <f t="shared" si="33"/>
        <v>0</v>
      </c>
      <c r="O50" s="10"/>
      <c r="P50" s="10">
        <f t="shared" si="34"/>
        <v>0</v>
      </c>
      <c r="Q50" s="10"/>
      <c r="R50" s="10">
        <f t="shared" si="35"/>
        <v>0</v>
      </c>
      <c r="S50" s="10"/>
      <c r="T50" s="10">
        <f t="shared" si="36"/>
        <v>0</v>
      </c>
      <c r="U50" s="10"/>
      <c r="V50" s="10">
        <f t="shared" si="37"/>
        <v>0</v>
      </c>
      <c r="W50" s="10"/>
      <c r="X50" s="10">
        <f t="shared" si="38"/>
        <v>0</v>
      </c>
      <c r="Y50" s="45">
        <f t="shared" si="39"/>
        <v>0</v>
      </c>
      <c r="AA50" s="10">
        <f t="shared" si="12"/>
        <v>0</v>
      </c>
      <c r="AB50" s="10">
        <f t="shared" si="13"/>
        <v>-1</v>
      </c>
      <c r="AC50" s="10">
        <f t="shared" si="14"/>
        <v>0</v>
      </c>
      <c r="AD50" s="10">
        <f t="shared" si="15"/>
        <v>-1</v>
      </c>
    </row>
    <row r="51" spans="1:30" ht="12" customHeight="1" outlineLevel="2" x14ac:dyDescent="0.2">
      <c r="A51" s="46">
        <v>9</v>
      </c>
      <c r="B51" s="13" t="s">
        <v>58</v>
      </c>
      <c r="C51" s="12">
        <v>1</v>
      </c>
      <c r="D51" s="10"/>
      <c r="E51" s="10">
        <f t="shared" si="28"/>
        <v>0</v>
      </c>
      <c r="F51" s="10"/>
      <c r="G51" s="10">
        <f t="shared" si="29"/>
        <v>0</v>
      </c>
      <c r="H51" s="10"/>
      <c r="I51" s="10">
        <f t="shared" si="30"/>
        <v>0</v>
      </c>
      <c r="J51" s="10"/>
      <c r="K51" s="10">
        <f t="shared" si="31"/>
        <v>0</v>
      </c>
      <c r="L51" s="10"/>
      <c r="M51" s="10">
        <f t="shared" si="32"/>
        <v>0</v>
      </c>
      <c r="N51" s="12">
        <f t="shared" si="33"/>
        <v>0</v>
      </c>
      <c r="O51" s="10"/>
      <c r="P51" s="10">
        <f t="shared" si="34"/>
        <v>0</v>
      </c>
      <c r="Q51" s="10"/>
      <c r="R51" s="10">
        <f t="shared" si="35"/>
        <v>0</v>
      </c>
      <c r="S51" s="10"/>
      <c r="T51" s="10">
        <f t="shared" si="36"/>
        <v>0</v>
      </c>
      <c r="U51" s="10"/>
      <c r="V51" s="10">
        <f t="shared" si="37"/>
        <v>0</v>
      </c>
      <c r="W51" s="10"/>
      <c r="X51" s="10">
        <f t="shared" si="38"/>
        <v>0</v>
      </c>
      <c r="Y51" s="45">
        <f t="shared" si="39"/>
        <v>0</v>
      </c>
      <c r="AA51" s="10">
        <f t="shared" si="12"/>
        <v>0</v>
      </c>
      <c r="AB51" s="10">
        <f t="shared" si="13"/>
        <v>-1</v>
      </c>
      <c r="AC51" s="10">
        <f t="shared" si="14"/>
        <v>0</v>
      </c>
      <c r="AD51" s="10">
        <f t="shared" si="15"/>
        <v>-1</v>
      </c>
    </row>
    <row r="52" spans="1:30" ht="12" customHeight="1" outlineLevel="2" x14ac:dyDescent="0.2">
      <c r="A52" s="46">
        <v>10</v>
      </c>
      <c r="B52" s="13" t="s">
        <v>59</v>
      </c>
      <c r="C52" s="12">
        <v>1</v>
      </c>
      <c r="D52" s="10"/>
      <c r="E52" s="10">
        <f t="shared" si="28"/>
        <v>0</v>
      </c>
      <c r="F52" s="10"/>
      <c r="G52" s="10">
        <f t="shared" si="29"/>
        <v>0</v>
      </c>
      <c r="H52" s="10"/>
      <c r="I52" s="10">
        <f t="shared" si="30"/>
        <v>0</v>
      </c>
      <c r="J52" s="10"/>
      <c r="K52" s="10">
        <f t="shared" si="31"/>
        <v>0</v>
      </c>
      <c r="L52" s="10"/>
      <c r="M52" s="10">
        <f t="shared" si="32"/>
        <v>0</v>
      </c>
      <c r="N52" s="12">
        <f t="shared" si="33"/>
        <v>0</v>
      </c>
      <c r="O52" s="10"/>
      <c r="P52" s="10">
        <f t="shared" si="34"/>
        <v>0</v>
      </c>
      <c r="Q52" s="10"/>
      <c r="R52" s="10">
        <f t="shared" si="35"/>
        <v>0</v>
      </c>
      <c r="S52" s="10"/>
      <c r="T52" s="10">
        <f t="shared" si="36"/>
        <v>0</v>
      </c>
      <c r="U52" s="10"/>
      <c r="V52" s="10">
        <f t="shared" si="37"/>
        <v>0</v>
      </c>
      <c r="W52" s="10"/>
      <c r="X52" s="10">
        <f t="shared" si="38"/>
        <v>0</v>
      </c>
      <c r="Y52" s="45">
        <f t="shared" si="39"/>
        <v>0</v>
      </c>
      <c r="AA52" s="10">
        <f t="shared" si="12"/>
        <v>0</v>
      </c>
      <c r="AB52" s="10">
        <f t="shared" si="13"/>
        <v>-1</v>
      </c>
      <c r="AC52" s="10">
        <f t="shared" si="14"/>
        <v>0</v>
      </c>
      <c r="AD52" s="10">
        <f t="shared" si="15"/>
        <v>-1</v>
      </c>
    </row>
    <row r="53" spans="1:30" ht="12" customHeight="1" outlineLevel="2" thickBot="1" x14ac:dyDescent="0.25">
      <c r="A53" s="46">
        <v>11</v>
      </c>
      <c r="B53" s="13" t="s">
        <v>60</v>
      </c>
      <c r="C53" s="12">
        <v>1</v>
      </c>
      <c r="D53" s="10"/>
      <c r="E53" s="10">
        <f t="shared" si="28"/>
        <v>0</v>
      </c>
      <c r="F53" s="10"/>
      <c r="G53" s="10">
        <f t="shared" si="29"/>
        <v>0</v>
      </c>
      <c r="H53" s="10"/>
      <c r="I53" s="10">
        <f t="shared" si="30"/>
        <v>0</v>
      </c>
      <c r="J53" s="10"/>
      <c r="K53" s="10">
        <f t="shared" si="31"/>
        <v>0</v>
      </c>
      <c r="L53" s="10"/>
      <c r="M53" s="10">
        <f t="shared" si="32"/>
        <v>0</v>
      </c>
      <c r="N53" s="12">
        <f t="shared" si="33"/>
        <v>0</v>
      </c>
      <c r="O53" s="10"/>
      <c r="P53" s="10">
        <f t="shared" si="34"/>
        <v>0</v>
      </c>
      <c r="Q53" s="10"/>
      <c r="R53" s="10">
        <f t="shared" si="35"/>
        <v>0</v>
      </c>
      <c r="S53" s="10"/>
      <c r="T53" s="10">
        <f t="shared" si="36"/>
        <v>0</v>
      </c>
      <c r="U53" s="10"/>
      <c r="V53" s="10">
        <f t="shared" si="37"/>
        <v>0</v>
      </c>
      <c r="W53" s="10"/>
      <c r="X53" s="10">
        <f t="shared" si="38"/>
        <v>0</v>
      </c>
      <c r="Y53" s="45">
        <f t="shared" si="39"/>
        <v>0</v>
      </c>
      <c r="AA53" s="10">
        <f t="shared" si="12"/>
        <v>0</v>
      </c>
      <c r="AB53" s="10">
        <f t="shared" si="13"/>
        <v>-1</v>
      </c>
      <c r="AC53" s="10">
        <f t="shared" si="14"/>
        <v>0</v>
      </c>
      <c r="AD53" s="10">
        <f t="shared" si="15"/>
        <v>-1</v>
      </c>
    </row>
    <row r="54" spans="1:30" s="34" customFormat="1" ht="12" customHeight="1" outlineLevel="1" thickBot="1" x14ac:dyDescent="0.25">
      <c r="A54" s="66" t="s">
        <v>34</v>
      </c>
      <c r="B54" s="68"/>
      <c r="C54" s="18">
        <f>SUM(C43:C53)</f>
        <v>11</v>
      </c>
      <c r="D54" s="18">
        <f>SUM(D43:D53)</f>
        <v>0</v>
      </c>
      <c r="E54" s="18">
        <f t="shared" si="28"/>
        <v>0</v>
      </c>
      <c r="F54" s="18">
        <f>SUM(F43:F53)</f>
        <v>0</v>
      </c>
      <c r="G54" s="18">
        <f t="shared" si="29"/>
        <v>0</v>
      </c>
      <c r="H54" s="18">
        <f>SUM(H43:H53)</f>
        <v>0</v>
      </c>
      <c r="I54" s="18">
        <f t="shared" si="30"/>
        <v>0</v>
      </c>
      <c r="J54" s="18">
        <f>SUM(J43:J53)</f>
        <v>0</v>
      </c>
      <c r="K54" s="18">
        <f t="shared" si="31"/>
        <v>0</v>
      </c>
      <c r="L54" s="18">
        <f>SUM(L43:L53)</f>
        <v>0</v>
      </c>
      <c r="M54" s="18">
        <f t="shared" si="32"/>
        <v>0</v>
      </c>
      <c r="N54" s="18">
        <f>+((E54*7.5)+(G54*23)+(I54*38)+(K54*53)+(M54*68))/100</f>
        <v>0</v>
      </c>
      <c r="O54" s="18">
        <f>SUM(O43:O53)</f>
        <v>0</v>
      </c>
      <c r="P54" s="18">
        <f t="shared" si="34"/>
        <v>0</v>
      </c>
      <c r="Q54" s="18">
        <f>SUM(Q43:Q53)</f>
        <v>0</v>
      </c>
      <c r="R54" s="18">
        <f t="shared" si="35"/>
        <v>0</v>
      </c>
      <c r="S54" s="18">
        <f>SUM(S43:S53)</f>
        <v>0</v>
      </c>
      <c r="T54" s="18">
        <f t="shared" si="36"/>
        <v>0</v>
      </c>
      <c r="U54" s="18">
        <f>SUM(U43:U53)</f>
        <v>0</v>
      </c>
      <c r="V54" s="18">
        <f t="shared" si="37"/>
        <v>0</v>
      </c>
      <c r="W54" s="18">
        <f>SUM(W43:W53)</f>
        <v>0</v>
      </c>
      <c r="X54" s="18">
        <f t="shared" si="38"/>
        <v>0</v>
      </c>
      <c r="Y54" s="33">
        <f>+((P54*50)+(R54*150.5)+(T54*250.5)+(V54*350.5)+(X54*450.5))/100</f>
        <v>0</v>
      </c>
      <c r="AA54" s="2">
        <f t="shared" si="12"/>
        <v>0</v>
      </c>
      <c r="AB54" s="2">
        <f t="shared" si="13"/>
        <v>-11</v>
      </c>
      <c r="AC54" s="2">
        <f t="shared" si="14"/>
        <v>0</v>
      </c>
      <c r="AD54" s="2">
        <f t="shared" si="15"/>
        <v>-11</v>
      </c>
    </row>
    <row r="55" spans="1:30" ht="12" customHeight="1" thickBot="1" x14ac:dyDescent="0.25">
      <c r="A55" s="66" t="s">
        <v>62</v>
      </c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9"/>
      <c r="AA55" s="10"/>
      <c r="AB55" s="10"/>
      <c r="AC55" s="10"/>
      <c r="AD55" s="10"/>
    </row>
    <row r="56" spans="1:30" ht="12" customHeight="1" outlineLevel="2" x14ac:dyDescent="0.2">
      <c r="A56" s="44">
        <v>1</v>
      </c>
      <c r="B56" s="36" t="s">
        <v>63</v>
      </c>
      <c r="C56" s="12">
        <v>1</v>
      </c>
      <c r="D56" s="12"/>
      <c r="E56" s="12">
        <f t="shared" ref="E56:E64" si="40">+D56/C56*100</f>
        <v>0</v>
      </c>
      <c r="F56" s="12"/>
      <c r="G56" s="12">
        <f t="shared" ref="G56:G65" si="41">+F56/C56*100</f>
        <v>0</v>
      </c>
      <c r="H56" s="12"/>
      <c r="I56" s="12">
        <f t="shared" ref="I56:I65" si="42">+H56/C56*100</f>
        <v>0</v>
      </c>
      <c r="J56" s="12"/>
      <c r="K56" s="12">
        <f t="shared" ref="K56:K65" si="43">+J56/C56*100</f>
        <v>0</v>
      </c>
      <c r="L56" s="12"/>
      <c r="M56" s="12">
        <f t="shared" ref="M56:M65" si="44">+L56/C56*100</f>
        <v>0</v>
      </c>
      <c r="N56" s="12">
        <f t="shared" ref="N56:N65" si="45">+(E56*7.5+G56*23+I56*38+K56*53+M56*68)/100</f>
        <v>0</v>
      </c>
      <c r="O56" s="12"/>
      <c r="P56" s="12">
        <f t="shared" ref="P56:P65" si="46">+O56/C56*100</f>
        <v>0</v>
      </c>
      <c r="Q56" s="12"/>
      <c r="R56" s="12">
        <f t="shared" ref="R56:R62" si="47">+Q56/C56*100</f>
        <v>0</v>
      </c>
      <c r="S56" s="12"/>
      <c r="T56" s="12">
        <f t="shared" ref="T56:T62" si="48">+S56/C56*100</f>
        <v>0</v>
      </c>
      <c r="U56" s="12"/>
      <c r="V56" s="12">
        <f t="shared" ref="V56:V65" si="49">+U56/C56*100</f>
        <v>0</v>
      </c>
      <c r="W56" s="12"/>
      <c r="X56" s="12">
        <f t="shared" ref="X56:X65" si="50">+W56/C56*100</f>
        <v>0</v>
      </c>
      <c r="Y56" s="45">
        <f t="shared" ref="Y56:Y62" si="51">+(P56*50+R56*150.5+T56*250.5+V56*350.5+X56*450.5)/100</f>
        <v>0</v>
      </c>
      <c r="AA56" s="10">
        <f t="shared" ref="AA56:AA65" si="52">+D56+F56+H56+J56+L56</f>
        <v>0</v>
      </c>
      <c r="AB56" s="10">
        <f t="shared" ref="AB56:AB65" si="53">+AA56-C56</f>
        <v>-1</v>
      </c>
      <c r="AC56" s="10">
        <f t="shared" ref="AC56:AC65" si="54">+O56+Q56+S56+U56+W56</f>
        <v>0</v>
      </c>
      <c r="AD56" s="10">
        <f t="shared" ref="AD56:AD65" si="55">+AC56-C56</f>
        <v>-1</v>
      </c>
    </row>
    <row r="57" spans="1:30" ht="12" customHeight="1" outlineLevel="2" x14ac:dyDescent="0.2">
      <c r="A57" s="46">
        <v>2</v>
      </c>
      <c r="B57" s="13" t="s">
        <v>64</v>
      </c>
      <c r="C57" s="12">
        <v>1</v>
      </c>
      <c r="D57" s="10"/>
      <c r="E57" s="10">
        <f t="shared" si="40"/>
        <v>0</v>
      </c>
      <c r="F57" s="10"/>
      <c r="G57" s="10">
        <f t="shared" si="41"/>
        <v>0</v>
      </c>
      <c r="H57" s="10"/>
      <c r="I57" s="10">
        <f t="shared" si="42"/>
        <v>0</v>
      </c>
      <c r="J57" s="10"/>
      <c r="K57" s="10">
        <f t="shared" si="43"/>
        <v>0</v>
      </c>
      <c r="L57" s="10"/>
      <c r="M57" s="10">
        <f t="shared" si="44"/>
        <v>0</v>
      </c>
      <c r="N57" s="12">
        <f t="shared" si="45"/>
        <v>0</v>
      </c>
      <c r="O57" s="10"/>
      <c r="P57" s="10">
        <f t="shared" si="46"/>
        <v>0</v>
      </c>
      <c r="Q57" s="10"/>
      <c r="R57" s="10">
        <f t="shared" si="47"/>
        <v>0</v>
      </c>
      <c r="S57" s="10"/>
      <c r="T57" s="10">
        <f t="shared" si="48"/>
        <v>0</v>
      </c>
      <c r="U57" s="10"/>
      <c r="V57" s="10">
        <f t="shared" si="49"/>
        <v>0</v>
      </c>
      <c r="W57" s="10"/>
      <c r="X57" s="10">
        <f t="shared" si="50"/>
        <v>0</v>
      </c>
      <c r="Y57" s="45">
        <f t="shared" si="51"/>
        <v>0</v>
      </c>
      <c r="AA57" s="10">
        <f t="shared" si="52"/>
        <v>0</v>
      </c>
      <c r="AB57" s="10">
        <f t="shared" si="53"/>
        <v>-1</v>
      </c>
      <c r="AC57" s="10">
        <f t="shared" si="54"/>
        <v>0</v>
      </c>
      <c r="AD57" s="10">
        <f t="shared" si="55"/>
        <v>-1</v>
      </c>
    </row>
    <row r="58" spans="1:30" ht="12" customHeight="1" outlineLevel="2" x14ac:dyDescent="0.2">
      <c r="A58" s="46">
        <v>3</v>
      </c>
      <c r="B58" s="13" t="s">
        <v>66</v>
      </c>
      <c r="C58" s="12">
        <v>1</v>
      </c>
      <c r="D58" s="10"/>
      <c r="E58" s="10">
        <f t="shared" si="40"/>
        <v>0</v>
      </c>
      <c r="F58" s="10"/>
      <c r="G58" s="10">
        <f t="shared" si="41"/>
        <v>0</v>
      </c>
      <c r="H58" s="10"/>
      <c r="I58" s="10">
        <f t="shared" si="42"/>
        <v>0</v>
      </c>
      <c r="J58" s="10"/>
      <c r="K58" s="10">
        <f t="shared" si="43"/>
        <v>0</v>
      </c>
      <c r="L58" s="10"/>
      <c r="M58" s="10">
        <f t="shared" si="44"/>
        <v>0</v>
      </c>
      <c r="N58" s="12">
        <f t="shared" si="45"/>
        <v>0</v>
      </c>
      <c r="O58" s="10"/>
      <c r="P58" s="10">
        <f t="shared" si="46"/>
        <v>0</v>
      </c>
      <c r="Q58" s="10"/>
      <c r="R58" s="10">
        <f t="shared" si="47"/>
        <v>0</v>
      </c>
      <c r="S58" s="10"/>
      <c r="T58" s="10">
        <f t="shared" si="48"/>
        <v>0</v>
      </c>
      <c r="U58" s="10"/>
      <c r="V58" s="10">
        <f t="shared" si="49"/>
        <v>0</v>
      </c>
      <c r="W58" s="10"/>
      <c r="X58" s="10">
        <f t="shared" si="50"/>
        <v>0</v>
      </c>
      <c r="Y58" s="45">
        <f t="shared" si="51"/>
        <v>0</v>
      </c>
      <c r="AA58" s="10">
        <f t="shared" si="52"/>
        <v>0</v>
      </c>
      <c r="AB58" s="10">
        <f t="shared" si="53"/>
        <v>-1</v>
      </c>
      <c r="AC58" s="10">
        <f t="shared" si="54"/>
        <v>0</v>
      </c>
      <c r="AD58" s="10">
        <f t="shared" si="55"/>
        <v>-1</v>
      </c>
    </row>
    <row r="59" spans="1:30" ht="12" customHeight="1" outlineLevel="2" x14ac:dyDescent="0.2">
      <c r="A59" s="46">
        <v>4</v>
      </c>
      <c r="B59" s="13" t="s">
        <v>8</v>
      </c>
      <c r="C59" s="12">
        <v>1</v>
      </c>
      <c r="D59" s="10"/>
      <c r="E59" s="10">
        <f t="shared" si="40"/>
        <v>0</v>
      </c>
      <c r="F59" s="10"/>
      <c r="G59" s="10">
        <f t="shared" si="41"/>
        <v>0</v>
      </c>
      <c r="H59" s="10"/>
      <c r="I59" s="10">
        <f t="shared" si="42"/>
        <v>0</v>
      </c>
      <c r="J59" s="10"/>
      <c r="K59" s="10">
        <f t="shared" si="43"/>
        <v>0</v>
      </c>
      <c r="L59" s="10"/>
      <c r="M59" s="10">
        <f t="shared" si="44"/>
        <v>0</v>
      </c>
      <c r="N59" s="12">
        <f t="shared" si="45"/>
        <v>0</v>
      </c>
      <c r="O59" s="10"/>
      <c r="P59" s="10">
        <f t="shared" si="46"/>
        <v>0</v>
      </c>
      <c r="Q59" s="10"/>
      <c r="R59" s="10">
        <f t="shared" si="47"/>
        <v>0</v>
      </c>
      <c r="S59" s="10"/>
      <c r="T59" s="10">
        <f t="shared" si="48"/>
        <v>0</v>
      </c>
      <c r="U59" s="10"/>
      <c r="V59" s="10">
        <f t="shared" si="49"/>
        <v>0</v>
      </c>
      <c r="W59" s="10"/>
      <c r="X59" s="10">
        <f t="shared" si="50"/>
        <v>0</v>
      </c>
      <c r="Y59" s="45">
        <f t="shared" si="51"/>
        <v>0</v>
      </c>
      <c r="AA59" s="10">
        <f t="shared" si="52"/>
        <v>0</v>
      </c>
      <c r="AB59" s="10">
        <f t="shared" si="53"/>
        <v>-1</v>
      </c>
      <c r="AC59" s="10">
        <f t="shared" si="54"/>
        <v>0</v>
      </c>
      <c r="AD59" s="10">
        <f t="shared" si="55"/>
        <v>-1</v>
      </c>
    </row>
    <row r="60" spans="1:30" ht="12" customHeight="1" outlineLevel="2" x14ac:dyDescent="0.2">
      <c r="A60" s="46">
        <v>5</v>
      </c>
      <c r="B60" s="13" t="s">
        <v>67</v>
      </c>
      <c r="C60" s="12">
        <v>1</v>
      </c>
      <c r="D60" s="10"/>
      <c r="E60" s="10">
        <f t="shared" si="40"/>
        <v>0</v>
      </c>
      <c r="F60" s="10"/>
      <c r="G60" s="10">
        <f t="shared" si="41"/>
        <v>0</v>
      </c>
      <c r="H60" s="10"/>
      <c r="I60" s="10">
        <f t="shared" si="42"/>
        <v>0</v>
      </c>
      <c r="J60" s="10"/>
      <c r="K60" s="10">
        <f t="shared" si="43"/>
        <v>0</v>
      </c>
      <c r="L60" s="10"/>
      <c r="M60" s="10">
        <f t="shared" si="44"/>
        <v>0</v>
      </c>
      <c r="N60" s="12">
        <f t="shared" si="45"/>
        <v>0</v>
      </c>
      <c r="O60" s="10"/>
      <c r="P60" s="10">
        <f t="shared" si="46"/>
        <v>0</v>
      </c>
      <c r="Q60" s="10"/>
      <c r="R60" s="10">
        <f t="shared" si="47"/>
        <v>0</v>
      </c>
      <c r="S60" s="10"/>
      <c r="T60" s="10">
        <f t="shared" si="48"/>
        <v>0</v>
      </c>
      <c r="U60" s="10"/>
      <c r="V60" s="10">
        <f t="shared" si="49"/>
        <v>0</v>
      </c>
      <c r="W60" s="10"/>
      <c r="X60" s="10">
        <f t="shared" si="50"/>
        <v>0</v>
      </c>
      <c r="Y60" s="45">
        <f t="shared" si="51"/>
        <v>0</v>
      </c>
      <c r="AA60" s="10">
        <f t="shared" si="52"/>
        <v>0</v>
      </c>
      <c r="AB60" s="10">
        <f t="shared" si="53"/>
        <v>-1</v>
      </c>
      <c r="AC60" s="10">
        <f t="shared" si="54"/>
        <v>0</v>
      </c>
      <c r="AD60" s="10">
        <f t="shared" si="55"/>
        <v>-1</v>
      </c>
    </row>
    <row r="61" spans="1:30" ht="12" customHeight="1" outlineLevel="2" x14ac:dyDescent="0.2">
      <c r="A61" s="46">
        <v>6</v>
      </c>
      <c r="B61" s="13" t="s">
        <v>69</v>
      </c>
      <c r="C61" s="12">
        <v>1</v>
      </c>
      <c r="D61" s="10"/>
      <c r="E61" s="10">
        <f t="shared" si="40"/>
        <v>0</v>
      </c>
      <c r="F61" s="10"/>
      <c r="G61" s="10">
        <f t="shared" si="41"/>
        <v>0</v>
      </c>
      <c r="H61" s="10"/>
      <c r="I61" s="10">
        <f t="shared" si="42"/>
        <v>0</v>
      </c>
      <c r="J61" s="10"/>
      <c r="K61" s="10">
        <f t="shared" si="43"/>
        <v>0</v>
      </c>
      <c r="L61" s="10"/>
      <c r="M61" s="10">
        <f t="shared" si="44"/>
        <v>0</v>
      </c>
      <c r="N61" s="12">
        <f t="shared" si="45"/>
        <v>0</v>
      </c>
      <c r="O61" s="10"/>
      <c r="P61" s="10">
        <f t="shared" si="46"/>
        <v>0</v>
      </c>
      <c r="Q61" s="10"/>
      <c r="R61" s="10">
        <f t="shared" si="47"/>
        <v>0</v>
      </c>
      <c r="S61" s="10"/>
      <c r="T61" s="10">
        <f t="shared" si="48"/>
        <v>0</v>
      </c>
      <c r="U61" s="10"/>
      <c r="V61" s="10">
        <f t="shared" si="49"/>
        <v>0</v>
      </c>
      <c r="W61" s="10"/>
      <c r="X61" s="10">
        <f t="shared" si="50"/>
        <v>0</v>
      </c>
      <c r="Y61" s="45">
        <f t="shared" si="51"/>
        <v>0</v>
      </c>
      <c r="AA61" s="10">
        <f t="shared" si="52"/>
        <v>0</v>
      </c>
      <c r="AB61" s="10">
        <f t="shared" si="53"/>
        <v>-1</v>
      </c>
      <c r="AC61" s="10">
        <f t="shared" si="54"/>
        <v>0</v>
      </c>
      <c r="AD61" s="10">
        <f t="shared" si="55"/>
        <v>-1</v>
      </c>
    </row>
    <row r="62" spans="1:30" ht="12" customHeight="1" outlineLevel="2" x14ac:dyDescent="0.2">
      <c r="A62" s="46">
        <v>7</v>
      </c>
      <c r="B62" s="13" t="s">
        <v>178</v>
      </c>
      <c r="C62" s="12">
        <v>1</v>
      </c>
      <c r="D62" s="10"/>
      <c r="E62" s="10">
        <f t="shared" si="40"/>
        <v>0</v>
      </c>
      <c r="F62" s="10"/>
      <c r="G62" s="10">
        <f t="shared" si="41"/>
        <v>0</v>
      </c>
      <c r="H62" s="10"/>
      <c r="I62" s="10">
        <f t="shared" si="42"/>
        <v>0</v>
      </c>
      <c r="J62" s="10"/>
      <c r="K62" s="10">
        <f t="shared" si="43"/>
        <v>0</v>
      </c>
      <c r="L62" s="10"/>
      <c r="M62" s="10">
        <f t="shared" si="44"/>
        <v>0</v>
      </c>
      <c r="N62" s="12">
        <f t="shared" si="45"/>
        <v>0</v>
      </c>
      <c r="O62" s="10"/>
      <c r="P62" s="10">
        <f t="shared" si="46"/>
        <v>0</v>
      </c>
      <c r="Q62" s="10"/>
      <c r="R62" s="10">
        <f t="shared" si="47"/>
        <v>0</v>
      </c>
      <c r="S62" s="10"/>
      <c r="T62" s="10">
        <f t="shared" si="48"/>
        <v>0</v>
      </c>
      <c r="U62" s="10"/>
      <c r="V62" s="10">
        <f t="shared" si="49"/>
        <v>0</v>
      </c>
      <c r="W62" s="10"/>
      <c r="X62" s="10">
        <f t="shared" si="50"/>
        <v>0</v>
      </c>
      <c r="Y62" s="45">
        <f t="shared" si="51"/>
        <v>0</v>
      </c>
      <c r="AA62" s="10">
        <f t="shared" si="52"/>
        <v>0</v>
      </c>
      <c r="AB62" s="10">
        <f t="shared" si="53"/>
        <v>-1</v>
      </c>
      <c r="AC62" s="10">
        <f t="shared" si="54"/>
        <v>0</v>
      </c>
      <c r="AD62" s="10">
        <f t="shared" si="55"/>
        <v>-1</v>
      </c>
    </row>
    <row r="63" spans="1:30" ht="12" customHeight="1" outlineLevel="2" x14ac:dyDescent="0.2">
      <c r="A63" s="46">
        <v>8</v>
      </c>
      <c r="B63" s="13" t="s">
        <v>70</v>
      </c>
      <c r="C63" s="12">
        <v>1</v>
      </c>
      <c r="D63" s="10"/>
      <c r="E63" s="10">
        <f t="shared" si="40"/>
        <v>0</v>
      </c>
      <c r="F63" s="10"/>
      <c r="G63" s="10">
        <f t="shared" si="41"/>
        <v>0</v>
      </c>
      <c r="H63" s="10"/>
      <c r="I63" s="10">
        <f t="shared" si="42"/>
        <v>0</v>
      </c>
      <c r="J63" s="10"/>
      <c r="K63" s="10">
        <f t="shared" si="43"/>
        <v>0</v>
      </c>
      <c r="L63" s="10"/>
      <c r="M63" s="10">
        <f t="shared" si="44"/>
        <v>0</v>
      </c>
      <c r="N63" s="12">
        <f t="shared" si="45"/>
        <v>0</v>
      </c>
      <c r="O63" s="10"/>
      <c r="P63" s="10">
        <f t="shared" si="46"/>
        <v>0</v>
      </c>
      <c r="Q63" s="10"/>
      <c r="R63" s="10">
        <f>+Q63/C63*100</f>
        <v>0</v>
      </c>
      <c r="S63" s="10"/>
      <c r="T63" s="10">
        <f>+S63/C63*100</f>
        <v>0</v>
      </c>
      <c r="U63" s="10"/>
      <c r="V63" s="10">
        <f t="shared" si="49"/>
        <v>0</v>
      </c>
      <c r="W63" s="10"/>
      <c r="X63" s="10">
        <f t="shared" si="50"/>
        <v>0</v>
      </c>
      <c r="Y63" s="45">
        <f>+(P63*50+R63*150.5+T63*250.5+V63*350.5+X63*450.5)/100</f>
        <v>0</v>
      </c>
      <c r="AA63" s="10">
        <f t="shared" si="52"/>
        <v>0</v>
      </c>
      <c r="AB63" s="10">
        <f t="shared" si="53"/>
        <v>-1</v>
      </c>
      <c r="AC63" s="10">
        <f t="shared" si="54"/>
        <v>0</v>
      </c>
      <c r="AD63" s="10">
        <f t="shared" si="55"/>
        <v>-1</v>
      </c>
    </row>
    <row r="64" spans="1:30" ht="12" customHeight="1" outlineLevel="2" x14ac:dyDescent="0.2">
      <c r="A64" s="46">
        <v>9</v>
      </c>
      <c r="B64" s="13" t="s">
        <v>68</v>
      </c>
      <c r="C64" s="12">
        <v>1</v>
      </c>
      <c r="D64" s="10"/>
      <c r="E64" s="10">
        <f t="shared" si="40"/>
        <v>0</v>
      </c>
      <c r="F64" s="10"/>
      <c r="G64" s="10">
        <f t="shared" si="41"/>
        <v>0</v>
      </c>
      <c r="H64" s="10"/>
      <c r="I64" s="10">
        <f t="shared" si="42"/>
        <v>0</v>
      </c>
      <c r="J64" s="10"/>
      <c r="K64" s="10">
        <f t="shared" si="43"/>
        <v>0</v>
      </c>
      <c r="L64" s="10"/>
      <c r="M64" s="10">
        <f t="shared" si="44"/>
        <v>0</v>
      </c>
      <c r="N64" s="12">
        <f t="shared" si="45"/>
        <v>0</v>
      </c>
      <c r="O64" s="10"/>
      <c r="P64" s="10">
        <f t="shared" si="46"/>
        <v>0</v>
      </c>
      <c r="Q64" s="10"/>
      <c r="R64" s="10">
        <f>+Q64/C64*100</f>
        <v>0</v>
      </c>
      <c r="S64" s="10"/>
      <c r="T64" s="10">
        <f>+S64/C64*100</f>
        <v>0</v>
      </c>
      <c r="U64" s="10"/>
      <c r="V64" s="10">
        <f t="shared" si="49"/>
        <v>0</v>
      </c>
      <c r="W64" s="10"/>
      <c r="X64" s="10">
        <f t="shared" si="50"/>
        <v>0</v>
      </c>
      <c r="Y64" s="45">
        <f>+(P64*50+R64*150.5+T64*250.5+V64*350.5+X64*450.5)/100</f>
        <v>0</v>
      </c>
      <c r="AA64" s="10">
        <f t="shared" si="52"/>
        <v>0</v>
      </c>
      <c r="AB64" s="10">
        <f t="shared" si="53"/>
        <v>-1</v>
      </c>
      <c r="AC64" s="10">
        <f t="shared" si="54"/>
        <v>0</v>
      </c>
      <c r="AD64" s="10">
        <f t="shared" si="55"/>
        <v>-1</v>
      </c>
    </row>
    <row r="65" spans="1:30" ht="12" customHeight="1" outlineLevel="2" thickBot="1" x14ac:dyDescent="0.25">
      <c r="A65" s="46">
        <v>10</v>
      </c>
      <c r="B65" s="13" t="s">
        <v>65</v>
      </c>
      <c r="C65" s="12">
        <v>1</v>
      </c>
      <c r="D65" s="10"/>
      <c r="E65" s="10">
        <f>+D65/C65*100</f>
        <v>0</v>
      </c>
      <c r="F65" s="10"/>
      <c r="G65" s="10">
        <f t="shared" si="41"/>
        <v>0</v>
      </c>
      <c r="H65" s="10"/>
      <c r="I65" s="10">
        <f t="shared" si="42"/>
        <v>0</v>
      </c>
      <c r="J65" s="10"/>
      <c r="K65" s="10">
        <f t="shared" si="43"/>
        <v>0</v>
      </c>
      <c r="L65" s="10"/>
      <c r="M65" s="10">
        <f t="shared" si="44"/>
        <v>0</v>
      </c>
      <c r="N65" s="12">
        <f t="shared" si="45"/>
        <v>0</v>
      </c>
      <c r="O65" s="10"/>
      <c r="P65" s="10">
        <f t="shared" si="46"/>
        <v>0</v>
      </c>
      <c r="Q65" s="10"/>
      <c r="R65" s="10">
        <f>+Q65/C65*100</f>
        <v>0</v>
      </c>
      <c r="S65" s="10"/>
      <c r="T65" s="10">
        <f>+S65/C65*100</f>
        <v>0</v>
      </c>
      <c r="U65" s="10"/>
      <c r="V65" s="10">
        <f t="shared" si="49"/>
        <v>0</v>
      </c>
      <c r="W65" s="10"/>
      <c r="X65" s="10">
        <f t="shared" si="50"/>
        <v>0</v>
      </c>
      <c r="Y65" s="45">
        <f>+(P65*50+R65*150.5+T65*250.5+V65*350.5+X65*450.5)/100</f>
        <v>0</v>
      </c>
      <c r="AA65" s="10">
        <f t="shared" si="52"/>
        <v>0</v>
      </c>
      <c r="AB65" s="10">
        <f t="shared" si="53"/>
        <v>-1</v>
      </c>
      <c r="AC65" s="10">
        <f t="shared" si="54"/>
        <v>0</v>
      </c>
      <c r="AD65" s="10">
        <f t="shared" si="55"/>
        <v>-1</v>
      </c>
    </row>
    <row r="66" spans="1:30" s="34" customFormat="1" ht="12" customHeight="1" outlineLevel="1" thickBot="1" x14ac:dyDescent="0.25">
      <c r="A66" s="66" t="s">
        <v>34</v>
      </c>
      <c r="B66" s="68"/>
      <c r="C66" s="18">
        <f>SUM(C56:C65)</f>
        <v>10</v>
      </c>
      <c r="D66" s="18">
        <f>SUM(D56:D65)</f>
        <v>0</v>
      </c>
      <c r="E66" s="18">
        <f>+D66/C66*100</f>
        <v>0</v>
      </c>
      <c r="F66" s="18">
        <f>SUM(F56:F65)</f>
        <v>0</v>
      </c>
      <c r="G66" s="18">
        <f>+F66/C66*100</f>
        <v>0</v>
      </c>
      <c r="H66" s="18">
        <f>SUM(H56:H65)</f>
        <v>0</v>
      </c>
      <c r="I66" s="18">
        <f>+H66/C66*100</f>
        <v>0</v>
      </c>
      <c r="J66" s="18">
        <f>SUM(J56:J65)</f>
        <v>0</v>
      </c>
      <c r="K66" s="18">
        <f>+J66/C66*100</f>
        <v>0</v>
      </c>
      <c r="L66" s="18">
        <f>SUM(L56:L65)</f>
        <v>0</v>
      </c>
      <c r="M66" s="18">
        <f>+L66/C66*100</f>
        <v>0</v>
      </c>
      <c r="N66" s="18">
        <f>+((E66*7.5)+(G66*23)+(I66*38)+(K66*53)+(M66*68))/100</f>
        <v>0</v>
      </c>
      <c r="O66" s="18">
        <f>SUM(O56:O65)</f>
        <v>0</v>
      </c>
      <c r="P66" s="18">
        <f>+O66/C66*100</f>
        <v>0</v>
      </c>
      <c r="Q66" s="18">
        <f>SUM(Q56:Q65)</f>
        <v>0</v>
      </c>
      <c r="R66" s="18">
        <f>+Q66/C66*100</f>
        <v>0</v>
      </c>
      <c r="S66" s="18">
        <f>SUM(S56:S65)</f>
        <v>0</v>
      </c>
      <c r="T66" s="18">
        <f>+S66/C66*100</f>
        <v>0</v>
      </c>
      <c r="U66" s="18">
        <f>SUM(U56:U65)</f>
        <v>0</v>
      </c>
      <c r="V66" s="18">
        <f>+U66/C66*100</f>
        <v>0</v>
      </c>
      <c r="W66" s="18">
        <f>SUM(W56:W65)</f>
        <v>0</v>
      </c>
      <c r="X66" s="18">
        <f>+W66/C66*100</f>
        <v>0</v>
      </c>
      <c r="Y66" s="33">
        <f>+((P66*50)+(R66*150.5)+(T66*250.5)+(V66*350.5)+(X66*450.5))/100</f>
        <v>0</v>
      </c>
      <c r="AA66" s="2">
        <f t="shared" si="12"/>
        <v>0</v>
      </c>
      <c r="AB66" s="2">
        <f t="shared" si="13"/>
        <v>-10</v>
      </c>
      <c r="AC66" s="2">
        <f t="shared" si="14"/>
        <v>0</v>
      </c>
      <c r="AD66" s="2">
        <f t="shared" si="15"/>
        <v>-10</v>
      </c>
    </row>
    <row r="67" spans="1:30" ht="12" customHeight="1" thickBot="1" x14ac:dyDescent="0.25">
      <c r="A67" s="66" t="s">
        <v>84</v>
      </c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9"/>
      <c r="AA67" s="10"/>
      <c r="AB67" s="10"/>
      <c r="AC67" s="10"/>
      <c r="AD67" s="10"/>
    </row>
    <row r="68" spans="1:30" ht="12" customHeight="1" outlineLevel="2" x14ac:dyDescent="0.2">
      <c r="A68" s="44">
        <v>1</v>
      </c>
      <c r="B68" s="36" t="s">
        <v>71</v>
      </c>
      <c r="C68" s="12">
        <v>1</v>
      </c>
      <c r="D68" s="12"/>
      <c r="E68" s="12">
        <f>+D68/C68*100</f>
        <v>0</v>
      </c>
      <c r="F68" s="12"/>
      <c r="G68" s="12">
        <f>+F68/C68*100</f>
        <v>0</v>
      </c>
      <c r="H68" s="12"/>
      <c r="I68" s="12">
        <f>+H68/C68*100</f>
        <v>0</v>
      </c>
      <c r="J68" s="12"/>
      <c r="K68" s="12">
        <f>+J68/C68*100</f>
        <v>0</v>
      </c>
      <c r="L68" s="12"/>
      <c r="M68" s="12">
        <f>+L68/C68*100</f>
        <v>0</v>
      </c>
      <c r="N68" s="12">
        <f>+(E68*7.5+G68*23+I68*38+K68*53+M68*68)/100</f>
        <v>0</v>
      </c>
      <c r="O68" s="12"/>
      <c r="P68" s="12">
        <f>+O68/C68*100</f>
        <v>0</v>
      </c>
      <c r="Q68" s="12"/>
      <c r="R68" s="12">
        <f>+Q68/C68*100</f>
        <v>0</v>
      </c>
      <c r="S68" s="12"/>
      <c r="T68" s="12">
        <f>+S68/C68*100</f>
        <v>0</v>
      </c>
      <c r="U68" s="12"/>
      <c r="V68" s="12">
        <f>+U68/C68*100</f>
        <v>0</v>
      </c>
      <c r="W68" s="12"/>
      <c r="X68" s="12">
        <f>+W68/C68*100</f>
        <v>0</v>
      </c>
      <c r="Y68" s="45">
        <f>+(P68*50+R68*150.5+T68*250.5+V68*350.5+X68*450.5)/100</f>
        <v>0</v>
      </c>
      <c r="AA68" s="10">
        <f t="shared" si="12"/>
        <v>0</v>
      </c>
      <c r="AB68" s="10">
        <f t="shared" si="13"/>
        <v>-1</v>
      </c>
      <c r="AC68" s="10">
        <f t="shared" si="14"/>
        <v>0</v>
      </c>
      <c r="AD68" s="10">
        <f t="shared" si="15"/>
        <v>-1</v>
      </c>
    </row>
    <row r="69" spans="1:30" ht="12" customHeight="1" outlineLevel="2" x14ac:dyDescent="0.2">
      <c r="A69" s="44">
        <v>3</v>
      </c>
      <c r="B69" s="13" t="s">
        <v>73</v>
      </c>
      <c r="C69" s="12">
        <v>1</v>
      </c>
      <c r="D69" s="10"/>
      <c r="E69" s="10">
        <f>+D69/C69*100</f>
        <v>0</v>
      </c>
      <c r="F69" s="10"/>
      <c r="G69" s="10">
        <f>+F69/C69*100</f>
        <v>0</v>
      </c>
      <c r="H69" s="10"/>
      <c r="I69" s="10">
        <f>+H69/C69*100</f>
        <v>0</v>
      </c>
      <c r="J69" s="10"/>
      <c r="K69" s="10">
        <f>+J69/C69*100</f>
        <v>0</v>
      </c>
      <c r="L69" s="10"/>
      <c r="M69" s="10">
        <f>+L69/C69*100</f>
        <v>0</v>
      </c>
      <c r="N69" s="12">
        <f>+(E69*7.5+G69*23+I69*38+K69*53+M69*68)/100</f>
        <v>0</v>
      </c>
      <c r="O69" s="10"/>
      <c r="P69" s="10">
        <f>+O69/C69*100</f>
        <v>0</v>
      </c>
      <c r="Q69" s="10"/>
      <c r="R69" s="10">
        <f>+Q69/C69*100</f>
        <v>0</v>
      </c>
      <c r="S69" s="10"/>
      <c r="T69" s="10">
        <f>+S69/C69*100</f>
        <v>0</v>
      </c>
      <c r="U69" s="10"/>
      <c r="V69" s="10">
        <f>+U69/C69*100</f>
        <v>0</v>
      </c>
      <c r="W69" s="10"/>
      <c r="X69" s="10">
        <f>+W69/C69*100</f>
        <v>0</v>
      </c>
      <c r="Y69" s="45">
        <f>+(P69*50+R69*150.5+T69*250.5+V69*350.5+X69*450.5)/100</f>
        <v>0</v>
      </c>
      <c r="AA69" s="10">
        <f>+D69+F69+H69+J69+L69</f>
        <v>0</v>
      </c>
      <c r="AB69" s="10">
        <f>+AA69-C69</f>
        <v>-1</v>
      </c>
      <c r="AC69" s="10">
        <f>+O69+Q69+S69+U69+W69</f>
        <v>0</v>
      </c>
      <c r="AD69" s="10">
        <f>+AC69-C69</f>
        <v>-1</v>
      </c>
    </row>
    <row r="70" spans="1:30" ht="12" customHeight="1" outlineLevel="2" x14ac:dyDescent="0.2">
      <c r="A70" s="44">
        <v>3</v>
      </c>
      <c r="B70" s="13" t="s">
        <v>72</v>
      </c>
      <c r="C70" s="12">
        <v>1</v>
      </c>
      <c r="D70" s="10"/>
      <c r="E70" s="10">
        <f t="shared" ref="E70:E81" si="56">+D70/C70*100</f>
        <v>0</v>
      </c>
      <c r="F70" s="10"/>
      <c r="G70" s="10">
        <f t="shared" ref="G70:G81" si="57">+F70/C70*100</f>
        <v>0</v>
      </c>
      <c r="H70" s="10"/>
      <c r="I70" s="10">
        <f t="shared" ref="I70:I81" si="58">+H70/C70*100</f>
        <v>0</v>
      </c>
      <c r="J70" s="10"/>
      <c r="K70" s="10">
        <f t="shared" ref="K70:K81" si="59">+J70/C70*100</f>
        <v>0</v>
      </c>
      <c r="L70" s="10"/>
      <c r="M70" s="10">
        <f t="shared" ref="M70:M81" si="60">+L70/C70*100</f>
        <v>0</v>
      </c>
      <c r="N70" s="12">
        <f t="shared" ref="N70:N80" si="61">+(E70*7.5+G70*23+I70*38+K70*53+M70*68)/100</f>
        <v>0</v>
      </c>
      <c r="O70" s="10"/>
      <c r="P70" s="10">
        <f t="shared" ref="P70:P81" si="62">+O70/C70*100</f>
        <v>0</v>
      </c>
      <c r="Q70" s="10"/>
      <c r="R70" s="10">
        <f t="shared" ref="R70:R81" si="63">+Q70/C70*100</f>
        <v>0</v>
      </c>
      <c r="S70" s="10"/>
      <c r="T70" s="10">
        <f t="shared" ref="T70:T81" si="64">+S70/C70*100</f>
        <v>0</v>
      </c>
      <c r="U70" s="10"/>
      <c r="V70" s="10">
        <f t="shared" ref="V70:V81" si="65">+U70/C70*100</f>
        <v>0</v>
      </c>
      <c r="W70" s="10"/>
      <c r="X70" s="10">
        <f t="shared" ref="X70:X81" si="66">+W70/C70*100</f>
        <v>0</v>
      </c>
      <c r="Y70" s="45">
        <f t="shared" ref="Y70:Y80" si="67">+(P70*50+R70*150.5+T70*250.5+V70*350.5+X70*450.5)/100</f>
        <v>0</v>
      </c>
      <c r="AA70" s="10">
        <f t="shared" si="12"/>
        <v>0</v>
      </c>
      <c r="AB70" s="10">
        <f t="shared" si="13"/>
        <v>-1</v>
      </c>
      <c r="AC70" s="10">
        <f t="shared" si="14"/>
        <v>0</v>
      </c>
      <c r="AD70" s="10">
        <f t="shared" si="15"/>
        <v>-1</v>
      </c>
    </row>
    <row r="71" spans="1:30" ht="12" customHeight="1" outlineLevel="2" x14ac:dyDescent="0.2">
      <c r="A71" s="44">
        <v>4</v>
      </c>
      <c r="B71" s="13" t="s">
        <v>74</v>
      </c>
      <c r="C71" s="12">
        <v>1</v>
      </c>
      <c r="D71" s="10"/>
      <c r="E71" s="10">
        <f t="shared" si="56"/>
        <v>0</v>
      </c>
      <c r="F71" s="10"/>
      <c r="G71" s="10">
        <f t="shared" si="57"/>
        <v>0</v>
      </c>
      <c r="H71" s="10"/>
      <c r="I71" s="10">
        <f t="shared" si="58"/>
        <v>0</v>
      </c>
      <c r="J71" s="10"/>
      <c r="K71" s="10">
        <f t="shared" si="59"/>
        <v>0</v>
      </c>
      <c r="L71" s="10"/>
      <c r="M71" s="10">
        <f t="shared" si="60"/>
        <v>0</v>
      </c>
      <c r="N71" s="12">
        <f t="shared" si="61"/>
        <v>0</v>
      </c>
      <c r="O71" s="10"/>
      <c r="P71" s="10">
        <f t="shared" si="62"/>
        <v>0</v>
      </c>
      <c r="Q71" s="10"/>
      <c r="R71" s="10">
        <f t="shared" si="63"/>
        <v>0</v>
      </c>
      <c r="S71" s="10"/>
      <c r="T71" s="10">
        <f t="shared" si="64"/>
        <v>0</v>
      </c>
      <c r="U71" s="10"/>
      <c r="V71" s="10">
        <f t="shared" si="65"/>
        <v>0</v>
      </c>
      <c r="W71" s="10"/>
      <c r="X71" s="10">
        <f t="shared" si="66"/>
        <v>0</v>
      </c>
      <c r="Y71" s="45">
        <f t="shared" si="67"/>
        <v>0</v>
      </c>
      <c r="AA71" s="10">
        <f t="shared" si="12"/>
        <v>0</v>
      </c>
      <c r="AB71" s="10">
        <f t="shared" si="13"/>
        <v>-1</v>
      </c>
      <c r="AC71" s="10">
        <f t="shared" si="14"/>
        <v>0</v>
      </c>
      <c r="AD71" s="10">
        <f t="shared" si="15"/>
        <v>-1</v>
      </c>
    </row>
    <row r="72" spans="1:30" ht="12" customHeight="1" outlineLevel="2" x14ac:dyDescent="0.2">
      <c r="A72" s="44">
        <v>5</v>
      </c>
      <c r="B72" s="13" t="s">
        <v>75</v>
      </c>
      <c r="C72" s="12">
        <v>1</v>
      </c>
      <c r="D72" s="10"/>
      <c r="E72" s="10">
        <f t="shared" si="56"/>
        <v>0</v>
      </c>
      <c r="F72" s="10"/>
      <c r="G72" s="10">
        <f t="shared" si="57"/>
        <v>0</v>
      </c>
      <c r="H72" s="10"/>
      <c r="I72" s="10">
        <f t="shared" si="58"/>
        <v>0</v>
      </c>
      <c r="J72" s="10"/>
      <c r="K72" s="10">
        <f t="shared" si="59"/>
        <v>0</v>
      </c>
      <c r="L72" s="10"/>
      <c r="M72" s="10">
        <f t="shared" si="60"/>
        <v>0</v>
      </c>
      <c r="N72" s="12">
        <f t="shared" si="61"/>
        <v>0</v>
      </c>
      <c r="O72" s="10"/>
      <c r="P72" s="10">
        <f t="shared" si="62"/>
        <v>0</v>
      </c>
      <c r="Q72" s="10"/>
      <c r="R72" s="10">
        <f t="shared" si="63"/>
        <v>0</v>
      </c>
      <c r="S72" s="10"/>
      <c r="T72" s="10">
        <f t="shared" si="64"/>
        <v>0</v>
      </c>
      <c r="U72" s="10"/>
      <c r="V72" s="10">
        <f t="shared" si="65"/>
        <v>0</v>
      </c>
      <c r="W72" s="10"/>
      <c r="X72" s="10">
        <f t="shared" si="66"/>
        <v>0</v>
      </c>
      <c r="Y72" s="45">
        <f t="shared" si="67"/>
        <v>0</v>
      </c>
      <c r="AA72" s="10">
        <f t="shared" si="12"/>
        <v>0</v>
      </c>
      <c r="AB72" s="10">
        <f t="shared" si="13"/>
        <v>-1</v>
      </c>
      <c r="AC72" s="10">
        <f t="shared" si="14"/>
        <v>0</v>
      </c>
      <c r="AD72" s="10">
        <f t="shared" si="15"/>
        <v>-1</v>
      </c>
    </row>
    <row r="73" spans="1:30" ht="12" customHeight="1" outlineLevel="2" x14ac:dyDescent="0.2">
      <c r="A73" s="44">
        <v>6</v>
      </c>
      <c r="B73" s="13" t="s">
        <v>76</v>
      </c>
      <c r="C73" s="12">
        <v>1</v>
      </c>
      <c r="D73" s="10"/>
      <c r="E73" s="10">
        <f t="shared" si="56"/>
        <v>0</v>
      </c>
      <c r="F73" s="10"/>
      <c r="G73" s="10">
        <f t="shared" si="57"/>
        <v>0</v>
      </c>
      <c r="H73" s="10"/>
      <c r="I73" s="10">
        <f t="shared" si="58"/>
        <v>0</v>
      </c>
      <c r="J73" s="10"/>
      <c r="K73" s="10">
        <f t="shared" si="59"/>
        <v>0</v>
      </c>
      <c r="L73" s="10"/>
      <c r="M73" s="10">
        <f t="shared" si="60"/>
        <v>0</v>
      </c>
      <c r="N73" s="12">
        <f t="shared" si="61"/>
        <v>0</v>
      </c>
      <c r="O73" s="10"/>
      <c r="P73" s="10">
        <f t="shared" si="62"/>
        <v>0</v>
      </c>
      <c r="Q73" s="10"/>
      <c r="R73" s="10">
        <f t="shared" si="63"/>
        <v>0</v>
      </c>
      <c r="S73" s="10"/>
      <c r="T73" s="10">
        <f t="shared" si="64"/>
        <v>0</v>
      </c>
      <c r="U73" s="10"/>
      <c r="V73" s="10">
        <f t="shared" si="65"/>
        <v>0</v>
      </c>
      <c r="W73" s="10"/>
      <c r="X73" s="10">
        <f t="shared" si="66"/>
        <v>0</v>
      </c>
      <c r="Y73" s="45">
        <f t="shared" si="67"/>
        <v>0</v>
      </c>
      <c r="AA73" s="10">
        <f t="shared" si="12"/>
        <v>0</v>
      </c>
      <c r="AB73" s="10">
        <f t="shared" si="13"/>
        <v>-1</v>
      </c>
      <c r="AC73" s="10">
        <f t="shared" si="14"/>
        <v>0</v>
      </c>
      <c r="AD73" s="10">
        <f t="shared" si="15"/>
        <v>-1</v>
      </c>
    </row>
    <row r="74" spans="1:30" ht="12" customHeight="1" outlineLevel="2" x14ac:dyDescent="0.2">
      <c r="A74" s="44">
        <v>7</v>
      </c>
      <c r="B74" s="13" t="s">
        <v>77</v>
      </c>
      <c r="C74" s="12">
        <v>1</v>
      </c>
      <c r="D74" s="10"/>
      <c r="E74" s="10">
        <f t="shared" si="56"/>
        <v>0</v>
      </c>
      <c r="F74" s="10"/>
      <c r="G74" s="10">
        <f t="shared" si="57"/>
        <v>0</v>
      </c>
      <c r="H74" s="10"/>
      <c r="I74" s="10">
        <f t="shared" si="58"/>
        <v>0</v>
      </c>
      <c r="J74" s="10"/>
      <c r="K74" s="10">
        <f t="shared" si="59"/>
        <v>0</v>
      </c>
      <c r="L74" s="10"/>
      <c r="M74" s="10">
        <f t="shared" si="60"/>
        <v>0</v>
      </c>
      <c r="N74" s="12">
        <f t="shared" si="61"/>
        <v>0</v>
      </c>
      <c r="O74" s="10"/>
      <c r="P74" s="10">
        <f t="shared" si="62"/>
        <v>0</v>
      </c>
      <c r="Q74" s="10"/>
      <c r="R74" s="10">
        <f t="shared" si="63"/>
        <v>0</v>
      </c>
      <c r="S74" s="10"/>
      <c r="T74" s="10">
        <f t="shared" si="64"/>
        <v>0</v>
      </c>
      <c r="U74" s="10"/>
      <c r="V74" s="10">
        <f t="shared" si="65"/>
        <v>0</v>
      </c>
      <c r="W74" s="10"/>
      <c r="X74" s="10">
        <f t="shared" si="66"/>
        <v>0</v>
      </c>
      <c r="Y74" s="45">
        <f t="shared" si="67"/>
        <v>0</v>
      </c>
      <c r="AA74" s="10">
        <f t="shared" si="12"/>
        <v>0</v>
      </c>
      <c r="AB74" s="10">
        <f t="shared" si="13"/>
        <v>-1</v>
      </c>
      <c r="AC74" s="10">
        <f t="shared" si="14"/>
        <v>0</v>
      </c>
      <c r="AD74" s="10">
        <f t="shared" si="15"/>
        <v>-1</v>
      </c>
    </row>
    <row r="75" spans="1:30" ht="12" customHeight="1" outlineLevel="2" x14ac:dyDescent="0.2">
      <c r="A75" s="44">
        <v>8</v>
      </c>
      <c r="B75" s="13" t="s">
        <v>78</v>
      </c>
      <c r="C75" s="12">
        <v>1</v>
      </c>
      <c r="D75" s="10"/>
      <c r="E75" s="10">
        <f t="shared" si="56"/>
        <v>0</v>
      </c>
      <c r="F75" s="10"/>
      <c r="G75" s="10">
        <f t="shared" si="57"/>
        <v>0</v>
      </c>
      <c r="H75" s="10"/>
      <c r="I75" s="10">
        <f t="shared" si="58"/>
        <v>0</v>
      </c>
      <c r="J75" s="10"/>
      <c r="K75" s="10">
        <f t="shared" si="59"/>
        <v>0</v>
      </c>
      <c r="L75" s="10"/>
      <c r="M75" s="10">
        <f t="shared" si="60"/>
        <v>0</v>
      </c>
      <c r="N75" s="12">
        <f t="shared" si="61"/>
        <v>0</v>
      </c>
      <c r="O75" s="10"/>
      <c r="P75" s="10">
        <f t="shared" si="62"/>
        <v>0</v>
      </c>
      <c r="Q75" s="10"/>
      <c r="R75" s="10">
        <f t="shared" si="63"/>
        <v>0</v>
      </c>
      <c r="S75" s="10"/>
      <c r="T75" s="10">
        <f t="shared" si="64"/>
        <v>0</v>
      </c>
      <c r="U75" s="10"/>
      <c r="V75" s="10">
        <f t="shared" si="65"/>
        <v>0</v>
      </c>
      <c r="W75" s="10"/>
      <c r="X75" s="10">
        <f t="shared" si="66"/>
        <v>0</v>
      </c>
      <c r="Y75" s="45">
        <f t="shared" si="67"/>
        <v>0</v>
      </c>
      <c r="AA75" s="10">
        <f t="shared" si="12"/>
        <v>0</v>
      </c>
      <c r="AB75" s="10">
        <f t="shared" si="13"/>
        <v>-1</v>
      </c>
      <c r="AC75" s="10">
        <f t="shared" si="14"/>
        <v>0</v>
      </c>
      <c r="AD75" s="10">
        <f t="shared" si="15"/>
        <v>-1</v>
      </c>
    </row>
    <row r="76" spans="1:30" ht="12" customHeight="1" outlineLevel="2" x14ac:dyDescent="0.2">
      <c r="A76" s="44">
        <v>9</v>
      </c>
      <c r="B76" s="13" t="s">
        <v>79</v>
      </c>
      <c r="C76" s="12">
        <v>1</v>
      </c>
      <c r="D76" s="10"/>
      <c r="E76" s="10">
        <f t="shared" si="56"/>
        <v>0</v>
      </c>
      <c r="F76" s="10"/>
      <c r="G76" s="10">
        <f t="shared" si="57"/>
        <v>0</v>
      </c>
      <c r="H76" s="10"/>
      <c r="I76" s="10">
        <f t="shared" si="58"/>
        <v>0</v>
      </c>
      <c r="J76" s="10"/>
      <c r="K76" s="10">
        <f t="shared" si="59"/>
        <v>0</v>
      </c>
      <c r="L76" s="10"/>
      <c r="M76" s="10">
        <f t="shared" si="60"/>
        <v>0</v>
      </c>
      <c r="N76" s="12">
        <f t="shared" si="61"/>
        <v>0</v>
      </c>
      <c r="O76" s="10"/>
      <c r="P76" s="10">
        <f t="shared" si="62"/>
        <v>0</v>
      </c>
      <c r="Q76" s="10"/>
      <c r="R76" s="10">
        <f t="shared" si="63"/>
        <v>0</v>
      </c>
      <c r="S76" s="10"/>
      <c r="T76" s="10">
        <f t="shared" si="64"/>
        <v>0</v>
      </c>
      <c r="U76" s="10"/>
      <c r="V76" s="10">
        <f t="shared" si="65"/>
        <v>0</v>
      </c>
      <c r="W76" s="10"/>
      <c r="X76" s="10">
        <f t="shared" si="66"/>
        <v>0</v>
      </c>
      <c r="Y76" s="45">
        <f t="shared" si="67"/>
        <v>0</v>
      </c>
      <c r="AA76" s="10">
        <f t="shared" ref="AA76:AA139" si="68">+D76+F76+H76+J76+L76</f>
        <v>0</v>
      </c>
      <c r="AB76" s="10">
        <f t="shared" ref="AB76:AB139" si="69">+AA76-C76</f>
        <v>-1</v>
      </c>
      <c r="AC76" s="10">
        <f t="shared" ref="AC76:AC139" si="70">+O76+Q76+S76+U76+W76</f>
        <v>0</v>
      </c>
      <c r="AD76" s="10">
        <f t="shared" ref="AD76:AD139" si="71">+AC76-C76</f>
        <v>-1</v>
      </c>
    </row>
    <row r="77" spans="1:30" ht="12" customHeight="1" outlineLevel="2" x14ac:dyDescent="0.2">
      <c r="A77" s="44">
        <v>10</v>
      </c>
      <c r="B77" s="13" t="s">
        <v>80</v>
      </c>
      <c r="C77" s="12">
        <v>1</v>
      </c>
      <c r="D77" s="10"/>
      <c r="E77" s="10">
        <f t="shared" si="56"/>
        <v>0</v>
      </c>
      <c r="F77" s="10"/>
      <c r="G77" s="10">
        <f t="shared" si="57"/>
        <v>0</v>
      </c>
      <c r="H77" s="10"/>
      <c r="I77" s="10">
        <f t="shared" si="58"/>
        <v>0</v>
      </c>
      <c r="J77" s="10"/>
      <c r="K77" s="10">
        <f t="shared" si="59"/>
        <v>0</v>
      </c>
      <c r="L77" s="10"/>
      <c r="M77" s="10">
        <f t="shared" si="60"/>
        <v>0</v>
      </c>
      <c r="N77" s="12">
        <f t="shared" si="61"/>
        <v>0</v>
      </c>
      <c r="O77" s="10"/>
      <c r="P77" s="10">
        <f t="shared" si="62"/>
        <v>0</v>
      </c>
      <c r="Q77" s="10"/>
      <c r="R77" s="10">
        <f t="shared" si="63"/>
        <v>0</v>
      </c>
      <c r="S77" s="10"/>
      <c r="T77" s="10">
        <f t="shared" si="64"/>
        <v>0</v>
      </c>
      <c r="U77" s="10"/>
      <c r="V77" s="10">
        <f t="shared" si="65"/>
        <v>0</v>
      </c>
      <c r="W77" s="10"/>
      <c r="X77" s="10">
        <f t="shared" si="66"/>
        <v>0</v>
      </c>
      <c r="Y77" s="45">
        <f t="shared" si="67"/>
        <v>0</v>
      </c>
      <c r="AA77" s="10">
        <f t="shared" si="68"/>
        <v>0</v>
      </c>
      <c r="AB77" s="10">
        <f t="shared" si="69"/>
        <v>-1</v>
      </c>
      <c r="AC77" s="10">
        <f t="shared" si="70"/>
        <v>0</v>
      </c>
      <c r="AD77" s="10">
        <f t="shared" si="71"/>
        <v>-1</v>
      </c>
    </row>
    <row r="78" spans="1:30" ht="12" customHeight="1" outlineLevel="2" x14ac:dyDescent="0.2">
      <c r="A78" s="44">
        <v>11</v>
      </c>
      <c r="B78" s="13" t="s">
        <v>81</v>
      </c>
      <c r="C78" s="12">
        <v>1</v>
      </c>
      <c r="D78" s="10"/>
      <c r="E78" s="10">
        <f t="shared" si="56"/>
        <v>0</v>
      </c>
      <c r="F78" s="10"/>
      <c r="G78" s="10">
        <f t="shared" si="57"/>
        <v>0</v>
      </c>
      <c r="H78" s="10"/>
      <c r="I78" s="10">
        <f t="shared" si="58"/>
        <v>0</v>
      </c>
      <c r="J78" s="10"/>
      <c r="K78" s="10">
        <f t="shared" si="59"/>
        <v>0</v>
      </c>
      <c r="L78" s="10"/>
      <c r="M78" s="10">
        <f t="shared" si="60"/>
        <v>0</v>
      </c>
      <c r="N78" s="12">
        <f t="shared" si="61"/>
        <v>0</v>
      </c>
      <c r="O78" s="10"/>
      <c r="P78" s="10">
        <f t="shared" si="62"/>
        <v>0</v>
      </c>
      <c r="Q78" s="10"/>
      <c r="R78" s="10">
        <f t="shared" si="63"/>
        <v>0</v>
      </c>
      <c r="S78" s="10"/>
      <c r="T78" s="10">
        <f t="shared" si="64"/>
        <v>0</v>
      </c>
      <c r="U78" s="10"/>
      <c r="V78" s="10">
        <f t="shared" si="65"/>
        <v>0</v>
      </c>
      <c r="W78" s="10"/>
      <c r="X78" s="10">
        <f t="shared" si="66"/>
        <v>0</v>
      </c>
      <c r="Y78" s="45">
        <f t="shared" si="67"/>
        <v>0</v>
      </c>
      <c r="AA78" s="10">
        <f t="shared" si="68"/>
        <v>0</v>
      </c>
      <c r="AB78" s="10">
        <f t="shared" si="69"/>
        <v>-1</v>
      </c>
      <c r="AC78" s="10">
        <f t="shared" si="70"/>
        <v>0</v>
      </c>
      <c r="AD78" s="10">
        <f t="shared" si="71"/>
        <v>-1</v>
      </c>
    </row>
    <row r="79" spans="1:30" ht="12" customHeight="1" outlineLevel="2" x14ac:dyDescent="0.2">
      <c r="A79" s="44">
        <v>12</v>
      </c>
      <c r="B79" s="13" t="s">
        <v>82</v>
      </c>
      <c r="C79" s="12">
        <v>1</v>
      </c>
      <c r="D79" s="10"/>
      <c r="E79" s="10">
        <f t="shared" si="56"/>
        <v>0</v>
      </c>
      <c r="F79" s="10"/>
      <c r="G79" s="10">
        <f t="shared" si="57"/>
        <v>0</v>
      </c>
      <c r="H79" s="10"/>
      <c r="I79" s="10">
        <f t="shared" si="58"/>
        <v>0</v>
      </c>
      <c r="J79" s="10"/>
      <c r="K79" s="10">
        <f t="shared" si="59"/>
        <v>0</v>
      </c>
      <c r="L79" s="10"/>
      <c r="M79" s="10">
        <f t="shared" si="60"/>
        <v>0</v>
      </c>
      <c r="N79" s="12">
        <f t="shared" si="61"/>
        <v>0</v>
      </c>
      <c r="O79" s="10"/>
      <c r="P79" s="10">
        <f t="shared" si="62"/>
        <v>0</v>
      </c>
      <c r="Q79" s="10"/>
      <c r="R79" s="10">
        <f t="shared" si="63"/>
        <v>0</v>
      </c>
      <c r="S79" s="10"/>
      <c r="T79" s="10">
        <f t="shared" si="64"/>
        <v>0</v>
      </c>
      <c r="U79" s="10"/>
      <c r="V79" s="10">
        <f t="shared" si="65"/>
        <v>0</v>
      </c>
      <c r="W79" s="10"/>
      <c r="X79" s="10">
        <f t="shared" si="66"/>
        <v>0</v>
      </c>
      <c r="Y79" s="45">
        <f t="shared" si="67"/>
        <v>0</v>
      </c>
      <c r="AA79" s="10">
        <f t="shared" si="68"/>
        <v>0</v>
      </c>
      <c r="AB79" s="10">
        <f t="shared" si="69"/>
        <v>-1</v>
      </c>
      <c r="AC79" s="10">
        <f t="shared" si="70"/>
        <v>0</v>
      </c>
      <c r="AD79" s="10">
        <f t="shared" si="71"/>
        <v>-1</v>
      </c>
    </row>
    <row r="80" spans="1:30" ht="12" customHeight="1" outlineLevel="2" thickBot="1" x14ac:dyDescent="0.25">
      <c r="A80" s="44">
        <v>13</v>
      </c>
      <c r="B80" s="13" t="s">
        <v>83</v>
      </c>
      <c r="C80" s="12">
        <v>1</v>
      </c>
      <c r="D80" s="10"/>
      <c r="E80" s="10">
        <f t="shared" si="56"/>
        <v>0</v>
      </c>
      <c r="F80" s="10"/>
      <c r="G80" s="10">
        <f t="shared" si="57"/>
        <v>0</v>
      </c>
      <c r="H80" s="10"/>
      <c r="I80" s="10">
        <f t="shared" si="58"/>
        <v>0</v>
      </c>
      <c r="J80" s="10"/>
      <c r="K80" s="10">
        <f t="shared" si="59"/>
        <v>0</v>
      </c>
      <c r="L80" s="10"/>
      <c r="M80" s="10">
        <f t="shared" si="60"/>
        <v>0</v>
      </c>
      <c r="N80" s="12">
        <f t="shared" si="61"/>
        <v>0</v>
      </c>
      <c r="O80" s="10"/>
      <c r="P80" s="10">
        <f t="shared" si="62"/>
        <v>0</v>
      </c>
      <c r="Q80" s="10"/>
      <c r="R80" s="10">
        <f t="shared" si="63"/>
        <v>0</v>
      </c>
      <c r="S80" s="10"/>
      <c r="T80" s="10">
        <f t="shared" si="64"/>
        <v>0</v>
      </c>
      <c r="U80" s="10"/>
      <c r="V80" s="10">
        <f t="shared" si="65"/>
        <v>0</v>
      </c>
      <c r="W80" s="10"/>
      <c r="X80" s="10">
        <f t="shared" si="66"/>
        <v>0</v>
      </c>
      <c r="Y80" s="45">
        <f t="shared" si="67"/>
        <v>0</v>
      </c>
      <c r="AA80" s="10">
        <f t="shared" si="68"/>
        <v>0</v>
      </c>
      <c r="AB80" s="10">
        <f t="shared" si="69"/>
        <v>-1</v>
      </c>
      <c r="AC80" s="10">
        <f t="shared" si="70"/>
        <v>0</v>
      </c>
      <c r="AD80" s="10">
        <f t="shared" si="71"/>
        <v>-1</v>
      </c>
    </row>
    <row r="81" spans="1:30" s="34" customFormat="1" ht="12" customHeight="1" outlineLevel="1" thickBot="1" x14ac:dyDescent="0.25">
      <c r="A81" s="66" t="s">
        <v>34</v>
      </c>
      <c r="B81" s="68"/>
      <c r="C81" s="18">
        <f>SUM(C68:C80)</f>
        <v>13</v>
      </c>
      <c r="D81" s="18">
        <f>SUM(D68:D80)</f>
        <v>0</v>
      </c>
      <c r="E81" s="18">
        <f t="shared" si="56"/>
        <v>0</v>
      </c>
      <c r="F81" s="18">
        <f>SUM(F68:F80)</f>
        <v>0</v>
      </c>
      <c r="G81" s="18">
        <f t="shared" si="57"/>
        <v>0</v>
      </c>
      <c r="H81" s="18">
        <f>SUM(H68:H80)</f>
        <v>0</v>
      </c>
      <c r="I81" s="18">
        <f t="shared" si="58"/>
        <v>0</v>
      </c>
      <c r="J81" s="18">
        <f>SUM(J68:J80)</f>
        <v>0</v>
      </c>
      <c r="K81" s="18">
        <f t="shared" si="59"/>
        <v>0</v>
      </c>
      <c r="L81" s="18">
        <f>SUM(L68:L80)</f>
        <v>0</v>
      </c>
      <c r="M81" s="18">
        <f t="shared" si="60"/>
        <v>0</v>
      </c>
      <c r="N81" s="18">
        <f>+((E81*7.5)+(G81*23)+(I81*38)+(K81*53)+(M81*68))/100</f>
        <v>0</v>
      </c>
      <c r="O81" s="18">
        <f>SUM(O68:O80)</f>
        <v>0</v>
      </c>
      <c r="P81" s="18">
        <f t="shared" si="62"/>
        <v>0</v>
      </c>
      <c r="Q81" s="18">
        <f>SUM(Q68:Q80)</f>
        <v>0</v>
      </c>
      <c r="R81" s="18">
        <f t="shared" si="63"/>
        <v>0</v>
      </c>
      <c r="S81" s="18">
        <f>SUM(S68:S80)</f>
        <v>0</v>
      </c>
      <c r="T81" s="18">
        <f t="shared" si="64"/>
        <v>0</v>
      </c>
      <c r="U81" s="18">
        <f>SUM(U68:U80)</f>
        <v>0</v>
      </c>
      <c r="V81" s="18">
        <f t="shared" si="65"/>
        <v>0</v>
      </c>
      <c r="W81" s="18">
        <f>SUM(W68:W80)</f>
        <v>0</v>
      </c>
      <c r="X81" s="18">
        <f t="shared" si="66"/>
        <v>0</v>
      </c>
      <c r="Y81" s="33">
        <f>+((P81*50)+(R81*150.5)+(T81*250.5)+(V81*350.5)+(X81*450.5))/100</f>
        <v>0</v>
      </c>
      <c r="AA81" s="2">
        <f t="shared" si="68"/>
        <v>0</v>
      </c>
      <c r="AB81" s="2">
        <f t="shared" si="69"/>
        <v>-13</v>
      </c>
      <c r="AC81" s="2">
        <f t="shared" si="70"/>
        <v>0</v>
      </c>
      <c r="AD81" s="2">
        <f t="shared" si="71"/>
        <v>-13</v>
      </c>
    </row>
    <row r="82" spans="1:30" ht="12" customHeight="1" thickBot="1" x14ac:dyDescent="0.25">
      <c r="A82" s="66" t="s">
        <v>218</v>
      </c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9"/>
      <c r="AA82" s="10"/>
      <c r="AB82" s="10"/>
      <c r="AC82" s="10"/>
      <c r="AD82" s="10"/>
    </row>
    <row r="83" spans="1:30" ht="12" customHeight="1" outlineLevel="2" x14ac:dyDescent="0.2">
      <c r="A83" s="44">
        <v>1</v>
      </c>
      <c r="B83" s="36" t="s">
        <v>86</v>
      </c>
      <c r="C83" s="55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45"/>
      <c r="Z83" s="37"/>
      <c r="AA83" s="10">
        <f t="shared" si="68"/>
        <v>0</v>
      </c>
      <c r="AB83" s="10">
        <f t="shared" si="69"/>
        <v>0</v>
      </c>
      <c r="AC83" s="10">
        <f t="shared" si="70"/>
        <v>0</v>
      </c>
      <c r="AD83" s="10">
        <f t="shared" si="71"/>
        <v>0</v>
      </c>
    </row>
    <row r="84" spans="1:30" ht="12" customHeight="1" outlineLevel="2" x14ac:dyDescent="0.2">
      <c r="A84" s="46">
        <v>2</v>
      </c>
      <c r="B84" s="13" t="s">
        <v>87</v>
      </c>
      <c r="C84" s="12">
        <v>3219.3</v>
      </c>
      <c r="D84" s="10">
        <f>C84*E84%</f>
        <v>1155.7287000000001</v>
      </c>
      <c r="E84" s="10">
        <v>35.9</v>
      </c>
      <c r="F84" s="10">
        <f>C84*G84%</f>
        <v>1323.1323000000002</v>
      </c>
      <c r="G84" s="10">
        <v>41.1</v>
      </c>
      <c r="H84" s="10">
        <f>C84*I84%</f>
        <v>724.34250000000009</v>
      </c>
      <c r="I84" s="10">
        <v>22.5</v>
      </c>
      <c r="J84" s="12">
        <f>C84*K84%</f>
        <v>16.096500000000002</v>
      </c>
      <c r="K84" s="10">
        <v>0.5</v>
      </c>
      <c r="L84" s="12">
        <v>0</v>
      </c>
      <c r="M84" s="10">
        <f t="shared" ref="M84:M89" si="72">+L84/C84*100</f>
        <v>0</v>
      </c>
      <c r="N84" s="12">
        <f t="shared" ref="N84:N86" si="73">+(E84*7.5+G84*23+I84*38+K84*53+M84*68)/100</f>
        <v>20.960500000000003</v>
      </c>
      <c r="O84" s="10">
        <f>C84*P84%</f>
        <v>315.49140000000006</v>
      </c>
      <c r="P84" s="10">
        <v>9.8000000000000007</v>
      </c>
      <c r="Q84" s="10">
        <f>C84*R84%</f>
        <v>762.97410000000002</v>
      </c>
      <c r="R84" s="10">
        <v>23.7</v>
      </c>
      <c r="S84" s="10">
        <f>C84*T84%</f>
        <v>1670.8167000000001</v>
      </c>
      <c r="T84" s="10">
        <v>51.9</v>
      </c>
      <c r="U84" s="10">
        <f>C84*V84%</f>
        <v>470.01780000000002</v>
      </c>
      <c r="V84" s="10">
        <v>14.6</v>
      </c>
      <c r="W84" s="12">
        <v>0</v>
      </c>
      <c r="X84" s="10">
        <f t="shared" ref="X84:X89" si="74">+W84/C84*100</f>
        <v>0</v>
      </c>
      <c r="Y84" s="45">
        <f t="shared" ref="Y84:Y87" si="75">+(P84*50+R84*150.5+T84*250.5+V84*350.5+X84*450.5)/100</f>
        <v>221.75099999999998</v>
      </c>
      <c r="Z84" s="37"/>
      <c r="AA84" s="10">
        <f t="shared" si="68"/>
        <v>3219.3000000000006</v>
      </c>
      <c r="AB84" s="10">
        <f t="shared" si="69"/>
        <v>0</v>
      </c>
      <c r="AC84" s="10">
        <f t="shared" si="70"/>
        <v>3219.3</v>
      </c>
      <c r="AD84" s="10">
        <f t="shared" si="71"/>
        <v>0</v>
      </c>
    </row>
    <row r="85" spans="1:30" ht="12" customHeight="1" outlineLevel="2" x14ac:dyDescent="0.2">
      <c r="A85" s="46">
        <v>3</v>
      </c>
      <c r="B85" s="13" t="s">
        <v>88</v>
      </c>
      <c r="C85" s="12">
        <v>6012.2</v>
      </c>
      <c r="D85" s="10">
        <f>C85*E85%</f>
        <v>979.98860000000002</v>
      </c>
      <c r="E85" s="10">
        <v>16.3</v>
      </c>
      <c r="F85" s="10">
        <f>C85*G85%</f>
        <v>2074.2089999999998</v>
      </c>
      <c r="G85" s="10">
        <v>34.5</v>
      </c>
      <c r="H85" s="10">
        <f>C85*I85%</f>
        <v>1839.7331999999999</v>
      </c>
      <c r="I85" s="10">
        <v>30.6</v>
      </c>
      <c r="J85" s="12">
        <f>C85*K85%</f>
        <v>1118.2692000000002</v>
      </c>
      <c r="K85" s="10">
        <v>18.600000000000001</v>
      </c>
      <c r="L85" s="12">
        <v>0</v>
      </c>
      <c r="M85" s="10">
        <f t="shared" si="72"/>
        <v>0</v>
      </c>
      <c r="N85" s="12">
        <f t="shared" si="73"/>
        <v>30.643500000000003</v>
      </c>
      <c r="O85" s="10">
        <f>C85*P85%</f>
        <v>709.43960000000004</v>
      </c>
      <c r="P85" s="10">
        <v>11.8</v>
      </c>
      <c r="Q85" s="10">
        <f>C85*R85%</f>
        <v>1575.1964</v>
      </c>
      <c r="R85" s="10">
        <v>26.2</v>
      </c>
      <c r="S85" s="10">
        <f>C85*T85%</f>
        <v>2819.7217999999998</v>
      </c>
      <c r="T85" s="10">
        <v>46.9</v>
      </c>
      <c r="U85" s="10">
        <f>C85*V85%</f>
        <v>907.84219999999993</v>
      </c>
      <c r="V85" s="10">
        <v>15.1</v>
      </c>
      <c r="W85" s="12">
        <v>0</v>
      </c>
      <c r="X85" s="10">
        <f t="shared" si="74"/>
        <v>0</v>
      </c>
      <c r="Y85" s="45">
        <f t="shared" si="75"/>
        <v>215.74099999999999</v>
      </c>
      <c r="Z85" s="37"/>
      <c r="AA85" s="10">
        <f t="shared" si="68"/>
        <v>6012.2000000000007</v>
      </c>
      <c r="AB85" s="10">
        <f t="shared" si="69"/>
        <v>0</v>
      </c>
      <c r="AC85" s="10">
        <f t="shared" si="70"/>
        <v>6012.2</v>
      </c>
      <c r="AD85" s="10">
        <f t="shared" si="71"/>
        <v>0</v>
      </c>
    </row>
    <row r="86" spans="1:30" ht="12" customHeight="1" outlineLevel="2" x14ac:dyDescent="0.2">
      <c r="A86" s="46">
        <v>4</v>
      </c>
      <c r="B86" s="13" t="s">
        <v>89</v>
      </c>
      <c r="C86" s="12">
        <v>10915.5</v>
      </c>
      <c r="D86" s="10">
        <f>C86*E86%</f>
        <v>2532.3959999999997</v>
      </c>
      <c r="E86" s="10">
        <v>23.2</v>
      </c>
      <c r="F86" s="10">
        <f>C86*G86%</f>
        <v>7378.8779999999997</v>
      </c>
      <c r="G86" s="10">
        <v>67.599999999999994</v>
      </c>
      <c r="H86" s="10">
        <f>C86*I86%</f>
        <v>1004.226</v>
      </c>
      <c r="I86" s="10">
        <v>9.1999999999999993</v>
      </c>
      <c r="J86" s="12">
        <v>0</v>
      </c>
      <c r="K86" s="10">
        <v>0</v>
      </c>
      <c r="L86" s="12">
        <v>0</v>
      </c>
      <c r="M86" s="10">
        <f t="shared" si="72"/>
        <v>0</v>
      </c>
      <c r="N86" s="12">
        <f t="shared" si="73"/>
        <v>20.784000000000002</v>
      </c>
      <c r="O86" s="10">
        <f>C86*P86%</f>
        <v>2477.8184999999999</v>
      </c>
      <c r="P86" s="10">
        <v>22.7</v>
      </c>
      <c r="Q86" s="10">
        <f>C86*R86%</f>
        <v>5948.9475000000002</v>
      </c>
      <c r="R86" s="10">
        <v>54.5</v>
      </c>
      <c r="S86" s="10">
        <f>C86*T86%</f>
        <v>1462.6770000000001</v>
      </c>
      <c r="T86" s="10">
        <v>13.4</v>
      </c>
      <c r="U86" s="10">
        <f>C86*V86%</f>
        <v>1026.057</v>
      </c>
      <c r="V86" s="10">
        <v>9.4</v>
      </c>
      <c r="W86" s="12">
        <v>0</v>
      </c>
      <c r="X86" s="10">
        <f t="shared" si="74"/>
        <v>0</v>
      </c>
      <c r="Y86" s="45">
        <f t="shared" si="75"/>
        <v>159.88650000000001</v>
      </c>
      <c r="Z86" s="37"/>
      <c r="AA86" s="10">
        <f t="shared" si="68"/>
        <v>10915.5</v>
      </c>
      <c r="AB86" s="10">
        <f t="shared" si="69"/>
        <v>0</v>
      </c>
      <c r="AC86" s="10">
        <f t="shared" si="70"/>
        <v>10915.5</v>
      </c>
      <c r="AD86" s="10">
        <f t="shared" si="71"/>
        <v>0</v>
      </c>
    </row>
    <row r="87" spans="1:30" ht="12" customHeight="1" outlineLevel="2" x14ac:dyDescent="0.2">
      <c r="A87" s="46">
        <v>5</v>
      </c>
      <c r="B87" s="13" t="s">
        <v>90</v>
      </c>
      <c r="C87" s="12"/>
      <c r="D87" s="10"/>
      <c r="E87" s="10"/>
      <c r="F87" s="10"/>
      <c r="G87" s="10"/>
      <c r="H87" s="10"/>
      <c r="I87" s="10"/>
      <c r="J87" s="12"/>
      <c r="K87" s="10"/>
      <c r="L87" s="10"/>
      <c r="M87" s="10"/>
      <c r="N87" s="12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45">
        <f t="shared" si="75"/>
        <v>0</v>
      </c>
      <c r="AA87" s="10">
        <f t="shared" si="68"/>
        <v>0</v>
      </c>
      <c r="AB87" s="10">
        <f t="shared" si="69"/>
        <v>0</v>
      </c>
      <c r="AC87" s="10">
        <f t="shared" si="70"/>
        <v>0</v>
      </c>
      <c r="AD87" s="10">
        <f t="shared" si="71"/>
        <v>0</v>
      </c>
    </row>
    <row r="88" spans="1:30" ht="12" customHeight="1" outlineLevel="2" thickBot="1" x14ac:dyDescent="0.25">
      <c r="A88" s="46">
        <v>6</v>
      </c>
      <c r="B88" s="13" t="s">
        <v>91</v>
      </c>
      <c r="C88" s="12"/>
      <c r="D88" s="10"/>
      <c r="E88" s="10"/>
      <c r="F88" s="10"/>
      <c r="G88" s="10"/>
      <c r="H88" s="10"/>
      <c r="I88" s="10"/>
      <c r="J88" s="12"/>
      <c r="K88" s="10"/>
      <c r="L88" s="12"/>
      <c r="M88" s="10"/>
      <c r="N88" s="12"/>
      <c r="O88" s="10"/>
      <c r="P88" s="10"/>
      <c r="Q88" s="10"/>
      <c r="R88" s="10"/>
      <c r="S88" s="10"/>
      <c r="T88" s="10"/>
      <c r="U88" s="10"/>
      <c r="V88" s="10"/>
      <c r="W88" s="12"/>
      <c r="X88" s="10"/>
      <c r="Y88" s="12"/>
      <c r="Z88" s="37"/>
      <c r="AA88" s="10">
        <f t="shared" si="68"/>
        <v>0</v>
      </c>
      <c r="AB88" s="10">
        <f t="shared" si="69"/>
        <v>0</v>
      </c>
      <c r="AC88" s="10">
        <f t="shared" si="70"/>
        <v>0</v>
      </c>
      <c r="AD88" s="10">
        <f t="shared" si="71"/>
        <v>0</v>
      </c>
    </row>
    <row r="89" spans="1:30" s="34" customFormat="1" ht="12" customHeight="1" outlineLevel="1" thickBot="1" x14ac:dyDescent="0.25">
      <c r="A89" s="66" t="s">
        <v>214</v>
      </c>
      <c r="B89" s="68"/>
      <c r="C89" s="56">
        <f>SUM(C83:C88)</f>
        <v>20147</v>
      </c>
      <c r="D89" s="18">
        <f>D86+D85+D84</f>
        <v>4668.1133</v>
      </c>
      <c r="E89" s="18">
        <v>26.1</v>
      </c>
      <c r="F89" s="18">
        <f>SUM(F83:F88)</f>
        <v>10776.219300000001</v>
      </c>
      <c r="G89" s="18">
        <v>47</v>
      </c>
      <c r="H89" s="18">
        <f>SUM(H83:H88)</f>
        <v>3568.3017</v>
      </c>
      <c r="I89" s="18">
        <v>21.7</v>
      </c>
      <c r="J89" s="18">
        <f>SUM(J83:J88)</f>
        <v>1134.3657000000003</v>
      </c>
      <c r="K89" s="18">
        <v>5.2</v>
      </c>
      <c r="L89" s="18">
        <f>SUM(L83:L88)</f>
        <v>0</v>
      </c>
      <c r="M89" s="18">
        <f t="shared" si="72"/>
        <v>0</v>
      </c>
      <c r="N89" s="18">
        <f>+((E89*7.5)+(G89*23)+(I89*38)+(K89*53)+(M89*68))/100</f>
        <v>23.769499999999997</v>
      </c>
      <c r="O89" s="18">
        <f>SUM(O83:O88)</f>
        <v>3502.7494999999999</v>
      </c>
      <c r="P89" s="18">
        <v>15</v>
      </c>
      <c r="Q89" s="18">
        <v>8288.1</v>
      </c>
      <c r="R89" s="18">
        <v>27.2</v>
      </c>
      <c r="S89" s="18">
        <v>5952.2</v>
      </c>
      <c r="T89" s="18">
        <v>44.4</v>
      </c>
      <c r="U89" s="18">
        <f>SUM(U83:U88)</f>
        <v>2403.9169999999999</v>
      </c>
      <c r="V89" s="18">
        <v>13.4</v>
      </c>
      <c r="W89" s="18">
        <f>SUM(W83:W88)</f>
        <v>0</v>
      </c>
      <c r="X89" s="18">
        <f t="shared" si="74"/>
        <v>0</v>
      </c>
      <c r="Y89" s="33">
        <f>+((P89*50)+(R89*150.5)+(T89*250.5)+(V89*350.5)+(X89*450.5))/100</f>
        <v>206.625</v>
      </c>
      <c r="Z89" s="40"/>
      <c r="AA89" s="2">
        <f t="shared" si="68"/>
        <v>20147</v>
      </c>
      <c r="AB89" s="2">
        <f t="shared" si="69"/>
        <v>0</v>
      </c>
      <c r="AC89" s="2">
        <f t="shared" si="70"/>
        <v>20146.966500000002</v>
      </c>
      <c r="AD89" s="2">
        <f t="shared" si="71"/>
        <v>-3.3499999997729901E-2</v>
      </c>
    </row>
    <row r="90" spans="1:30" ht="12" customHeight="1" thickBot="1" x14ac:dyDescent="0.25">
      <c r="A90" s="66">
        <v>1</v>
      </c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9"/>
      <c r="AA90" s="10"/>
      <c r="AB90" s="10"/>
      <c r="AC90" s="10"/>
      <c r="AD90" s="10"/>
    </row>
    <row r="91" spans="1:30" ht="12" customHeight="1" outlineLevel="2" x14ac:dyDescent="0.2">
      <c r="A91" s="44">
        <v>1</v>
      </c>
      <c r="B91" s="36" t="s">
        <v>93</v>
      </c>
      <c r="C91" s="12">
        <v>1</v>
      </c>
      <c r="D91" s="12"/>
      <c r="E91" s="12">
        <f>+D91/C91*100</f>
        <v>0</v>
      </c>
      <c r="F91" s="12"/>
      <c r="G91" s="12">
        <f>+F91/C91*100</f>
        <v>0</v>
      </c>
      <c r="H91" s="12"/>
      <c r="I91" s="12">
        <f>+H91/C91*100</f>
        <v>0</v>
      </c>
      <c r="J91" s="12"/>
      <c r="K91" s="12">
        <f>+J91/C91*100</f>
        <v>0</v>
      </c>
      <c r="L91" s="12"/>
      <c r="M91" s="12">
        <f>+L91/C91*100</f>
        <v>0</v>
      </c>
      <c r="N91" s="12">
        <f>+(E91*7.5+G91*23+I91*38+K91*53+M91*68)/100</f>
        <v>0</v>
      </c>
      <c r="O91" s="12"/>
      <c r="P91" s="12">
        <f>+O91/C91*100</f>
        <v>0</v>
      </c>
      <c r="Q91" s="12"/>
      <c r="R91" s="12">
        <f>+Q91/C91*100</f>
        <v>0</v>
      </c>
      <c r="S91" s="12"/>
      <c r="T91" s="12">
        <f>+S91/C91*100</f>
        <v>0</v>
      </c>
      <c r="U91" s="12"/>
      <c r="V91" s="12">
        <f>+U91/C91*100</f>
        <v>0</v>
      </c>
      <c r="W91" s="12"/>
      <c r="X91" s="12">
        <f>+W91/C91*100</f>
        <v>0</v>
      </c>
      <c r="Y91" s="45">
        <f>+(P91*50+R91*150.5+T91*250.5+V91*350.5+X91*450.5)/100</f>
        <v>0</v>
      </c>
      <c r="AA91" s="10">
        <f t="shared" si="68"/>
        <v>0</v>
      </c>
      <c r="AB91" s="10">
        <f t="shared" si="69"/>
        <v>-1</v>
      </c>
      <c r="AC91" s="10">
        <f t="shared" si="70"/>
        <v>0</v>
      </c>
      <c r="AD91" s="10">
        <f t="shared" si="71"/>
        <v>-1</v>
      </c>
    </row>
    <row r="92" spans="1:30" ht="12" customHeight="1" outlineLevel="2" x14ac:dyDescent="0.2">
      <c r="A92" s="46">
        <v>2</v>
      </c>
      <c r="B92" s="13" t="s">
        <v>94</v>
      </c>
      <c r="C92" s="12">
        <v>1</v>
      </c>
      <c r="D92" s="10"/>
      <c r="E92" s="10">
        <f t="shared" ref="E92:E102" si="76">+D92/C92*100</f>
        <v>0</v>
      </c>
      <c r="F92" s="10"/>
      <c r="G92" s="10">
        <f t="shared" ref="G92:G102" si="77">+F92/C92*100</f>
        <v>0</v>
      </c>
      <c r="H92" s="10"/>
      <c r="I92" s="10">
        <f t="shared" ref="I92:I102" si="78">+H92/C92*100</f>
        <v>0</v>
      </c>
      <c r="J92" s="10"/>
      <c r="K92" s="10">
        <f t="shared" ref="K92:K102" si="79">+J92/C92*100</f>
        <v>0</v>
      </c>
      <c r="L92" s="10"/>
      <c r="M92" s="10">
        <f t="shared" ref="M92:M102" si="80">+L92/C92*100</f>
        <v>0</v>
      </c>
      <c r="N92" s="12">
        <f t="shared" ref="N92:N101" si="81">+(E92*7.5+G92*23+I92*38+K92*53+M92*68)/100</f>
        <v>0</v>
      </c>
      <c r="O92" s="10"/>
      <c r="P92" s="10">
        <f t="shared" ref="P92:P102" si="82">+O92/C92*100</f>
        <v>0</v>
      </c>
      <c r="Q92" s="10"/>
      <c r="R92" s="10">
        <f t="shared" ref="R92:R102" si="83">+Q92/C92*100</f>
        <v>0</v>
      </c>
      <c r="S92" s="10"/>
      <c r="T92" s="10">
        <f t="shared" ref="T92:T102" si="84">+S92/C92*100</f>
        <v>0</v>
      </c>
      <c r="U92" s="10"/>
      <c r="V92" s="10">
        <f t="shared" ref="V92:V102" si="85">+U92/C92*100</f>
        <v>0</v>
      </c>
      <c r="W92" s="10"/>
      <c r="X92" s="10">
        <f t="shared" ref="X92:X102" si="86">+W92/C92*100</f>
        <v>0</v>
      </c>
      <c r="Y92" s="45">
        <f t="shared" ref="Y92:Y101" si="87">+(P92*50+R92*150.5+T92*250.5+V92*350.5+X92*450.5)/100</f>
        <v>0</v>
      </c>
      <c r="AA92" s="10">
        <f t="shared" si="68"/>
        <v>0</v>
      </c>
      <c r="AB92" s="10">
        <f t="shared" si="69"/>
        <v>-1</v>
      </c>
      <c r="AC92" s="10">
        <f t="shared" si="70"/>
        <v>0</v>
      </c>
      <c r="AD92" s="10">
        <f t="shared" si="71"/>
        <v>-1</v>
      </c>
    </row>
    <row r="93" spans="1:30" ht="12" customHeight="1" outlineLevel="2" x14ac:dyDescent="0.2">
      <c r="A93" s="46">
        <v>3</v>
      </c>
      <c r="B93" s="21" t="s">
        <v>9</v>
      </c>
      <c r="C93" s="12">
        <v>1</v>
      </c>
      <c r="D93" s="10"/>
      <c r="E93" s="10">
        <f t="shared" si="76"/>
        <v>0</v>
      </c>
      <c r="F93" s="10"/>
      <c r="G93" s="10">
        <f t="shared" si="77"/>
        <v>0</v>
      </c>
      <c r="H93" s="10"/>
      <c r="I93" s="10">
        <f t="shared" si="78"/>
        <v>0</v>
      </c>
      <c r="J93" s="10"/>
      <c r="K93" s="10">
        <f t="shared" si="79"/>
        <v>0</v>
      </c>
      <c r="L93" s="10"/>
      <c r="M93" s="10">
        <f t="shared" si="80"/>
        <v>0</v>
      </c>
      <c r="N93" s="12">
        <f t="shared" si="81"/>
        <v>0</v>
      </c>
      <c r="O93" s="10"/>
      <c r="P93" s="10">
        <f t="shared" si="82"/>
        <v>0</v>
      </c>
      <c r="Q93" s="10"/>
      <c r="R93" s="10">
        <f t="shared" si="83"/>
        <v>0</v>
      </c>
      <c r="S93" s="10"/>
      <c r="T93" s="10">
        <f t="shared" si="84"/>
        <v>0</v>
      </c>
      <c r="U93" s="10"/>
      <c r="V93" s="10">
        <f t="shared" si="85"/>
        <v>0</v>
      </c>
      <c r="W93" s="10"/>
      <c r="X93" s="10">
        <f t="shared" si="86"/>
        <v>0</v>
      </c>
      <c r="Y93" s="45">
        <f t="shared" si="87"/>
        <v>0</v>
      </c>
      <c r="AA93" s="10">
        <f t="shared" si="68"/>
        <v>0</v>
      </c>
      <c r="AB93" s="10">
        <f t="shared" si="69"/>
        <v>-1</v>
      </c>
      <c r="AC93" s="10">
        <f t="shared" si="70"/>
        <v>0</v>
      </c>
      <c r="AD93" s="10">
        <f t="shared" si="71"/>
        <v>-1</v>
      </c>
    </row>
    <row r="94" spans="1:30" ht="12" customHeight="1" outlineLevel="2" x14ac:dyDescent="0.2">
      <c r="A94" s="46">
        <v>4</v>
      </c>
      <c r="B94" s="13" t="s">
        <v>95</v>
      </c>
      <c r="C94" s="12">
        <v>1</v>
      </c>
      <c r="D94" s="10"/>
      <c r="E94" s="10">
        <f t="shared" si="76"/>
        <v>0</v>
      </c>
      <c r="F94" s="10"/>
      <c r="G94" s="10">
        <f t="shared" si="77"/>
        <v>0</v>
      </c>
      <c r="H94" s="10"/>
      <c r="I94" s="10">
        <f t="shared" si="78"/>
        <v>0</v>
      </c>
      <c r="J94" s="10"/>
      <c r="K94" s="10">
        <f t="shared" si="79"/>
        <v>0</v>
      </c>
      <c r="L94" s="10"/>
      <c r="M94" s="10">
        <f t="shared" si="80"/>
        <v>0</v>
      </c>
      <c r="N94" s="12">
        <f t="shared" si="81"/>
        <v>0</v>
      </c>
      <c r="O94" s="10"/>
      <c r="P94" s="10">
        <f t="shared" si="82"/>
        <v>0</v>
      </c>
      <c r="Q94" s="10"/>
      <c r="R94" s="10">
        <f t="shared" si="83"/>
        <v>0</v>
      </c>
      <c r="S94" s="10"/>
      <c r="T94" s="10">
        <f t="shared" si="84"/>
        <v>0</v>
      </c>
      <c r="U94" s="10"/>
      <c r="V94" s="10">
        <f t="shared" si="85"/>
        <v>0</v>
      </c>
      <c r="W94" s="10"/>
      <c r="X94" s="10">
        <f t="shared" si="86"/>
        <v>0</v>
      </c>
      <c r="Y94" s="45">
        <f t="shared" si="87"/>
        <v>0</v>
      </c>
      <c r="AA94" s="10">
        <f t="shared" si="68"/>
        <v>0</v>
      </c>
      <c r="AB94" s="10">
        <f t="shared" si="69"/>
        <v>-1</v>
      </c>
      <c r="AC94" s="10">
        <f t="shared" si="70"/>
        <v>0</v>
      </c>
      <c r="AD94" s="10">
        <f t="shared" si="71"/>
        <v>-1</v>
      </c>
    </row>
    <row r="95" spans="1:30" ht="12" customHeight="1" outlineLevel="2" x14ac:dyDescent="0.2">
      <c r="A95" s="46">
        <v>5</v>
      </c>
      <c r="B95" s="13" t="s">
        <v>96</v>
      </c>
      <c r="C95" s="12">
        <v>1</v>
      </c>
      <c r="D95" s="10"/>
      <c r="E95" s="10">
        <f t="shared" si="76"/>
        <v>0</v>
      </c>
      <c r="F95" s="10"/>
      <c r="G95" s="10">
        <f t="shared" si="77"/>
        <v>0</v>
      </c>
      <c r="H95" s="10"/>
      <c r="I95" s="10">
        <f t="shared" si="78"/>
        <v>0</v>
      </c>
      <c r="J95" s="10"/>
      <c r="K95" s="10">
        <f t="shared" si="79"/>
        <v>0</v>
      </c>
      <c r="L95" s="10"/>
      <c r="M95" s="10">
        <f t="shared" si="80"/>
        <v>0</v>
      </c>
      <c r="N95" s="12">
        <f t="shared" si="81"/>
        <v>0</v>
      </c>
      <c r="O95" s="10"/>
      <c r="P95" s="10">
        <f t="shared" si="82"/>
        <v>0</v>
      </c>
      <c r="Q95" s="10"/>
      <c r="R95" s="10">
        <f t="shared" si="83"/>
        <v>0</v>
      </c>
      <c r="S95" s="10"/>
      <c r="T95" s="10">
        <f t="shared" si="84"/>
        <v>0</v>
      </c>
      <c r="U95" s="10"/>
      <c r="V95" s="10">
        <f t="shared" si="85"/>
        <v>0</v>
      </c>
      <c r="W95" s="10"/>
      <c r="X95" s="10">
        <f t="shared" si="86"/>
        <v>0</v>
      </c>
      <c r="Y95" s="45">
        <f t="shared" si="87"/>
        <v>0</v>
      </c>
      <c r="AA95" s="10">
        <f t="shared" si="68"/>
        <v>0</v>
      </c>
      <c r="AB95" s="10">
        <f t="shared" si="69"/>
        <v>-1</v>
      </c>
      <c r="AC95" s="10">
        <f t="shared" si="70"/>
        <v>0</v>
      </c>
      <c r="AD95" s="10">
        <f t="shared" si="71"/>
        <v>-1</v>
      </c>
    </row>
    <row r="96" spans="1:30" ht="12" customHeight="1" outlineLevel="2" x14ac:dyDescent="0.2">
      <c r="A96" s="46">
        <v>6</v>
      </c>
      <c r="B96" s="13" t="s">
        <v>97</v>
      </c>
      <c r="C96" s="12">
        <v>1</v>
      </c>
      <c r="D96" s="10"/>
      <c r="E96" s="10">
        <f t="shared" si="76"/>
        <v>0</v>
      </c>
      <c r="F96" s="10"/>
      <c r="G96" s="10">
        <f t="shared" si="77"/>
        <v>0</v>
      </c>
      <c r="H96" s="10"/>
      <c r="I96" s="10">
        <f t="shared" si="78"/>
        <v>0</v>
      </c>
      <c r="J96" s="10"/>
      <c r="K96" s="10">
        <f t="shared" si="79"/>
        <v>0</v>
      </c>
      <c r="L96" s="10"/>
      <c r="M96" s="10">
        <f t="shared" si="80"/>
        <v>0</v>
      </c>
      <c r="N96" s="12">
        <f t="shared" si="81"/>
        <v>0</v>
      </c>
      <c r="O96" s="10"/>
      <c r="P96" s="10">
        <f t="shared" si="82"/>
        <v>0</v>
      </c>
      <c r="Q96" s="10"/>
      <c r="R96" s="10">
        <f t="shared" si="83"/>
        <v>0</v>
      </c>
      <c r="S96" s="10"/>
      <c r="T96" s="10">
        <f t="shared" si="84"/>
        <v>0</v>
      </c>
      <c r="U96" s="10"/>
      <c r="V96" s="10">
        <f t="shared" si="85"/>
        <v>0</v>
      </c>
      <c r="W96" s="10"/>
      <c r="X96" s="10">
        <f t="shared" si="86"/>
        <v>0</v>
      </c>
      <c r="Y96" s="45">
        <f t="shared" si="87"/>
        <v>0</v>
      </c>
      <c r="AA96" s="10">
        <f t="shared" si="68"/>
        <v>0</v>
      </c>
      <c r="AB96" s="10">
        <f t="shared" si="69"/>
        <v>-1</v>
      </c>
      <c r="AC96" s="10">
        <f t="shared" si="70"/>
        <v>0</v>
      </c>
      <c r="AD96" s="10">
        <f t="shared" si="71"/>
        <v>-1</v>
      </c>
    </row>
    <row r="97" spans="1:30" ht="12" customHeight="1" outlineLevel="2" x14ac:dyDescent="0.2">
      <c r="A97" s="46">
        <v>7</v>
      </c>
      <c r="B97" s="13" t="s">
        <v>98</v>
      </c>
      <c r="C97" s="12">
        <v>1</v>
      </c>
      <c r="D97" s="10"/>
      <c r="E97" s="10">
        <f t="shared" si="76"/>
        <v>0</v>
      </c>
      <c r="F97" s="10"/>
      <c r="G97" s="10">
        <f t="shared" si="77"/>
        <v>0</v>
      </c>
      <c r="H97" s="10"/>
      <c r="I97" s="10">
        <f t="shared" si="78"/>
        <v>0</v>
      </c>
      <c r="J97" s="10"/>
      <c r="K97" s="10">
        <f t="shared" si="79"/>
        <v>0</v>
      </c>
      <c r="L97" s="10"/>
      <c r="M97" s="10">
        <f t="shared" si="80"/>
        <v>0</v>
      </c>
      <c r="N97" s="12">
        <f t="shared" si="81"/>
        <v>0</v>
      </c>
      <c r="O97" s="10"/>
      <c r="P97" s="10">
        <f t="shared" si="82"/>
        <v>0</v>
      </c>
      <c r="Q97" s="10"/>
      <c r="R97" s="10">
        <f t="shared" si="83"/>
        <v>0</v>
      </c>
      <c r="S97" s="10"/>
      <c r="T97" s="10">
        <f t="shared" si="84"/>
        <v>0</v>
      </c>
      <c r="U97" s="10"/>
      <c r="V97" s="10">
        <f t="shared" si="85"/>
        <v>0</v>
      </c>
      <c r="W97" s="10"/>
      <c r="X97" s="10">
        <f t="shared" si="86"/>
        <v>0</v>
      </c>
      <c r="Y97" s="45">
        <f t="shared" si="87"/>
        <v>0</v>
      </c>
      <c r="AA97" s="10">
        <f t="shared" si="68"/>
        <v>0</v>
      </c>
      <c r="AB97" s="10">
        <f t="shared" si="69"/>
        <v>-1</v>
      </c>
      <c r="AC97" s="10">
        <f t="shared" si="70"/>
        <v>0</v>
      </c>
      <c r="AD97" s="10">
        <f t="shared" si="71"/>
        <v>-1</v>
      </c>
    </row>
    <row r="98" spans="1:30" ht="12" customHeight="1" outlineLevel="2" x14ac:dyDescent="0.2">
      <c r="A98" s="46">
        <v>8</v>
      </c>
      <c r="B98" s="13" t="s">
        <v>99</v>
      </c>
      <c r="C98" s="12">
        <v>1</v>
      </c>
      <c r="D98" s="10"/>
      <c r="E98" s="10">
        <f t="shared" si="76"/>
        <v>0</v>
      </c>
      <c r="F98" s="10"/>
      <c r="G98" s="10">
        <f t="shared" si="77"/>
        <v>0</v>
      </c>
      <c r="H98" s="10"/>
      <c r="I98" s="10">
        <f t="shared" si="78"/>
        <v>0</v>
      </c>
      <c r="J98" s="10"/>
      <c r="K98" s="10">
        <f t="shared" si="79"/>
        <v>0</v>
      </c>
      <c r="L98" s="10"/>
      <c r="M98" s="10">
        <f t="shared" si="80"/>
        <v>0</v>
      </c>
      <c r="N98" s="12">
        <f t="shared" si="81"/>
        <v>0</v>
      </c>
      <c r="O98" s="10"/>
      <c r="P98" s="10">
        <f t="shared" si="82"/>
        <v>0</v>
      </c>
      <c r="Q98" s="10"/>
      <c r="R98" s="10">
        <f t="shared" si="83"/>
        <v>0</v>
      </c>
      <c r="S98" s="10"/>
      <c r="T98" s="10">
        <f t="shared" si="84"/>
        <v>0</v>
      </c>
      <c r="U98" s="10"/>
      <c r="V98" s="10">
        <f t="shared" si="85"/>
        <v>0</v>
      </c>
      <c r="W98" s="10"/>
      <c r="X98" s="10">
        <f t="shared" si="86"/>
        <v>0</v>
      </c>
      <c r="Y98" s="45">
        <f t="shared" si="87"/>
        <v>0</v>
      </c>
      <c r="AA98" s="10">
        <f t="shared" si="68"/>
        <v>0</v>
      </c>
      <c r="AB98" s="10">
        <f t="shared" si="69"/>
        <v>-1</v>
      </c>
      <c r="AC98" s="10">
        <f t="shared" si="70"/>
        <v>0</v>
      </c>
      <c r="AD98" s="10">
        <f t="shared" si="71"/>
        <v>-1</v>
      </c>
    </row>
    <row r="99" spans="1:30" ht="12" customHeight="1" outlineLevel="2" x14ac:dyDescent="0.2">
      <c r="A99" s="46">
        <v>9</v>
      </c>
      <c r="B99" s="13" t="s">
        <v>100</v>
      </c>
      <c r="C99" s="12">
        <v>1</v>
      </c>
      <c r="D99" s="10"/>
      <c r="E99" s="10">
        <f t="shared" si="76"/>
        <v>0</v>
      </c>
      <c r="F99" s="10"/>
      <c r="G99" s="10">
        <f t="shared" si="77"/>
        <v>0</v>
      </c>
      <c r="H99" s="10"/>
      <c r="I99" s="10">
        <f t="shared" si="78"/>
        <v>0</v>
      </c>
      <c r="J99" s="10"/>
      <c r="K99" s="10">
        <f t="shared" si="79"/>
        <v>0</v>
      </c>
      <c r="L99" s="10"/>
      <c r="M99" s="10">
        <f t="shared" si="80"/>
        <v>0</v>
      </c>
      <c r="N99" s="12">
        <f t="shared" si="81"/>
        <v>0</v>
      </c>
      <c r="O99" s="10"/>
      <c r="P99" s="10">
        <f t="shared" si="82"/>
        <v>0</v>
      </c>
      <c r="Q99" s="10"/>
      <c r="R99" s="10">
        <f t="shared" si="83"/>
        <v>0</v>
      </c>
      <c r="S99" s="10"/>
      <c r="T99" s="10">
        <f t="shared" si="84"/>
        <v>0</v>
      </c>
      <c r="U99" s="10"/>
      <c r="V99" s="10">
        <f t="shared" si="85"/>
        <v>0</v>
      </c>
      <c r="W99" s="10"/>
      <c r="X99" s="10">
        <f t="shared" si="86"/>
        <v>0</v>
      </c>
      <c r="Y99" s="45">
        <f t="shared" si="87"/>
        <v>0</v>
      </c>
      <c r="AA99" s="10">
        <f t="shared" si="68"/>
        <v>0</v>
      </c>
      <c r="AB99" s="10">
        <f t="shared" si="69"/>
        <v>-1</v>
      </c>
      <c r="AC99" s="10">
        <f t="shared" si="70"/>
        <v>0</v>
      </c>
      <c r="AD99" s="10">
        <f t="shared" si="71"/>
        <v>-1</v>
      </c>
    </row>
    <row r="100" spans="1:30" ht="12" customHeight="1" outlineLevel="2" x14ac:dyDescent="0.2">
      <c r="A100" s="46">
        <v>10</v>
      </c>
      <c r="B100" s="13" t="s">
        <v>101</v>
      </c>
      <c r="C100" s="12">
        <v>1</v>
      </c>
      <c r="D100" s="10"/>
      <c r="E100" s="10">
        <f t="shared" si="76"/>
        <v>0</v>
      </c>
      <c r="F100" s="10"/>
      <c r="G100" s="10">
        <f t="shared" si="77"/>
        <v>0</v>
      </c>
      <c r="H100" s="10"/>
      <c r="I100" s="10">
        <f t="shared" si="78"/>
        <v>0</v>
      </c>
      <c r="J100" s="10"/>
      <c r="K100" s="10">
        <f t="shared" si="79"/>
        <v>0</v>
      </c>
      <c r="L100" s="10"/>
      <c r="M100" s="10">
        <f t="shared" si="80"/>
        <v>0</v>
      </c>
      <c r="N100" s="12">
        <f t="shared" si="81"/>
        <v>0</v>
      </c>
      <c r="O100" s="10"/>
      <c r="P100" s="10">
        <f t="shared" si="82"/>
        <v>0</v>
      </c>
      <c r="Q100" s="10"/>
      <c r="R100" s="10">
        <f t="shared" si="83"/>
        <v>0</v>
      </c>
      <c r="S100" s="10"/>
      <c r="T100" s="10">
        <f t="shared" si="84"/>
        <v>0</v>
      </c>
      <c r="U100" s="10"/>
      <c r="V100" s="10">
        <f t="shared" si="85"/>
        <v>0</v>
      </c>
      <c r="W100" s="10"/>
      <c r="X100" s="10">
        <f t="shared" si="86"/>
        <v>0</v>
      </c>
      <c r="Y100" s="45">
        <f t="shared" si="87"/>
        <v>0</v>
      </c>
      <c r="AA100" s="10">
        <f t="shared" si="68"/>
        <v>0</v>
      </c>
      <c r="AB100" s="10">
        <f t="shared" si="69"/>
        <v>-1</v>
      </c>
      <c r="AC100" s="10">
        <f t="shared" si="70"/>
        <v>0</v>
      </c>
      <c r="AD100" s="10">
        <f t="shared" si="71"/>
        <v>-1</v>
      </c>
    </row>
    <row r="101" spans="1:30" ht="12" customHeight="1" outlineLevel="2" thickBot="1" x14ac:dyDescent="0.25">
      <c r="A101" s="47">
        <v>11</v>
      </c>
      <c r="B101" s="15" t="s">
        <v>102</v>
      </c>
      <c r="C101" s="12">
        <v>1</v>
      </c>
      <c r="D101" s="17"/>
      <c r="E101" s="17">
        <f t="shared" si="76"/>
        <v>0</v>
      </c>
      <c r="F101" s="17"/>
      <c r="G101" s="17">
        <f t="shared" si="77"/>
        <v>0</v>
      </c>
      <c r="H101" s="17"/>
      <c r="I101" s="17">
        <f t="shared" si="78"/>
        <v>0</v>
      </c>
      <c r="J101" s="17"/>
      <c r="K101" s="17">
        <f t="shared" si="79"/>
        <v>0</v>
      </c>
      <c r="L101" s="17"/>
      <c r="M101" s="17">
        <f t="shared" si="80"/>
        <v>0</v>
      </c>
      <c r="N101" s="16">
        <f t="shared" si="81"/>
        <v>0</v>
      </c>
      <c r="O101" s="17"/>
      <c r="P101" s="17">
        <f t="shared" si="82"/>
        <v>0</v>
      </c>
      <c r="Q101" s="17"/>
      <c r="R101" s="17">
        <f t="shared" si="83"/>
        <v>0</v>
      </c>
      <c r="S101" s="17"/>
      <c r="T101" s="17">
        <f t="shared" si="84"/>
        <v>0</v>
      </c>
      <c r="U101" s="17"/>
      <c r="V101" s="17">
        <f t="shared" si="85"/>
        <v>0</v>
      </c>
      <c r="W101" s="17"/>
      <c r="X101" s="17">
        <f t="shared" si="86"/>
        <v>0</v>
      </c>
      <c r="Y101" s="48">
        <f t="shared" si="87"/>
        <v>0</v>
      </c>
      <c r="AA101" s="10">
        <f t="shared" si="68"/>
        <v>0</v>
      </c>
      <c r="AB101" s="10">
        <f t="shared" si="69"/>
        <v>-1</v>
      </c>
      <c r="AC101" s="10">
        <f t="shared" si="70"/>
        <v>0</v>
      </c>
      <c r="AD101" s="10">
        <f t="shared" si="71"/>
        <v>-1</v>
      </c>
    </row>
    <row r="102" spans="1:30" s="34" customFormat="1" ht="12" customHeight="1" outlineLevel="1" thickBot="1" x14ac:dyDescent="0.25">
      <c r="A102" s="66" t="s">
        <v>34</v>
      </c>
      <c r="B102" s="68"/>
      <c r="C102" s="18">
        <f>SUM(C91:C101)</f>
        <v>11</v>
      </c>
      <c r="D102" s="18">
        <f>SUM(D91:D101)</f>
        <v>0</v>
      </c>
      <c r="E102" s="18">
        <f t="shared" si="76"/>
        <v>0</v>
      </c>
      <c r="F102" s="18">
        <f>SUM(F91:F101)</f>
        <v>0</v>
      </c>
      <c r="G102" s="18">
        <f t="shared" si="77"/>
        <v>0</v>
      </c>
      <c r="H102" s="18">
        <f>SUM(H91:H101)</f>
        <v>0</v>
      </c>
      <c r="I102" s="18">
        <f t="shared" si="78"/>
        <v>0</v>
      </c>
      <c r="J102" s="18">
        <f>SUM(J91:J101)</f>
        <v>0</v>
      </c>
      <c r="K102" s="18">
        <f t="shared" si="79"/>
        <v>0</v>
      </c>
      <c r="L102" s="18">
        <f>SUM(L91:L101)</f>
        <v>0</v>
      </c>
      <c r="M102" s="18">
        <f t="shared" si="80"/>
        <v>0</v>
      </c>
      <c r="N102" s="18">
        <f>+((E102*7.5)+(G102*23)+(I102*38)+(K102*53)+(M102*68))/100</f>
        <v>0</v>
      </c>
      <c r="O102" s="18">
        <f>SUM(O91:O101)</f>
        <v>0</v>
      </c>
      <c r="P102" s="18">
        <f t="shared" si="82"/>
        <v>0</v>
      </c>
      <c r="Q102" s="18">
        <f>SUM(Q91:Q101)</f>
        <v>0</v>
      </c>
      <c r="R102" s="18">
        <f t="shared" si="83"/>
        <v>0</v>
      </c>
      <c r="S102" s="18">
        <f>SUM(S91:S101)</f>
        <v>0</v>
      </c>
      <c r="T102" s="18">
        <f t="shared" si="84"/>
        <v>0</v>
      </c>
      <c r="U102" s="18">
        <f>SUM(U91:U101)</f>
        <v>0</v>
      </c>
      <c r="V102" s="18">
        <f t="shared" si="85"/>
        <v>0</v>
      </c>
      <c r="W102" s="18">
        <f>SUM(W91:W101)</f>
        <v>0</v>
      </c>
      <c r="X102" s="18">
        <f t="shared" si="86"/>
        <v>0</v>
      </c>
      <c r="Y102" s="33">
        <f>+((P102*50)+(R102*150.5)+(T102*250.5)+(V102*350.5)+(X102*450.5))/100</f>
        <v>0</v>
      </c>
      <c r="AA102" s="2">
        <f t="shared" si="68"/>
        <v>0</v>
      </c>
      <c r="AB102" s="2">
        <f t="shared" si="69"/>
        <v>-11</v>
      </c>
      <c r="AC102" s="2">
        <f t="shared" si="70"/>
        <v>0</v>
      </c>
      <c r="AD102" s="2">
        <f t="shared" si="71"/>
        <v>-11</v>
      </c>
    </row>
    <row r="103" spans="1:30" ht="12" customHeight="1" thickBot="1" x14ac:dyDescent="0.25">
      <c r="A103" s="66" t="s">
        <v>103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9"/>
      <c r="AA103" s="10"/>
      <c r="AB103" s="10"/>
      <c r="AC103" s="10"/>
      <c r="AD103" s="10"/>
    </row>
    <row r="104" spans="1:30" ht="12" customHeight="1" outlineLevel="2" x14ac:dyDescent="0.2">
      <c r="A104" s="44">
        <v>1</v>
      </c>
      <c r="B104" s="36" t="s">
        <v>104</v>
      </c>
      <c r="C104" s="12">
        <v>1</v>
      </c>
      <c r="D104" s="12"/>
      <c r="E104" s="12">
        <f>+D104/C104*100</f>
        <v>0</v>
      </c>
      <c r="F104" s="12"/>
      <c r="G104" s="12">
        <f>+F104/C104*100</f>
        <v>0</v>
      </c>
      <c r="H104" s="12"/>
      <c r="I104" s="12">
        <f>+H104/C104*100</f>
        <v>0</v>
      </c>
      <c r="J104" s="12"/>
      <c r="K104" s="12">
        <f>+J104/C104*100</f>
        <v>0</v>
      </c>
      <c r="L104" s="12"/>
      <c r="M104" s="12">
        <f>+L104/C104*100</f>
        <v>0</v>
      </c>
      <c r="N104" s="12">
        <f>+(E104*7.5+G104*23+I104*38+K104*53+M104*68)/100</f>
        <v>0</v>
      </c>
      <c r="O104" s="12"/>
      <c r="P104" s="12">
        <f>+O104/C104*100</f>
        <v>0</v>
      </c>
      <c r="Q104" s="12"/>
      <c r="R104" s="12">
        <f>+Q104/C104*100</f>
        <v>0</v>
      </c>
      <c r="S104" s="12"/>
      <c r="T104" s="12">
        <f>+S104/C104*100</f>
        <v>0</v>
      </c>
      <c r="U104" s="12"/>
      <c r="V104" s="12">
        <f>+U104/C104*100</f>
        <v>0</v>
      </c>
      <c r="W104" s="12"/>
      <c r="X104" s="12">
        <f>+W104/C104*100</f>
        <v>0</v>
      </c>
      <c r="Y104" s="45">
        <f>+(P104*50+R104*150.5+T104*250.5+V104*350.5+X104*450.5)/100</f>
        <v>0</v>
      </c>
      <c r="AA104" s="10">
        <f t="shared" si="68"/>
        <v>0</v>
      </c>
      <c r="AB104" s="10">
        <f t="shared" si="69"/>
        <v>-1</v>
      </c>
      <c r="AC104" s="10">
        <f t="shared" si="70"/>
        <v>0</v>
      </c>
      <c r="AD104" s="10">
        <f t="shared" si="71"/>
        <v>-1</v>
      </c>
    </row>
    <row r="105" spans="1:30" ht="12" customHeight="1" outlineLevel="2" x14ac:dyDescent="0.2">
      <c r="A105" s="44">
        <v>2</v>
      </c>
      <c r="B105" s="13" t="s">
        <v>105</v>
      </c>
      <c r="C105" s="12">
        <v>1</v>
      </c>
      <c r="D105" s="10"/>
      <c r="E105" s="10">
        <f t="shared" ref="E105:E118" si="88">+D105/C105*100</f>
        <v>0</v>
      </c>
      <c r="F105" s="10"/>
      <c r="G105" s="10">
        <f t="shared" ref="G105:G118" si="89">+F105/C105*100</f>
        <v>0</v>
      </c>
      <c r="H105" s="10"/>
      <c r="I105" s="10">
        <f t="shared" ref="I105:I118" si="90">+H105/C105*100</f>
        <v>0</v>
      </c>
      <c r="J105" s="10"/>
      <c r="K105" s="10">
        <f t="shared" ref="K105:K118" si="91">+J105/C105*100</f>
        <v>0</v>
      </c>
      <c r="L105" s="10"/>
      <c r="M105" s="10">
        <f t="shared" ref="M105:M118" si="92">+L105/C105*100</f>
        <v>0</v>
      </c>
      <c r="N105" s="12">
        <f t="shared" ref="N105:N117" si="93">+(E105*7.5+G105*23+I105*38+K105*53+M105*68)/100</f>
        <v>0</v>
      </c>
      <c r="O105" s="10"/>
      <c r="P105" s="10">
        <f t="shared" ref="P105:P118" si="94">+O105/C105*100</f>
        <v>0</v>
      </c>
      <c r="Q105" s="10"/>
      <c r="R105" s="10">
        <f t="shared" ref="R105:R118" si="95">+Q105/C105*100</f>
        <v>0</v>
      </c>
      <c r="S105" s="10"/>
      <c r="T105" s="10">
        <f t="shared" ref="T105:T118" si="96">+S105/C105*100</f>
        <v>0</v>
      </c>
      <c r="U105" s="10"/>
      <c r="V105" s="10">
        <f t="shared" ref="V105:V118" si="97">+U105/C105*100</f>
        <v>0</v>
      </c>
      <c r="W105" s="10"/>
      <c r="X105" s="10">
        <f t="shared" ref="X105:X118" si="98">+W105/C105*100</f>
        <v>0</v>
      </c>
      <c r="Y105" s="45">
        <f t="shared" ref="Y105:Y117" si="99">+(P105*50+R105*150.5+T105*250.5+V105*350.5+X105*450.5)/100</f>
        <v>0</v>
      </c>
      <c r="AA105" s="10">
        <f t="shared" si="68"/>
        <v>0</v>
      </c>
      <c r="AB105" s="10">
        <f t="shared" si="69"/>
        <v>-1</v>
      </c>
      <c r="AC105" s="10">
        <f t="shared" si="70"/>
        <v>0</v>
      </c>
      <c r="AD105" s="10">
        <f t="shared" si="71"/>
        <v>-1</v>
      </c>
    </row>
    <row r="106" spans="1:30" ht="12" customHeight="1" outlineLevel="2" x14ac:dyDescent="0.2">
      <c r="A106" s="44">
        <v>3</v>
      </c>
      <c r="B106" s="13" t="s">
        <v>106</v>
      </c>
      <c r="C106" s="12">
        <v>1</v>
      </c>
      <c r="D106" s="10"/>
      <c r="E106" s="10">
        <f t="shared" si="88"/>
        <v>0</v>
      </c>
      <c r="F106" s="10"/>
      <c r="G106" s="10">
        <f t="shared" si="89"/>
        <v>0</v>
      </c>
      <c r="H106" s="10"/>
      <c r="I106" s="10">
        <f t="shared" si="90"/>
        <v>0</v>
      </c>
      <c r="J106" s="10"/>
      <c r="K106" s="10">
        <f t="shared" si="91"/>
        <v>0</v>
      </c>
      <c r="L106" s="10"/>
      <c r="M106" s="10">
        <f t="shared" si="92"/>
        <v>0</v>
      </c>
      <c r="N106" s="12">
        <f t="shared" si="93"/>
        <v>0</v>
      </c>
      <c r="O106" s="10"/>
      <c r="P106" s="10">
        <f t="shared" si="94"/>
        <v>0</v>
      </c>
      <c r="Q106" s="10"/>
      <c r="R106" s="10">
        <f t="shared" si="95"/>
        <v>0</v>
      </c>
      <c r="S106" s="10"/>
      <c r="T106" s="10">
        <f t="shared" si="96"/>
        <v>0</v>
      </c>
      <c r="U106" s="10"/>
      <c r="V106" s="10">
        <f t="shared" si="97"/>
        <v>0</v>
      </c>
      <c r="W106" s="10"/>
      <c r="X106" s="10">
        <f t="shared" si="98"/>
        <v>0</v>
      </c>
      <c r="Y106" s="45">
        <f t="shared" si="99"/>
        <v>0</v>
      </c>
      <c r="AA106" s="10">
        <f t="shared" si="68"/>
        <v>0</v>
      </c>
      <c r="AB106" s="10">
        <f t="shared" si="69"/>
        <v>-1</v>
      </c>
      <c r="AC106" s="10">
        <f t="shared" si="70"/>
        <v>0</v>
      </c>
      <c r="AD106" s="10">
        <f t="shared" si="71"/>
        <v>-1</v>
      </c>
    </row>
    <row r="107" spans="1:30" ht="12" customHeight="1" outlineLevel="2" x14ac:dyDescent="0.2">
      <c r="A107" s="44">
        <v>4</v>
      </c>
      <c r="B107" s="13" t="s">
        <v>107</v>
      </c>
      <c r="C107" s="12">
        <v>1</v>
      </c>
      <c r="D107" s="10"/>
      <c r="E107" s="10">
        <f t="shared" si="88"/>
        <v>0</v>
      </c>
      <c r="F107" s="10"/>
      <c r="G107" s="10">
        <f t="shared" si="89"/>
        <v>0</v>
      </c>
      <c r="H107" s="10"/>
      <c r="I107" s="10">
        <f t="shared" si="90"/>
        <v>0</v>
      </c>
      <c r="J107" s="10"/>
      <c r="K107" s="10">
        <f t="shared" si="91"/>
        <v>0</v>
      </c>
      <c r="L107" s="10"/>
      <c r="M107" s="10">
        <f t="shared" si="92"/>
        <v>0</v>
      </c>
      <c r="N107" s="12">
        <f t="shared" si="93"/>
        <v>0</v>
      </c>
      <c r="O107" s="10"/>
      <c r="P107" s="10">
        <f t="shared" si="94"/>
        <v>0</v>
      </c>
      <c r="Q107" s="10"/>
      <c r="R107" s="10">
        <f t="shared" si="95"/>
        <v>0</v>
      </c>
      <c r="S107" s="10"/>
      <c r="T107" s="10">
        <f t="shared" si="96"/>
        <v>0</v>
      </c>
      <c r="U107" s="10"/>
      <c r="V107" s="10">
        <f t="shared" si="97"/>
        <v>0</v>
      </c>
      <c r="W107" s="10"/>
      <c r="X107" s="10">
        <f t="shared" si="98"/>
        <v>0</v>
      </c>
      <c r="Y107" s="45">
        <f t="shared" si="99"/>
        <v>0</v>
      </c>
      <c r="AA107" s="10">
        <f t="shared" si="68"/>
        <v>0</v>
      </c>
      <c r="AB107" s="10">
        <f t="shared" si="69"/>
        <v>-1</v>
      </c>
      <c r="AC107" s="10">
        <f t="shared" si="70"/>
        <v>0</v>
      </c>
      <c r="AD107" s="10">
        <f t="shared" si="71"/>
        <v>-1</v>
      </c>
    </row>
    <row r="108" spans="1:30" ht="12" customHeight="1" outlineLevel="2" x14ac:dyDescent="0.2">
      <c r="A108" s="44">
        <v>5</v>
      </c>
      <c r="B108" s="13" t="s">
        <v>108</v>
      </c>
      <c r="C108" s="12">
        <v>1</v>
      </c>
      <c r="D108" s="10"/>
      <c r="E108" s="10">
        <f t="shared" si="88"/>
        <v>0</v>
      </c>
      <c r="F108" s="10"/>
      <c r="G108" s="10">
        <f t="shared" si="89"/>
        <v>0</v>
      </c>
      <c r="H108" s="10"/>
      <c r="I108" s="10">
        <f t="shared" si="90"/>
        <v>0</v>
      </c>
      <c r="J108" s="10"/>
      <c r="K108" s="10">
        <f t="shared" si="91"/>
        <v>0</v>
      </c>
      <c r="L108" s="10"/>
      <c r="M108" s="10">
        <f t="shared" si="92"/>
        <v>0</v>
      </c>
      <c r="N108" s="12">
        <f t="shared" si="93"/>
        <v>0</v>
      </c>
      <c r="O108" s="10"/>
      <c r="P108" s="10">
        <f t="shared" si="94"/>
        <v>0</v>
      </c>
      <c r="Q108" s="10"/>
      <c r="R108" s="10">
        <f t="shared" si="95"/>
        <v>0</v>
      </c>
      <c r="S108" s="10"/>
      <c r="T108" s="10">
        <f t="shared" si="96"/>
        <v>0</v>
      </c>
      <c r="U108" s="10"/>
      <c r="V108" s="10">
        <f t="shared" si="97"/>
        <v>0</v>
      </c>
      <c r="W108" s="10"/>
      <c r="X108" s="10">
        <f t="shared" si="98"/>
        <v>0</v>
      </c>
      <c r="Y108" s="45">
        <f t="shared" si="99"/>
        <v>0</v>
      </c>
      <c r="AA108" s="10">
        <f t="shared" si="68"/>
        <v>0</v>
      </c>
      <c r="AB108" s="10">
        <f t="shared" si="69"/>
        <v>-1</v>
      </c>
      <c r="AC108" s="10">
        <f t="shared" si="70"/>
        <v>0</v>
      </c>
      <c r="AD108" s="10">
        <f t="shared" si="71"/>
        <v>-1</v>
      </c>
    </row>
    <row r="109" spans="1:30" ht="12" customHeight="1" outlineLevel="2" x14ac:dyDescent="0.2">
      <c r="A109" s="44">
        <v>6</v>
      </c>
      <c r="B109" s="13" t="s">
        <v>109</v>
      </c>
      <c r="C109" s="12">
        <v>1</v>
      </c>
      <c r="D109" s="10"/>
      <c r="E109" s="10">
        <f t="shared" si="88"/>
        <v>0</v>
      </c>
      <c r="F109" s="10"/>
      <c r="G109" s="10">
        <f t="shared" si="89"/>
        <v>0</v>
      </c>
      <c r="H109" s="10"/>
      <c r="I109" s="10">
        <f t="shared" si="90"/>
        <v>0</v>
      </c>
      <c r="J109" s="10"/>
      <c r="K109" s="10">
        <f t="shared" si="91"/>
        <v>0</v>
      </c>
      <c r="L109" s="10"/>
      <c r="M109" s="10">
        <f t="shared" si="92"/>
        <v>0</v>
      </c>
      <c r="N109" s="12">
        <f t="shared" si="93"/>
        <v>0</v>
      </c>
      <c r="O109" s="10"/>
      <c r="P109" s="10">
        <f t="shared" si="94"/>
        <v>0</v>
      </c>
      <c r="Q109" s="10"/>
      <c r="R109" s="10">
        <f t="shared" si="95"/>
        <v>0</v>
      </c>
      <c r="S109" s="10"/>
      <c r="T109" s="10">
        <f t="shared" si="96"/>
        <v>0</v>
      </c>
      <c r="U109" s="10"/>
      <c r="V109" s="10">
        <f t="shared" si="97"/>
        <v>0</v>
      </c>
      <c r="W109" s="10"/>
      <c r="X109" s="10">
        <f t="shared" si="98"/>
        <v>0</v>
      </c>
      <c r="Y109" s="45">
        <f t="shared" si="99"/>
        <v>0</v>
      </c>
      <c r="AA109" s="10">
        <f t="shared" si="68"/>
        <v>0</v>
      </c>
      <c r="AB109" s="10">
        <f t="shared" si="69"/>
        <v>-1</v>
      </c>
      <c r="AC109" s="10">
        <f t="shared" si="70"/>
        <v>0</v>
      </c>
      <c r="AD109" s="10">
        <f t="shared" si="71"/>
        <v>-1</v>
      </c>
    </row>
    <row r="110" spans="1:30" ht="12" customHeight="1" outlineLevel="2" x14ac:dyDescent="0.2">
      <c r="A110" s="44">
        <v>7</v>
      </c>
      <c r="B110" s="13" t="s">
        <v>110</v>
      </c>
      <c r="C110" s="12">
        <v>1</v>
      </c>
      <c r="D110" s="10"/>
      <c r="E110" s="10">
        <f t="shared" si="88"/>
        <v>0</v>
      </c>
      <c r="F110" s="10"/>
      <c r="G110" s="10">
        <f t="shared" si="89"/>
        <v>0</v>
      </c>
      <c r="H110" s="10"/>
      <c r="I110" s="10">
        <f t="shared" si="90"/>
        <v>0</v>
      </c>
      <c r="J110" s="10"/>
      <c r="K110" s="10">
        <f t="shared" si="91"/>
        <v>0</v>
      </c>
      <c r="L110" s="10"/>
      <c r="M110" s="10">
        <f t="shared" si="92"/>
        <v>0</v>
      </c>
      <c r="N110" s="12">
        <f t="shared" si="93"/>
        <v>0</v>
      </c>
      <c r="O110" s="10"/>
      <c r="P110" s="10">
        <f t="shared" si="94"/>
        <v>0</v>
      </c>
      <c r="Q110" s="10"/>
      <c r="R110" s="10">
        <f t="shared" si="95"/>
        <v>0</v>
      </c>
      <c r="S110" s="10"/>
      <c r="T110" s="10">
        <f t="shared" si="96"/>
        <v>0</v>
      </c>
      <c r="U110" s="10"/>
      <c r="V110" s="10">
        <f t="shared" si="97"/>
        <v>0</v>
      </c>
      <c r="W110" s="10"/>
      <c r="X110" s="10">
        <f t="shared" si="98"/>
        <v>0</v>
      </c>
      <c r="Y110" s="45">
        <f t="shared" si="99"/>
        <v>0</v>
      </c>
      <c r="AA110" s="10">
        <f t="shared" si="68"/>
        <v>0</v>
      </c>
      <c r="AB110" s="10">
        <f t="shared" si="69"/>
        <v>-1</v>
      </c>
      <c r="AC110" s="10">
        <f t="shared" si="70"/>
        <v>0</v>
      </c>
      <c r="AD110" s="10">
        <f t="shared" si="71"/>
        <v>-1</v>
      </c>
    </row>
    <row r="111" spans="1:30" ht="12" customHeight="1" outlineLevel="2" x14ac:dyDescent="0.2">
      <c r="A111" s="44">
        <v>8</v>
      </c>
      <c r="B111" s="13" t="s">
        <v>111</v>
      </c>
      <c r="C111" s="12">
        <v>1</v>
      </c>
      <c r="D111" s="10"/>
      <c r="E111" s="10">
        <f t="shared" si="88"/>
        <v>0</v>
      </c>
      <c r="F111" s="10"/>
      <c r="G111" s="10">
        <f t="shared" si="89"/>
        <v>0</v>
      </c>
      <c r="H111" s="10"/>
      <c r="I111" s="10">
        <f t="shared" si="90"/>
        <v>0</v>
      </c>
      <c r="J111" s="10"/>
      <c r="K111" s="10">
        <f t="shared" si="91"/>
        <v>0</v>
      </c>
      <c r="L111" s="10"/>
      <c r="M111" s="10">
        <f t="shared" si="92"/>
        <v>0</v>
      </c>
      <c r="N111" s="12">
        <f t="shared" si="93"/>
        <v>0</v>
      </c>
      <c r="O111" s="10"/>
      <c r="P111" s="10">
        <f t="shared" si="94"/>
        <v>0</v>
      </c>
      <c r="Q111" s="10"/>
      <c r="R111" s="10">
        <f t="shared" si="95"/>
        <v>0</v>
      </c>
      <c r="S111" s="10"/>
      <c r="T111" s="10">
        <f t="shared" si="96"/>
        <v>0</v>
      </c>
      <c r="U111" s="10"/>
      <c r="V111" s="10">
        <f t="shared" si="97"/>
        <v>0</v>
      </c>
      <c r="W111" s="10"/>
      <c r="X111" s="10">
        <f t="shared" si="98"/>
        <v>0</v>
      </c>
      <c r="Y111" s="45">
        <f t="shared" si="99"/>
        <v>0</v>
      </c>
      <c r="AA111" s="10">
        <f t="shared" si="68"/>
        <v>0</v>
      </c>
      <c r="AB111" s="10">
        <f t="shared" si="69"/>
        <v>-1</v>
      </c>
      <c r="AC111" s="10">
        <f t="shared" si="70"/>
        <v>0</v>
      </c>
      <c r="AD111" s="10">
        <f t="shared" si="71"/>
        <v>-1</v>
      </c>
    </row>
    <row r="112" spans="1:30" ht="12" customHeight="1" outlineLevel="2" x14ac:dyDescent="0.2">
      <c r="A112" s="44">
        <v>9</v>
      </c>
      <c r="B112" s="13" t="s">
        <v>112</v>
      </c>
      <c r="C112" s="12">
        <v>1</v>
      </c>
      <c r="D112" s="10"/>
      <c r="E112" s="10">
        <f t="shared" si="88"/>
        <v>0</v>
      </c>
      <c r="F112" s="10"/>
      <c r="G112" s="10">
        <f t="shared" si="89"/>
        <v>0</v>
      </c>
      <c r="H112" s="10"/>
      <c r="I112" s="10">
        <f t="shared" si="90"/>
        <v>0</v>
      </c>
      <c r="J112" s="10"/>
      <c r="K112" s="10">
        <f t="shared" si="91"/>
        <v>0</v>
      </c>
      <c r="L112" s="10"/>
      <c r="M112" s="10">
        <f t="shared" si="92"/>
        <v>0</v>
      </c>
      <c r="N112" s="12">
        <f t="shared" si="93"/>
        <v>0</v>
      </c>
      <c r="O112" s="10"/>
      <c r="P112" s="10">
        <f t="shared" si="94"/>
        <v>0</v>
      </c>
      <c r="Q112" s="10"/>
      <c r="R112" s="10">
        <f t="shared" si="95"/>
        <v>0</v>
      </c>
      <c r="S112" s="10"/>
      <c r="T112" s="10">
        <f t="shared" si="96"/>
        <v>0</v>
      </c>
      <c r="U112" s="10"/>
      <c r="V112" s="10">
        <f t="shared" si="97"/>
        <v>0</v>
      </c>
      <c r="W112" s="10"/>
      <c r="X112" s="10">
        <f t="shared" si="98"/>
        <v>0</v>
      </c>
      <c r="Y112" s="45">
        <f t="shared" si="99"/>
        <v>0</v>
      </c>
      <c r="AA112" s="10">
        <f t="shared" si="68"/>
        <v>0</v>
      </c>
      <c r="AB112" s="10">
        <f t="shared" si="69"/>
        <v>-1</v>
      </c>
      <c r="AC112" s="10">
        <f t="shared" si="70"/>
        <v>0</v>
      </c>
      <c r="AD112" s="10">
        <f t="shared" si="71"/>
        <v>-1</v>
      </c>
    </row>
    <row r="113" spans="1:32" ht="12" customHeight="1" outlineLevel="2" x14ac:dyDescent="0.2">
      <c r="A113" s="44">
        <v>10</v>
      </c>
      <c r="B113" s="13" t="s">
        <v>10</v>
      </c>
      <c r="C113" s="12">
        <v>1</v>
      </c>
      <c r="D113" s="10"/>
      <c r="E113" s="10">
        <f t="shared" si="88"/>
        <v>0</v>
      </c>
      <c r="F113" s="10"/>
      <c r="G113" s="10">
        <f t="shared" si="89"/>
        <v>0</v>
      </c>
      <c r="H113" s="10"/>
      <c r="I113" s="10">
        <f t="shared" si="90"/>
        <v>0</v>
      </c>
      <c r="J113" s="10"/>
      <c r="K113" s="10">
        <f t="shared" si="91"/>
        <v>0</v>
      </c>
      <c r="L113" s="10"/>
      <c r="M113" s="10">
        <f t="shared" si="92"/>
        <v>0</v>
      </c>
      <c r="N113" s="12">
        <f t="shared" si="93"/>
        <v>0</v>
      </c>
      <c r="O113" s="10"/>
      <c r="P113" s="10">
        <f t="shared" si="94"/>
        <v>0</v>
      </c>
      <c r="Q113" s="10"/>
      <c r="R113" s="10">
        <f t="shared" si="95"/>
        <v>0</v>
      </c>
      <c r="S113" s="10"/>
      <c r="T113" s="10">
        <f t="shared" si="96"/>
        <v>0</v>
      </c>
      <c r="U113" s="10"/>
      <c r="V113" s="10">
        <f t="shared" si="97"/>
        <v>0</v>
      </c>
      <c r="W113" s="10"/>
      <c r="X113" s="10">
        <f t="shared" si="98"/>
        <v>0</v>
      </c>
      <c r="Y113" s="45">
        <f t="shared" si="99"/>
        <v>0</v>
      </c>
      <c r="AA113" s="10">
        <f t="shared" si="68"/>
        <v>0</v>
      </c>
      <c r="AB113" s="10">
        <f t="shared" si="69"/>
        <v>-1</v>
      </c>
      <c r="AC113" s="10">
        <f t="shared" si="70"/>
        <v>0</v>
      </c>
      <c r="AD113" s="10">
        <f t="shared" si="71"/>
        <v>-1</v>
      </c>
    </row>
    <row r="114" spans="1:32" ht="12" customHeight="1" outlineLevel="2" x14ac:dyDescent="0.2">
      <c r="A114" s="44">
        <v>11</v>
      </c>
      <c r="B114" s="13" t="s">
        <v>180</v>
      </c>
      <c r="C114" s="12">
        <v>1</v>
      </c>
      <c r="D114" s="10"/>
      <c r="E114" s="10">
        <f t="shared" si="88"/>
        <v>0</v>
      </c>
      <c r="F114" s="10"/>
      <c r="G114" s="10">
        <f t="shared" si="89"/>
        <v>0</v>
      </c>
      <c r="H114" s="10"/>
      <c r="I114" s="10">
        <f t="shared" si="90"/>
        <v>0</v>
      </c>
      <c r="J114" s="10"/>
      <c r="K114" s="10">
        <f t="shared" si="91"/>
        <v>0</v>
      </c>
      <c r="L114" s="10"/>
      <c r="M114" s="10">
        <f t="shared" si="92"/>
        <v>0</v>
      </c>
      <c r="N114" s="12">
        <f t="shared" si="93"/>
        <v>0</v>
      </c>
      <c r="O114" s="10"/>
      <c r="P114" s="10">
        <f t="shared" si="94"/>
        <v>0</v>
      </c>
      <c r="Q114" s="10"/>
      <c r="R114" s="10">
        <f t="shared" si="95"/>
        <v>0</v>
      </c>
      <c r="S114" s="10"/>
      <c r="T114" s="10">
        <f t="shared" si="96"/>
        <v>0</v>
      </c>
      <c r="U114" s="10"/>
      <c r="V114" s="10">
        <f t="shared" si="97"/>
        <v>0</v>
      </c>
      <c r="W114" s="10"/>
      <c r="X114" s="10">
        <f t="shared" si="98"/>
        <v>0</v>
      </c>
      <c r="Y114" s="45">
        <f t="shared" si="99"/>
        <v>0</v>
      </c>
      <c r="AA114" s="10">
        <f t="shared" si="68"/>
        <v>0</v>
      </c>
      <c r="AB114" s="10">
        <f t="shared" si="69"/>
        <v>-1</v>
      </c>
      <c r="AC114" s="10">
        <f t="shared" si="70"/>
        <v>0</v>
      </c>
      <c r="AD114" s="10">
        <f t="shared" si="71"/>
        <v>-1</v>
      </c>
    </row>
    <row r="115" spans="1:32" ht="12" customHeight="1" outlineLevel="2" x14ac:dyDescent="0.2">
      <c r="A115" s="44">
        <v>12</v>
      </c>
      <c r="B115" s="13" t="s">
        <v>113</v>
      </c>
      <c r="C115" s="12">
        <v>1</v>
      </c>
      <c r="D115" s="10"/>
      <c r="E115" s="10">
        <f t="shared" si="88"/>
        <v>0</v>
      </c>
      <c r="F115" s="10"/>
      <c r="G115" s="10">
        <f t="shared" si="89"/>
        <v>0</v>
      </c>
      <c r="H115" s="10"/>
      <c r="I115" s="10">
        <f t="shared" si="90"/>
        <v>0</v>
      </c>
      <c r="J115" s="10"/>
      <c r="K115" s="10">
        <f t="shared" si="91"/>
        <v>0</v>
      </c>
      <c r="L115" s="10"/>
      <c r="M115" s="10">
        <f t="shared" si="92"/>
        <v>0</v>
      </c>
      <c r="N115" s="12">
        <f t="shared" si="93"/>
        <v>0</v>
      </c>
      <c r="O115" s="10"/>
      <c r="P115" s="10">
        <f t="shared" si="94"/>
        <v>0</v>
      </c>
      <c r="Q115" s="10"/>
      <c r="R115" s="10">
        <f t="shared" si="95"/>
        <v>0</v>
      </c>
      <c r="S115" s="10"/>
      <c r="T115" s="10">
        <f t="shared" si="96"/>
        <v>0</v>
      </c>
      <c r="U115" s="10"/>
      <c r="V115" s="10">
        <f t="shared" si="97"/>
        <v>0</v>
      </c>
      <c r="W115" s="10"/>
      <c r="X115" s="10">
        <f t="shared" si="98"/>
        <v>0</v>
      </c>
      <c r="Y115" s="45">
        <f t="shared" si="99"/>
        <v>0</v>
      </c>
      <c r="AA115" s="10">
        <f t="shared" si="68"/>
        <v>0</v>
      </c>
      <c r="AB115" s="10">
        <f t="shared" si="69"/>
        <v>-1</v>
      </c>
      <c r="AC115" s="10">
        <f t="shared" si="70"/>
        <v>0</v>
      </c>
      <c r="AD115" s="10">
        <f t="shared" si="71"/>
        <v>-1</v>
      </c>
    </row>
    <row r="116" spans="1:32" ht="12" customHeight="1" outlineLevel="2" x14ac:dyDescent="0.2">
      <c r="A116" s="44">
        <v>13</v>
      </c>
      <c r="B116" s="13" t="s">
        <v>114</v>
      </c>
      <c r="C116" s="12">
        <v>1</v>
      </c>
      <c r="D116" s="10"/>
      <c r="E116" s="10">
        <f t="shared" si="88"/>
        <v>0</v>
      </c>
      <c r="F116" s="10"/>
      <c r="G116" s="10">
        <f t="shared" si="89"/>
        <v>0</v>
      </c>
      <c r="H116" s="10"/>
      <c r="I116" s="10">
        <f t="shared" si="90"/>
        <v>0</v>
      </c>
      <c r="J116" s="10"/>
      <c r="K116" s="10">
        <f t="shared" si="91"/>
        <v>0</v>
      </c>
      <c r="L116" s="10"/>
      <c r="M116" s="10">
        <f t="shared" si="92"/>
        <v>0</v>
      </c>
      <c r="N116" s="12">
        <f t="shared" si="93"/>
        <v>0</v>
      </c>
      <c r="O116" s="10"/>
      <c r="P116" s="10">
        <f t="shared" si="94"/>
        <v>0</v>
      </c>
      <c r="Q116" s="10"/>
      <c r="R116" s="10">
        <f t="shared" si="95"/>
        <v>0</v>
      </c>
      <c r="S116" s="10"/>
      <c r="T116" s="10">
        <f t="shared" si="96"/>
        <v>0</v>
      </c>
      <c r="U116" s="10"/>
      <c r="V116" s="10">
        <f t="shared" si="97"/>
        <v>0</v>
      </c>
      <c r="W116" s="10"/>
      <c r="X116" s="10">
        <f t="shared" si="98"/>
        <v>0</v>
      </c>
      <c r="Y116" s="45">
        <f t="shared" si="99"/>
        <v>0</v>
      </c>
      <c r="AA116" s="10">
        <f t="shared" si="68"/>
        <v>0</v>
      </c>
      <c r="AB116" s="10">
        <f t="shared" si="69"/>
        <v>-1</v>
      </c>
      <c r="AC116" s="10">
        <f t="shared" si="70"/>
        <v>0</v>
      </c>
      <c r="AD116" s="10">
        <f t="shared" si="71"/>
        <v>-1</v>
      </c>
    </row>
    <row r="117" spans="1:32" ht="12" customHeight="1" outlineLevel="2" thickBot="1" x14ac:dyDescent="0.25">
      <c r="A117" s="49">
        <v>14</v>
      </c>
      <c r="B117" s="15" t="s">
        <v>115</v>
      </c>
      <c r="C117" s="12">
        <v>1</v>
      </c>
      <c r="D117" s="17"/>
      <c r="E117" s="17">
        <f t="shared" si="88"/>
        <v>0</v>
      </c>
      <c r="F117" s="17"/>
      <c r="G117" s="17">
        <f t="shared" si="89"/>
        <v>0</v>
      </c>
      <c r="H117" s="17"/>
      <c r="I117" s="17">
        <f t="shared" si="90"/>
        <v>0</v>
      </c>
      <c r="J117" s="17"/>
      <c r="K117" s="17">
        <f t="shared" si="91"/>
        <v>0</v>
      </c>
      <c r="L117" s="17"/>
      <c r="M117" s="17">
        <f t="shared" si="92"/>
        <v>0</v>
      </c>
      <c r="N117" s="16">
        <f t="shared" si="93"/>
        <v>0</v>
      </c>
      <c r="O117" s="17"/>
      <c r="P117" s="17">
        <f t="shared" si="94"/>
        <v>0</v>
      </c>
      <c r="Q117" s="17"/>
      <c r="R117" s="17">
        <f t="shared" si="95"/>
        <v>0</v>
      </c>
      <c r="S117" s="17"/>
      <c r="T117" s="17">
        <f t="shared" si="96"/>
        <v>0</v>
      </c>
      <c r="U117" s="17"/>
      <c r="V117" s="17">
        <f t="shared" si="97"/>
        <v>0</v>
      </c>
      <c r="W117" s="17"/>
      <c r="X117" s="17">
        <f t="shared" si="98"/>
        <v>0</v>
      </c>
      <c r="Y117" s="48">
        <f t="shared" si="99"/>
        <v>0</v>
      </c>
      <c r="AA117" s="10">
        <f t="shared" si="68"/>
        <v>0</v>
      </c>
      <c r="AB117" s="10">
        <f t="shared" si="69"/>
        <v>-1</v>
      </c>
      <c r="AC117" s="10">
        <f t="shared" si="70"/>
        <v>0</v>
      </c>
      <c r="AD117" s="10">
        <f t="shared" si="71"/>
        <v>-1</v>
      </c>
    </row>
    <row r="118" spans="1:32" s="34" customFormat="1" ht="12" customHeight="1" outlineLevel="1" thickBot="1" x14ac:dyDescent="0.25">
      <c r="A118" s="66" t="s">
        <v>34</v>
      </c>
      <c r="B118" s="68"/>
      <c r="C118" s="18">
        <f>SUM(C104:C117)</f>
        <v>14</v>
      </c>
      <c r="D118" s="18">
        <f>SUM(D104:D117)</f>
        <v>0</v>
      </c>
      <c r="E118" s="18">
        <f t="shared" si="88"/>
        <v>0</v>
      </c>
      <c r="F118" s="18">
        <f>SUM(F104:F117)</f>
        <v>0</v>
      </c>
      <c r="G118" s="18">
        <f t="shared" si="89"/>
        <v>0</v>
      </c>
      <c r="H118" s="18">
        <f>SUM(H104:H117)</f>
        <v>0</v>
      </c>
      <c r="I118" s="18">
        <f t="shared" si="90"/>
        <v>0</v>
      </c>
      <c r="J118" s="18">
        <f>SUM(J104:J117)</f>
        <v>0</v>
      </c>
      <c r="K118" s="18">
        <f t="shared" si="91"/>
        <v>0</v>
      </c>
      <c r="L118" s="18">
        <f>SUM(L104:L117)</f>
        <v>0</v>
      </c>
      <c r="M118" s="18">
        <f t="shared" si="92"/>
        <v>0</v>
      </c>
      <c r="N118" s="18">
        <f>+((E118*7.5)+(G118*23)+(I118*38)+(K118*53)+(M118*68))/100</f>
        <v>0</v>
      </c>
      <c r="O118" s="18">
        <f>SUM(O104:O117)</f>
        <v>0</v>
      </c>
      <c r="P118" s="18">
        <f t="shared" si="94"/>
        <v>0</v>
      </c>
      <c r="Q118" s="18">
        <f>SUM(Q104:Q117)</f>
        <v>0</v>
      </c>
      <c r="R118" s="18">
        <f t="shared" si="95"/>
        <v>0</v>
      </c>
      <c r="S118" s="18">
        <f>SUM(S104:S117)</f>
        <v>0</v>
      </c>
      <c r="T118" s="18">
        <f t="shared" si="96"/>
        <v>0</v>
      </c>
      <c r="U118" s="18">
        <f>SUM(U104:U117)</f>
        <v>0</v>
      </c>
      <c r="V118" s="18">
        <f t="shared" si="97"/>
        <v>0</v>
      </c>
      <c r="W118" s="18">
        <f>SUM(W104:W117)</f>
        <v>0</v>
      </c>
      <c r="X118" s="18">
        <f t="shared" si="98"/>
        <v>0</v>
      </c>
      <c r="Y118" s="33">
        <f>+((P118*50)+(R118*150.5)+(T118*250.5)+(V118*350.5)+(X118*450.5))/100</f>
        <v>0</v>
      </c>
      <c r="AA118" s="2">
        <f t="shared" si="68"/>
        <v>0</v>
      </c>
      <c r="AB118" s="2">
        <f t="shared" si="69"/>
        <v>-14</v>
      </c>
      <c r="AC118" s="2">
        <f t="shared" si="70"/>
        <v>0</v>
      </c>
      <c r="AD118" s="2">
        <f t="shared" si="71"/>
        <v>-14</v>
      </c>
    </row>
    <row r="119" spans="1:32" ht="12" customHeight="1" thickBot="1" x14ac:dyDescent="0.25">
      <c r="A119" s="66" t="s">
        <v>116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9"/>
      <c r="AA119" s="10"/>
      <c r="AB119" s="10"/>
      <c r="AC119" s="10"/>
      <c r="AD119" s="10"/>
    </row>
    <row r="120" spans="1:32" ht="12" customHeight="1" outlineLevel="2" x14ac:dyDescent="0.2">
      <c r="A120" s="44">
        <v>1</v>
      </c>
      <c r="B120" s="36" t="s">
        <v>117</v>
      </c>
      <c r="C120" s="12">
        <v>2</v>
      </c>
      <c r="D120" s="12"/>
      <c r="E120" s="12">
        <f>+D120/C120*100</f>
        <v>0</v>
      </c>
      <c r="F120" s="12"/>
      <c r="G120" s="12">
        <f>+F120/C120*100</f>
        <v>0</v>
      </c>
      <c r="H120" s="12"/>
      <c r="I120" s="12">
        <f>+H120/C120*100</f>
        <v>0</v>
      </c>
      <c r="J120" s="12"/>
      <c r="K120" s="12">
        <f>+J120/C120*100</f>
        <v>0</v>
      </c>
      <c r="L120" s="12"/>
      <c r="M120" s="12">
        <f>+L120/C120*100</f>
        <v>0</v>
      </c>
      <c r="N120" s="12">
        <f>+(E120*7.5+G120*23+I120*38+K120*53+M120*68)/100</f>
        <v>0</v>
      </c>
      <c r="O120" s="12"/>
      <c r="P120" s="12">
        <f>+O120/C120*100</f>
        <v>0</v>
      </c>
      <c r="Q120" s="12"/>
      <c r="R120" s="12">
        <f>+Q120/C120*100</f>
        <v>0</v>
      </c>
      <c r="S120" s="12"/>
      <c r="T120" s="12">
        <f>+S120/C120*100</f>
        <v>0</v>
      </c>
      <c r="U120" s="12"/>
      <c r="V120" s="12">
        <f>+U120/C120*100</f>
        <v>0</v>
      </c>
      <c r="W120" s="12"/>
      <c r="X120" s="12">
        <f>+W120/C120*100</f>
        <v>0</v>
      </c>
      <c r="Y120" s="45">
        <f>+(P120*50+R120*150.5+T120*250.5+V120*350.5+X120*450.5)/100</f>
        <v>0</v>
      </c>
      <c r="AA120" s="10">
        <f t="shared" si="68"/>
        <v>0</v>
      </c>
      <c r="AB120" s="10">
        <f t="shared" si="69"/>
        <v>-2</v>
      </c>
      <c r="AC120" s="10">
        <f t="shared" si="70"/>
        <v>0</v>
      </c>
      <c r="AD120" s="10">
        <f t="shared" si="71"/>
        <v>-2</v>
      </c>
      <c r="AF120" s="37"/>
    </row>
    <row r="121" spans="1:32" ht="12" customHeight="1" outlineLevel="2" x14ac:dyDescent="0.2">
      <c r="A121" s="44">
        <v>2</v>
      </c>
      <c r="B121" s="13" t="s">
        <v>118</v>
      </c>
      <c r="C121" s="12">
        <v>2</v>
      </c>
      <c r="D121" s="10"/>
      <c r="E121" s="10">
        <f t="shared" ref="E121:E133" si="100">+D121/C121*100</f>
        <v>0</v>
      </c>
      <c r="F121" s="10"/>
      <c r="G121" s="10">
        <f t="shared" ref="G121:G133" si="101">+F121/C121*100</f>
        <v>0</v>
      </c>
      <c r="H121" s="10"/>
      <c r="I121" s="10">
        <f t="shared" ref="I121:I133" si="102">+H121/C121*100</f>
        <v>0</v>
      </c>
      <c r="J121" s="10"/>
      <c r="K121" s="10">
        <f t="shared" ref="K121:K133" si="103">+J121/C121*100</f>
        <v>0</v>
      </c>
      <c r="L121" s="10"/>
      <c r="M121" s="10">
        <f t="shared" ref="M121:M133" si="104">+L121/C121*100</f>
        <v>0</v>
      </c>
      <c r="N121" s="12">
        <f t="shared" ref="N121:N132" si="105">+(E121*7.5+G121*23+I121*38+K121*53+M121*68)/100</f>
        <v>0</v>
      </c>
      <c r="O121" s="10"/>
      <c r="P121" s="10">
        <f t="shared" ref="P121:P133" si="106">+O121/C121*100</f>
        <v>0</v>
      </c>
      <c r="Q121" s="10"/>
      <c r="R121" s="10">
        <f t="shared" ref="R121:R133" si="107">+Q121/C121*100</f>
        <v>0</v>
      </c>
      <c r="S121" s="10"/>
      <c r="T121" s="10">
        <f t="shared" ref="T121:T133" si="108">+S121/C121*100</f>
        <v>0</v>
      </c>
      <c r="U121" s="10"/>
      <c r="V121" s="10">
        <f t="shared" ref="V121:V133" si="109">+U121/C121*100</f>
        <v>0</v>
      </c>
      <c r="W121" s="10"/>
      <c r="X121" s="10">
        <f t="shared" ref="X121:X133" si="110">+W121/C121*100</f>
        <v>0</v>
      </c>
      <c r="Y121" s="45">
        <f t="shared" ref="Y121:Y132" si="111">+(P121*50+R121*150.5+T121*250.5+V121*350.5+X121*450.5)/100</f>
        <v>0</v>
      </c>
      <c r="AA121" s="10">
        <f t="shared" si="68"/>
        <v>0</v>
      </c>
      <c r="AB121" s="10">
        <f t="shared" si="69"/>
        <v>-2</v>
      </c>
      <c r="AC121" s="10">
        <f t="shared" si="70"/>
        <v>0</v>
      </c>
      <c r="AD121" s="10">
        <f t="shared" si="71"/>
        <v>-2</v>
      </c>
      <c r="AF121" s="37"/>
    </row>
    <row r="122" spans="1:32" ht="12" customHeight="1" outlineLevel="2" x14ac:dyDescent="0.2">
      <c r="A122" s="44">
        <v>3</v>
      </c>
      <c r="B122" s="13" t="s">
        <v>119</v>
      </c>
      <c r="C122" s="12">
        <v>2</v>
      </c>
      <c r="D122" s="10"/>
      <c r="E122" s="10">
        <f t="shared" si="100"/>
        <v>0</v>
      </c>
      <c r="F122" s="10"/>
      <c r="G122" s="10">
        <f t="shared" si="101"/>
        <v>0</v>
      </c>
      <c r="H122" s="10"/>
      <c r="I122" s="10">
        <f t="shared" si="102"/>
        <v>0</v>
      </c>
      <c r="J122" s="10"/>
      <c r="K122" s="10">
        <f t="shared" si="103"/>
        <v>0</v>
      </c>
      <c r="L122" s="10"/>
      <c r="M122" s="10">
        <f t="shared" si="104"/>
        <v>0</v>
      </c>
      <c r="N122" s="12">
        <f t="shared" si="105"/>
        <v>0</v>
      </c>
      <c r="O122" s="10"/>
      <c r="P122" s="10">
        <f t="shared" si="106"/>
        <v>0</v>
      </c>
      <c r="Q122" s="10"/>
      <c r="R122" s="10">
        <f t="shared" si="107"/>
        <v>0</v>
      </c>
      <c r="S122" s="10"/>
      <c r="T122" s="10">
        <f t="shared" si="108"/>
        <v>0</v>
      </c>
      <c r="U122" s="10"/>
      <c r="V122" s="10">
        <f t="shared" si="109"/>
        <v>0</v>
      </c>
      <c r="W122" s="10"/>
      <c r="X122" s="10">
        <f t="shared" si="110"/>
        <v>0</v>
      </c>
      <c r="Y122" s="45">
        <f t="shared" si="111"/>
        <v>0</v>
      </c>
      <c r="AA122" s="10">
        <f t="shared" si="68"/>
        <v>0</v>
      </c>
      <c r="AB122" s="10">
        <f t="shared" si="69"/>
        <v>-2</v>
      </c>
      <c r="AC122" s="10">
        <f t="shared" si="70"/>
        <v>0</v>
      </c>
      <c r="AD122" s="10">
        <f t="shared" si="71"/>
        <v>-2</v>
      </c>
      <c r="AF122" s="37"/>
    </row>
    <row r="123" spans="1:32" ht="12" customHeight="1" outlineLevel="2" x14ac:dyDescent="0.2">
      <c r="A123" s="44">
        <v>4</v>
      </c>
      <c r="B123" s="13" t="s">
        <v>120</v>
      </c>
      <c r="C123" s="12">
        <v>2</v>
      </c>
      <c r="D123" s="10"/>
      <c r="E123" s="10">
        <f t="shared" si="100"/>
        <v>0</v>
      </c>
      <c r="F123" s="10"/>
      <c r="G123" s="10">
        <f t="shared" si="101"/>
        <v>0</v>
      </c>
      <c r="H123" s="10"/>
      <c r="I123" s="10">
        <f t="shared" si="102"/>
        <v>0</v>
      </c>
      <c r="J123" s="10"/>
      <c r="K123" s="10">
        <f t="shared" si="103"/>
        <v>0</v>
      </c>
      <c r="L123" s="10"/>
      <c r="M123" s="10">
        <f t="shared" si="104"/>
        <v>0</v>
      </c>
      <c r="N123" s="12">
        <f t="shared" si="105"/>
        <v>0</v>
      </c>
      <c r="O123" s="10"/>
      <c r="P123" s="10">
        <f t="shared" si="106"/>
        <v>0</v>
      </c>
      <c r="Q123" s="10"/>
      <c r="R123" s="10">
        <f t="shared" si="107"/>
        <v>0</v>
      </c>
      <c r="S123" s="10"/>
      <c r="T123" s="10">
        <f t="shared" si="108"/>
        <v>0</v>
      </c>
      <c r="U123" s="10"/>
      <c r="V123" s="10">
        <f t="shared" si="109"/>
        <v>0</v>
      </c>
      <c r="W123" s="10"/>
      <c r="X123" s="10">
        <f t="shared" si="110"/>
        <v>0</v>
      </c>
      <c r="Y123" s="45">
        <f t="shared" si="111"/>
        <v>0</v>
      </c>
      <c r="AA123" s="10">
        <f t="shared" si="68"/>
        <v>0</v>
      </c>
      <c r="AB123" s="10">
        <f t="shared" si="69"/>
        <v>-2</v>
      </c>
      <c r="AC123" s="10">
        <f t="shared" si="70"/>
        <v>0</v>
      </c>
      <c r="AD123" s="10">
        <f t="shared" si="71"/>
        <v>-2</v>
      </c>
      <c r="AF123" s="37"/>
    </row>
    <row r="124" spans="1:32" ht="12" customHeight="1" outlineLevel="2" x14ac:dyDescent="0.2">
      <c r="A124" s="44">
        <v>5</v>
      </c>
      <c r="B124" s="13" t="s">
        <v>127</v>
      </c>
      <c r="C124" s="12">
        <v>2</v>
      </c>
      <c r="D124" s="10"/>
      <c r="E124" s="10">
        <f t="shared" si="100"/>
        <v>0</v>
      </c>
      <c r="F124" s="10"/>
      <c r="G124" s="10">
        <f t="shared" si="101"/>
        <v>0</v>
      </c>
      <c r="H124" s="10"/>
      <c r="I124" s="10">
        <f t="shared" si="102"/>
        <v>0</v>
      </c>
      <c r="J124" s="10"/>
      <c r="K124" s="10">
        <f t="shared" si="103"/>
        <v>0</v>
      </c>
      <c r="L124" s="10"/>
      <c r="M124" s="10">
        <f t="shared" si="104"/>
        <v>0</v>
      </c>
      <c r="N124" s="12">
        <f t="shared" si="105"/>
        <v>0</v>
      </c>
      <c r="O124" s="10"/>
      <c r="P124" s="10">
        <f t="shared" si="106"/>
        <v>0</v>
      </c>
      <c r="Q124" s="10"/>
      <c r="R124" s="10">
        <f t="shared" si="107"/>
        <v>0</v>
      </c>
      <c r="S124" s="10"/>
      <c r="T124" s="10">
        <f t="shared" si="108"/>
        <v>0</v>
      </c>
      <c r="U124" s="10"/>
      <c r="V124" s="10">
        <f t="shared" si="109"/>
        <v>0</v>
      </c>
      <c r="W124" s="10"/>
      <c r="X124" s="10">
        <f t="shared" si="110"/>
        <v>0</v>
      </c>
      <c r="Y124" s="45">
        <f t="shared" si="111"/>
        <v>0</v>
      </c>
      <c r="AA124" s="10">
        <f t="shared" si="68"/>
        <v>0</v>
      </c>
      <c r="AB124" s="10">
        <f t="shared" si="69"/>
        <v>-2</v>
      </c>
      <c r="AC124" s="10">
        <f t="shared" si="70"/>
        <v>0</v>
      </c>
      <c r="AD124" s="10">
        <f t="shared" si="71"/>
        <v>-2</v>
      </c>
      <c r="AF124" s="37"/>
    </row>
    <row r="125" spans="1:32" ht="12" customHeight="1" outlineLevel="2" x14ac:dyDescent="0.2">
      <c r="A125" s="44">
        <v>6</v>
      </c>
      <c r="B125" s="13" t="s">
        <v>128</v>
      </c>
      <c r="C125" s="12">
        <v>2</v>
      </c>
      <c r="D125" s="10"/>
      <c r="E125" s="10">
        <f t="shared" si="100"/>
        <v>0</v>
      </c>
      <c r="F125" s="10"/>
      <c r="G125" s="10">
        <f t="shared" si="101"/>
        <v>0</v>
      </c>
      <c r="H125" s="10"/>
      <c r="I125" s="10">
        <f t="shared" si="102"/>
        <v>0</v>
      </c>
      <c r="J125" s="10"/>
      <c r="K125" s="10">
        <f t="shared" si="103"/>
        <v>0</v>
      </c>
      <c r="L125" s="10"/>
      <c r="M125" s="10">
        <f t="shared" si="104"/>
        <v>0</v>
      </c>
      <c r="N125" s="12">
        <f t="shared" si="105"/>
        <v>0</v>
      </c>
      <c r="O125" s="10"/>
      <c r="P125" s="10">
        <f t="shared" si="106"/>
        <v>0</v>
      </c>
      <c r="Q125" s="10"/>
      <c r="R125" s="10">
        <f t="shared" si="107"/>
        <v>0</v>
      </c>
      <c r="S125" s="10"/>
      <c r="T125" s="10">
        <f t="shared" si="108"/>
        <v>0</v>
      </c>
      <c r="U125" s="10"/>
      <c r="V125" s="10">
        <f t="shared" si="109"/>
        <v>0</v>
      </c>
      <c r="W125" s="10"/>
      <c r="X125" s="10">
        <f t="shared" si="110"/>
        <v>0</v>
      </c>
      <c r="Y125" s="45">
        <f t="shared" si="111"/>
        <v>0</v>
      </c>
      <c r="AA125" s="10">
        <f t="shared" si="68"/>
        <v>0</v>
      </c>
      <c r="AB125" s="10">
        <f t="shared" si="69"/>
        <v>-2</v>
      </c>
      <c r="AC125" s="10">
        <f t="shared" si="70"/>
        <v>0</v>
      </c>
      <c r="AD125" s="10">
        <f t="shared" si="71"/>
        <v>-2</v>
      </c>
      <c r="AF125" s="37"/>
    </row>
    <row r="126" spans="1:32" ht="12" customHeight="1" outlineLevel="2" x14ac:dyDescent="0.2">
      <c r="A126" s="44">
        <v>7</v>
      </c>
      <c r="B126" s="13" t="s">
        <v>191</v>
      </c>
      <c r="C126" s="12">
        <v>2</v>
      </c>
      <c r="D126" s="10"/>
      <c r="E126" s="10">
        <f t="shared" si="100"/>
        <v>0</v>
      </c>
      <c r="F126" s="10"/>
      <c r="G126" s="10">
        <f t="shared" si="101"/>
        <v>0</v>
      </c>
      <c r="H126" s="10"/>
      <c r="I126" s="10">
        <f t="shared" si="102"/>
        <v>0</v>
      </c>
      <c r="J126" s="10"/>
      <c r="K126" s="10">
        <f t="shared" si="103"/>
        <v>0</v>
      </c>
      <c r="L126" s="10"/>
      <c r="M126" s="10">
        <f t="shared" si="104"/>
        <v>0</v>
      </c>
      <c r="N126" s="12">
        <f t="shared" si="105"/>
        <v>0</v>
      </c>
      <c r="O126" s="10"/>
      <c r="P126" s="10">
        <f t="shared" si="106"/>
        <v>0</v>
      </c>
      <c r="Q126" s="10"/>
      <c r="R126" s="10">
        <f t="shared" si="107"/>
        <v>0</v>
      </c>
      <c r="S126" s="10"/>
      <c r="T126" s="10">
        <f t="shared" si="108"/>
        <v>0</v>
      </c>
      <c r="U126" s="10"/>
      <c r="V126" s="10">
        <f t="shared" si="109"/>
        <v>0</v>
      </c>
      <c r="W126" s="10"/>
      <c r="X126" s="10">
        <f t="shared" si="110"/>
        <v>0</v>
      </c>
      <c r="Y126" s="45">
        <f t="shared" si="111"/>
        <v>0</v>
      </c>
      <c r="AA126" s="10">
        <f t="shared" si="68"/>
        <v>0</v>
      </c>
      <c r="AB126" s="10">
        <f t="shared" si="69"/>
        <v>-2</v>
      </c>
      <c r="AC126" s="10">
        <f t="shared" si="70"/>
        <v>0</v>
      </c>
      <c r="AD126" s="10">
        <f t="shared" si="71"/>
        <v>-2</v>
      </c>
      <c r="AF126" s="37"/>
    </row>
    <row r="127" spans="1:32" ht="12" customHeight="1" outlineLevel="2" x14ac:dyDescent="0.2">
      <c r="A127" s="44">
        <v>8</v>
      </c>
      <c r="B127" s="13" t="s">
        <v>121</v>
      </c>
      <c r="C127" s="12">
        <v>2</v>
      </c>
      <c r="D127" s="10"/>
      <c r="E127" s="10">
        <f t="shared" si="100"/>
        <v>0</v>
      </c>
      <c r="F127" s="10"/>
      <c r="G127" s="10">
        <f t="shared" si="101"/>
        <v>0</v>
      </c>
      <c r="H127" s="10"/>
      <c r="I127" s="10">
        <f t="shared" si="102"/>
        <v>0</v>
      </c>
      <c r="J127" s="10"/>
      <c r="K127" s="10">
        <f t="shared" si="103"/>
        <v>0</v>
      </c>
      <c r="L127" s="10"/>
      <c r="M127" s="10">
        <f t="shared" si="104"/>
        <v>0</v>
      </c>
      <c r="N127" s="12">
        <f t="shared" si="105"/>
        <v>0</v>
      </c>
      <c r="O127" s="10"/>
      <c r="P127" s="10">
        <f t="shared" si="106"/>
        <v>0</v>
      </c>
      <c r="Q127" s="10"/>
      <c r="R127" s="10">
        <f t="shared" si="107"/>
        <v>0</v>
      </c>
      <c r="S127" s="10"/>
      <c r="T127" s="10">
        <f t="shared" si="108"/>
        <v>0</v>
      </c>
      <c r="U127" s="10"/>
      <c r="V127" s="10">
        <f t="shared" si="109"/>
        <v>0</v>
      </c>
      <c r="W127" s="10"/>
      <c r="X127" s="10">
        <f t="shared" si="110"/>
        <v>0</v>
      </c>
      <c r="Y127" s="45">
        <f t="shared" si="111"/>
        <v>0</v>
      </c>
      <c r="AA127" s="10">
        <f t="shared" si="68"/>
        <v>0</v>
      </c>
      <c r="AB127" s="10">
        <f t="shared" si="69"/>
        <v>-2</v>
      </c>
      <c r="AC127" s="10">
        <f t="shared" si="70"/>
        <v>0</v>
      </c>
      <c r="AD127" s="10">
        <f t="shared" si="71"/>
        <v>-2</v>
      </c>
      <c r="AF127" s="37"/>
    </row>
    <row r="128" spans="1:32" ht="12" customHeight="1" outlineLevel="2" x14ac:dyDescent="0.2">
      <c r="A128" s="44">
        <v>9</v>
      </c>
      <c r="B128" s="13" t="s">
        <v>122</v>
      </c>
      <c r="C128" s="12">
        <v>2</v>
      </c>
      <c r="D128" s="10"/>
      <c r="E128" s="10">
        <f t="shared" si="100"/>
        <v>0</v>
      </c>
      <c r="F128" s="10"/>
      <c r="G128" s="10">
        <f t="shared" si="101"/>
        <v>0</v>
      </c>
      <c r="H128" s="10"/>
      <c r="I128" s="10">
        <f t="shared" si="102"/>
        <v>0</v>
      </c>
      <c r="J128" s="10"/>
      <c r="K128" s="10">
        <f t="shared" si="103"/>
        <v>0</v>
      </c>
      <c r="L128" s="10"/>
      <c r="M128" s="10">
        <f t="shared" si="104"/>
        <v>0</v>
      </c>
      <c r="N128" s="12">
        <f t="shared" si="105"/>
        <v>0</v>
      </c>
      <c r="O128" s="10"/>
      <c r="P128" s="10">
        <f t="shared" si="106"/>
        <v>0</v>
      </c>
      <c r="Q128" s="10"/>
      <c r="R128" s="10">
        <f t="shared" si="107"/>
        <v>0</v>
      </c>
      <c r="S128" s="10"/>
      <c r="T128" s="10">
        <f t="shared" si="108"/>
        <v>0</v>
      </c>
      <c r="U128" s="10"/>
      <c r="V128" s="10">
        <f t="shared" si="109"/>
        <v>0</v>
      </c>
      <c r="W128" s="10"/>
      <c r="X128" s="10">
        <f t="shared" si="110"/>
        <v>0</v>
      </c>
      <c r="Y128" s="45">
        <f t="shared" si="111"/>
        <v>0</v>
      </c>
      <c r="AA128" s="10">
        <f t="shared" si="68"/>
        <v>0</v>
      </c>
      <c r="AB128" s="10">
        <f t="shared" si="69"/>
        <v>-2</v>
      </c>
      <c r="AC128" s="10">
        <f t="shared" si="70"/>
        <v>0</v>
      </c>
      <c r="AD128" s="10">
        <f t="shared" si="71"/>
        <v>-2</v>
      </c>
      <c r="AF128" s="37"/>
    </row>
    <row r="129" spans="1:32" ht="12" customHeight="1" outlineLevel="2" x14ac:dyDescent="0.2">
      <c r="A129" s="44">
        <v>10</v>
      </c>
      <c r="B129" s="13" t="s">
        <v>123</v>
      </c>
      <c r="C129" s="12">
        <v>2</v>
      </c>
      <c r="D129" s="10"/>
      <c r="E129" s="10">
        <f t="shared" si="100"/>
        <v>0</v>
      </c>
      <c r="F129" s="10"/>
      <c r="G129" s="10">
        <f t="shared" si="101"/>
        <v>0</v>
      </c>
      <c r="H129" s="10"/>
      <c r="I129" s="10">
        <f t="shared" si="102"/>
        <v>0</v>
      </c>
      <c r="J129" s="10"/>
      <c r="K129" s="10">
        <f t="shared" si="103"/>
        <v>0</v>
      </c>
      <c r="L129" s="10"/>
      <c r="M129" s="10">
        <f t="shared" si="104"/>
        <v>0</v>
      </c>
      <c r="N129" s="12">
        <f t="shared" si="105"/>
        <v>0</v>
      </c>
      <c r="O129" s="10"/>
      <c r="P129" s="10">
        <f t="shared" si="106"/>
        <v>0</v>
      </c>
      <c r="Q129" s="10"/>
      <c r="R129" s="10">
        <f t="shared" si="107"/>
        <v>0</v>
      </c>
      <c r="S129" s="10"/>
      <c r="T129" s="10">
        <f t="shared" si="108"/>
        <v>0</v>
      </c>
      <c r="U129" s="10"/>
      <c r="V129" s="10">
        <f t="shared" si="109"/>
        <v>0</v>
      </c>
      <c r="W129" s="10"/>
      <c r="X129" s="10">
        <f t="shared" si="110"/>
        <v>0</v>
      </c>
      <c r="Y129" s="45">
        <f t="shared" si="111"/>
        <v>0</v>
      </c>
      <c r="AA129" s="10">
        <f t="shared" si="68"/>
        <v>0</v>
      </c>
      <c r="AB129" s="10">
        <f t="shared" si="69"/>
        <v>-2</v>
      </c>
      <c r="AC129" s="10">
        <f t="shared" si="70"/>
        <v>0</v>
      </c>
      <c r="AD129" s="10">
        <f t="shared" si="71"/>
        <v>-2</v>
      </c>
      <c r="AF129" s="37"/>
    </row>
    <row r="130" spans="1:32" ht="12" customHeight="1" outlineLevel="2" x14ac:dyDescent="0.2">
      <c r="A130" s="44">
        <v>11</v>
      </c>
      <c r="B130" s="13" t="s">
        <v>124</v>
      </c>
      <c r="C130" s="12">
        <v>2</v>
      </c>
      <c r="D130" s="10"/>
      <c r="E130" s="10">
        <f t="shared" si="100"/>
        <v>0</v>
      </c>
      <c r="F130" s="10"/>
      <c r="G130" s="10">
        <f t="shared" si="101"/>
        <v>0</v>
      </c>
      <c r="H130" s="10"/>
      <c r="I130" s="10">
        <f t="shared" si="102"/>
        <v>0</v>
      </c>
      <c r="J130" s="10"/>
      <c r="K130" s="10">
        <f t="shared" si="103"/>
        <v>0</v>
      </c>
      <c r="L130" s="10"/>
      <c r="M130" s="10">
        <f t="shared" si="104"/>
        <v>0</v>
      </c>
      <c r="N130" s="12">
        <f t="shared" si="105"/>
        <v>0</v>
      </c>
      <c r="O130" s="10"/>
      <c r="P130" s="10">
        <f t="shared" si="106"/>
        <v>0</v>
      </c>
      <c r="Q130" s="10"/>
      <c r="R130" s="10">
        <f t="shared" si="107"/>
        <v>0</v>
      </c>
      <c r="S130" s="10"/>
      <c r="T130" s="10">
        <f t="shared" si="108"/>
        <v>0</v>
      </c>
      <c r="U130" s="10"/>
      <c r="V130" s="10">
        <f t="shared" si="109"/>
        <v>0</v>
      </c>
      <c r="W130" s="10"/>
      <c r="X130" s="10">
        <f t="shared" si="110"/>
        <v>0</v>
      </c>
      <c r="Y130" s="45">
        <f t="shared" si="111"/>
        <v>0</v>
      </c>
      <c r="AA130" s="10">
        <f t="shared" si="68"/>
        <v>0</v>
      </c>
      <c r="AB130" s="10">
        <f t="shared" si="69"/>
        <v>-2</v>
      </c>
      <c r="AC130" s="10">
        <f t="shared" si="70"/>
        <v>0</v>
      </c>
      <c r="AD130" s="10">
        <f t="shared" si="71"/>
        <v>-2</v>
      </c>
      <c r="AF130" s="37"/>
    </row>
    <row r="131" spans="1:32" ht="12" customHeight="1" outlineLevel="2" x14ac:dyDescent="0.2">
      <c r="A131" s="44">
        <v>12</v>
      </c>
      <c r="B131" s="13" t="s">
        <v>125</v>
      </c>
      <c r="C131" s="12">
        <v>2</v>
      </c>
      <c r="D131" s="10"/>
      <c r="E131" s="10">
        <f t="shared" si="100"/>
        <v>0</v>
      </c>
      <c r="F131" s="10"/>
      <c r="G131" s="10">
        <f t="shared" si="101"/>
        <v>0</v>
      </c>
      <c r="H131" s="10"/>
      <c r="I131" s="10">
        <f t="shared" si="102"/>
        <v>0</v>
      </c>
      <c r="J131" s="10"/>
      <c r="K131" s="10">
        <f t="shared" si="103"/>
        <v>0</v>
      </c>
      <c r="L131" s="10"/>
      <c r="M131" s="10">
        <f t="shared" si="104"/>
        <v>0</v>
      </c>
      <c r="N131" s="12">
        <f t="shared" si="105"/>
        <v>0</v>
      </c>
      <c r="O131" s="10"/>
      <c r="P131" s="10">
        <f t="shared" si="106"/>
        <v>0</v>
      </c>
      <c r="Q131" s="10"/>
      <c r="R131" s="10">
        <f t="shared" si="107"/>
        <v>0</v>
      </c>
      <c r="S131" s="10"/>
      <c r="T131" s="10">
        <f t="shared" si="108"/>
        <v>0</v>
      </c>
      <c r="U131" s="10"/>
      <c r="V131" s="10">
        <f t="shared" si="109"/>
        <v>0</v>
      </c>
      <c r="W131" s="10"/>
      <c r="X131" s="10">
        <f t="shared" si="110"/>
        <v>0</v>
      </c>
      <c r="Y131" s="45">
        <f t="shared" si="111"/>
        <v>0</v>
      </c>
      <c r="AA131" s="10">
        <f t="shared" si="68"/>
        <v>0</v>
      </c>
      <c r="AB131" s="10">
        <f t="shared" si="69"/>
        <v>-2</v>
      </c>
      <c r="AC131" s="10">
        <f t="shared" si="70"/>
        <v>0</v>
      </c>
      <c r="AD131" s="10">
        <f t="shared" si="71"/>
        <v>-2</v>
      </c>
      <c r="AF131" s="37"/>
    </row>
    <row r="132" spans="1:32" ht="12" customHeight="1" outlineLevel="2" thickBot="1" x14ac:dyDescent="0.25">
      <c r="A132" s="44">
        <v>13</v>
      </c>
      <c r="B132" s="13" t="s">
        <v>126</v>
      </c>
      <c r="C132" s="12">
        <v>2</v>
      </c>
      <c r="D132" s="10"/>
      <c r="E132" s="10">
        <f t="shared" si="100"/>
        <v>0</v>
      </c>
      <c r="F132" s="10"/>
      <c r="G132" s="10">
        <f t="shared" si="101"/>
        <v>0</v>
      </c>
      <c r="H132" s="10"/>
      <c r="I132" s="10">
        <f t="shared" si="102"/>
        <v>0</v>
      </c>
      <c r="J132" s="10"/>
      <c r="K132" s="10">
        <f t="shared" si="103"/>
        <v>0</v>
      </c>
      <c r="L132" s="10"/>
      <c r="M132" s="10">
        <f t="shared" si="104"/>
        <v>0</v>
      </c>
      <c r="N132" s="12">
        <f t="shared" si="105"/>
        <v>0</v>
      </c>
      <c r="O132" s="10"/>
      <c r="P132" s="10">
        <f t="shared" si="106"/>
        <v>0</v>
      </c>
      <c r="Q132" s="10"/>
      <c r="R132" s="10">
        <f t="shared" si="107"/>
        <v>0</v>
      </c>
      <c r="S132" s="10"/>
      <c r="T132" s="10">
        <f t="shared" si="108"/>
        <v>0</v>
      </c>
      <c r="U132" s="10"/>
      <c r="V132" s="10">
        <f t="shared" si="109"/>
        <v>0</v>
      </c>
      <c r="W132" s="10"/>
      <c r="X132" s="10">
        <f t="shared" si="110"/>
        <v>0</v>
      </c>
      <c r="Y132" s="45">
        <f t="shared" si="111"/>
        <v>0</v>
      </c>
      <c r="AA132" s="10">
        <f t="shared" si="68"/>
        <v>0</v>
      </c>
      <c r="AB132" s="10">
        <f t="shared" si="69"/>
        <v>-2</v>
      </c>
      <c r="AC132" s="10">
        <f t="shared" si="70"/>
        <v>0</v>
      </c>
      <c r="AD132" s="10">
        <f t="shared" si="71"/>
        <v>-2</v>
      </c>
      <c r="AF132" s="37"/>
    </row>
    <row r="133" spans="1:32" s="34" customFormat="1" ht="12" customHeight="1" outlineLevel="1" thickBot="1" x14ac:dyDescent="0.25">
      <c r="A133" s="66" t="s">
        <v>34</v>
      </c>
      <c r="B133" s="68"/>
      <c r="C133" s="18">
        <f>SUM(C120:C132)</f>
        <v>26</v>
      </c>
      <c r="D133" s="18">
        <f>SUM(D120:D132)</f>
        <v>0</v>
      </c>
      <c r="E133" s="18">
        <f t="shared" si="100"/>
        <v>0</v>
      </c>
      <c r="F133" s="18">
        <f>SUM(F120:F132)</f>
        <v>0</v>
      </c>
      <c r="G133" s="18">
        <f t="shared" si="101"/>
        <v>0</v>
      </c>
      <c r="H133" s="18">
        <f>SUM(H120:H132)</f>
        <v>0</v>
      </c>
      <c r="I133" s="18">
        <f t="shared" si="102"/>
        <v>0</v>
      </c>
      <c r="J133" s="18">
        <f>SUM(J120:J132)</f>
        <v>0</v>
      </c>
      <c r="K133" s="18">
        <f t="shared" si="103"/>
        <v>0</v>
      </c>
      <c r="L133" s="18">
        <f>SUM(L120:L132)</f>
        <v>0</v>
      </c>
      <c r="M133" s="18">
        <f t="shared" si="104"/>
        <v>0</v>
      </c>
      <c r="N133" s="18">
        <f>+((E133*7.5)+(G133*23)+(I133*38)+(K133*53)+(M133*68))/100</f>
        <v>0</v>
      </c>
      <c r="O133" s="18">
        <f>SUM(O120:O132)</f>
        <v>0</v>
      </c>
      <c r="P133" s="18">
        <f t="shared" si="106"/>
        <v>0</v>
      </c>
      <c r="Q133" s="18">
        <f>SUM(Q120:Q132)</f>
        <v>0</v>
      </c>
      <c r="R133" s="18">
        <f t="shared" si="107"/>
        <v>0</v>
      </c>
      <c r="S133" s="18">
        <f>SUM(S120:S132)</f>
        <v>0</v>
      </c>
      <c r="T133" s="18">
        <f t="shared" si="108"/>
        <v>0</v>
      </c>
      <c r="U133" s="18">
        <f>SUM(U120:U132)</f>
        <v>0</v>
      </c>
      <c r="V133" s="18">
        <f t="shared" si="109"/>
        <v>0</v>
      </c>
      <c r="W133" s="18">
        <f>SUM(W120:W132)</f>
        <v>0</v>
      </c>
      <c r="X133" s="18">
        <f t="shared" si="110"/>
        <v>0</v>
      </c>
      <c r="Y133" s="33">
        <f>+((P133*50)+(R133*150.5)+(T133*250.5)+(V133*350.5)+(X133*450.5))/100</f>
        <v>0</v>
      </c>
      <c r="AA133" s="2">
        <f t="shared" si="68"/>
        <v>0</v>
      </c>
      <c r="AB133" s="2">
        <f t="shared" si="69"/>
        <v>-26</v>
      </c>
      <c r="AC133" s="2">
        <f t="shared" si="70"/>
        <v>0</v>
      </c>
      <c r="AD133" s="2">
        <f t="shared" si="71"/>
        <v>-26</v>
      </c>
    </row>
    <row r="134" spans="1:32" ht="12" customHeight="1" thickBot="1" x14ac:dyDescent="0.25">
      <c r="A134" s="66" t="s">
        <v>129</v>
      </c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9"/>
      <c r="AA134" s="10"/>
      <c r="AB134" s="10"/>
      <c r="AC134" s="10"/>
      <c r="AD134" s="10"/>
    </row>
    <row r="135" spans="1:32" ht="12" customHeight="1" outlineLevel="2" x14ac:dyDescent="0.2">
      <c r="A135" s="44">
        <v>1</v>
      </c>
      <c r="B135" s="36" t="s">
        <v>130</v>
      </c>
      <c r="C135" s="12">
        <v>5</v>
      </c>
      <c r="D135" s="12"/>
      <c r="E135" s="12">
        <f>+D135/C135*100</f>
        <v>0</v>
      </c>
      <c r="F135" s="12"/>
      <c r="G135" s="12">
        <f>+F135/C135*100</f>
        <v>0</v>
      </c>
      <c r="H135" s="12"/>
      <c r="I135" s="12">
        <f>+H135/C135*100</f>
        <v>0</v>
      </c>
      <c r="J135" s="12"/>
      <c r="K135" s="12">
        <f>+J135/C135*100</f>
        <v>0</v>
      </c>
      <c r="L135" s="12"/>
      <c r="M135" s="12">
        <f>+L135/C135*100</f>
        <v>0</v>
      </c>
      <c r="N135" s="12">
        <f>+(E135*7.5+G135*23+I135*38+K135*53+M135*68)/100</f>
        <v>0</v>
      </c>
      <c r="O135" s="12"/>
      <c r="P135" s="12">
        <f>+O135/C135*100</f>
        <v>0</v>
      </c>
      <c r="Q135" s="12"/>
      <c r="R135" s="12">
        <f>+Q135/C135*100</f>
        <v>0</v>
      </c>
      <c r="S135" s="12"/>
      <c r="T135" s="12">
        <f>+S135/C135*100</f>
        <v>0</v>
      </c>
      <c r="U135" s="12"/>
      <c r="V135" s="12">
        <f>+U135/C135*100</f>
        <v>0</v>
      </c>
      <c r="W135" s="12"/>
      <c r="X135" s="12">
        <f>+W135/C135*100</f>
        <v>0</v>
      </c>
      <c r="Y135" s="45">
        <f>+(P135*50+R135*150.5+T135*250.5+V135*350.5+X135*450.5)/100</f>
        <v>0</v>
      </c>
      <c r="AA135" s="10">
        <f t="shared" si="68"/>
        <v>0</v>
      </c>
      <c r="AB135" s="10">
        <f t="shared" si="69"/>
        <v>-5</v>
      </c>
      <c r="AC135" s="10">
        <f t="shared" si="70"/>
        <v>0</v>
      </c>
      <c r="AD135" s="10">
        <f t="shared" si="71"/>
        <v>-5</v>
      </c>
    </row>
    <row r="136" spans="1:32" ht="12" customHeight="1" outlineLevel="2" x14ac:dyDescent="0.2">
      <c r="A136" s="44">
        <v>2</v>
      </c>
      <c r="B136" s="13" t="s">
        <v>131</v>
      </c>
      <c r="C136" s="12">
        <v>5</v>
      </c>
      <c r="D136" s="10"/>
      <c r="E136" s="10">
        <f t="shared" ref="E136:E143" si="112">+D136/C136*100</f>
        <v>0</v>
      </c>
      <c r="F136" s="10"/>
      <c r="G136" s="10">
        <f t="shared" ref="G136:G143" si="113">+F136/C136*100</f>
        <v>0</v>
      </c>
      <c r="H136" s="10"/>
      <c r="I136" s="10">
        <f t="shared" ref="I136:I143" si="114">+H136/C136*100</f>
        <v>0</v>
      </c>
      <c r="J136" s="10"/>
      <c r="K136" s="10">
        <f t="shared" ref="K136:K143" si="115">+J136/C136*100</f>
        <v>0</v>
      </c>
      <c r="L136" s="10"/>
      <c r="M136" s="10">
        <f t="shared" ref="M136:M143" si="116">+L136/C136*100</f>
        <v>0</v>
      </c>
      <c r="N136" s="12">
        <f t="shared" ref="N136:N142" si="117">+(E136*7.5+G136*23+I136*38+K136*53+M136*68)/100</f>
        <v>0</v>
      </c>
      <c r="O136" s="10"/>
      <c r="P136" s="10">
        <f t="shared" ref="P136:P143" si="118">+O136/C136*100</f>
        <v>0</v>
      </c>
      <c r="Q136" s="10"/>
      <c r="R136" s="10">
        <f t="shared" ref="R136:R143" si="119">+Q136/C136*100</f>
        <v>0</v>
      </c>
      <c r="S136" s="10"/>
      <c r="T136" s="10">
        <f t="shared" ref="T136:T143" si="120">+S136/C136*100</f>
        <v>0</v>
      </c>
      <c r="U136" s="10"/>
      <c r="V136" s="10">
        <f t="shared" ref="V136:V143" si="121">+U136/C136*100</f>
        <v>0</v>
      </c>
      <c r="W136" s="10"/>
      <c r="X136" s="10">
        <f t="shared" ref="X136:X143" si="122">+W136/C136*100</f>
        <v>0</v>
      </c>
      <c r="Y136" s="45">
        <f t="shared" ref="Y136:Y142" si="123">+(P136*50+R136*150.5+T136*250.5+V136*350.5+X136*450.5)/100</f>
        <v>0</v>
      </c>
      <c r="AA136" s="10">
        <f t="shared" si="68"/>
        <v>0</v>
      </c>
      <c r="AB136" s="10">
        <f t="shared" si="69"/>
        <v>-5</v>
      </c>
      <c r="AC136" s="10">
        <f t="shared" si="70"/>
        <v>0</v>
      </c>
      <c r="AD136" s="10">
        <f t="shared" si="71"/>
        <v>-5</v>
      </c>
    </row>
    <row r="137" spans="1:32" ht="12" customHeight="1" outlineLevel="2" x14ac:dyDescent="0.2">
      <c r="A137" s="44">
        <v>3</v>
      </c>
      <c r="B137" s="13" t="s">
        <v>132</v>
      </c>
      <c r="C137" s="12">
        <v>5</v>
      </c>
      <c r="D137" s="10"/>
      <c r="E137" s="10">
        <f t="shared" si="112"/>
        <v>0</v>
      </c>
      <c r="F137" s="10"/>
      <c r="G137" s="10">
        <f t="shared" si="113"/>
        <v>0</v>
      </c>
      <c r="H137" s="10"/>
      <c r="I137" s="10">
        <f t="shared" si="114"/>
        <v>0</v>
      </c>
      <c r="J137" s="10"/>
      <c r="K137" s="10">
        <f t="shared" si="115"/>
        <v>0</v>
      </c>
      <c r="L137" s="10"/>
      <c r="M137" s="10">
        <f t="shared" si="116"/>
        <v>0</v>
      </c>
      <c r="N137" s="12">
        <f t="shared" si="117"/>
        <v>0</v>
      </c>
      <c r="O137" s="10"/>
      <c r="P137" s="10">
        <f t="shared" si="118"/>
        <v>0</v>
      </c>
      <c r="Q137" s="10"/>
      <c r="R137" s="10">
        <f t="shared" si="119"/>
        <v>0</v>
      </c>
      <c r="S137" s="10"/>
      <c r="T137" s="10">
        <f t="shared" si="120"/>
        <v>0</v>
      </c>
      <c r="U137" s="10"/>
      <c r="V137" s="10">
        <f t="shared" si="121"/>
        <v>0</v>
      </c>
      <c r="W137" s="10"/>
      <c r="X137" s="10">
        <f t="shared" si="122"/>
        <v>0</v>
      </c>
      <c r="Y137" s="45">
        <f t="shared" si="123"/>
        <v>0</v>
      </c>
      <c r="AA137" s="10">
        <f t="shared" si="68"/>
        <v>0</v>
      </c>
      <c r="AB137" s="10">
        <f t="shared" si="69"/>
        <v>-5</v>
      </c>
      <c r="AC137" s="10">
        <f t="shared" si="70"/>
        <v>0</v>
      </c>
      <c r="AD137" s="10">
        <f t="shared" si="71"/>
        <v>-5</v>
      </c>
    </row>
    <row r="138" spans="1:32" ht="12" customHeight="1" outlineLevel="2" x14ac:dyDescent="0.2">
      <c r="A138" s="44">
        <v>4</v>
      </c>
      <c r="B138" s="13" t="s">
        <v>133</v>
      </c>
      <c r="C138" s="12">
        <v>5</v>
      </c>
      <c r="D138" s="10"/>
      <c r="E138" s="10">
        <f t="shared" si="112"/>
        <v>0</v>
      </c>
      <c r="F138" s="10"/>
      <c r="G138" s="10">
        <f t="shared" si="113"/>
        <v>0</v>
      </c>
      <c r="H138" s="10"/>
      <c r="I138" s="10">
        <f t="shared" si="114"/>
        <v>0</v>
      </c>
      <c r="J138" s="10"/>
      <c r="K138" s="10">
        <f t="shared" si="115"/>
        <v>0</v>
      </c>
      <c r="L138" s="10"/>
      <c r="M138" s="10">
        <f t="shared" si="116"/>
        <v>0</v>
      </c>
      <c r="N138" s="12">
        <f t="shared" si="117"/>
        <v>0</v>
      </c>
      <c r="O138" s="10"/>
      <c r="P138" s="10">
        <f t="shared" si="118"/>
        <v>0</v>
      </c>
      <c r="Q138" s="10"/>
      <c r="R138" s="10">
        <f t="shared" si="119"/>
        <v>0</v>
      </c>
      <c r="S138" s="10"/>
      <c r="T138" s="10">
        <f t="shared" si="120"/>
        <v>0</v>
      </c>
      <c r="U138" s="10"/>
      <c r="V138" s="10">
        <f t="shared" si="121"/>
        <v>0</v>
      </c>
      <c r="W138" s="10"/>
      <c r="X138" s="10">
        <f t="shared" si="122"/>
        <v>0</v>
      </c>
      <c r="Y138" s="45">
        <f t="shared" si="123"/>
        <v>0</v>
      </c>
      <c r="AA138" s="10">
        <f t="shared" si="68"/>
        <v>0</v>
      </c>
      <c r="AB138" s="10">
        <f t="shared" si="69"/>
        <v>-5</v>
      </c>
      <c r="AC138" s="10">
        <f t="shared" si="70"/>
        <v>0</v>
      </c>
      <c r="AD138" s="10">
        <f t="shared" si="71"/>
        <v>-5</v>
      </c>
    </row>
    <row r="139" spans="1:32" ht="12" customHeight="1" outlineLevel="2" x14ac:dyDescent="0.2">
      <c r="A139" s="44">
        <v>5</v>
      </c>
      <c r="B139" s="13" t="s">
        <v>134</v>
      </c>
      <c r="C139" s="12">
        <v>5</v>
      </c>
      <c r="D139" s="10"/>
      <c r="E139" s="10">
        <f t="shared" si="112"/>
        <v>0</v>
      </c>
      <c r="F139" s="10"/>
      <c r="G139" s="10">
        <f t="shared" si="113"/>
        <v>0</v>
      </c>
      <c r="H139" s="10"/>
      <c r="I139" s="10">
        <f t="shared" si="114"/>
        <v>0</v>
      </c>
      <c r="J139" s="10"/>
      <c r="K139" s="10">
        <f t="shared" si="115"/>
        <v>0</v>
      </c>
      <c r="L139" s="10"/>
      <c r="M139" s="10">
        <f t="shared" si="116"/>
        <v>0</v>
      </c>
      <c r="N139" s="12">
        <f t="shared" si="117"/>
        <v>0</v>
      </c>
      <c r="O139" s="10"/>
      <c r="P139" s="10">
        <f t="shared" si="118"/>
        <v>0</v>
      </c>
      <c r="Q139" s="10"/>
      <c r="R139" s="10">
        <f t="shared" si="119"/>
        <v>0</v>
      </c>
      <c r="S139" s="10"/>
      <c r="T139" s="10">
        <f t="shared" si="120"/>
        <v>0</v>
      </c>
      <c r="U139" s="10"/>
      <c r="V139" s="10">
        <f t="shared" si="121"/>
        <v>0</v>
      </c>
      <c r="W139" s="10"/>
      <c r="X139" s="10">
        <f t="shared" si="122"/>
        <v>0</v>
      </c>
      <c r="Y139" s="45">
        <f t="shared" si="123"/>
        <v>0</v>
      </c>
      <c r="AA139" s="10">
        <f t="shared" si="68"/>
        <v>0</v>
      </c>
      <c r="AB139" s="10">
        <f t="shared" si="69"/>
        <v>-5</v>
      </c>
      <c r="AC139" s="10">
        <f t="shared" si="70"/>
        <v>0</v>
      </c>
      <c r="AD139" s="10">
        <f t="shared" si="71"/>
        <v>-5</v>
      </c>
    </row>
    <row r="140" spans="1:32" ht="12" customHeight="1" outlineLevel="2" x14ac:dyDescent="0.2">
      <c r="A140" s="44">
        <v>6</v>
      </c>
      <c r="B140" s="13" t="s">
        <v>135</v>
      </c>
      <c r="C140" s="12">
        <v>5</v>
      </c>
      <c r="D140" s="10"/>
      <c r="E140" s="10">
        <f t="shared" si="112"/>
        <v>0</v>
      </c>
      <c r="F140" s="10"/>
      <c r="G140" s="10">
        <f t="shared" si="113"/>
        <v>0</v>
      </c>
      <c r="H140" s="10"/>
      <c r="I140" s="10">
        <f t="shared" si="114"/>
        <v>0</v>
      </c>
      <c r="J140" s="10"/>
      <c r="K140" s="10">
        <f t="shared" si="115"/>
        <v>0</v>
      </c>
      <c r="L140" s="10"/>
      <c r="M140" s="10">
        <f t="shared" si="116"/>
        <v>0</v>
      </c>
      <c r="N140" s="12">
        <f t="shared" si="117"/>
        <v>0</v>
      </c>
      <c r="O140" s="10"/>
      <c r="P140" s="10">
        <f t="shared" si="118"/>
        <v>0</v>
      </c>
      <c r="Q140" s="10"/>
      <c r="R140" s="10">
        <f t="shared" si="119"/>
        <v>0</v>
      </c>
      <c r="S140" s="10"/>
      <c r="T140" s="10">
        <f t="shared" si="120"/>
        <v>0</v>
      </c>
      <c r="U140" s="10"/>
      <c r="V140" s="10">
        <f t="shared" si="121"/>
        <v>0</v>
      </c>
      <c r="W140" s="10"/>
      <c r="X140" s="10">
        <f t="shared" si="122"/>
        <v>0</v>
      </c>
      <c r="Y140" s="45">
        <f t="shared" si="123"/>
        <v>0</v>
      </c>
      <c r="AA140" s="10">
        <f t="shared" ref="AA140:AA189" si="124">+D140+F140+H140+J140+L140</f>
        <v>0</v>
      </c>
      <c r="AB140" s="10">
        <f t="shared" ref="AB140:AB189" si="125">+AA140-C140</f>
        <v>-5</v>
      </c>
      <c r="AC140" s="10">
        <f t="shared" ref="AC140:AC189" si="126">+O140+Q140+S140+U140+W140</f>
        <v>0</v>
      </c>
      <c r="AD140" s="10">
        <f t="shared" ref="AD140:AD189" si="127">+AC140-C140</f>
        <v>-5</v>
      </c>
    </row>
    <row r="141" spans="1:32" ht="12" customHeight="1" outlineLevel="2" x14ac:dyDescent="0.2">
      <c r="A141" s="44">
        <v>7</v>
      </c>
      <c r="B141" s="13" t="s">
        <v>11</v>
      </c>
      <c r="C141" s="12">
        <v>5</v>
      </c>
      <c r="D141" s="10"/>
      <c r="E141" s="10">
        <f t="shared" si="112"/>
        <v>0</v>
      </c>
      <c r="F141" s="10"/>
      <c r="G141" s="10">
        <f t="shared" si="113"/>
        <v>0</v>
      </c>
      <c r="H141" s="10"/>
      <c r="I141" s="10">
        <f t="shared" si="114"/>
        <v>0</v>
      </c>
      <c r="J141" s="10"/>
      <c r="K141" s="10">
        <f t="shared" si="115"/>
        <v>0</v>
      </c>
      <c r="L141" s="10"/>
      <c r="M141" s="10">
        <f t="shared" si="116"/>
        <v>0</v>
      </c>
      <c r="N141" s="12">
        <f t="shared" si="117"/>
        <v>0</v>
      </c>
      <c r="O141" s="10"/>
      <c r="P141" s="10">
        <f t="shared" si="118"/>
        <v>0</v>
      </c>
      <c r="Q141" s="10"/>
      <c r="R141" s="10">
        <f t="shared" si="119"/>
        <v>0</v>
      </c>
      <c r="S141" s="10"/>
      <c r="T141" s="10">
        <f t="shared" si="120"/>
        <v>0</v>
      </c>
      <c r="U141" s="10"/>
      <c r="V141" s="10">
        <f t="shared" si="121"/>
        <v>0</v>
      </c>
      <c r="W141" s="10"/>
      <c r="X141" s="10">
        <f t="shared" si="122"/>
        <v>0</v>
      </c>
      <c r="Y141" s="45">
        <f t="shared" si="123"/>
        <v>0</v>
      </c>
      <c r="AA141" s="10">
        <f t="shared" si="124"/>
        <v>0</v>
      </c>
      <c r="AB141" s="10">
        <f t="shared" si="125"/>
        <v>-5</v>
      </c>
      <c r="AC141" s="10">
        <f t="shared" si="126"/>
        <v>0</v>
      </c>
      <c r="AD141" s="10">
        <f t="shared" si="127"/>
        <v>-5</v>
      </c>
    </row>
    <row r="142" spans="1:32" ht="12" customHeight="1" outlineLevel="2" thickBot="1" x14ac:dyDescent="0.25">
      <c r="A142" s="44">
        <v>8</v>
      </c>
      <c r="B142" s="13" t="s">
        <v>136</v>
      </c>
      <c r="C142" s="12">
        <v>5</v>
      </c>
      <c r="D142" s="10"/>
      <c r="E142" s="10">
        <f t="shared" si="112"/>
        <v>0</v>
      </c>
      <c r="F142" s="10"/>
      <c r="G142" s="10">
        <f t="shared" si="113"/>
        <v>0</v>
      </c>
      <c r="H142" s="10"/>
      <c r="I142" s="10">
        <f t="shared" si="114"/>
        <v>0</v>
      </c>
      <c r="J142" s="10"/>
      <c r="K142" s="10">
        <f t="shared" si="115"/>
        <v>0</v>
      </c>
      <c r="L142" s="10"/>
      <c r="M142" s="10">
        <f t="shared" si="116"/>
        <v>0</v>
      </c>
      <c r="N142" s="12">
        <f t="shared" si="117"/>
        <v>0</v>
      </c>
      <c r="O142" s="10"/>
      <c r="P142" s="10">
        <f t="shared" si="118"/>
        <v>0</v>
      </c>
      <c r="Q142" s="10"/>
      <c r="R142" s="10">
        <f t="shared" si="119"/>
        <v>0</v>
      </c>
      <c r="S142" s="10"/>
      <c r="T142" s="10">
        <f t="shared" si="120"/>
        <v>0</v>
      </c>
      <c r="U142" s="10"/>
      <c r="V142" s="10">
        <f t="shared" si="121"/>
        <v>0</v>
      </c>
      <c r="W142" s="10"/>
      <c r="X142" s="10">
        <f t="shared" si="122"/>
        <v>0</v>
      </c>
      <c r="Y142" s="45">
        <f t="shared" si="123"/>
        <v>0</v>
      </c>
      <c r="AA142" s="10">
        <f t="shared" si="124"/>
        <v>0</v>
      </c>
      <c r="AB142" s="10">
        <f t="shared" si="125"/>
        <v>-5</v>
      </c>
      <c r="AC142" s="10">
        <f t="shared" si="126"/>
        <v>0</v>
      </c>
      <c r="AD142" s="10">
        <f t="shared" si="127"/>
        <v>-5</v>
      </c>
    </row>
    <row r="143" spans="1:32" s="34" customFormat="1" ht="12" customHeight="1" outlineLevel="1" thickBot="1" x14ac:dyDescent="0.25">
      <c r="A143" s="66" t="s">
        <v>34</v>
      </c>
      <c r="B143" s="68"/>
      <c r="C143" s="18">
        <f>SUM(C135:C142)</f>
        <v>40</v>
      </c>
      <c r="D143" s="18">
        <f>SUM(D135:D142)</f>
        <v>0</v>
      </c>
      <c r="E143" s="18">
        <f t="shared" si="112"/>
        <v>0</v>
      </c>
      <c r="F143" s="18">
        <f>SUM(F135:F142)</f>
        <v>0</v>
      </c>
      <c r="G143" s="18">
        <f t="shared" si="113"/>
        <v>0</v>
      </c>
      <c r="H143" s="18">
        <f>SUM(H135:H142)</f>
        <v>0</v>
      </c>
      <c r="I143" s="18">
        <f t="shared" si="114"/>
        <v>0</v>
      </c>
      <c r="J143" s="18">
        <f>SUM(J135:J142)</f>
        <v>0</v>
      </c>
      <c r="K143" s="18">
        <f t="shared" si="115"/>
        <v>0</v>
      </c>
      <c r="L143" s="18">
        <f>SUM(L135:L142)</f>
        <v>0</v>
      </c>
      <c r="M143" s="18">
        <f t="shared" si="116"/>
        <v>0</v>
      </c>
      <c r="N143" s="18">
        <f>+((E143*7.5)+(G143*23)+(I143*38)+(K143*53)+(M143*68))/100</f>
        <v>0</v>
      </c>
      <c r="O143" s="18">
        <f>SUM(O135:O142)</f>
        <v>0</v>
      </c>
      <c r="P143" s="18">
        <f t="shared" si="118"/>
        <v>0</v>
      </c>
      <c r="Q143" s="18">
        <f>SUM(Q135:Q142)</f>
        <v>0</v>
      </c>
      <c r="R143" s="18">
        <f t="shared" si="119"/>
        <v>0</v>
      </c>
      <c r="S143" s="18">
        <f>SUM(S135:S142)</f>
        <v>0</v>
      </c>
      <c r="T143" s="18">
        <f t="shared" si="120"/>
        <v>0</v>
      </c>
      <c r="U143" s="18">
        <f>SUM(U135:U142)</f>
        <v>0</v>
      </c>
      <c r="V143" s="18">
        <f t="shared" si="121"/>
        <v>0</v>
      </c>
      <c r="W143" s="18">
        <f>SUM(W135:W142)</f>
        <v>0</v>
      </c>
      <c r="X143" s="18">
        <f t="shared" si="122"/>
        <v>0</v>
      </c>
      <c r="Y143" s="33">
        <f>+((P143*50)+(R143*150.5)+(T143*250.5)+(V143*350.5)+(X143*450.5))/100</f>
        <v>0</v>
      </c>
      <c r="AA143" s="2">
        <f t="shared" si="124"/>
        <v>0</v>
      </c>
      <c r="AB143" s="2">
        <f t="shared" si="125"/>
        <v>-40</v>
      </c>
      <c r="AC143" s="2">
        <f t="shared" si="126"/>
        <v>0</v>
      </c>
      <c r="AD143" s="2">
        <f t="shared" si="127"/>
        <v>-40</v>
      </c>
    </row>
    <row r="144" spans="1:32" ht="12" customHeight="1" thickBot="1" x14ac:dyDescent="0.25">
      <c r="A144" s="66" t="s">
        <v>137</v>
      </c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9"/>
      <c r="AA144" s="10"/>
      <c r="AB144" s="10"/>
      <c r="AC144" s="10"/>
      <c r="AD144" s="10"/>
    </row>
    <row r="145" spans="1:30" ht="12" customHeight="1" outlineLevel="2" x14ac:dyDescent="0.2">
      <c r="A145" s="44">
        <v>1</v>
      </c>
      <c r="B145" s="36" t="s">
        <v>138</v>
      </c>
      <c r="C145" s="12">
        <v>3</v>
      </c>
      <c r="D145" s="12"/>
      <c r="E145" s="12">
        <f>+D145/C145*100</f>
        <v>0</v>
      </c>
      <c r="F145" s="12"/>
      <c r="G145" s="12">
        <f t="shared" ref="G145:G159" si="128">+F145/C145*100</f>
        <v>0</v>
      </c>
      <c r="H145" s="12"/>
      <c r="I145" s="12">
        <f t="shared" ref="I145:I159" si="129">+H145/C145*100</f>
        <v>0</v>
      </c>
      <c r="J145" s="12"/>
      <c r="K145" s="12">
        <f t="shared" ref="K145:K159" si="130">+J145/C145*100</f>
        <v>0</v>
      </c>
      <c r="L145" s="12"/>
      <c r="M145" s="12">
        <f t="shared" ref="M145:M159" si="131">+L145/C145*100</f>
        <v>0</v>
      </c>
      <c r="N145" s="12">
        <f t="shared" ref="N145:N158" si="132">+(E145*7.5+G145*23+I145*38+K145*53+M145*68)/100</f>
        <v>0</v>
      </c>
      <c r="O145" s="12"/>
      <c r="P145" s="12">
        <f t="shared" ref="P145:P159" si="133">+O145/C145*100</f>
        <v>0</v>
      </c>
      <c r="Q145" s="12"/>
      <c r="R145" s="12">
        <f t="shared" ref="R145:R159" si="134">+Q145/C145*100</f>
        <v>0</v>
      </c>
      <c r="S145" s="12"/>
      <c r="T145" s="12">
        <f t="shared" ref="T145:T159" si="135">+S145/C145*100</f>
        <v>0</v>
      </c>
      <c r="U145" s="12"/>
      <c r="V145" s="12">
        <f t="shared" ref="V145:V159" si="136">+U145/C145*100</f>
        <v>0</v>
      </c>
      <c r="W145" s="12"/>
      <c r="X145" s="12">
        <f t="shared" ref="X145:X159" si="137">+W145/C145*100</f>
        <v>0</v>
      </c>
      <c r="Y145" s="45">
        <f t="shared" ref="Y145:Y158" si="138">+(P145*50+R145*150.5+T145*250.5+V145*350.5+X145*450.5)/100</f>
        <v>0</v>
      </c>
      <c r="Z145" s="37"/>
      <c r="AA145" s="10">
        <f t="shared" si="124"/>
        <v>0</v>
      </c>
      <c r="AB145" s="10">
        <f t="shared" si="125"/>
        <v>-3</v>
      </c>
      <c r="AC145" s="10">
        <f t="shared" si="126"/>
        <v>0</v>
      </c>
      <c r="AD145" s="10">
        <f t="shared" si="127"/>
        <v>-3</v>
      </c>
    </row>
    <row r="146" spans="1:30" ht="12" customHeight="1" outlineLevel="2" x14ac:dyDescent="0.2">
      <c r="A146" s="44">
        <f>+A145+1</f>
        <v>2</v>
      </c>
      <c r="B146" s="13" t="s">
        <v>139</v>
      </c>
      <c r="C146" s="12">
        <v>3</v>
      </c>
      <c r="D146" s="10"/>
      <c r="E146" s="10">
        <f t="shared" ref="E146:E159" si="139">+D146/C146*100</f>
        <v>0</v>
      </c>
      <c r="F146" s="10"/>
      <c r="G146" s="10">
        <f t="shared" si="128"/>
        <v>0</v>
      </c>
      <c r="H146" s="10"/>
      <c r="I146" s="10">
        <f t="shared" si="129"/>
        <v>0</v>
      </c>
      <c r="J146" s="10"/>
      <c r="K146" s="10">
        <f t="shared" si="130"/>
        <v>0</v>
      </c>
      <c r="L146" s="10"/>
      <c r="M146" s="10">
        <f t="shared" si="131"/>
        <v>0</v>
      </c>
      <c r="N146" s="12">
        <f t="shared" si="132"/>
        <v>0</v>
      </c>
      <c r="O146" s="10"/>
      <c r="P146" s="10">
        <f t="shared" si="133"/>
        <v>0</v>
      </c>
      <c r="Q146" s="10"/>
      <c r="R146" s="10">
        <f t="shared" si="134"/>
        <v>0</v>
      </c>
      <c r="S146" s="10"/>
      <c r="T146" s="10">
        <f t="shared" si="135"/>
        <v>0</v>
      </c>
      <c r="U146" s="10"/>
      <c r="V146" s="10">
        <f t="shared" si="136"/>
        <v>0</v>
      </c>
      <c r="W146" s="10"/>
      <c r="X146" s="10">
        <f t="shared" si="137"/>
        <v>0</v>
      </c>
      <c r="Y146" s="45">
        <f t="shared" si="138"/>
        <v>0</v>
      </c>
      <c r="Z146" s="37"/>
      <c r="AA146" s="10">
        <f t="shared" si="124"/>
        <v>0</v>
      </c>
      <c r="AB146" s="10">
        <f t="shared" si="125"/>
        <v>-3</v>
      </c>
      <c r="AC146" s="10">
        <f t="shared" si="126"/>
        <v>0</v>
      </c>
      <c r="AD146" s="10">
        <f t="shared" si="127"/>
        <v>-3</v>
      </c>
    </row>
    <row r="147" spans="1:30" ht="12" customHeight="1" outlineLevel="2" x14ac:dyDescent="0.2">
      <c r="A147" s="44">
        <f t="shared" ref="A147:A158" si="140">+A146+1</f>
        <v>3</v>
      </c>
      <c r="B147" s="13" t="s">
        <v>140</v>
      </c>
      <c r="C147" s="12">
        <v>3</v>
      </c>
      <c r="D147" s="10"/>
      <c r="E147" s="10">
        <f t="shared" si="139"/>
        <v>0</v>
      </c>
      <c r="F147" s="10"/>
      <c r="G147" s="10">
        <f t="shared" si="128"/>
        <v>0</v>
      </c>
      <c r="H147" s="10"/>
      <c r="I147" s="10">
        <f t="shared" si="129"/>
        <v>0</v>
      </c>
      <c r="J147" s="10"/>
      <c r="K147" s="10">
        <f t="shared" si="130"/>
        <v>0</v>
      </c>
      <c r="L147" s="10"/>
      <c r="M147" s="10">
        <f t="shared" si="131"/>
        <v>0</v>
      </c>
      <c r="N147" s="12">
        <f t="shared" si="132"/>
        <v>0</v>
      </c>
      <c r="O147" s="10"/>
      <c r="P147" s="10">
        <f t="shared" si="133"/>
        <v>0</v>
      </c>
      <c r="Q147" s="10"/>
      <c r="R147" s="10">
        <f t="shared" si="134"/>
        <v>0</v>
      </c>
      <c r="S147" s="10"/>
      <c r="T147" s="10">
        <f t="shared" si="135"/>
        <v>0</v>
      </c>
      <c r="U147" s="10"/>
      <c r="V147" s="10">
        <f t="shared" si="136"/>
        <v>0</v>
      </c>
      <c r="W147" s="10"/>
      <c r="X147" s="10">
        <f t="shared" si="137"/>
        <v>0</v>
      </c>
      <c r="Y147" s="45">
        <f t="shared" si="138"/>
        <v>0</v>
      </c>
      <c r="Z147" s="37"/>
      <c r="AA147" s="10">
        <f t="shared" si="124"/>
        <v>0</v>
      </c>
      <c r="AB147" s="10">
        <f t="shared" si="125"/>
        <v>-3</v>
      </c>
      <c r="AC147" s="10">
        <f t="shared" si="126"/>
        <v>0</v>
      </c>
      <c r="AD147" s="10">
        <f t="shared" si="127"/>
        <v>-3</v>
      </c>
    </row>
    <row r="148" spans="1:30" ht="12" customHeight="1" outlineLevel="2" x14ac:dyDescent="0.2">
      <c r="A148" s="44">
        <f t="shared" si="140"/>
        <v>4</v>
      </c>
      <c r="B148" s="13" t="s">
        <v>141</v>
      </c>
      <c r="C148" s="12">
        <v>3</v>
      </c>
      <c r="D148" s="10"/>
      <c r="E148" s="10">
        <f t="shared" si="139"/>
        <v>0</v>
      </c>
      <c r="F148" s="10"/>
      <c r="G148" s="10">
        <f t="shared" si="128"/>
        <v>0</v>
      </c>
      <c r="H148" s="10"/>
      <c r="I148" s="10">
        <f t="shared" si="129"/>
        <v>0</v>
      </c>
      <c r="J148" s="10"/>
      <c r="K148" s="10">
        <f t="shared" si="130"/>
        <v>0</v>
      </c>
      <c r="L148" s="10"/>
      <c r="M148" s="10">
        <f t="shared" si="131"/>
        <v>0</v>
      </c>
      <c r="N148" s="12">
        <f t="shared" si="132"/>
        <v>0</v>
      </c>
      <c r="O148" s="10"/>
      <c r="P148" s="10">
        <f t="shared" si="133"/>
        <v>0</v>
      </c>
      <c r="Q148" s="10"/>
      <c r="R148" s="10">
        <f t="shared" si="134"/>
        <v>0</v>
      </c>
      <c r="S148" s="10"/>
      <c r="T148" s="10">
        <f t="shared" si="135"/>
        <v>0</v>
      </c>
      <c r="U148" s="10"/>
      <c r="V148" s="10">
        <f t="shared" si="136"/>
        <v>0</v>
      </c>
      <c r="W148" s="10"/>
      <c r="X148" s="10">
        <f t="shared" si="137"/>
        <v>0</v>
      </c>
      <c r="Y148" s="45">
        <f t="shared" si="138"/>
        <v>0</v>
      </c>
      <c r="Z148" s="37"/>
      <c r="AA148" s="10">
        <f t="shared" si="124"/>
        <v>0</v>
      </c>
      <c r="AB148" s="10">
        <f t="shared" si="125"/>
        <v>-3</v>
      </c>
      <c r="AC148" s="10">
        <f t="shared" si="126"/>
        <v>0</v>
      </c>
      <c r="AD148" s="10">
        <f t="shared" si="127"/>
        <v>-3</v>
      </c>
    </row>
    <row r="149" spans="1:30" ht="12" customHeight="1" outlineLevel="2" x14ac:dyDescent="0.2">
      <c r="A149" s="44">
        <f t="shared" si="140"/>
        <v>5</v>
      </c>
      <c r="B149" s="13" t="s">
        <v>142</v>
      </c>
      <c r="C149" s="12">
        <v>3</v>
      </c>
      <c r="D149" s="10"/>
      <c r="E149" s="10">
        <f t="shared" si="139"/>
        <v>0</v>
      </c>
      <c r="F149" s="10"/>
      <c r="G149" s="10">
        <f t="shared" si="128"/>
        <v>0</v>
      </c>
      <c r="H149" s="10"/>
      <c r="I149" s="10">
        <f t="shared" si="129"/>
        <v>0</v>
      </c>
      <c r="J149" s="10"/>
      <c r="K149" s="10">
        <f t="shared" si="130"/>
        <v>0</v>
      </c>
      <c r="L149" s="10"/>
      <c r="M149" s="10">
        <f t="shared" si="131"/>
        <v>0</v>
      </c>
      <c r="N149" s="12">
        <f t="shared" si="132"/>
        <v>0</v>
      </c>
      <c r="O149" s="10"/>
      <c r="P149" s="10">
        <f t="shared" si="133"/>
        <v>0</v>
      </c>
      <c r="Q149" s="10"/>
      <c r="R149" s="10">
        <f t="shared" si="134"/>
        <v>0</v>
      </c>
      <c r="S149" s="10"/>
      <c r="T149" s="10">
        <f t="shared" si="135"/>
        <v>0</v>
      </c>
      <c r="U149" s="10"/>
      <c r="V149" s="10">
        <f t="shared" si="136"/>
        <v>0</v>
      </c>
      <c r="W149" s="10"/>
      <c r="X149" s="10">
        <f t="shared" si="137"/>
        <v>0</v>
      </c>
      <c r="Y149" s="45">
        <f t="shared" si="138"/>
        <v>0</v>
      </c>
      <c r="Z149" s="37"/>
      <c r="AA149" s="10">
        <f t="shared" si="124"/>
        <v>0</v>
      </c>
      <c r="AB149" s="10">
        <f t="shared" si="125"/>
        <v>-3</v>
      </c>
      <c r="AC149" s="10">
        <f t="shared" si="126"/>
        <v>0</v>
      </c>
      <c r="AD149" s="10">
        <f t="shared" si="127"/>
        <v>-3</v>
      </c>
    </row>
    <row r="150" spans="1:30" ht="12" customHeight="1" outlineLevel="2" x14ac:dyDescent="0.2">
      <c r="A150" s="44">
        <f t="shared" si="140"/>
        <v>6</v>
      </c>
      <c r="B150" s="13" t="s">
        <v>143</v>
      </c>
      <c r="C150" s="12">
        <v>3</v>
      </c>
      <c r="D150" s="10"/>
      <c r="E150" s="10">
        <f t="shared" si="139"/>
        <v>0</v>
      </c>
      <c r="F150" s="10"/>
      <c r="G150" s="10">
        <f t="shared" si="128"/>
        <v>0</v>
      </c>
      <c r="H150" s="10"/>
      <c r="I150" s="10">
        <f t="shared" si="129"/>
        <v>0</v>
      </c>
      <c r="J150" s="10"/>
      <c r="K150" s="10">
        <f t="shared" si="130"/>
        <v>0</v>
      </c>
      <c r="L150" s="10"/>
      <c r="M150" s="10">
        <f t="shared" si="131"/>
        <v>0</v>
      </c>
      <c r="N150" s="12">
        <f t="shared" si="132"/>
        <v>0</v>
      </c>
      <c r="O150" s="10"/>
      <c r="P150" s="10">
        <f t="shared" si="133"/>
        <v>0</v>
      </c>
      <c r="Q150" s="10"/>
      <c r="R150" s="10">
        <f t="shared" si="134"/>
        <v>0</v>
      </c>
      <c r="S150" s="10"/>
      <c r="T150" s="10">
        <f t="shared" si="135"/>
        <v>0</v>
      </c>
      <c r="U150" s="10"/>
      <c r="V150" s="10">
        <f t="shared" si="136"/>
        <v>0</v>
      </c>
      <c r="W150" s="10"/>
      <c r="X150" s="10">
        <f t="shared" si="137"/>
        <v>0</v>
      </c>
      <c r="Y150" s="45">
        <f t="shared" si="138"/>
        <v>0</v>
      </c>
      <c r="Z150" s="37"/>
      <c r="AA150" s="10">
        <f t="shared" si="124"/>
        <v>0</v>
      </c>
      <c r="AB150" s="10">
        <f t="shared" si="125"/>
        <v>-3</v>
      </c>
      <c r="AC150" s="10">
        <f t="shared" si="126"/>
        <v>0</v>
      </c>
      <c r="AD150" s="10">
        <f t="shared" si="127"/>
        <v>-3</v>
      </c>
    </row>
    <row r="151" spans="1:30" ht="12" customHeight="1" outlineLevel="2" x14ac:dyDescent="0.2">
      <c r="A151" s="44">
        <v>7</v>
      </c>
      <c r="B151" s="13" t="s">
        <v>144</v>
      </c>
      <c r="C151" s="12">
        <v>3</v>
      </c>
      <c r="D151" s="12"/>
      <c r="E151" s="10">
        <f t="shared" si="139"/>
        <v>0</v>
      </c>
      <c r="F151" s="12"/>
      <c r="G151" s="10">
        <f t="shared" si="128"/>
        <v>0</v>
      </c>
      <c r="H151" s="12"/>
      <c r="I151" s="10">
        <f t="shared" si="129"/>
        <v>0</v>
      </c>
      <c r="J151" s="12"/>
      <c r="K151" s="10">
        <f t="shared" si="130"/>
        <v>0</v>
      </c>
      <c r="L151" s="12"/>
      <c r="M151" s="10">
        <f t="shared" si="131"/>
        <v>0</v>
      </c>
      <c r="N151" s="12">
        <f t="shared" si="132"/>
        <v>0</v>
      </c>
      <c r="O151" s="12"/>
      <c r="P151" s="10">
        <f t="shared" si="133"/>
        <v>0</v>
      </c>
      <c r="Q151" s="12"/>
      <c r="R151" s="10">
        <f t="shared" si="134"/>
        <v>0</v>
      </c>
      <c r="S151" s="12"/>
      <c r="T151" s="10">
        <f t="shared" si="135"/>
        <v>0</v>
      </c>
      <c r="U151" s="12"/>
      <c r="V151" s="10">
        <f t="shared" si="136"/>
        <v>0</v>
      </c>
      <c r="W151" s="12"/>
      <c r="X151" s="10">
        <f t="shared" si="137"/>
        <v>0</v>
      </c>
      <c r="Y151" s="45">
        <f t="shared" si="138"/>
        <v>0</v>
      </c>
      <c r="Z151" s="38"/>
      <c r="AA151" s="10">
        <f>+D151+F151+H151+J151+L151</f>
        <v>0</v>
      </c>
      <c r="AB151" s="10">
        <f>+AA151-C151</f>
        <v>-3</v>
      </c>
      <c r="AC151" s="10">
        <f>+O151+Q151+S151+U151+W151</f>
        <v>0</v>
      </c>
      <c r="AD151" s="10">
        <f>+AC151-C151</f>
        <v>-3</v>
      </c>
    </row>
    <row r="152" spans="1:30" ht="12" customHeight="1" outlineLevel="2" x14ac:dyDescent="0.2">
      <c r="A152" s="44">
        <f t="shared" si="140"/>
        <v>8</v>
      </c>
      <c r="B152" s="13" t="s">
        <v>145</v>
      </c>
      <c r="C152" s="12">
        <v>3</v>
      </c>
      <c r="D152" s="10"/>
      <c r="E152" s="10">
        <f t="shared" si="139"/>
        <v>0</v>
      </c>
      <c r="F152" s="10"/>
      <c r="G152" s="10">
        <f t="shared" si="128"/>
        <v>0</v>
      </c>
      <c r="H152" s="10"/>
      <c r="I152" s="10">
        <f t="shared" si="129"/>
        <v>0</v>
      </c>
      <c r="J152" s="10"/>
      <c r="K152" s="10">
        <f t="shared" si="130"/>
        <v>0</v>
      </c>
      <c r="L152" s="10"/>
      <c r="M152" s="10">
        <f t="shared" si="131"/>
        <v>0</v>
      </c>
      <c r="N152" s="12">
        <f t="shared" si="132"/>
        <v>0</v>
      </c>
      <c r="O152" s="10"/>
      <c r="P152" s="10">
        <f t="shared" si="133"/>
        <v>0</v>
      </c>
      <c r="Q152" s="10"/>
      <c r="R152" s="10">
        <f t="shared" si="134"/>
        <v>0</v>
      </c>
      <c r="S152" s="10"/>
      <c r="T152" s="10">
        <f t="shared" si="135"/>
        <v>0</v>
      </c>
      <c r="U152" s="10"/>
      <c r="V152" s="10">
        <f t="shared" si="136"/>
        <v>0</v>
      </c>
      <c r="W152" s="10"/>
      <c r="X152" s="10">
        <f t="shared" si="137"/>
        <v>0</v>
      </c>
      <c r="Y152" s="45">
        <f t="shared" si="138"/>
        <v>0</v>
      </c>
      <c r="Z152" s="38"/>
      <c r="AA152" s="10">
        <f t="shared" si="124"/>
        <v>0</v>
      </c>
      <c r="AB152" s="10">
        <f t="shared" si="125"/>
        <v>-3</v>
      </c>
      <c r="AC152" s="10">
        <f t="shared" si="126"/>
        <v>0</v>
      </c>
      <c r="AD152" s="10">
        <f t="shared" si="127"/>
        <v>-3</v>
      </c>
    </row>
    <row r="153" spans="1:30" ht="12" customHeight="1" outlineLevel="2" x14ac:dyDescent="0.2">
      <c r="A153" s="44">
        <f t="shared" si="140"/>
        <v>9</v>
      </c>
      <c r="B153" s="13" t="s">
        <v>146</v>
      </c>
      <c r="C153" s="12">
        <v>3</v>
      </c>
      <c r="D153" s="10"/>
      <c r="E153" s="10">
        <f t="shared" si="139"/>
        <v>0</v>
      </c>
      <c r="F153" s="10"/>
      <c r="G153" s="10">
        <f t="shared" si="128"/>
        <v>0</v>
      </c>
      <c r="H153" s="10"/>
      <c r="I153" s="10">
        <f t="shared" si="129"/>
        <v>0</v>
      </c>
      <c r="J153" s="10"/>
      <c r="K153" s="10">
        <f t="shared" si="130"/>
        <v>0</v>
      </c>
      <c r="L153" s="10"/>
      <c r="M153" s="10">
        <f t="shared" si="131"/>
        <v>0</v>
      </c>
      <c r="N153" s="12">
        <f t="shared" si="132"/>
        <v>0</v>
      </c>
      <c r="O153" s="10"/>
      <c r="P153" s="10">
        <f t="shared" si="133"/>
        <v>0</v>
      </c>
      <c r="Q153" s="10"/>
      <c r="R153" s="10">
        <f t="shared" si="134"/>
        <v>0</v>
      </c>
      <c r="S153" s="10"/>
      <c r="T153" s="10">
        <f t="shared" si="135"/>
        <v>0</v>
      </c>
      <c r="U153" s="10"/>
      <c r="V153" s="10">
        <f t="shared" si="136"/>
        <v>0</v>
      </c>
      <c r="W153" s="10"/>
      <c r="X153" s="10">
        <f t="shared" si="137"/>
        <v>0</v>
      </c>
      <c r="Y153" s="45">
        <f t="shared" si="138"/>
        <v>0</v>
      </c>
      <c r="Z153" s="38"/>
      <c r="AA153" s="10">
        <f t="shared" si="124"/>
        <v>0</v>
      </c>
      <c r="AB153" s="10">
        <f t="shared" si="125"/>
        <v>-3</v>
      </c>
      <c r="AC153" s="10">
        <f t="shared" si="126"/>
        <v>0</v>
      </c>
      <c r="AD153" s="10">
        <f t="shared" si="127"/>
        <v>-3</v>
      </c>
    </row>
    <row r="154" spans="1:30" ht="12" customHeight="1" outlineLevel="2" x14ac:dyDescent="0.2">
      <c r="A154" s="44">
        <f t="shared" si="140"/>
        <v>10</v>
      </c>
      <c r="B154" s="13" t="s">
        <v>147</v>
      </c>
      <c r="C154" s="12">
        <v>3</v>
      </c>
      <c r="D154" s="10"/>
      <c r="E154" s="10">
        <f t="shared" si="139"/>
        <v>0</v>
      </c>
      <c r="F154" s="10"/>
      <c r="G154" s="10">
        <f t="shared" si="128"/>
        <v>0</v>
      </c>
      <c r="H154" s="10"/>
      <c r="I154" s="10">
        <f t="shared" si="129"/>
        <v>0</v>
      </c>
      <c r="J154" s="10"/>
      <c r="K154" s="10">
        <f t="shared" si="130"/>
        <v>0</v>
      </c>
      <c r="L154" s="10"/>
      <c r="M154" s="10">
        <f t="shared" si="131"/>
        <v>0</v>
      </c>
      <c r="N154" s="12">
        <f t="shared" si="132"/>
        <v>0</v>
      </c>
      <c r="O154" s="10"/>
      <c r="P154" s="10">
        <f t="shared" si="133"/>
        <v>0</v>
      </c>
      <c r="Q154" s="10"/>
      <c r="R154" s="10">
        <f t="shared" si="134"/>
        <v>0</v>
      </c>
      <c r="S154" s="10"/>
      <c r="T154" s="10">
        <f t="shared" si="135"/>
        <v>0</v>
      </c>
      <c r="U154" s="10"/>
      <c r="V154" s="10">
        <f t="shared" si="136"/>
        <v>0</v>
      </c>
      <c r="W154" s="10"/>
      <c r="X154" s="10">
        <f t="shared" si="137"/>
        <v>0</v>
      </c>
      <c r="Y154" s="45">
        <f t="shared" si="138"/>
        <v>0</v>
      </c>
      <c r="Z154" s="38"/>
      <c r="AA154" s="10">
        <f t="shared" si="124"/>
        <v>0</v>
      </c>
      <c r="AB154" s="10">
        <f t="shared" si="125"/>
        <v>-3</v>
      </c>
      <c r="AC154" s="10">
        <f t="shared" si="126"/>
        <v>0</v>
      </c>
      <c r="AD154" s="10">
        <f t="shared" si="127"/>
        <v>-3</v>
      </c>
    </row>
    <row r="155" spans="1:30" ht="12" customHeight="1" outlineLevel="2" x14ac:dyDescent="0.2">
      <c r="A155" s="44">
        <f t="shared" si="140"/>
        <v>11</v>
      </c>
      <c r="B155" s="13" t="s">
        <v>148</v>
      </c>
      <c r="C155" s="12">
        <v>3</v>
      </c>
      <c r="D155" s="10"/>
      <c r="E155" s="10">
        <f t="shared" si="139"/>
        <v>0</v>
      </c>
      <c r="F155" s="10"/>
      <c r="G155" s="10">
        <f t="shared" si="128"/>
        <v>0</v>
      </c>
      <c r="H155" s="10"/>
      <c r="I155" s="10">
        <f t="shared" si="129"/>
        <v>0</v>
      </c>
      <c r="J155" s="10"/>
      <c r="K155" s="10">
        <f t="shared" si="130"/>
        <v>0</v>
      </c>
      <c r="L155" s="10"/>
      <c r="M155" s="10">
        <f t="shared" si="131"/>
        <v>0</v>
      </c>
      <c r="N155" s="12">
        <f t="shared" si="132"/>
        <v>0</v>
      </c>
      <c r="O155" s="10"/>
      <c r="P155" s="10">
        <f t="shared" si="133"/>
        <v>0</v>
      </c>
      <c r="Q155" s="10"/>
      <c r="R155" s="10">
        <f t="shared" si="134"/>
        <v>0</v>
      </c>
      <c r="S155" s="10"/>
      <c r="T155" s="10">
        <f t="shared" si="135"/>
        <v>0</v>
      </c>
      <c r="U155" s="10"/>
      <c r="V155" s="10">
        <f t="shared" si="136"/>
        <v>0</v>
      </c>
      <c r="W155" s="10"/>
      <c r="X155" s="10">
        <f t="shared" si="137"/>
        <v>0</v>
      </c>
      <c r="Y155" s="45">
        <f t="shared" si="138"/>
        <v>0</v>
      </c>
      <c r="Z155" s="38"/>
      <c r="AA155" s="10">
        <f t="shared" si="124"/>
        <v>0</v>
      </c>
      <c r="AB155" s="10">
        <f t="shared" si="125"/>
        <v>-3</v>
      </c>
      <c r="AC155" s="10">
        <f t="shared" si="126"/>
        <v>0</v>
      </c>
      <c r="AD155" s="10">
        <f t="shared" si="127"/>
        <v>-3</v>
      </c>
    </row>
    <row r="156" spans="1:30" ht="12" customHeight="1" outlineLevel="2" x14ac:dyDescent="0.2">
      <c r="A156" s="44">
        <f t="shared" si="140"/>
        <v>12</v>
      </c>
      <c r="B156" s="13" t="s">
        <v>149</v>
      </c>
      <c r="C156" s="12">
        <v>3</v>
      </c>
      <c r="D156" s="10"/>
      <c r="E156" s="10">
        <f t="shared" si="139"/>
        <v>0</v>
      </c>
      <c r="F156" s="10"/>
      <c r="G156" s="10">
        <f t="shared" si="128"/>
        <v>0</v>
      </c>
      <c r="H156" s="10"/>
      <c r="I156" s="10">
        <f t="shared" si="129"/>
        <v>0</v>
      </c>
      <c r="J156" s="10"/>
      <c r="K156" s="10">
        <f t="shared" si="130"/>
        <v>0</v>
      </c>
      <c r="L156" s="10"/>
      <c r="M156" s="10">
        <f t="shared" si="131"/>
        <v>0</v>
      </c>
      <c r="N156" s="12">
        <f t="shared" si="132"/>
        <v>0</v>
      </c>
      <c r="O156" s="10"/>
      <c r="P156" s="10">
        <f t="shared" si="133"/>
        <v>0</v>
      </c>
      <c r="Q156" s="10"/>
      <c r="R156" s="10">
        <f t="shared" si="134"/>
        <v>0</v>
      </c>
      <c r="S156" s="10"/>
      <c r="T156" s="10">
        <f t="shared" si="135"/>
        <v>0</v>
      </c>
      <c r="U156" s="10"/>
      <c r="V156" s="10">
        <f t="shared" si="136"/>
        <v>0</v>
      </c>
      <c r="W156" s="10"/>
      <c r="X156" s="10">
        <f t="shared" si="137"/>
        <v>0</v>
      </c>
      <c r="Y156" s="45">
        <f t="shared" si="138"/>
        <v>0</v>
      </c>
      <c r="Z156" s="37"/>
      <c r="AA156" s="10">
        <f t="shared" si="124"/>
        <v>0</v>
      </c>
      <c r="AB156" s="10">
        <f t="shared" si="125"/>
        <v>-3</v>
      </c>
      <c r="AC156" s="10">
        <f t="shared" si="126"/>
        <v>0</v>
      </c>
      <c r="AD156" s="10">
        <f t="shared" si="127"/>
        <v>-3</v>
      </c>
    </row>
    <row r="157" spans="1:30" ht="12" customHeight="1" outlineLevel="2" x14ac:dyDescent="0.2">
      <c r="A157" s="44">
        <f t="shared" si="140"/>
        <v>13</v>
      </c>
      <c r="B157" s="15" t="s">
        <v>150</v>
      </c>
      <c r="C157" s="12">
        <v>3</v>
      </c>
      <c r="D157" s="17"/>
      <c r="E157" s="10">
        <f t="shared" si="139"/>
        <v>0</v>
      </c>
      <c r="F157" s="17"/>
      <c r="G157" s="10">
        <f t="shared" si="128"/>
        <v>0</v>
      </c>
      <c r="H157" s="17"/>
      <c r="I157" s="10">
        <f t="shared" si="129"/>
        <v>0</v>
      </c>
      <c r="J157" s="17"/>
      <c r="K157" s="10">
        <f t="shared" si="130"/>
        <v>0</v>
      </c>
      <c r="L157" s="17"/>
      <c r="M157" s="10">
        <f t="shared" si="131"/>
        <v>0</v>
      </c>
      <c r="N157" s="16">
        <f t="shared" si="132"/>
        <v>0</v>
      </c>
      <c r="O157" s="17"/>
      <c r="P157" s="17">
        <f t="shared" si="133"/>
        <v>0</v>
      </c>
      <c r="Q157" s="17"/>
      <c r="R157" s="17">
        <f t="shared" si="134"/>
        <v>0</v>
      </c>
      <c r="S157" s="17"/>
      <c r="T157" s="17">
        <f t="shared" si="135"/>
        <v>0</v>
      </c>
      <c r="U157" s="17"/>
      <c r="V157" s="17">
        <f t="shared" si="136"/>
        <v>0</v>
      </c>
      <c r="W157" s="17"/>
      <c r="X157" s="17">
        <f t="shared" si="137"/>
        <v>0</v>
      </c>
      <c r="Y157" s="48">
        <f t="shared" si="138"/>
        <v>0</v>
      </c>
      <c r="Z157" s="37"/>
      <c r="AA157" s="10">
        <f t="shared" si="124"/>
        <v>0</v>
      </c>
      <c r="AB157" s="10">
        <f t="shared" si="125"/>
        <v>-3</v>
      </c>
      <c r="AC157" s="10">
        <f t="shared" si="126"/>
        <v>0</v>
      </c>
      <c r="AD157" s="10">
        <f t="shared" si="127"/>
        <v>-3</v>
      </c>
    </row>
    <row r="158" spans="1:30" ht="12" customHeight="1" outlineLevel="2" thickBot="1" x14ac:dyDescent="0.25">
      <c r="A158" s="49">
        <f t="shared" si="140"/>
        <v>14</v>
      </c>
      <c r="B158" s="15" t="s">
        <v>151</v>
      </c>
      <c r="C158" s="12">
        <v>3</v>
      </c>
      <c r="D158" s="17"/>
      <c r="E158" s="17">
        <f t="shared" si="139"/>
        <v>0</v>
      </c>
      <c r="F158" s="17"/>
      <c r="G158" s="17">
        <f t="shared" si="128"/>
        <v>0</v>
      </c>
      <c r="H158" s="17"/>
      <c r="I158" s="17">
        <f t="shared" si="129"/>
        <v>0</v>
      </c>
      <c r="J158" s="17"/>
      <c r="K158" s="17">
        <f t="shared" si="130"/>
        <v>0</v>
      </c>
      <c r="L158" s="17"/>
      <c r="M158" s="17">
        <f t="shared" si="131"/>
        <v>0</v>
      </c>
      <c r="N158" s="16">
        <f t="shared" si="132"/>
        <v>0</v>
      </c>
      <c r="O158" s="17"/>
      <c r="P158" s="17">
        <f t="shared" si="133"/>
        <v>0</v>
      </c>
      <c r="Q158" s="17"/>
      <c r="R158" s="17">
        <f t="shared" si="134"/>
        <v>0</v>
      </c>
      <c r="S158" s="17"/>
      <c r="T158" s="17">
        <f t="shared" si="135"/>
        <v>0</v>
      </c>
      <c r="U158" s="17"/>
      <c r="V158" s="17">
        <f t="shared" si="136"/>
        <v>0</v>
      </c>
      <c r="W158" s="17"/>
      <c r="X158" s="17">
        <f t="shared" si="137"/>
        <v>0</v>
      </c>
      <c r="Y158" s="48">
        <f t="shared" si="138"/>
        <v>0</v>
      </c>
      <c r="Z158" s="37"/>
      <c r="AA158" s="10">
        <f t="shared" si="124"/>
        <v>0</v>
      </c>
      <c r="AB158" s="10">
        <f t="shared" si="125"/>
        <v>-3</v>
      </c>
      <c r="AC158" s="10">
        <f t="shared" si="126"/>
        <v>0</v>
      </c>
      <c r="AD158" s="10">
        <f t="shared" si="127"/>
        <v>-3</v>
      </c>
    </row>
    <row r="159" spans="1:30" s="34" customFormat="1" ht="12" customHeight="1" outlineLevel="1" thickBot="1" x14ac:dyDescent="0.25">
      <c r="A159" s="66" t="s">
        <v>34</v>
      </c>
      <c r="B159" s="68"/>
      <c r="C159" s="18">
        <f>SUM(C145:C158)</f>
        <v>42</v>
      </c>
      <c r="D159" s="18">
        <f>SUM(D145:D158)</f>
        <v>0</v>
      </c>
      <c r="E159" s="18">
        <f t="shared" si="139"/>
        <v>0</v>
      </c>
      <c r="F159" s="18">
        <f>SUM(F145:F158)</f>
        <v>0</v>
      </c>
      <c r="G159" s="18">
        <f t="shared" si="128"/>
        <v>0</v>
      </c>
      <c r="H159" s="18">
        <f>SUM(H145:H158)</f>
        <v>0</v>
      </c>
      <c r="I159" s="18">
        <f t="shared" si="129"/>
        <v>0</v>
      </c>
      <c r="J159" s="18">
        <f>SUM(J145:J158)</f>
        <v>0</v>
      </c>
      <c r="K159" s="18">
        <f t="shared" si="130"/>
        <v>0</v>
      </c>
      <c r="L159" s="18">
        <f>SUM(L145:L158)</f>
        <v>0</v>
      </c>
      <c r="M159" s="18">
        <f t="shared" si="131"/>
        <v>0</v>
      </c>
      <c r="N159" s="18">
        <f>+((E159*7.5)+(G159*23)+(I159*38)+(K159*53)+(M159*68))/100</f>
        <v>0</v>
      </c>
      <c r="O159" s="18">
        <f>SUM(O145:O158)</f>
        <v>0</v>
      </c>
      <c r="P159" s="18">
        <f t="shared" si="133"/>
        <v>0</v>
      </c>
      <c r="Q159" s="18">
        <f>SUM(Q145:Q158)</f>
        <v>0</v>
      </c>
      <c r="R159" s="18">
        <f t="shared" si="134"/>
        <v>0</v>
      </c>
      <c r="S159" s="18">
        <f>SUM(S145:S158)</f>
        <v>0</v>
      </c>
      <c r="T159" s="18">
        <f t="shared" si="135"/>
        <v>0</v>
      </c>
      <c r="U159" s="18">
        <f>SUM(U145:U158)</f>
        <v>0</v>
      </c>
      <c r="V159" s="18">
        <f t="shared" si="136"/>
        <v>0</v>
      </c>
      <c r="W159" s="18">
        <f>SUM(W145:W158)</f>
        <v>0</v>
      </c>
      <c r="X159" s="18">
        <f t="shared" si="137"/>
        <v>0</v>
      </c>
      <c r="Y159" s="33">
        <f>+((P159*50)+(R159*150.5)+(T159*250.5)+(V159*350.5)+(X159*450.5))/100</f>
        <v>0</v>
      </c>
      <c r="Z159" s="40"/>
      <c r="AA159" s="2">
        <f t="shared" si="124"/>
        <v>0</v>
      </c>
      <c r="AB159" s="2">
        <f t="shared" si="125"/>
        <v>-42</v>
      </c>
      <c r="AC159" s="2">
        <f t="shared" si="126"/>
        <v>0</v>
      </c>
      <c r="AD159" s="2">
        <f t="shared" si="127"/>
        <v>-42</v>
      </c>
    </row>
    <row r="160" spans="1:30" ht="12" customHeight="1" thickBot="1" x14ac:dyDescent="0.25">
      <c r="A160" s="66" t="s">
        <v>152</v>
      </c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9"/>
      <c r="AA160" s="10"/>
      <c r="AB160" s="10"/>
      <c r="AC160" s="10"/>
      <c r="AD160" s="10"/>
    </row>
    <row r="161" spans="1:32" ht="12" customHeight="1" outlineLevel="2" x14ac:dyDescent="0.2">
      <c r="A161" s="44">
        <v>1</v>
      </c>
      <c r="B161" s="36" t="s">
        <v>153</v>
      </c>
      <c r="C161" s="59">
        <v>8</v>
      </c>
      <c r="D161" s="59"/>
      <c r="E161" s="59">
        <f>+D161/C161*100</f>
        <v>0</v>
      </c>
      <c r="F161" s="59"/>
      <c r="G161" s="59">
        <f>+F161/C161*100</f>
        <v>0</v>
      </c>
      <c r="H161" s="59"/>
      <c r="I161" s="59">
        <f>+H161/C161*100</f>
        <v>0</v>
      </c>
      <c r="J161" s="59"/>
      <c r="K161" s="59">
        <f>+J161/C161*100</f>
        <v>0</v>
      </c>
      <c r="L161" s="59"/>
      <c r="M161" s="59">
        <f>+L161/C161*100</f>
        <v>0</v>
      </c>
      <c r="N161" s="59">
        <f>+(E161*7.5+G161*23+I161*38+K161*53+M161*68)/100</f>
        <v>0</v>
      </c>
      <c r="O161" s="59"/>
      <c r="P161" s="59">
        <f>+O161/C161*100</f>
        <v>0</v>
      </c>
      <c r="Q161" s="59"/>
      <c r="R161" s="59">
        <f>+Q161/C161*100</f>
        <v>0</v>
      </c>
      <c r="S161" s="59"/>
      <c r="T161" s="59">
        <f>+S161/C161*100</f>
        <v>0</v>
      </c>
      <c r="U161" s="59"/>
      <c r="V161" s="59">
        <f>+U161/C161*100</f>
        <v>0</v>
      </c>
      <c r="W161" s="59"/>
      <c r="X161" s="59">
        <f>+W161/C161*100</f>
        <v>0</v>
      </c>
      <c r="Y161" s="60">
        <f>+(P161*50+R161*150.5+T161*250.5+V161*350.5+X161*450.5)/100</f>
        <v>0</v>
      </c>
      <c r="AA161" s="10">
        <f t="shared" si="124"/>
        <v>0</v>
      </c>
      <c r="AB161" s="10">
        <f t="shared" si="125"/>
        <v>-8</v>
      </c>
      <c r="AC161" s="10">
        <f t="shared" si="126"/>
        <v>0</v>
      </c>
      <c r="AD161" s="10">
        <f t="shared" si="127"/>
        <v>-8</v>
      </c>
      <c r="AF161" s="37"/>
    </row>
    <row r="162" spans="1:32" ht="12" customHeight="1" outlineLevel="2" x14ac:dyDescent="0.2">
      <c r="A162" s="44">
        <v>2</v>
      </c>
      <c r="B162" s="13" t="s">
        <v>188</v>
      </c>
      <c r="C162" s="59">
        <v>8</v>
      </c>
      <c r="D162" s="61"/>
      <c r="E162" s="61">
        <f t="shared" ref="E162:E175" si="141">+D162/C162*100</f>
        <v>0</v>
      </c>
      <c r="F162" s="61"/>
      <c r="G162" s="61">
        <f t="shared" ref="G162:G175" si="142">+F162/C162*100</f>
        <v>0</v>
      </c>
      <c r="H162" s="61"/>
      <c r="I162" s="61">
        <f t="shared" ref="I162:I175" si="143">+H162/C162*100</f>
        <v>0</v>
      </c>
      <c r="J162" s="61"/>
      <c r="K162" s="61">
        <f t="shared" ref="K162:K175" si="144">+J162/C162*100</f>
        <v>0</v>
      </c>
      <c r="L162" s="61"/>
      <c r="M162" s="61">
        <f t="shared" ref="M162:M175" si="145">+L162/C162*100</f>
        <v>0</v>
      </c>
      <c r="N162" s="59">
        <f t="shared" ref="N162:N174" si="146">+(E162*7.5+G162*23+I162*38+K162*53+M162*68)/100</f>
        <v>0</v>
      </c>
      <c r="O162" s="61"/>
      <c r="P162" s="61">
        <f t="shared" ref="P162:P175" si="147">+O162/C162*100</f>
        <v>0</v>
      </c>
      <c r="Q162" s="61"/>
      <c r="R162" s="61">
        <f t="shared" ref="R162:R175" si="148">+Q162/C162*100</f>
        <v>0</v>
      </c>
      <c r="S162" s="61"/>
      <c r="T162" s="61">
        <f t="shared" ref="T162:T175" si="149">+S162/C162*100</f>
        <v>0</v>
      </c>
      <c r="U162" s="61"/>
      <c r="V162" s="61">
        <f t="shared" ref="V162:V175" si="150">+U162/C162*100</f>
        <v>0</v>
      </c>
      <c r="W162" s="61"/>
      <c r="X162" s="61">
        <f t="shared" ref="X162:X175" si="151">+W162/C162*100</f>
        <v>0</v>
      </c>
      <c r="Y162" s="60">
        <f t="shared" ref="Y162:Y174" si="152">+(P162*50+R162*150.5+T162*250.5+V162*350.5+X162*450.5)/100</f>
        <v>0</v>
      </c>
      <c r="AA162" s="10">
        <f t="shared" si="124"/>
        <v>0</v>
      </c>
      <c r="AB162" s="10">
        <f t="shared" si="125"/>
        <v>-8</v>
      </c>
      <c r="AC162" s="10">
        <f t="shared" si="126"/>
        <v>0</v>
      </c>
      <c r="AD162" s="10">
        <f t="shared" si="127"/>
        <v>-8</v>
      </c>
      <c r="AF162" s="37"/>
    </row>
    <row r="163" spans="1:32" ht="12" customHeight="1" outlineLevel="2" x14ac:dyDescent="0.2">
      <c r="A163" s="44">
        <v>3</v>
      </c>
      <c r="B163" s="13" t="s">
        <v>154</v>
      </c>
      <c r="C163" s="59">
        <v>8</v>
      </c>
      <c r="D163" s="61"/>
      <c r="E163" s="61">
        <f t="shared" si="141"/>
        <v>0</v>
      </c>
      <c r="F163" s="61"/>
      <c r="G163" s="61">
        <f t="shared" si="142"/>
        <v>0</v>
      </c>
      <c r="H163" s="61"/>
      <c r="I163" s="61">
        <f t="shared" si="143"/>
        <v>0</v>
      </c>
      <c r="J163" s="61"/>
      <c r="K163" s="61">
        <f t="shared" si="144"/>
        <v>0</v>
      </c>
      <c r="L163" s="61"/>
      <c r="M163" s="61">
        <f t="shared" si="145"/>
        <v>0</v>
      </c>
      <c r="N163" s="59">
        <f t="shared" si="146"/>
        <v>0</v>
      </c>
      <c r="O163" s="61"/>
      <c r="P163" s="61">
        <f t="shared" si="147"/>
        <v>0</v>
      </c>
      <c r="Q163" s="61"/>
      <c r="R163" s="61">
        <f t="shared" si="148"/>
        <v>0</v>
      </c>
      <c r="S163" s="61"/>
      <c r="T163" s="61">
        <f t="shared" si="149"/>
        <v>0</v>
      </c>
      <c r="U163" s="61"/>
      <c r="V163" s="61">
        <f t="shared" si="150"/>
        <v>0</v>
      </c>
      <c r="W163" s="61"/>
      <c r="X163" s="61">
        <f t="shared" si="151"/>
        <v>0</v>
      </c>
      <c r="Y163" s="60">
        <f t="shared" si="152"/>
        <v>0</v>
      </c>
      <c r="AA163" s="10">
        <f t="shared" si="124"/>
        <v>0</v>
      </c>
      <c r="AB163" s="10">
        <f t="shared" si="125"/>
        <v>-8</v>
      </c>
      <c r="AC163" s="10">
        <f t="shared" si="126"/>
        <v>0</v>
      </c>
      <c r="AD163" s="10">
        <f t="shared" si="127"/>
        <v>-8</v>
      </c>
      <c r="AF163" s="37"/>
    </row>
    <row r="164" spans="1:32" ht="12" customHeight="1" outlineLevel="2" x14ac:dyDescent="0.2">
      <c r="A164" s="44">
        <v>4</v>
      </c>
      <c r="B164" s="13" t="s">
        <v>155</v>
      </c>
      <c r="C164" s="59">
        <v>8</v>
      </c>
      <c r="D164" s="61"/>
      <c r="E164" s="61">
        <f t="shared" si="141"/>
        <v>0</v>
      </c>
      <c r="F164" s="61"/>
      <c r="G164" s="61">
        <f t="shared" si="142"/>
        <v>0</v>
      </c>
      <c r="H164" s="61"/>
      <c r="I164" s="61">
        <f t="shared" si="143"/>
        <v>0</v>
      </c>
      <c r="J164" s="61"/>
      <c r="K164" s="61">
        <f t="shared" si="144"/>
        <v>0</v>
      </c>
      <c r="L164" s="61"/>
      <c r="M164" s="61">
        <f t="shared" si="145"/>
        <v>0</v>
      </c>
      <c r="N164" s="59">
        <f t="shared" si="146"/>
        <v>0</v>
      </c>
      <c r="O164" s="61"/>
      <c r="P164" s="61">
        <f t="shared" si="147"/>
        <v>0</v>
      </c>
      <c r="Q164" s="61"/>
      <c r="R164" s="61">
        <f t="shared" si="148"/>
        <v>0</v>
      </c>
      <c r="S164" s="61"/>
      <c r="T164" s="61">
        <f t="shared" si="149"/>
        <v>0</v>
      </c>
      <c r="U164" s="61"/>
      <c r="V164" s="61">
        <f t="shared" si="150"/>
        <v>0</v>
      </c>
      <c r="W164" s="61"/>
      <c r="X164" s="61">
        <f t="shared" si="151"/>
        <v>0</v>
      </c>
      <c r="Y164" s="60">
        <f t="shared" si="152"/>
        <v>0</v>
      </c>
      <c r="AA164" s="10">
        <f t="shared" si="124"/>
        <v>0</v>
      </c>
      <c r="AB164" s="10">
        <f t="shared" si="125"/>
        <v>-8</v>
      </c>
      <c r="AC164" s="10">
        <f t="shared" si="126"/>
        <v>0</v>
      </c>
      <c r="AD164" s="10">
        <f t="shared" si="127"/>
        <v>-8</v>
      </c>
      <c r="AF164" s="37"/>
    </row>
    <row r="165" spans="1:32" ht="12" customHeight="1" outlineLevel="2" x14ac:dyDescent="0.2">
      <c r="A165" s="44">
        <v>5</v>
      </c>
      <c r="B165" s="13" t="s">
        <v>156</v>
      </c>
      <c r="C165" s="59">
        <v>8</v>
      </c>
      <c r="D165" s="61"/>
      <c r="E165" s="61">
        <f t="shared" si="141"/>
        <v>0</v>
      </c>
      <c r="F165" s="61"/>
      <c r="G165" s="61">
        <f t="shared" si="142"/>
        <v>0</v>
      </c>
      <c r="H165" s="61"/>
      <c r="I165" s="61">
        <f t="shared" si="143"/>
        <v>0</v>
      </c>
      <c r="J165" s="61"/>
      <c r="K165" s="61">
        <f t="shared" si="144"/>
        <v>0</v>
      </c>
      <c r="L165" s="61"/>
      <c r="M165" s="61">
        <f t="shared" si="145"/>
        <v>0</v>
      </c>
      <c r="N165" s="59">
        <f t="shared" si="146"/>
        <v>0</v>
      </c>
      <c r="O165" s="61"/>
      <c r="P165" s="61">
        <f t="shared" si="147"/>
        <v>0</v>
      </c>
      <c r="Q165" s="61"/>
      <c r="R165" s="61">
        <f t="shared" si="148"/>
        <v>0</v>
      </c>
      <c r="S165" s="61"/>
      <c r="T165" s="61">
        <f t="shared" si="149"/>
        <v>0</v>
      </c>
      <c r="U165" s="61"/>
      <c r="V165" s="61">
        <f t="shared" si="150"/>
        <v>0</v>
      </c>
      <c r="W165" s="61"/>
      <c r="X165" s="61">
        <f t="shared" si="151"/>
        <v>0</v>
      </c>
      <c r="Y165" s="60">
        <f t="shared" si="152"/>
        <v>0</v>
      </c>
      <c r="AA165" s="10">
        <f t="shared" si="124"/>
        <v>0</v>
      </c>
      <c r="AB165" s="10">
        <f t="shared" si="125"/>
        <v>-8</v>
      </c>
      <c r="AC165" s="10">
        <f t="shared" si="126"/>
        <v>0</v>
      </c>
      <c r="AD165" s="10">
        <f t="shared" si="127"/>
        <v>-8</v>
      </c>
      <c r="AF165" s="37"/>
    </row>
    <row r="166" spans="1:32" ht="12" customHeight="1" outlineLevel="2" x14ac:dyDescent="0.2">
      <c r="A166" s="44">
        <v>6</v>
      </c>
      <c r="B166" s="13" t="s">
        <v>157</v>
      </c>
      <c r="C166" s="59">
        <v>7324.2</v>
      </c>
      <c r="D166" s="61">
        <v>1863.7</v>
      </c>
      <c r="E166" s="61">
        <f t="shared" si="141"/>
        <v>25.445782474536472</v>
      </c>
      <c r="F166" s="61">
        <v>2717.5</v>
      </c>
      <c r="G166" s="61">
        <f t="shared" si="142"/>
        <v>37.103028317085823</v>
      </c>
      <c r="H166" s="61">
        <v>1296.5</v>
      </c>
      <c r="I166" s="61">
        <f t="shared" si="143"/>
        <v>17.701591982742144</v>
      </c>
      <c r="J166" s="61">
        <v>668.4</v>
      </c>
      <c r="K166" s="61">
        <f t="shared" si="144"/>
        <v>9.1259113623330883</v>
      </c>
      <c r="L166" s="61">
        <v>778.1</v>
      </c>
      <c r="M166" s="61">
        <f t="shared" si="145"/>
        <v>10.623685863302477</v>
      </c>
      <c r="N166" s="59">
        <f t="shared" si="146"/>
        <v>29.22957456104421</v>
      </c>
      <c r="O166" s="61"/>
      <c r="P166" s="61">
        <f t="shared" si="147"/>
        <v>0</v>
      </c>
      <c r="Q166" s="61"/>
      <c r="R166" s="61">
        <f t="shared" si="148"/>
        <v>0</v>
      </c>
      <c r="S166" s="61">
        <v>1319.4</v>
      </c>
      <c r="T166" s="61">
        <f t="shared" si="149"/>
        <v>18.014254116490541</v>
      </c>
      <c r="U166" s="61"/>
      <c r="V166" s="61">
        <f t="shared" si="150"/>
        <v>0</v>
      </c>
      <c r="W166" s="61"/>
      <c r="X166" s="61">
        <f t="shared" si="151"/>
        <v>0</v>
      </c>
      <c r="Y166" s="60">
        <f t="shared" si="152"/>
        <v>45.125706561808805</v>
      </c>
      <c r="AA166" s="10">
        <f t="shared" si="124"/>
        <v>7324.2</v>
      </c>
      <c r="AB166" s="10">
        <f t="shared" si="125"/>
        <v>0</v>
      </c>
      <c r="AC166" s="10">
        <f t="shared" si="126"/>
        <v>1319.4</v>
      </c>
      <c r="AD166" s="10">
        <f t="shared" si="127"/>
        <v>-6004.7999999999993</v>
      </c>
      <c r="AF166" s="37"/>
    </row>
    <row r="167" spans="1:32" ht="12" customHeight="1" outlineLevel="2" x14ac:dyDescent="0.2">
      <c r="A167" s="44">
        <v>7</v>
      </c>
      <c r="B167" s="13" t="s">
        <v>158</v>
      </c>
      <c r="C167" s="59">
        <v>8</v>
      </c>
      <c r="D167" s="61"/>
      <c r="E167" s="61">
        <f t="shared" si="141"/>
        <v>0</v>
      </c>
      <c r="F167" s="61"/>
      <c r="G167" s="61">
        <f t="shared" si="142"/>
        <v>0</v>
      </c>
      <c r="H167" s="61"/>
      <c r="I167" s="61">
        <f t="shared" si="143"/>
        <v>0</v>
      </c>
      <c r="J167" s="61"/>
      <c r="K167" s="61">
        <f t="shared" si="144"/>
        <v>0</v>
      </c>
      <c r="L167" s="61"/>
      <c r="M167" s="61">
        <f t="shared" si="145"/>
        <v>0</v>
      </c>
      <c r="N167" s="59">
        <f t="shared" si="146"/>
        <v>0</v>
      </c>
      <c r="O167" s="61"/>
      <c r="P167" s="61">
        <f t="shared" si="147"/>
        <v>0</v>
      </c>
      <c r="Q167" s="61"/>
      <c r="R167" s="61">
        <f t="shared" si="148"/>
        <v>0</v>
      </c>
      <c r="S167" s="61"/>
      <c r="T167" s="61">
        <f t="shared" si="149"/>
        <v>0</v>
      </c>
      <c r="U167" s="61"/>
      <c r="V167" s="61">
        <f t="shared" si="150"/>
        <v>0</v>
      </c>
      <c r="W167" s="61"/>
      <c r="X167" s="61">
        <f t="shared" si="151"/>
        <v>0</v>
      </c>
      <c r="Y167" s="60">
        <f t="shared" si="152"/>
        <v>0</v>
      </c>
      <c r="AA167" s="10">
        <f t="shared" si="124"/>
        <v>0</v>
      </c>
      <c r="AB167" s="10">
        <f t="shared" si="125"/>
        <v>-8</v>
      </c>
      <c r="AC167" s="10">
        <f t="shared" si="126"/>
        <v>0</v>
      </c>
      <c r="AD167" s="10">
        <f t="shared" si="127"/>
        <v>-8</v>
      </c>
      <c r="AF167" s="37"/>
    </row>
    <row r="168" spans="1:32" ht="12" customHeight="1" outlineLevel="2" x14ac:dyDescent="0.2">
      <c r="A168" s="44">
        <v>8</v>
      </c>
      <c r="B168" s="13" t="s">
        <v>159</v>
      </c>
      <c r="C168" s="59">
        <v>8</v>
      </c>
      <c r="D168" s="61"/>
      <c r="E168" s="61">
        <f t="shared" si="141"/>
        <v>0</v>
      </c>
      <c r="F168" s="61"/>
      <c r="G168" s="61">
        <f t="shared" si="142"/>
        <v>0</v>
      </c>
      <c r="H168" s="61"/>
      <c r="I168" s="61">
        <f t="shared" si="143"/>
        <v>0</v>
      </c>
      <c r="J168" s="61"/>
      <c r="K168" s="61">
        <f t="shared" si="144"/>
        <v>0</v>
      </c>
      <c r="L168" s="61"/>
      <c r="M168" s="61">
        <f t="shared" si="145"/>
        <v>0</v>
      </c>
      <c r="N168" s="59">
        <f t="shared" si="146"/>
        <v>0</v>
      </c>
      <c r="O168" s="61"/>
      <c r="P168" s="61">
        <f t="shared" si="147"/>
        <v>0</v>
      </c>
      <c r="Q168" s="61"/>
      <c r="R168" s="61">
        <f t="shared" si="148"/>
        <v>0</v>
      </c>
      <c r="S168" s="61"/>
      <c r="T168" s="61">
        <f t="shared" si="149"/>
        <v>0</v>
      </c>
      <c r="U168" s="61"/>
      <c r="V168" s="61">
        <f t="shared" si="150"/>
        <v>0</v>
      </c>
      <c r="W168" s="61"/>
      <c r="X168" s="61">
        <f t="shared" si="151"/>
        <v>0</v>
      </c>
      <c r="Y168" s="60">
        <f t="shared" si="152"/>
        <v>0</v>
      </c>
      <c r="AA168" s="10">
        <f t="shared" si="124"/>
        <v>0</v>
      </c>
      <c r="AB168" s="10">
        <f t="shared" si="125"/>
        <v>-8</v>
      </c>
      <c r="AC168" s="10">
        <f t="shared" si="126"/>
        <v>0</v>
      </c>
      <c r="AD168" s="10">
        <f t="shared" si="127"/>
        <v>-8</v>
      </c>
      <c r="AF168" s="37"/>
    </row>
    <row r="169" spans="1:32" ht="12" customHeight="1" outlineLevel="2" x14ac:dyDescent="0.2">
      <c r="A169" s="44">
        <v>9</v>
      </c>
      <c r="B169" s="13" t="s">
        <v>160</v>
      </c>
      <c r="C169" s="59">
        <v>9163.9500000000007</v>
      </c>
      <c r="D169" s="61">
        <v>3171.2</v>
      </c>
      <c r="E169" s="61">
        <f t="shared" si="141"/>
        <v>34.605164803387176</v>
      </c>
      <c r="F169" s="61">
        <v>3614.9</v>
      </c>
      <c r="G169" s="61">
        <f t="shared" si="142"/>
        <v>39.446963372781383</v>
      </c>
      <c r="H169" s="61">
        <v>1065.4000000000001</v>
      </c>
      <c r="I169" s="61">
        <f t="shared" si="143"/>
        <v>11.625990975507287</v>
      </c>
      <c r="J169" s="61">
        <v>596.91999999999996</v>
      </c>
      <c r="K169" s="61">
        <f t="shared" si="144"/>
        <v>6.5137849944619939</v>
      </c>
      <c r="L169" s="61">
        <v>715.5</v>
      </c>
      <c r="M169" s="61">
        <f t="shared" si="145"/>
        <v>7.8077684841143826</v>
      </c>
      <c r="N169" s="59">
        <f t="shared" si="146"/>
        <v>24.847654122949162</v>
      </c>
      <c r="O169" s="61">
        <v>1586.6</v>
      </c>
      <c r="P169" s="61">
        <f t="shared" si="147"/>
        <v>17.313494726618977</v>
      </c>
      <c r="Q169" s="61">
        <v>5050.6000000000004</v>
      </c>
      <c r="R169" s="61">
        <f t="shared" si="148"/>
        <v>55.113788268159468</v>
      </c>
      <c r="S169" s="61">
        <v>2287.6999999999998</v>
      </c>
      <c r="T169" s="61">
        <f t="shared" si="149"/>
        <v>24.964125731807787</v>
      </c>
      <c r="U169" s="61">
        <v>215.6</v>
      </c>
      <c r="V169" s="61">
        <f t="shared" si="150"/>
        <v>2.3526972539134325</v>
      </c>
      <c r="W169" s="61">
        <v>23.5</v>
      </c>
      <c r="X169" s="61">
        <f t="shared" si="151"/>
        <v>0.25643963574659395</v>
      </c>
      <c r="Y169" s="60">
        <f t="shared" si="152"/>
        <v>163.539598099073</v>
      </c>
      <c r="AA169" s="10">
        <f t="shared" si="124"/>
        <v>9163.92</v>
      </c>
      <c r="AB169" s="10">
        <f t="shared" si="125"/>
        <v>-3.0000000000654836E-2</v>
      </c>
      <c r="AC169" s="10">
        <f t="shared" si="126"/>
        <v>9164.0000000000018</v>
      </c>
      <c r="AD169" s="10">
        <f t="shared" si="127"/>
        <v>5.0000000001091394E-2</v>
      </c>
      <c r="AF169" s="37"/>
    </row>
    <row r="170" spans="1:32" ht="12" customHeight="1" outlineLevel="2" x14ac:dyDescent="0.2">
      <c r="A170" s="44">
        <v>10</v>
      </c>
      <c r="B170" s="13" t="s">
        <v>161</v>
      </c>
      <c r="C170" s="59">
        <v>8820</v>
      </c>
      <c r="D170" s="61">
        <v>1892.2</v>
      </c>
      <c r="E170" s="61">
        <f t="shared" si="141"/>
        <v>21.453514739229025</v>
      </c>
      <c r="F170" s="61">
        <v>3426.6</v>
      </c>
      <c r="G170" s="61">
        <f t="shared" si="142"/>
        <v>38.85034013605442</v>
      </c>
      <c r="H170" s="61">
        <v>1674.6</v>
      </c>
      <c r="I170" s="61">
        <f t="shared" si="143"/>
        <v>18.986394557823129</v>
      </c>
      <c r="J170" s="61">
        <v>798.54</v>
      </c>
      <c r="K170" s="61">
        <f t="shared" si="144"/>
        <v>9.0537414965986382</v>
      </c>
      <c r="L170" s="61">
        <v>1028.0999999999999</v>
      </c>
      <c r="M170" s="61">
        <f t="shared" si="145"/>
        <v>11.656462585034012</v>
      </c>
      <c r="N170" s="59">
        <f t="shared" si="146"/>
        <v>30.484299319727889</v>
      </c>
      <c r="O170" s="61">
        <v>1124.5999999999999</v>
      </c>
      <c r="P170" s="61">
        <f t="shared" si="147"/>
        <v>12.750566893424034</v>
      </c>
      <c r="Q170" s="61">
        <v>3467.3</v>
      </c>
      <c r="R170" s="61">
        <f t="shared" si="148"/>
        <v>39.311791383219955</v>
      </c>
      <c r="S170" s="61">
        <v>1914</v>
      </c>
      <c r="T170" s="61">
        <f t="shared" si="149"/>
        <v>21.700680272108844</v>
      </c>
      <c r="U170" s="61">
        <v>796.1</v>
      </c>
      <c r="V170" s="61">
        <f t="shared" si="150"/>
        <v>9.0260770975056701</v>
      </c>
      <c r="W170" s="61">
        <v>1518</v>
      </c>
      <c r="X170" s="61">
        <f t="shared" si="151"/>
        <v>17.210884353741495</v>
      </c>
      <c r="Y170" s="60">
        <f t="shared" si="152"/>
        <v>229.07116780045354</v>
      </c>
      <c r="AA170" s="10">
        <f t="shared" si="124"/>
        <v>8820.0399999999991</v>
      </c>
      <c r="AB170" s="10">
        <f t="shared" si="125"/>
        <v>3.9999999999054126E-2</v>
      </c>
      <c r="AC170" s="10">
        <f t="shared" si="126"/>
        <v>8820</v>
      </c>
      <c r="AD170" s="10">
        <f t="shared" si="127"/>
        <v>0</v>
      </c>
      <c r="AF170" s="37"/>
    </row>
    <row r="171" spans="1:32" ht="12" customHeight="1" outlineLevel="2" x14ac:dyDescent="0.2">
      <c r="A171" s="44">
        <v>11</v>
      </c>
      <c r="B171" s="13" t="s">
        <v>13</v>
      </c>
      <c r="C171" s="59">
        <v>8</v>
      </c>
      <c r="D171" s="61"/>
      <c r="E171" s="61">
        <f t="shared" si="141"/>
        <v>0</v>
      </c>
      <c r="F171" s="61"/>
      <c r="G171" s="61">
        <f t="shared" si="142"/>
        <v>0</v>
      </c>
      <c r="H171" s="61"/>
      <c r="I171" s="61">
        <f t="shared" si="143"/>
        <v>0</v>
      </c>
      <c r="J171" s="61"/>
      <c r="K171" s="61">
        <f t="shared" si="144"/>
        <v>0</v>
      </c>
      <c r="L171" s="61"/>
      <c r="M171" s="61">
        <f t="shared" si="145"/>
        <v>0</v>
      </c>
      <c r="N171" s="59">
        <f t="shared" si="146"/>
        <v>0</v>
      </c>
      <c r="O171" s="61"/>
      <c r="P171" s="61">
        <f t="shared" si="147"/>
        <v>0</v>
      </c>
      <c r="Q171" s="61"/>
      <c r="R171" s="61">
        <f t="shared" si="148"/>
        <v>0</v>
      </c>
      <c r="S171" s="61"/>
      <c r="T171" s="61">
        <f t="shared" si="149"/>
        <v>0</v>
      </c>
      <c r="U171" s="61"/>
      <c r="V171" s="61">
        <f t="shared" si="150"/>
        <v>0</v>
      </c>
      <c r="W171" s="61"/>
      <c r="X171" s="61">
        <f t="shared" si="151"/>
        <v>0</v>
      </c>
      <c r="Y171" s="60">
        <f t="shared" si="152"/>
        <v>0</v>
      </c>
      <c r="AA171" s="10">
        <f t="shared" si="124"/>
        <v>0</v>
      </c>
      <c r="AB171" s="10">
        <f t="shared" si="125"/>
        <v>-8</v>
      </c>
      <c r="AC171" s="10">
        <f t="shared" si="126"/>
        <v>0</v>
      </c>
      <c r="AD171" s="10">
        <f t="shared" si="127"/>
        <v>-8</v>
      </c>
      <c r="AF171" s="37"/>
    </row>
    <row r="172" spans="1:32" ht="12" customHeight="1" outlineLevel="2" x14ac:dyDescent="0.2">
      <c r="A172" s="44">
        <v>12</v>
      </c>
      <c r="B172" s="13" t="s">
        <v>162</v>
      </c>
      <c r="C172" s="59">
        <v>8</v>
      </c>
      <c r="D172" s="61"/>
      <c r="E172" s="61">
        <f t="shared" si="141"/>
        <v>0</v>
      </c>
      <c r="F172" s="61"/>
      <c r="G172" s="61">
        <f t="shared" si="142"/>
        <v>0</v>
      </c>
      <c r="H172" s="61"/>
      <c r="I172" s="61">
        <f t="shared" si="143"/>
        <v>0</v>
      </c>
      <c r="J172" s="61"/>
      <c r="K172" s="61">
        <f t="shared" si="144"/>
        <v>0</v>
      </c>
      <c r="L172" s="61"/>
      <c r="M172" s="61">
        <f t="shared" si="145"/>
        <v>0</v>
      </c>
      <c r="N172" s="59">
        <f t="shared" si="146"/>
        <v>0</v>
      </c>
      <c r="O172" s="61"/>
      <c r="P172" s="61">
        <f t="shared" si="147"/>
        <v>0</v>
      </c>
      <c r="Q172" s="61"/>
      <c r="R172" s="61">
        <f t="shared" si="148"/>
        <v>0</v>
      </c>
      <c r="S172" s="61"/>
      <c r="T172" s="61">
        <f t="shared" si="149"/>
        <v>0</v>
      </c>
      <c r="U172" s="61"/>
      <c r="V172" s="61">
        <f t="shared" si="150"/>
        <v>0</v>
      </c>
      <c r="W172" s="61"/>
      <c r="X172" s="61">
        <f t="shared" si="151"/>
        <v>0</v>
      </c>
      <c r="Y172" s="60">
        <f t="shared" si="152"/>
        <v>0</v>
      </c>
      <c r="AA172" s="10">
        <f t="shared" si="124"/>
        <v>0</v>
      </c>
      <c r="AB172" s="10">
        <f t="shared" si="125"/>
        <v>-8</v>
      </c>
      <c r="AC172" s="10">
        <f t="shared" si="126"/>
        <v>0</v>
      </c>
      <c r="AD172" s="10">
        <f t="shared" si="127"/>
        <v>-8</v>
      </c>
      <c r="AF172" s="37"/>
    </row>
    <row r="173" spans="1:32" ht="12" customHeight="1" outlineLevel="2" x14ac:dyDescent="0.2">
      <c r="A173" s="44">
        <v>13</v>
      </c>
      <c r="B173" s="13" t="s">
        <v>163</v>
      </c>
      <c r="C173" s="59">
        <v>11384.81</v>
      </c>
      <c r="D173" s="61">
        <v>4258.8999999999996</v>
      </c>
      <c r="E173" s="61">
        <f t="shared" si="141"/>
        <v>37.408617271610147</v>
      </c>
      <c r="F173" s="61">
        <v>3872.1</v>
      </c>
      <c r="G173" s="61">
        <f t="shared" si="142"/>
        <v>34.011107783089919</v>
      </c>
      <c r="H173" s="61">
        <v>1640.8</v>
      </c>
      <c r="I173" s="61">
        <f t="shared" si="143"/>
        <v>14.412186061954483</v>
      </c>
      <c r="J173" s="61">
        <v>629.01</v>
      </c>
      <c r="K173" s="61">
        <f t="shared" si="144"/>
        <v>5.5249933903156929</v>
      </c>
      <c r="L173" s="61">
        <v>926.61</v>
      </c>
      <c r="M173" s="61">
        <f t="shared" si="145"/>
        <v>8.1390027589393252</v>
      </c>
      <c r="N173" s="59">
        <f t="shared" si="146"/>
        <v>24.567600161970205</v>
      </c>
      <c r="O173" s="61">
        <v>2596.6999999999998</v>
      </c>
      <c r="P173" s="61">
        <f t="shared" si="147"/>
        <v>22.808461449949537</v>
      </c>
      <c r="Q173" s="61">
        <v>6145.3</v>
      </c>
      <c r="R173" s="61">
        <f t="shared" si="148"/>
        <v>53.978063753369618</v>
      </c>
      <c r="S173" s="61">
        <v>1879.8</v>
      </c>
      <c r="T173" s="61">
        <f t="shared" si="149"/>
        <v>16.511474499794023</v>
      </c>
      <c r="U173" s="61">
        <v>459.49</v>
      </c>
      <c r="V173" s="61">
        <f t="shared" si="150"/>
        <v>4.0359918171669094</v>
      </c>
      <c r="W173" s="61">
        <v>246.21</v>
      </c>
      <c r="X173" s="61">
        <f t="shared" si="151"/>
        <v>2.1626184363199736</v>
      </c>
      <c r="Y173" s="60">
        <f t="shared" si="152"/>
        <v>157.89120767057159</v>
      </c>
      <c r="AA173" s="10">
        <f t="shared" si="124"/>
        <v>11327.42</v>
      </c>
      <c r="AB173" s="10">
        <f t="shared" si="125"/>
        <v>-57.389999999999418</v>
      </c>
      <c r="AC173" s="10">
        <f t="shared" si="126"/>
        <v>11327.499999999998</v>
      </c>
      <c r="AD173" s="10">
        <f t="shared" si="127"/>
        <v>-57.31000000000131</v>
      </c>
      <c r="AF173" s="37"/>
    </row>
    <row r="174" spans="1:32" ht="12" customHeight="1" outlineLevel="2" thickBot="1" x14ac:dyDescent="0.25">
      <c r="A174" s="46">
        <v>14</v>
      </c>
      <c r="B174" s="15" t="s">
        <v>164</v>
      </c>
      <c r="C174" s="59">
        <v>8</v>
      </c>
      <c r="D174" s="62"/>
      <c r="E174" s="62">
        <f t="shared" si="141"/>
        <v>0</v>
      </c>
      <c r="F174" s="62"/>
      <c r="G174" s="62">
        <f t="shared" si="142"/>
        <v>0</v>
      </c>
      <c r="H174" s="62"/>
      <c r="I174" s="62">
        <f t="shared" si="143"/>
        <v>0</v>
      </c>
      <c r="J174" s="62"/>
      <c r="K174" s="62">
        <f t="shared" si="144"/>
        <v>0</v>
      </c>
      <c r="L174" s="62"/>
      <c r="M174" s="62">
        <f t="shared" si="145"/>
        <v>0</v>
      </c>
      <c r="N174" s="63">
        <f t="shared" si="146"/>
        <v>0</v>
      </c>
      <c r="O174" s="62"/>
      <c r="P174" s="62">
        <f t="shared" si="147"/>
        <v>0</v>
      </c>
      <c r="Q174" s="62"/>
      <c r="R174" s="62">
        <f t="shared" si="148"/>
        <v>0</v>
      </c>
      <c r="S174" s="62"/>
      <c r="T174" s="62">
        <f t="shared" si="149"/>
        <v>0</v>
      </c>
      <c r="U174" s="62"/>
      <c r="V174" s="62">
        <f t="shared" si="150"/>
        <v>0</v>
      </c>
      <c r="W174" s="62"/>
      <c r="X174" s="62">
        <f t="shared" si="151"/>
        <v>0</v>
      </c>
      <c r="Y174" s="64">
        <f t="shared" si="152"/>
        <v>0</v>
      </c>
      <c r="AA174" s="10">
        <f t="shared" si="124"/>
        <v>0</v>
      </c>
      <c r="AB174" s="10">
        <f t="shared" si="125"/>
        <v>-8</v>
      </c>
      <c r="AC174" s="10">
        <f t="shared" si="126"/>
        <v>0</v>
      </c>
      <c r="AD174" s="10">
        <f t="shared" si="127"/>
        <v>-8</v>
      </c>
      <c r="AF174" s="37"/>
    </row>
    <row r="175" spans="1:32" s="34" customFormat="1" ht="12" customHeight="1" outlineLevel="1" thickBot="1" x14ac:dyDescent="0.25">
      <c r="A175" s="66" t="s">
        <v>34</v>
      </c>
      <c r="B175" s="68"/>
      <c r="C175" s="18">
        <f>SUM(C161:C174)</f>
        <v>36772.959999999999</v>
      </c>
      <c r="D175" s="18">
        <f>SUM(D161:D174)</f>
        <v>11186</v>
      </c>
      <c r="E175" s="18">
        <f t="shared" si="141"/>
        <v>30.419090549142631</v>
      </c>
      <c r="F175" s="18">
        <f>SUM(F161:F174)</f>
        <v>13631.1</v>
      </c>
      <c r="G175" s="18">
        <f t="shared" si="142"/>
        <v>37.068269728626689</v>
      </c>
      <c r="H175" s="18">
        <f>SUM(H161:H174)</f>
        <v>5677.3</v>
      </c>
      <c r="I175" s="18">
        <f t="shared" si="143"/>
        <v>15.438789806422982</v>
      </c>
      <c r="J175" s="18">
        <f>SUM(J161:J174)</f>
        <v>2692.87</v>
      </c>
      <c r="K175" s="18">
        <f t="shared" si="144"/>
        <v>7.3229623070865113</v>
      </c>
      <c r="L175" s="18">
        <f>SUM(L161:L174)</f>
        <v>3448.31</v>
      </c>
      <c r="M175" s="18">
        <f t="shared" si="145"/>
        <v>9.3772978840974446</v>
      </c>
      <c r="N175" s="18">
        <f>+((E175*7.5)+(G175*23)+(I175*38)+(K175*53)+(M175*68))/100</f>
        <v>26.931606539152682</v>
      </c>
      <c r="O175" s="18">
        <f>SUM(O161:O174)</f>
        <v>5307.9</v>
      </c>
      <c r="P175" s="18">
        <f t="shared" si="147"/>
        <v>14.43424733826159</v>
      </c>
      <c r="Q175" s="18">
        <f>SUM(Q161:Q174)</f>
        <v>14663.2</v>
      </c>
      <c r="R175" s="18">
        <f t="shared" si="148"/>
        <v>39.874951594867539</v>
      </c>
      <c r="S175" s="18">
        <f>SUM(S161:S174)</f>
        <v>7400.9000000000005</v>
      </c>
      <c r="T175" s="18">
        <f t="shared" si="149"/>
        <v>20.125929487318945</v>
      </c>
      <c r="U175" s="18">
        <f>SUM(U161:U174)</f>
        <v>1471.19</v>
      </c>
      <c r="V175" s="18">
        <f t="shared" si="150"/>
        <v>4.0007385861785396</v>
      </c>
      <c r="W175" s="18">
        <f>SUM(W161:W174)</f>
        <v>1787.71</v>
      </c>
      <c r="X175" s="18">
        <f t="shared" si="151"/>
        <v>4.8614797394607345</v>
      </c>
      <c r="Y175" s="33">
        <f>+((P175*50)+(R175*150.5)+(T175*250.5)+(V175*350.5)+(X175*450.5))/100</f>
        <v>153.56793415596678</v>
      </c>
      <c r="AA175" s="2">
        <f t="shared" si="124"/>
        <v>36635.579999999994</v>
      </c>
      <c r="AB175" s="2">
        <f t="shared" si="125"/>
        <v>-137.38000000000466</v>
      </c>
      <c r="AC175" s="2">
        <f t="shared" si="126"/>
        <v>30630.899999999998</v>
      </c>
      <c r="AD175" s="2">
        <f t="shared" si="127"/>
        <v>-6142.0600000000013</v>
      </c>
    </row>
    <row r="176" spans="1:32" ht="12" customHeight="1" thickBot="1" x14ac:dyDescent="0.25">
      <c r="A176" s="66" t="s">
        <v>165</v>
      </c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9"/>
      <c r="AA176" s="10"/>
      <c r="AB176" s="10"/>
      <c r="AC176" s="10"/>
      <c r="AD176" s="10"/>
    </row>
    <row r="177" spans="1:32" ht="12" customHeight="1" outlineLevel="2" x14ac:dyDescent="0.2">
      <c r="A177" s="44">
        <v>1</v>
      </c>
      <c r="B177" s="36" t="s">
        <v>166</v>
      </c>
      <c r="C177" s="12">
        <v>1</v>
      </c>
      <c r="D177" s="12"/>
      <c r="E177" s="12">
        <f>+D177/C177*100</f>
        <v>0</v>
      </c>
      <c r="F177" s="12"/>
      <c r="G177" s="12">
        <f>+F177/C177*100</f>
        <v>0</v>
      </c>
      <c r="H177" s="12"/>
      <c r="I177" s="12">
        <f>+H177/C177*100</f>
        <v>0</v>
      </c>
      <c r="J177" s="12"/>
      <c r="K177" s="12">
        <f>+J177/C177*100</f>
        <v>0</v>
      </c>
      <c r="L177" s="12"/>
      <c r="M177" s="12">
        <f>+L177/C177*100</f>
        <v>0</v>
      </c>
      <c r="N177" s="12">
        <f>+(E177*7.5+G177*23+I177*38+K177*53+M177*68)/100</f>
        <v>0</v>
      </c>
      <c r="O177" s="12"/>
      <c r="P177" s="12">
        <f>+O177/C177*100</f>
        <v>0</v>
      </c>
      <c r="Q177" s="12"/>
      <c r="R177" s="12">
        <f>+Q177/C177*100</f>
        <v>0</v>
      </c>
      <c r="S177" s="12"/>
      <c r="T177" s="12">
        <f>+S177/C177*100</f>
        <v>0</v>
      </c>
      <c r="U177" s="12"/>
      <c r="V177" s="12">
        <f>+U177/C177*100</f>
        <v>0</v>
      </c>
      <c r="W177" s="12"/>
      <c r="X177" s="12">
        <f>+W177/C177*100</f>
        <v>0</v>
      </c>
      <c r="Y177" s="45">
        <f>+(P177*50+R177*150.5+T177*250.5+V177*350.5+X177*450.5)/100</f>
        <v>0</v>
      </c>
      <c r="AA177" s="10">
        <f t="shared" si="124"/>
        <v>0</v>
      </c>
      <c r="AB177" s="10">
        <f t="shared" si="125"/>
        <v>-1</v>
      </c>
      <c r="AC177" s="10">
        <f t="shared" si="126"/>
        <v>0</v>
      </c>
      <c r="AD177" s="10">
        <f t="shared" si="127"/>
        <v>-1</v>
      </c>
      <c r="AF177" s="37"/>
    </row>
    <row r="178" spans="1:32" ht="12" customHeight="1" outlineLevel="2" x14ac:dyDescent="0.2">
      <c r="A178" s="44">
        <v>2</v>
      </c>
      <c r="B178" s="13" t="s">
        <v>167</v>
      </c>
      <c r="C178" s="12">
        <v>1</v>
      </c>
      <c r="D178" s="10"/>
      <c r="E178" s="10">
        <f t="shared" ref="E178:E189" si="153">+D178/C178*100</f>
        <v>0</v>
      </c>
      <c r="F178" s="10"/>
      <c r="G178" s="10">
        <f t="shared" ref="G178:G189" si="154">+F178/C178*100</f>
        <v>0</v>
      </c>
      <c r="H178" s="10"/>
      <c r="I178" s="10">
        <f t="shared" ref="I178:I189" si="155">+H178/C178*100</f>
        <v>0</v>
      </c>
      <c r="J178" s="10"/>
      <c r="K178" s="10">
        <f t="shared" ref="K178:K189" si="156">+J178/C178*100</f>
        <v>0</v>
      </c>
      <c r="L178" s="10"/>
      <c r="M178" s="10">
        <f t="shared" ref="M178:M189" si="157">+L178/C178*100</f>
        <v>0</v>
      </c>
      <c r="N178" s="12">
        <f t="shared" ref="N178:N186" si="158">+(E178*7.5+G178*23+I178*38+K178*53+M178*68)/100</f>
        <v>0</v>
      </c>
      <c r="O178" s="10"/>
      <c r="P178" s="10">
        <f t="shared" ref="P178:P189" si="159">+O178/C178*100</f>
        <v>0</v>
      </c>
      <c r="Q178" s="10"/>
      <c r="R178" s="10">
        <f t="shared" ref="R178:R189" si="160">+Q178/C178*100</f>
        <v>0</v>
      </c>
      <c r="S178" s="10"/>
      <c r="T178" s="10">
        <f t="shared" ref="T178:T189" si="161">+S178/C178*100</f>
        <v>0</v>
      </c>
      <c r="U178" s="10"/>
      <c r="V178" s="10">
        <f t="shared" ref="V178:V189" si="162">+U178/C178*100</f>
        <v>0</v>
      </c>
      <c r="W178" s="10"/>
      <c r="X178" s="10">
        <f t="shared" ref="X178:X189" si="163">+W178/C178*100</f>
        <v>0</v>
      </c>
      <c r="Y178" s="45">
        <f t="shared" ref="Y178:Y186" si="164">+(P178*50+R178*150.5+T178*250.5+V178*350.5+X178*450.5)/100</f>
        <v>0</v>
      </c>
      <c r="AA178" s="10">
        <f t="shared" si="124"/>
        <v>0</v>
      </c>
      <c r="AB178" s="10">
        <f t="shared" si="125"/>
        <v>-1</v>
      </c>
      <c r="AC178" s="10">
        <f t="shared" si="126"/>
        <v>0</v>
      </c>
      <c r="AD178" s="10">
        <f t="shared" si="127"/>
        <v>-1</v>
      </c>
      <c r="AF178" s="37"/>
    </row>
    <row r="179" spans="1:32" ht="12" customHeight="1" outlineLevel="2" x14ac:dyDescent="0.2">
      <c r="A179" s="44">
        <v>3</v>
      </c>
      <c r="B179" s="13" t="s">
        <v>168</v>
      </c>
      <c r="C179" s="12">
        <v>1</v>
      </c>
      <c r="D179" s="10"/>
      <c r="E179" s="10">
        <f t="shared" si="153"/>
        <v>0</v>
      </c>
      <c r="F179" s="10"/>
      <c r="G179" s="10">
        <f t="shared" si="154"/>
        <v>0</v>
      </c>
      <c r="H179" s="10"/>
      <c r="I179" s="10">
        <f t="shared" si="155"/>
        <v>0</v>
      </c>
      <c r="J179" s="10"/>
      <c r="K179" s="10">
        <f t="shared" si="156"/>
        <v>0</v>
      </c>
      <c r="L179" s="10"/>
      <c r="M179" s="10">
        <f t="shared" si="157"/>
        <v>0</v>
      </c>
      <c r="N179" s="12">
        <f t="shared" si="158"/>
        <v>0</v>
      </c>
      <c r="O179" s="10"/>
      <c r="P179" s="10">
        <f t="shared" si="159"/>
        <v>0</v>
      </c>
      <c r="Q179" s="10"/>
      <c r="R179" s="10">
        <f t="shared" si="160"/>
        <v>0</v>
      </c>
      <c r="S179" s="10"/>
      <c r="T179" s="10">
        <f t="shared" si="161"/>
        <v>0</v>
      </c>
      <c r="U179" s="10"/>
      <c r="V179" s="10">
        <f t="shared" si="162"/>
        <v>0</v>
      </c>
      <c r="W179" s="10"/>
      <c r="X179" s="10">
        <f t="shared" si="163"/>
        <v>0</v>
      </c>
      <c r="Y179" s="45">
        <f t="shared" si="164"/>
        <v>0</v>
      </c>
      <c r="AA179" s="10">
        <f t="shared" si="124"/>
        <v>0</v>
      </c>
      <c r="AB179" s="10">
        <f t="shared" si="125"/>
        <v>-1</v>
      </c>
      <c r="AC179" s="10">
        <f t="shared" si="126"/>
        <v>0</v>
      </c>
      <c r="AD179" s="10">
        <f t="shared" si="127"/>
        <v>-1</v>
      </c>
      <c r="AF179" s="37"/>
    </row>
    <row r="180" spans="1:32" ht="12" customHeight="1" outlineLevel="2" x14ac:dyDescent="0.2">
      <c r="A180" s="44">
        <v>4</v>
      </c>
      <c r="B180" s="13" t="s">
        <v>169</v>
      </c>
      <c r="C180" s="12">
        <v>1</v>
      </c>
      <c r="D180" s="10"/>
      <c r="E180" s="10">
        <f t="shared" si="153"/>
        <v>0</v>
      </c>
      <c r="F180" s="10"/>
      <c r="G180" s="10">
        <f t="shared" si="154"/>
        <v>0</v>
      </c>
      <c r="H180" s="10"/>
      <c r="I180" s="10">
        <f t="shared" si="155"/>
        <v>0</v>
      </c>
      <c r="J180" s="10"/>
      <c r="K180" s="10">
        <f t="shared" si="156"/>
        <v>0</v>
      </c>
      <c r="L180" s="10"/>
      <c r="M180" s="10">
        <f t="shared" si="157"/>
        <v>0</v>
      </c>
      <c r="N180" s="12">
        <f t="shared" si="158"/>
        <v>0</v>
      </c>
      <c r="O180" s="10"/>
      <c r="P180" s="10">
        <f t="shared" si="159"/>
        <v>0</v>
      </c>
      <c r="Q180" s="10"/>
      <c r="R180" s="10">
        <f t="shared" si="160"/>
        <v>0</v>
      </c>
      <c r="S180" s="10"/>
      <c r="T180" s="10">
        <f t="shared" si="161"/>
        <v>0</v>
      </c>
      <c r="U180" s="10"/>
      <c r="V180" s="10">
        <f t="shared" si="162"/>
        <v>0</v>
      </c>
      <c r="W180" s="10"/>
      <c r="X180" s="10">
        <f t="shared" si="163"/>
        <v>0</v>
      </c>
      <c r="Y180" s="45">
        <f t="shared" si="164"/>
        <v>0</v>
      </c>
      <c r="AA180" s="10">
        <f t="shared" si="124"/>
        <v>0</v>
      </c>
      <c r="AB180" s="10">
        <f t="shared" si="125"/>
        <v>-1</v>
      </c>
      <c r="AC180" s="10">
        <f t="shared" si="126"/>
        <v>0</v>
      </c>
      <c r="AD180" s="10">
        <f t="shared" si="127"/>
        <v>-1</v>
      </c>
      <c r="AF180" s="37"/>
    </row>
    <row r="181" spans="1:32" ht="12" customHeight="1" outlineLevel="2" x14ac:dyDescent="0.2">
      <c r="A181" s="44">
        <v>5</v>
      </c>
      <c r="B181" s="13" t="s">
        <v>170</v>
      </c>
      <c r="C181" s="12">
        <v>1</v>
      </c>
      <c r="D181" s="10"/>
      <c r="E181" s="10">
        <f t="shared" si="153"/>
        <v>0</v>
      </c>
      <c r="F181" s="10"/>
      <c r="G181" s="10">
        <f t="shared" si="154"/>
        <v>0</v>
      </c>
      <c r="H181" s="10"/>
      <c r="I181" s="10">
        <f t="shared" si="155"/>
        <v>0</v>
      </c>
      <c r="J181" s="10"/>
      <c r="K181" s="10">
        <f t="shared" si="156"/>
        <v>0</v>
      </c>
      <c r="L181" s="10"/>
      <c r="M181" s="10">
        <f t="shared" si="157"/>
        <v>0</v>
      </c>
      <c r="N181" s="12">
        <f t="shared" si="158"/>
        <v>0</v>
      </c>
      <c r="O181" s="10"/>
      <c r="P181" s="10">
        <f t="shared" si="159"/>
        <v>0</v>
      </c>
      <c r="Q181" s="10"/>
      <c r="R181" s="10">
        <f t="shared" si="160"/>
        <v>0</v>
      </c>
      <c r="S181" s="10"/>
      <c r="T181" s="10">
        <f t="shared" si="161"/>
        <v>0</v>
      </c>
      <c r="U181" s="10"/>
      <c r="V181" s="10">
        <f t="shared" si="162"/>
        <v>0</v>
      </c>
      <c r="W181" s="10"/>
      <c r="X181" s="10">
        <f t="shared" si="163"/>
        <v>0</v>
      </c>
      <c r="Y181" s="45">
        <f t="shared" si="164"/>
        <v>0</v>
      </c>
      <c r="AA181" s="10">
        <f t="shared" si="124"/>
        <v>0</v>
      </c>
      <c r="AB181" s="10">
        <f t="shared" si="125"/>
        <v>-1</v>
      </c>
      <c r="AC181" s="10">
        <f t="shared" si="126"/>
        <v>0</v>
      </c>
      <c r="AD181" s="10">
        <f t="shared" si="127"/>
        <v>-1</v>
      </c>
      <c r="AF181" s="37"/>
    </row>
    <row r="182" spans="1:32" ht="12" customHeight="1" outlineLevel="2" x14ac:dyDescent="0.2">
      <c r="A182" s="44">
        <v>6</v>
      </c>
      <c r="B182" s="13" t="s">
        <v>171</v>
      </c>
      <c r="C182" s="12">
        <v>1</v>
      </c>
      <c r="D182" s="10"/>
      <c r="E182" s="10">
        <f t="shared" si="153"/>
        <v>0</v>
      </c>
      <c r="F182" s="10"/>
      <c r="G182" s="10">
        <f t="shared" si="154"/>
        <v>0</v>
      </c>
      <c r="H182" s="10"/>
      <c r="I182" s="10">
        <f t="shared" si="155"/>
        <v>0</v>
      </c>
      <c r="J182" s="10"/>
      <c r="K182" s="10">
        <f t="shared" si="156"/>
        <v>0</v>
      </c>
      <c r="L182" s="10"/>
      <c r="M182" s="10">
        <f t="shared" si="157"/>
        <v>0</v>
      </c>
      <c r="N182" s="12">
        <f t="shared" si="158"/>
        <v>0</v>
      </c>
      <c r="O182" s="10"/>
      <c r="P182" s="10">
        <f t="shared" si="159"/>
        <v>0</v>
      </c>
      <c r="Q182" s="10"/>
      <c r="R182" s="10">
        <f t="shared" si="160"/>
        <v>0</v>
      </c>
      <c r="S182" s="10"/>
      <c r="T182" s="10">
        <f t="shared" si="161"/>
        <v>0</v>
      </c>
      <c r="U182" s="10"/>
      <c r="V182" s="10">
        <f t="shared" si="162"/>
        <v>0</v>
      </c>
      <c r="W182" s="10"/>
      <c r="X182" s="10">
        <f t="shared" si="163"/>
        <v>0</v>
      </c>
      <c r="Y182" s="45">
        <f t="shared" si="164"/>
        <v>0</v>
      </c>
      <c r="AA182" s="10">
        <f t="shared" si="124"/>
        <v>0</v>
      </c>
      <c r="AB182" s="10">
        <f t="shared" si="125"/>
        <v>-1</v>
      </c>
      <c r="AC182" s="10">
        <f t="shared" si="126"/>
        <v>0</v>
      </c>
      <c r="AD182" s="10">
        <f t="shared" si="127"/>
        <v>-1</v>
      </c>
      <c r="AF182" s="37"/>
    </row>
    <row r="183" spans="1:32" ht="12" customHeight="1" outlineLevel="2" x14ac:dyDescent="0.2">
      <c r="A183" s="44">
        <v>7</v>
      </c>
      <c r="B183" s="13" t="s">
        <v>172</v>
      </c>
      <c r="C183" s="12">
        <v>1</v>
      </c>
      <c r="D183" s="10"/>
      <c r="E183" s="10">
        <f t="shared" si="153"/>
        <v>0</v>
      </c>
      <c r="F183" s="10"/>
      <c r="G183" s="10">
        <f t="shared" si="154"/>
        <v>0</v>
      </c>
      <c r="H183" s="10"/>
      <c r="I183" s="10">
        <f t="shared" si="155"/>
        <v>0</v>
      </c>
      <c r="J183" s="10"/>
      <c r="K183" s="10">
        <f t="shared" si="156"/>
        <v>0</v>
      </c>
      <c r="L183" s="10"/>
      <c r="M183" s="10">
        <f t="shared" si="157"/>
        <v>0</v>
      </c>
      <c r="N183" s="12">
        <f t="shared" si="158"/>
        <v>0</v>
      </c>
      <c r="O183" s="10"/>
      <c r="P183" s="10">
        <f t="shared" si="159"/>
        <v>0</v>
      </c>
      <c r="Q183" s="10"/>
      <c r="R183" s="10">
        <f t="shared" si="160"/>
        <v>0</v>
      </c>
      <c r="S183" s="10"/>
      <c r="T183" s="10">
        <f t="shared" si="161"/>
        <v>0</v>
      </c>
      <c r="U183" s="10"/>
      <c r="V183" s="10">
        <f t="shared" si="162"/>
        <v>0</v>
      </c>
      <c r="W183" s="10"/>
      <c r="X183" s="10">
        <f t="shared" si="163"/>
        <v>0</v>
      </c>
      <c r="Y183" s="45">
        <f t="shared" si="164"/>
        <v>0</v>
      </c>
      <c r="AA183" s="10">
        <f t="shared" si="124"/>
        <v>0</v>
      </c>
      <c r="AB183" s="10">
        <f t="shared" si="125"/>
        <v>-1</v>
      </c>
      <c r="AC183" s="10">
        <f t="shared" si="126"/>
        <v>0</v>
      </c>
      <c r="AD183" s="10">
        <f t="shared" si="127"/>
        <v>-1</v>
      </c>
      <c r="AF183" s="37"/>
    </row>
    <row r="184" spans="1:32" ht="12" customHeight="1" outlineLevel="2" x14ac:dyDescent="0.2">
      <c r="A184" s="44">
        <v>8</v>
      </c>
      <c r="B184" s="13" t="s">
        <v>173</v>
      </c>
      <c r="C184" s="12">
        <v>1</v>
      </c>
      <c r="D184" s="10"/>
      <c r="E184" s="10">
        <f t="shared" si="153"/>
        <v>0</v>
      </c>
      <c r="F184" s="10"/>
      <c r="G184" s="10">
        <f t="shared" si="154"/>
        <v>0</v>
      </c>
      <c r="H184" s="10"/>
      <c r="I184" s="10">
        <f t="shared" si="155"/>
        <v>0</v>
      </c>
      <c r="J184" s="10"/>
      <c r="K184" s="10">
        <f t="shared" si="156"/>
        <v>0</v>
      </c>
      <c r="L184" s="10"/>
      <c r="M184" s="10">
        <f t="shared" si="157"/>
        <v>0</v>
      </c>
      <c r="N184" s="12">
        <f t="shared" si="158"/>
        <v>0</v>
      </c>
      <c r="O184" s="10"/>
      <c r="P184" s="10">
        <f t="shared" si="159"/>
        <v>0</v>
      </c>
      <c r="Q184" s="10"/>
      <c r="R184" s="10">
        <f t="shared" si="160"/>
        <v>0</v>
      </c>
      <c r="S184" s="10"/>
      <c r="T184" s="10">
        <f t="shared" si="161"/>
        <v>0</v>
      </c>
      <c r="U184" s="10"/>
      <c r="V184" s="10">
        <f t="shared" si="162"/>
        <v>0</v>
      </c>
      <c r="W184" s="10"/>
      <c r="X184" s="10">
        <f t="shared" si="163"/>
        <v>0</v>
      </c>
      <c r="Y184" s="45">
        <f t="shared" si="164"/>
        <v>0</v>
      </c>
      <c r="AA184" s="10">
        <f t="shared" si="124"/>
        <v>0</v>
      </c>
      <c r="AB184" s="10">
        <f t="shared" si="125"/>
        <v>-1</v>
      </c>
      <c r="AC184" s="10">
        <f t="shared" si="126"/>
        <v>0</v>
      </c>
      <c r="AD184" s="10">
        <f t="shared" si="127"/>
        <v>-1</v>
      </c>
      <c r="AF184" s="37"/>
    </row>
    <row r="185" spans="1:32" ht="12" customHeight="1" outlineLevel="2" x14ac:dyDescent="0.2">
      <c r="A185" s="44">
        <v>9</v>
      </c>
      <c r="B185" s="13" t="s">
        <v>174</v>
      </c>
      <c r="C185" s="12">
        <v>1</v>
      </c>
      <c r="D185" s="10"/>
      <c r="E185" s="10">
        <f t="shared" si="153"/>
        <v>0</v>
      </c>
      <c r="F185" s="10"/>
      <c r="G185" s="10">
        <f t="shared" si="154"/>
        <v>0</v>
      </c>
      <c r="H185" s="10"/>
      <c r="I185" s="10">
        <f t="shared" si="155"/>
        <v>0</v>
      </c>
      <c r="J185" s="10"/>
      <c r="K185" s="10">
        <f t="shared" si="156"/>
        <v>0</v>
      </c>
      <c r="L185" s="10"/>
      <c r="M185" s="10">
        <f t="shared" si="157"/>
        <v>0</v>
      </c>
      <c r="N185" s="12">
        <f t="shared" si="158"/>
        <v>0</v>
      </c>
      <c r="O185" s="10"/>
      <c r="P185" s="10">
        <f t="shared" si="159"/>
        <v>0</v>
      </c>
      <c r="Q185" s="10"/>
      <c r="R185" s="10">
        <f t="shared" si="160"/>
        <v>0</v>
      </c>
      <c r="S185" s="10"/>
      <c r="T185" s="10">
        <f t="shared" si="161"/>
        <v>0</v>
      </c>
      <c r="U185" s="10"/>
      <c r="V185" s="10">
        <f t="shared" si="162"/>
        <v>0</v>
      </c>
      <c r="W185" s="10"/>
      <c r="X185" s="10">
        <f t="shared" si="163"/>
        <v>0</v>
      </c>
      <c r="Y185" s="45">
        <f t="shared" si="164"/>
        <v>0</v>
      </c>
      <c r="AA185" s="10">
        <f t="shared" si="124"/>
        <v>0</v>
      </c>
      <c r="AB185" s="10">
        <f t="shared" si="125"/>
        <v>-1</v>
      </c>
      <c r="AC185" s="10">
        <f t="shared" si="126"/>
        <v>0</v>
      </c>
      <c r="AD185" s="10">
        <f t="shared" si="127"/>
        <v>-1</v>
      </c>
      <c r="AF185" s="37"/>
    </row>
    <row r="186" spans="1:32" ht="12" customHeight="1" outlineLevel="2" thickBot="1" x14ac:dyDescent="0.25">
      <c r="A186" s="44">
        <v>10</v>
      </c>
      <c r="B186" s="13" t="s">
        <v>175</v>
      </c>
      <c r="C186" s="12">
        <v>1</v>
      </c>
      <c r="D186" s="10"/>
      <c r="E186" s="10">
        <f t="shared" si="153"/>
        <v>0</v>
      </c>
      <c r="F186" s="10"/>
      <c r="G186" s="10">
        <f t="shared" si="154"/>
        <v>0</v>
      </c>
      <c r="H186" s="10"/>
      <c r="I186" s="10">
        <f t="shared" si="155"/>
        <v>0</v>
      </c>
      <c r="J186" s="10"/>
      <c r="K186" s="10">
        <f t="shared" si="156"/>
        <v>0</v>
      </c>
      <c r="L186" s="10"/>
      <c r="M186" s="10">
        <f t="shared" si="157"/>
        <v>0</v>
      </c>
      <c r="N186" s="12">
        <f t="shared" si="158"/>
        <v>0</v>
      </c>
      <c r="O186" s="10"/>
      <c r="P186" s="10">
        <f t="shared" si="159"/>
        <v>0</v>
      </c>
      <c r="Q186" s="10"/>
      <c r="R186" s="10">
        <f t="shared" si="160"/>
        <v>0</v>
      </c>
      <c r="S186" s="10"/>
      <c r="T186" s="10">
        <f t="shared" si="161"/>
        <v>0</v>
      </c>
      <c r="U186" s="10"/>
      <c r="V186" s="10">
        <f t="shared" si="162"/>
        <v>0</v>
      </c>
      <c r="W186" s="10"/>
      <c r="X186" s="10">
        <f t="shared" si="163"/>
        <v>0</v>
      </c>
      <c r="Y186" s="45">
        <f t="shared" si="164"/>
        <v>0</v>
      </c>
      <c r="AA186" s="10">
        <f t="shared" si="124"/>
        <v>0</v>
      </c>
      <c r="AB186" s="10">
        <f t="shared" si="125"/>
        <v>-1</v>
      </c>
      <c r="AC186" s="10">
        <f t="shared" si="126"/>
        <v>0</v>
      </c>
      <c r="AD186" s="10">
        <f t="shared" si="127"/>
        <v>-1</v>
      </c>
      <c r="AF186" s="37"/>
    </row>
    <row r="187" spans="1:32" s="34" customFormat="1" ht="12" customHeight="1" outlineLevel="1" thickBot="1" x14ac:dyDescent="0.25">
      <c r="A187" s="66" t="s">
        <v>34</v>
      </c>
      <c r="B187" s="68"/>
      <c r="C187" s="18">
        <f>SUM(C177:C186)</f>
        <v>10</v>
      </c>
      <c r="D187" s="18">
        <f>SUM(D177:D186)</f>
        <v>0</v>
      </c>
      <c r="E187" s="18">
        <f t="shared" si="153"/>
        <v>0</v>
      </c>
      <c r="F187" s="18">
        <f>SUM(F177:F186)</f>
        <v>0</v>
      </c>
      <c r="G187" s="18">
        <f t="shared" si="154"/>
        <v>0</v>
      </c>
      <c r="H187" s="18">
        <f>SUM(H177:H186)</f>
        <v>0</v>
      </c>
      <c r="I187" s="18">
        <f t="shared" si="155"/>
        <v>0</v>
      </c>
      <c r="J187" s="18">
        <f>SUM(J177:J186)</f>
        <v>0</v>
      </c>
      <c r="K187" s="18">
        <f t="shared" si="156"/>
        <v>0</v>
      </c>
      <c r="L187" s="18">
        <f>SUM(L177:L186)</f>
        <v>0</v>
      </c>
      <c r="M187" s="18">
        <f t="shared" si="157"/>
        <v>0</v>
      </c>
      <c r="N187" s="18">
        <f>+((E187*7.5)+(G187*23)+(I187*38)+(K187*53)+(M187*68))/100</f>
        <v>0</v>
      </c>
      <c r="O187" s="18">
        <f>SUM(O177:O186)</f>
        <v>0</v>
      </c>
      <c r="P187" s="18">
        <f t="shared" si="159"/>
        <v>0</v>
      </c>
      <c r="Q187" s="18">
        <f>SUM(Q177:Q186)</f>
        <v>0</v>
      </c>
      <c r="R187" s="18">
        <f t="shared" si="160"/>
        <v>0</v>
      </c>
      <c r="S187" s="18">
        <f>SUM(S177:S186)</f>
        <v>0</v>
      </c>
      <c r="T187" s="18">
        <f t="shared" si="161"/>
        <v>0</v>
      </c>
      <c r="U187" s="18">
        <f>SUM(U177:U186)</f>
        <v>0</v>
      </c>
      <c r="V187" s="18">
        <f t="shared" si="162"/>
        <v>0</v>
      </c>
      <c r="W187" s="18">
        <f>SUM(W177:W186)</f>
        <v>0</v>
      </c>
      <c r="X187" s="18">
        <f t="shared" si="163"/>
        <v>0</v>
      </c>
      <c r="Y187" s="33">
        <f>+((P187*50)+(R187*150.5)+(T187*250.5)+(V187*350.5)+(X187*450.5))/100</f>
        <v>0</v>
      </c>
      <c r="AA187" s="2">
        <f t="shared" si="124"/>
        <v>0</v>
      </c>
      <c r="AB187" s="2">
        <f t="shared" si="125"/>
        <v>-10</v>
      </c>
      <c r="AC187" s="2">
        <f t="shared" si="126"/>
        <v>0</v>
      </c>
      <c r="AD187" s="2">
        <f t="shared" si="127"/>
        <v>-10</v>
      </c>
    </row>
    <row r="188" spans="1:32" ht="12" customHeight="1" thickBot="1" x14ac:dyDescent="0.25">
      <c r="A188" s="50"/>
      <c r="Y188" s="51"/>
      <c r="AA188" s="10"/>
      <c r="AB188" s="10"/>
      <c r="AC188" s="10"/>
      <c r="AD188" s="10"/>
    </row>
    <row r="189" spans="1:32" s="34" customFormat="1" ht="12" customHeight="1" thickBot="1" x14ac:dyDescent="0.25">
      <c r="A189" s="66" t="s">
        <v>14</v>
      </c>
      <c r="B189" s="67"/>
      <c r="C189" s="41">
        <f>+C187+C175+C159+C143+C133+C118+C102+C89+C81+C66+C54+C41+C25</f>
        <v>57124.959999999999</v>
      </c>
      <c r="D189" s="41">
        <f>+D187+D175+D159+D143+D133+D118+D102+D89+D81+D66+D54+D41+D25</f>
        <v>15854.113300000001</v>
      </c>
      <c r="E189" s="41">
        <f t="shared" si="153"/>
        <v>27.753390636947493</v>
      </c>
      <c r="F189" s="41">
        <f>+F187+F175+F159+F143+F133+F118+F102+F89+F81+F66+F54+F41+F25</f>
        <v>24407.319300000003</v>
      </c>
      <c r="G189" s="41">
        <f t="shared" si="154"/>
        <v>42.72619061790153</v>
      </c>
      <c r="H189" s="41">
        <f>+H187+H175+H159+H143+H133+H118+H102+H89+H81+H66+H54+H41+H25</f>
        <v>9245.6016999999993</v>
      </c>
      <c r="I189" s="41">
        <f t="shared" si="155"/>
        <v>16.184872076934496</v>
      </c>
      <c r="J189" s="41">
        <f>+J187+J175+J159+J143+J133+J118+J102+J89+J81+J66+J54+J41+J25</f>
        <v>3827.2357000000002</v>
      </c>
      <c r="K189" s="41">
        <f t="shared" si="156"/>
        <v>6.6997608400951174</v>
      </c>
      <c r="L189" s="41">
        <f>+L187+L175+L159+L143+L133+L118+L102+L89+L81+L66+L54+L41+L25</f>
        <v>3448.31</v>
      </c>
      <c r="M189" s="41">
        <f t="shared" si="157"/>
        <v>6.0364331108503189</v>
      </c>
      <c r="N189" s="18">
        <f>+((E189*7.5)+(G189*23)+(I189*38)+(K189*53)+(M189*68))/100</f>
        <v>25.714427289752152</v>
      </c>
      <c r="O189" s="41">
        <f>+O187+O175+O159+O143+O133+O118+O102+O89+O81+O66+O54+O41+O25</f>
        <v>8810.6494999999995</v>
      </c>
      <c r="P189" s="41">
        <f t="shared" si="159"/>
        <v>15.423467254944248</v>
      </c>
      <c r="Q189" s="41">
        <f>+Q187+Q175+Q159+Q143+Q133+Q118+Q102+Q89+Q81+Q66+Q54+Q41+Q25</f>
        <v>22951.300000000003</v>
      </c>
      <c r="R189" s="41">
        <f t="shared" si="160"/>
        <v>40.177358548697455</v>
      </c>
      <c r="S189" s="41">
        <f>+S187+S175+S159+S143+S133+S118+S102+S89+S81+S66+S54+S41+S25</f>
        <v>13353.1</v>
      </c>
      <c r="T189" s="41">
        <f t="shared" si="161"/>
        <v>23.375246127087003</v>
      </c>
      <c r="U189" s="41">
        <f>+U187+U175+U159+U143+U133+U118+U102+U89+U81+U66+U54+U41+U25</f>
        <v>3875.107</v>
      </c>
      <c r="V189" s="41">
        <f t="shared" si="162"/>
        <v>6.7835618615750448</v>
      </c>
      <c r="W189" s="41">
        <f>+W187+W175+W159+W143+W133+W118+W102+W89+W81+W66+W54+W41+W25</f>
        <v>1787.71</v>
      </c>
      <c r="X189" s="41">
        <f t="shared" si="163"/>
        <v>3.129472650834241</v>
      </c>
      <c r="Y189" s="33">
        <f>+((P189*50)+(R189*150.5)+(T189*250.5)+(V189*350.5)+(X189*450.5))/100</f>
        <v>164.60830840844352</v>
      </c>
      <c r="AA189" s="39">
        <f t="shared" si="124"/>
        <v>56782.579999999994</v>
      </c>
      <c r="AB189" s="39">
        <f t="shared" si="125"/>
        <v>-342.38000000000466</v>
      </c>
      <c r="AC189" s="39">
        <f t="shared" si="126"/>
        <v>50777.866499999996</v>
      </c>
      <c r="AD189" s="39">
        <f t="shared" si="127"/>
        <v>-6347.0935000000027</v>
      </c>
    </row>
    <row r="191" spans="1:32" s="53" customFormat="1" ht="15.75" x14ac:dyDescent="0.2">
      <c r="F191" s="53" t="s">
        <v>206</v>
      </c>
      <c r="P191" s="54" t="s">
        <v>207</v>
      </c>
    </row>
  </sheetData>
  <autoFilter ref="A11:AD189" xr:uid="{00000000-0009-0000-0000-000001000000}"/>
  <mergeCells count="53">
    <mergeCell ref="A2:Y2"/>
    <mergeCell ref="A3:Y3"/>
    <mergeCell ref="A4:Y4"/>
    <mergeCell ref="A6:A8"/>
    <mergeCell ref="B6:B8"/>
    <mergeCell ref="C6:C8"/>
    <mergeCell ref="D6:M6"/>
    <mergeCell ref="N6:N8"/>
    <mergeCell ref="O6:X6"/>
    <mergeCell ref="Y6:Y8"/>
    <mergeCell ref="AC8:AC9"/>
    <mergeCell ref="AD8:AD9"/>
    <mergeCell ref="AA6:AB7"/>
    <mergeCell ref="AC6:AD7"/>
    <mergeCell ref="D7:E7"/>
    <mergeCell ref="F7:G7"/>
    <mergeCell ref="H7:I7"/>
    <mergeCell ref="J7:K7"/>
    <mergeCell ref="L7:M7"/>
    <mergeCell ref="O7:P7"/>
    <mergeCell ref="Q7:R7"/>
    <mergeCell ref="S7:T7"/>
    <mergeCell ref="A54:B54"/>
    <mergeCell ref="U7:V7"/>
    <mergeCell ref="W7:X7"/>
    <mergeCell ref="AA8:AA9"/>
    <mergeCell ref="AB8:AB9"/>
    <mergeCell ref="A10:Y10"/>
    <mergeCell ref="A25:B25"/>
    <mergeCell ref="A26:Y26"/>
    <mergeCell ref="A41:B41"/>
    <mergeCell ref="A42:Y42"/>
    <mergeCell ref="A133:B133"/>
    <mergeCell ref="A55:Y55"/>
    <mergeCell ref="A66:B66"/>
    <mergeCell ref="A67:Y67"/>
    <mergeCell ref="A81:B81"/>
    <mergeCell ref="A82:Y82"/>
    <mergeCell ref="A89:B89"/>
    <mergeCell ref="A90:Y90"/>
    <mergeCell ref="A102:B102"/>
    <mergeCell ref="A103:Y103"/>
    <mergeCell ref="A118:B118"/>
    <mergeCell ref="A119:Y119"/>
    <mergeCell ref="A176:Y176"/>
    <mergeCell ref="A187:B187"/>
    <mergeCell ref="A189:B189"/>
    <mergeCell ref="A134:Y134"/>
    <mergeCell ref="A143:B143"/>
    <mergeCell ref="A144:Y144"/>
    <mergeCell ref="A159:B159"/>
    <mergeCell ref="A160:Y160"/>
    <mergeCell ref="A175:B175"/>
  </mergeCells>
  <printOptions horizontalCentered="1"/>
  <pageMargins left="0" right="0" top="0" bottom="0" header="0" footer="0"/>
  <pageSetup paperSize="9" scale="75" orientation="landscape" r:id="rId1"/>
  <headerFooter alignWithMargins="0"/>
  <rowBreaks count="3" manualBreakCount="3">
    <brk id="54" max="24" man="1"/>
    <brk id="102" max="24" man="1"/>
    <brk id="159" max="2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9"/>
  <sheetViews>
    <sheetView topLeftCell="A64" zoomScale="130" zoomScaleNormal="130" workbookViewId="0">
      <selection activeCell="E91" sqref="E91"/>
    </sheetView>
  </sheetViews>
  <sheetFormatPr defaultRowHeight="12.75" x14ac:dyDescent="0.2"/>
  <cols>
    <col min="1" max="1" width="3.85546875" customWidth="1"/>
    <col min="2" max="2" width="13" customWidth="1"/>
    <col min="3" max="3" width="8.5703125" customWidth="1"/>
    <col min="4" max="4" width="8.28515625" customWidth="1"/>
    <col min="5" max="5" width="4.42578125" customWidth="1"/>
    <col min="6" max="6" width="8.5703125" customWidth="1"/>
    <col min="7" max="7" width="5.5703125" customWidth="1"/>
    <col min="8" max="8" width="7.140625" customWidth="1"/>
    <col min="9" max="9" width="5.5703125" customWidth="1"/>
    <col min="10" max="10" width="7.42578125" customWidth="1"/>
    <col min="11" max="11" width="6.140625" customWidth="1"/>
    <col min="12" max="12" width="7.140625" customWidth="1"/>
    <col min="13" max="13" width="6.140625" customWidth="1"/>
    <col min="14" max="14" width="6.85546875" customWidth="1"/>
  </cols>
  <sheetData>
    <row r="1" spans="1:14" ht="16.5" customHeight="1" x14ac:dyDescent="0.25">
      <c r="L1" s="83" t="s">
        <v>183</v>
      </c>
      <c r="M1" s="83"/>
      <c r="N1" s="83"/>
    </row>
    <row r="2" spans="1:14" ht="18.75" x14ac:dyDescent="0.3">
      <c r="A2" s="4"/>
      <c r="B2" s="76" t="s">
        <v>176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ht="18.75" x14ac:dyDescent="0.3">
      <c r="A3" s="3"/>
      <c r="B3" s="76" t="s">
        <v>177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4" spans="1:14" ht="18.75" x14ac:dyDescent="0.3">
      <c r="A4" s="3"/>
      <c r="B4" s="76" t="s">
        <v>1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</row>
    <row r="5" spans="1:14" ht="13.5" thickBot="1" x14ac:dyDescent="0.25">
      <c r="A5" s="3"/>
      <c r="B5" s="5"/>
      <c r="C5" s="5"/>
      <c r="D5" s="5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ht="12.75" customHeight="1" x14ac:dyDescent="0.2">
      <c r="A6" s="84"/>
      <c r="B6" s="86" t="s">
        <v>17</v>
      </c>
      <c r="C6" s="86" t="s">
        <v>16</v>
      </c>
      <c r="D6" s="88"/>
      <c r="E6" s="88"/>
      <c r="F6" s="88"/>
      <c r="G6" s="88"/>
      <c r="H6" s="88"/>
      <c r="I6" s="88"/>
      <c r="J6" s="88"/>
      <c r="K6" s="88"/>
      <c r="L6" s="88"/>
      <c r="M6" s="89"/>
      <c r="N6" s="90" t="s">
        <v>179</v>
      </c>
    </row>
    <row r="7" spans="1:14" ht="27.75" customHeight="1" x14ac:dyDescent="0.2">
      <c r="A7" s="85"/>
      <c r="B7" s="87"/>
      <c r="C7" s="87"/>
      <c r="D7" s="92" t="s">
        <v>213</v>
      </c>
      <c r="E7" s="93"/>
      <c r="F7" s="92" t="s">
        <v>209</v>
      </c>
      <c r="G7" s="94"/>
      <c r="H7" s="92" t="s">
        <v>208</v>
      </c>
      <c r="I7" s="94"/>
      <c r="J7" s="93" t="s">
        <v>212</v>
      </c>
      <c r="K7" s="94"/>
      <c r="L7" s="92" t="s">
        <v>182</v>
      </c>
      <c r="M7" s="94"/>
      <c r="N7" s="91"/>
    </row>
    <row r="8" spans="1:14" x14ac:dyDescent="0.2">
      <c r="A8" s="85"/>
      <c r="B8" s="87"/>
      <c r="C8" s="87"/>
      <c r="D8" s="8" t="s">
        <v>18</v>
      </c>
      <c r="E8" s="8" t="s">
        <v>4</v>
      </c>
      <c r="F8" s="8" t="s">
        <v>19</v>
      </c>
      <c r="G8" s="8" t="s">
        <v>4</v>
      </c>
      <c r="H8" s="8" t="s">
        <v>18</v>
      </c>
      <c r="I8" s="8" t="s">
        <v>4</v>
      </c>
      <c r="J8" s="8" t="s">
        <v>18</v>
      </c>
      <c r="K8" s="8" t="s">
        <v>4</v>
      </c>
      <c r="L8" s="8" t="s">
        <v>18</v>
      </c>
      <c r="M8" s="8" t="s">
        <v>4</v>
      </c>
      <c r="N8" s="91"/>
    </row>
    <row r="9" spans="1:14" ht="13.5" thickBot="1" x14ac:dyDescent="0.25">
      <c r="A9" s="22">
        <v>1</v>
      </c>
      <c r="B9" s="23">
        <v>2</v>
      </c>
      <c r="C9" s="23">
        <v>3</v>
      </c>
      <c r="D9" s="23">
        <v>4</v>
      </c>
      <c r="E9" s="23">
        <v>5</v>
      </c>
      <c r="F9" s="23">
        <v>6</v>
      </c>
      <c r="G9" s="23">
        <v>7</v>
      </c>
      <c r="H9" s="23">
        <v>8</v>
      </c>
      <c r="I9" s="23">
        <v>9</v>
      </c>
      <c r="J9" s="23">
        <v>10</v>
      </c>
      <c r="K9" s="23">
        <v>11</v>
      </c>
      <c r="L9" s="23">
        <v>12</v>
      </c>
      <c r="M9" s="23">
        <v>13</v>
      </c>
      <c r="N9" s="23">
        <v>14</v>
      </c>
    </row>
    <row r="10" spans="1:14" x14ac:dyDescent="0.2">
      <c r="A10" s="77" t="s">
        <v>5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</row>
    <row r="11" spans="1:14" x14ac:dyDescent="0.2">
      <c r="A11" s="1">
        <v>1</v>
      </c>
      <c r="B11" s="13" t="s">
        <v>35</v>
      </c>
      <c r="C11" s="12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24"/>
    </row>
    <row r="12" spans="1:14" x14ac:dyDescent="0.2">
      <c r="A12" s="9">
        <v>2</v>
      </c>
      <c r="B12" s="13" t="s">
        <v>36</v>
      </c>
      <c r="C12" s="12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24"/>
    </row>
    <row r="13" spans="1:14" x14ac:dyDescent="0.2">
      <c r="A13" s="9">
        <v>3</v>
      </c>
      <c r="B13" s="13" t="s">
        <v>37</v>
      </c>
      <c r="C13" s="12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24"/>
    </row>
    <row r="14" spans="1:14" x14ac:dyDescent="0.2">
      <c r="A14" s="9">
        <v>4</v>
      </c>
      <c r="B14" s="13" t="s">
        <v>38</v>
      </c>
      <c r="C14" s="12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24"/>
    </row>
    <row r="15" spans="1:14" x14ac:dyDescent="0.2">
      <c r="A15" s="9">
        <v>5</v>
      </c>
      <c r="B15" s="13" t="s">
        <v>39</v>
      </c>
      <c r="C15" s="12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24"/>
    </row>
    <row r="16" spans="1:14" x14ac:dyDescent="0.2">
      <c r="A16" s="9">
        <v>6</v>
      </c>
      <c r="B16" s="13" t="s">
        <v>40</v>
      </c>
      <c r="C16" s="12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24"/>
    </row>
    <row r="17" spans="1:14" x14ac:dyDescent="0.2">
      <c r="A17" s="9">
        <v>7</v>
      </c>
      <c r="B17" s="13" t="s">
        <v>41</v>
      </c>
      <c r="C17" s="12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24"/>
    </row>
    <row r="18" spans="1:14" x14ac:dyDescent="0.2">
      <c r="A18" s="9">
        <v>8</v>
      </c>
      <c r="B18" s="13" t="s">
        <v>42</v>
      </c>
      <c r="C18" s="12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24"/>
    </row>
    <row r="19" spans="1:14" x14ac:dyDescent="0.2">
      <c r="A19" s="9">
        <v>9</v>
      </c>
      <c r="B19" s="13" t="s">
        <v>43</v>
      </c>
      <c r="C19" s="12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24"/>
    </row>
    <row r="20" spans="1:14" x14ac:dyDescent="0.2">
      <c r="A20" s="9">
        <v>10</v>
      </c>
      <c r="B20" s="13" t="s">
        <v>44</v>
      </c>
      <c r="C20" s="12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24"/>
    </row>
    <row r="21" spans="1:14" x14ac:dyDescent="0.2">
      <c r="A21" s="9">
        <v>11</v>
      </c>
      <c r="B21" s="13" t="s">
        <v>45</v>
      </c>
      <c r="C21" s="12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24"/>
    </row>
    <row r="22" spans="1:14" x14ac:dyDescent="0.2">
      <c r="A22" s="9">
        <v>12</v>
      </c>
      <c r="B22" s="13" t="s">
        <v>46</v>
      </c>
      <c r="C22" s="12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24"/>
    </row>
    <row r="23" spans="1:14" x14ac:dyDescent="0.2">
      <c r="A23" s="9">
        <v>13</v>
      </c>
      <c r="B23" s="13" t="s">
        <v>47</v>
      </c>
      <c r="C23" s="12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24"/>
    </row>
    <row r="24" spans="1:14" x14ac:dyDescent="0.2">
      <c r="A24" s="9">
        <v>14</v>
      </c>
      <c r="B24" s="13" t="s">
        <v>48</v>
      </c>
      <c r="C24" s="12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24"/>
    </row>
    <row r="25" spans="1:14" ht="13.5" thickBot="1" x14ac:dyDescent="0.25">
      <c r="A25" s="20">
        <v>15</v>
      </c>
      <c r="B25" s="15" t="s">
        <v>49</v>
      </c>
      <c r="C25" s="12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25"/>
    </row>
    <row r="26" spans="1:14" ht="13.5" thickBot="1" x14ac:dyDescent="0.25">
      <c r="A26" s="79" t="s">
        <v>50</v>
      </c>
      <c r="B26" s="80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26"/>
    </row>
    <row r="27" spans="1:14" x14ac:dyDescent="0.2">
      <c r="A27" s="77" t="s">
        <v>181</v>
      </c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</row>
    <row r="28" spans="1:14" x14ac:dyDescent="0.2">
      <c r="A28" s="1">
        <v>1</v>
      </c>
      <c r="B28" s="13" t="s">
        <v>21</v>
      </c>
      <c r="C28" s="12">
        <v>4</v>
      </c>
      <c r="D28" s="10"/>
      <c r="E28" s="10">
        <f>+D28/C28*100</f>
        <v>0</v>
      </c>
      <c r="F28" s="10"/>
      <c r="G28" s="10">
        <f>+F28/C28*100</f>
        <v>0</v>
      </c>
      <c r="H28" s="10"/>
      <c r="I28" s="10">
        <f>+H28/C28*100</f>
        <v>0</v>
      </c>
      <c r="J28" s="10"/>
      <c r="K28" s="10">
        <f>+J28/C28*100</f>
        <v>0</v>
      </c>
      <c r="L28" s="10"/>
      <c r="M28" s="10">
        <f>+L28/C28*100</f>
        <v>0</v>
      </c>
      <c r="N28" s="24" t="e">
        <f>+(#REF!*0.2+E28*0.605+G28*1.05+I28*1.405+K28*1.805+M28*2.205)/100</f>
        <v>#REF!</v>
      </c>
    </row>
    <row r="29" spans="1:14" x14ac:dyDescent="0.2">
      <c r="A29" s="11">
        <v>2</v>
      </c>
      <c r="B29" s="13" t="s">
        <v>6</v>
      </c>
      <c r="C29" s="12">
        <v>4</v>
      </c>
      <c r="D29" s="10"/>
      <c r="E29" s="10">
        <f>+D29/C29*100</f>
        <v>0</v>
      </c>
      <c r="F29" s="10"/>
      <c r="G29" s="10">
        <f>+F29/C29*100</f>
        <v>0</v>
      </c>
      <c r="H29" s="10"/>
      <c r="I29" s="10">
        <f>+H29/C29*100</f>
        <v>0</v>
      </c>
      <c r="J29" s="10"/>
      <c r="K29" s="10">
        <f>+J29/C29*100</f>
        <v>0</v>
      </c>
      <c r="L29" s="10"/>
      <c r="M29" s="10">
        <f>+L29/C29*100</f>
        <v>0</v>
      </c>
      <c r="N29" s="24" t="e">
        <f>+(#REF!*0.2+E29*0.605+G29*1.05+I29*1.405+K29*1.805+M29*2.205)/100</f>
        <v>#REF!</v>
      </c>
    </row>
    <row r="30" spans="1:14" x14ac:dyDescent="0.2">
      <c r="A30" s="11">
        <v>3</v>
      </c>
      <c r="B30" s="13" t="s">
        <v>22</v>
      </c>
      <c r="C30" s="12">
        <v>4</v>
      </c>
      <c r="D30" s="10"/>
      <c r="E30" s="10">
        <f>+D30/C30*100</f>
        <v>0</v>
      </c>
      <c r="F30" s="10"/>
      <c r="G30" s="10">
        <f>+F30/C30*100</f>
        <v>0</v>
      </c>
      <c r="H30" s="10"/>
      <c r="I30" s="10">
        <f>+H30/C30*100</f>
        <v>0</v>
      </c>
      <c r="J30" s="10"/>
      <c r="K30" s="10">
        <f>+J30/C30*100</f>
        <v>0</v>
      </c>
      <c r="L30" s="10"/>
      <c r="M30" s="10">
        <f>+L30/C30*100</f>
        <v>0</v>
      </c>
      <c r="N30" s="24" t="e">
        <f>+(#REF!*0.2+E30*0.605+G30*1.05+I30*1.405+K30*1.805+M30*2.205)/100</f>
        <v>#REF!</v>
      </c>
    </row>
    <row r="31" spans="1:14" x14ac:dyDescent="0.2">
      <c r="A31" s="11"/>
      <c r="B31" s="13" t="s">
        <v>211</v>
      </c>
      <c r="C31" s="12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24"/>
    </row>
    <row r="32" spans="1:14" x14ac:dyDescent="0.2">
      <c r="A32" s="11"/>
      <c r="B32" s="13" t="s">
        <v>211</v>
      </c>
      <c r="C32" s="12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24"/>
    </row>
    <row r="33" spans="1:14" x14ac:dyDescent="0.2">
      <c r="A33" s="11"/>
      <c r="B33" s="13" t="s">
        <v>210</v>
      </c>
      <c r="C33" s="12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24"/>
    </row>
    <row r="34" spans="1:14" x14ac:dyDescent="0.2">
      <c r="A34" s="11"/>
      <c r="B34" s="13"/>
      <c r="C34" s="12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24"/>
    </row>
    <row r="35" spans="1:14" x14ac:dyDescent="0.2">
      <c r="A35" s="11"/>
      <c r="B35" s="13"/>
      <c r="C35" s="12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24"/>
    </row>
    <row r="36" spans="1:14" x14ac:dyDescent="0.2">
      <c r="A36" s="11"/>
      <c r="B36" s="13"/>
      <c r="C36" s="12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24"/>
    </row>
    <row r="37" spans="1:14" x14ac:dyDescent="0.2">
      <c r="A37" s="11"/>
      <c r="B37" s="13"/>
      <c r="C37" s="12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24"/>
    </row>
    <row r="38" spans="1:14" x14ac:dyDescent="0.2">
      <c r="A38" s="11"/>
      <c r="B38" s="13"/>
      <c r="C38" s="12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24"/>
    </row>
    <row r="39" spans="1:14" x14ac:dyDescent="0.2">
      <c r="A39" s="11"/>
      <c r="B39" s="13"/>
      <c r="C39" s="12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24"/>
    </row>
    <row r="40" spans="1:14" x14ac:dyDescent="0.2">
      <c r="A40" s="11"/>
      <c r="B40" s="13"/>
      <c r="C40" s="12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24"/>
    </row>
    <row r="41" spans="1:14" ht="13.5" thickBot="1" x14ac:dyDescent="0.25">
      <c r="A41" s="14"/>
      <c r="B41" s="15"/>
      <c r="C41" s="16"/>
      <c r="D41" s="17"/>
      <c r="E41" s="17"/>
      <c r="F41" s="17"/>
      <c r="G41" s="17"/>
      <c r="H41" s="17"/>
      <c r="I41" s="10"/>
      <c r="J41" s="17"/>
      <c r="K41" s="17"/>
      <c r="L41" s="17"/>
      <c r="M41" s="17"/>
      <c r="N41" s="24"/>
    </row>
    <row r="42" spans="1:14" ht="13.5" thickBot="1" x14ac:dyDescent="0.25">
      <c r="A42" s="66"/>
      <c r="B42" s="68"/>
      <c r="C42" s="18"/>
      <c r="D42" s="18"/>
      <c r="E42" s="18"/>
      <c r="F42" s="18"/>
      <c r="G42" s="18"/>
      <c r="H42" s="18"/>
      <c r="I42" s="2"/>
      <c r="J42" s="18"/>
      <c r="K42" s="18"/>
      <c r="L42" s="18"/>
      <c r="M42" s="18"/>
      <c r="N42" s="27"/>
    </row>
    <row r="43" spans="1:14" x14ac:dyDescent="0.2">
      <c r="A43" s="81" t="s">
        <v>61</v>
      </c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</row>
    <row r="44" spans="1:14" x14ac:dyDescent="0.2">
      <c r="A44" s="19"/>
      <c r="B44" s="13"/>
      <c r="C44" s="12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24"/>
    </row>
    <row r="45" spans="1:14" x14ac:dyDescent="0.2">
      <c r="A45" s="19"/>
      <c r="B45" s="13"/>
      <c r="C45" s="12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24"/>
    </row>
    <row r="46" spans="1:14" x14ac:dyDescent="0.2">
      <c r="A46" s="19"/>
      <c r="B46" s="13"/>
      <c r="C46" s="12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24"/>
    </row>
    <row r="47" spans="1:14" x14ac:dyDescent="0.2">
      <c r="A47" s="19"/>
      <c r="B47" s="13"/>
      <c r="C47" s="12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24"/>
    </row>
    <row r="48" spans="1:14" x14ac:dyDescent="0.2">
      <c r="A48" s="19"/>
      <c r="B48" s="13"/>
      <c r="C48" s="12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24"/>
    </row>
    <row r="49" spans="1:14" x14ac:dyDescent="0.2">
      <c r="A49" s="19"/>
      <c r="B49" s="13"/>
      <c r="C49" s="12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24"/>
    </row>
    <row r="50" spans="1:14" x14ac:dyDescent="0.2">
      <c r="A50" s="19"/>
      <c r="B50" s="13"/>
      <c r="C50" s="12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24"/>
    </row>
    <row r="51" spans="1:14" x14ac:dyDescent="0.2">
      <c r="A51" s="19"/>
      <c r="B51" s="13"/>
      <c r="C51" s="12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24"/>
    </row>
    <row r="52" spans="1:14" x14ac:dyDescent="0.2">
      <c r="A52" s="19"/>
      <c r="B52" s="13"/>
      <c r="C52" s="12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24"/>
    </row>
    <row r="53" spans="1:14" x14ac:dyDescent="0.2">
      <c r="A53" s="19"/>
      <c r="B53" s="13"/>
      <c r="C53" s="12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24"/>
    </row>
    <row r="54" spans="1:14" ht="13.5" thickBot="1" x14ac:dyDescent="0.25">
      <c r="A54" s="7"/>
      <c r="B54" s="15"/>
      <c r="C54" s="16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25"/>
    </row>
    <row r="55" spans="1:14" ht="13.5" thickBot="1" x14ac:dyDescent="0.25">
      <c r="A55" s="79" t="s">
        <v>34</v>
      </c>
      <c r="B55" s="80"/>
      <c r="C55" s="18">
        <f>SUM(C44:C54)</f>
        <v>0</v>
      </c>
      <c r="D55" s="18">
        <f>SUM(D44:D54)</f>
        <v>0</v>
      </c>
      <c r="E55" s="18" t="e">
        <f>+D55/C55*100</f>
        <v>#DIV/0!</v>
      </c>
      <c r="F55" s="18">
        <f>SUM(F44:F54)</f>
        <v>0</v>
      </c>
      <c r="G55" s="18" t="e">
        <f>+F55/C55*100</f>
        <v>#DIV/0!</v>
      </c>
      <c r="H55" s="18"/>
      <c r="I55" s="18" t="e">
        <f>+H55/C55*100</f>
        <v>#DIV/0!</v>
      </c>
      <c r="J55" s="18">
        <f>SUM(J44:J54)</f>
        <v>0</v>
      </c>
      <c r="K55" s="18" t="e">
        <f>+J55/C55*100</f>
        <v>#DIV/0!</v>
      </c>
      <c r="L55" s="18">
        <f>SUM(L44:L54)</f>
        <v>0</v>
      </c>
      <c r="M55" s="18" t="e">
        <f>+L55/C55*100</f>
        <v>#DIV/0!</v>
      </c>
      <c r="N55" s="26" t="e">
        <f>AVERAGE(N44:N54)</f>
        <v>#DIV/0!</v>
      </c>
    </row>
    <row r="56" spans="1:14" x14ac:dyDescent="0.2">
      <c r="A56" s="81" t="s">
        <v>62</v>
      </c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</row>
    <row r="57" spans="1:14" x14ac:dyDescent="0.2">
      <c r="A57" s="19"/>
      <c r="B57" s="13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24"/>
    </row>
    <row r="58" spans="1:14" x14ac:dyDescent="0.2">
      <c r="A58" s="19"/>
      <c r="B58" s="13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24"/>
    </row>
    <row r="59" spans="1:14" x14ac:dyDescent="0.2">
      <c r="A59" s="19"/>
      <c r="B59" s="13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24"/>
    </row>
    <row r="60" spans="1:14" x14ac:dyDescent="0.2">
      <c r="A60" s="19"/>
      <c r="B60" s="13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24"/>
    </row>
    <row r="61" spans="1:14" x14ac:dyDescent="0.2">
      <c r="A61" s="19"/>
      <c r="B61" s="13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24"/>
    </row>
    <row r="62" spans="1:14" x14ac:dyDescent="0.2">
      <c r="A62" s="19"/>
      <c r="B62" s="13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24"/>
    </row>
    <row r="63" spans="1:14" x14ac:dyDescent="0.2">
      <c r="A63" s="19"/>
      <c r="B63" s="13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24"/>
    </row>
    <row r="64" spans="1:14" x14ac:dyDescent="0.2">
      <c r="A64" s="19"/>
      <c r="B64" s="13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24"/>
    </row>
    <row r="65" spans="1:14" ht="13.5" thickBot="1" x14ac:dyDescent="0.25">
      <c r="A65" s="14"/>
      <c r="B65" s="15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25"/>
    </row>
    <row r="66" spans="1:14" ht="13.5" thickBot="1" x14ac:dyDescent="0.25">
      <c r="A66" s="79" t="s">
        <v>34</v>
      </c>
      <c r="B66" s="80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26"/>
    </row>
    <row r="67" spans="1:14" x14ac:dyDescent="0.2">
      <c r="A67" s="77" t="s">
        <v>84</v>
      </c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</row>
    <row r="68" spans="1:14" x14ac:dyDescent="0.2">
      <c r="A68" s="1"/>
      <c r="B68" s="13"/>
      <c r="C68" s="12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24"/>
    </row>
    <row r="69" spans="1:14" x14ac:dyDescent="0.2">
      <c r="A69" s="11"/>
      <c r="B69" s="13"/>
      <c r="C69" s="12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24"/>
    </row>
    <row r="70" spans="1:14" x14ac:dyDescent="0.2">
      <c r="A70" s="11"/>
      <c r="B70" s="13"/>
      <c r="C70" s="12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24"/>
    </row>
    <row r="71" spans="1:14" x14ac:dyDescent="0.2">
      <c r="A71" s="11"/>
      <c r="B71" s="13"/>
      <c r="C71" s="12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24"/>
    </row>
    <row r="72" spans="1:14" x14ac:dyDescent="0.2">
      <c r="A72" s="11"/>
      <c r="B72" s="13"/>
      <c r="C72" s="12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24"/>
    </row>
    <row r="73" spans="1:14" x14ac:dyDescent="0.2">
      <c r="A73" s="11"/>
      <c r="B73" s="13"/>
      <c r="C73" s="12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24"/>
    </row>
    <row r="74" spans="1:14" x14ac:dyDescent="0.2">
      <c r="A74" s="11"/>
      <c r="B74" s="13"/>
      <c r="C74" s="12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24"/>
    </row>
    <row r="75" spans="1:14" x14ac:dyDescent="0.2">
      <c r="A75" s="11"/>
      <c r="B75" s="13"/>
      <c r="C75" s="12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24"/>
    </row>
    <row r="76" spans="1:14" x14ac:dyDescent="0.2">
      <c r="A76" s="11"/>
      <c r="B76" s="13"/>
      <c r="C76" s="12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24"/>
    </row>
    <row r="77" spans="1:14" x14ac:dyDescent="0.2">
      <c r="A77" s="11"/>
      <c r="B77" s="13"/>
      <c r="C77" s="12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24"/>
    </row>
    <row r="78" spans="1:14" x14ac:dyDescent="0.2">
      <c r="A78" s="11"/>
      <c r="B78" s="13"/>
      <c r="C78" s="12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24"/>
    </row>
    <row r="79" spans="1:14" x14ac:dyDescent="0.2">
      <c r="A79" s="11"/>
      <c r="B79" s="13"/>
      <c r="C79" s="12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24"/>
    </row>
    <row r="80" spans="1:14" ht="13.5" thickBot="1" x14ac:dyDescent="0.25">
      <c r="A80" s="14"/>
      <c r="B80" s="15"/>
      <c r="C80" s="16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25"/>
    </row>
    <row r="81" spans="1:16" ht="13.5" thickBot="1" x14ac:dyDescent="0.25">
      <c r="A81" s="66" t="s">
        <v>34</v>
      </c>
      <c r="B81" s="6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26"/>
    </row>
    <row r="82" spans="1:16" x14ac:dyDescent="0.2">
      <c r="A82" s="77" t="s">
        <v>217</v>
      </c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</row>
    <row r="83" spans="1:16" x14ac:dyDescent="0.2">
      <c r="A83" s="1">
        <v>1</v>
      </c>
      <c r="B83" s="13" t="s">
        <v>86</v>
      </c>
      <c r="C83" s="55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24"/>
      <c r="O83" s="57"/>
      <c r="P83" s="57"/>
    </row>
    <row r="84" spans="1:16" x14ac:dyDescent="0.2">
      <c r="A84" s="1">
        <v>2</v>
      </c>
      <c r="B84" s="13" t="s">
        <v>88</v>
      </c>
      <c r="C84" s="12">
        <v>6012.2</v>
      </c>
      <c r="D84" s="10">
        <f>C84*E84%</f>
        <v>1430.9036000000001</v>
      </c>
      <c r="E84" s="10">
        <v>23.8</v>
      </c>
      <c r="F84" s="10">
        <f>C84*G84%</f>
        <v>1569.1841999999999</v>
      </c>
      <c r="G84" s="10">
        <v>26.1</v>
      </c>
      <c r="H84" s="10">
        <f>C84*I84%</f>
        <v>1839.7331999999999</v>
      </c>
      <c r="I84" s="10">
        <v>30.6</v>
      </c>
      <c r="J84" s="10">
        <f>C84*K84%</f>
        <v>1172.3789999999999</v>
      </c>
      <c r="K84" s="10">
        <v>19.5</v>
      </c>
      <c r="L84" s="10">
        <v>0</v>
      </c>
      <c r="M84" s="10">
        <v>0</v>
      </c>
      <c r="N84" s="58">
        <v>0.8</v>
      </c>
      <c r="O84" s="57"/>
      <c r="P84" s="57"/>
    </row>
    <row r="85" spans="1:16" x14ac:dyDescent="0.2">
      <c r="A85" s="1">
        <v>3</v>
      </c>
      <c r="B85" s="13" t="s">
        <v>87</v>
      </c>
      <c r="C85" s="12">
        <v>3219.3</v>
      </c>
      <c r="D85" s="10">
        <f>C85*E85%</f>
        <v>376.65809999999999</v>
      </c>
      <c r="E85" s="10">
        <v>11.7</v>
      </c>
      <c r="F85" s="10">
        <f>C85*G85%</f>
        <v>981.88650000000007</v>
      </c>
      <c r="G85" s="10">
        <v>30.5</v>
      </c>
      <c r="H85" s="10">
        <f>C85*I85%</f>
        <v>1455.1236000000001</v>
      </c>
      <c r="I85" s="10">
        <v>45.2</v>
      </c>
      <c r="J85" s="10">
        <f>C85*K85%</f>
        <v>405.6318</v>
      </c>
      <c r="K85" s="10">
        <v>12.6</v>
      </c>
      <c r="L85" s="10">
        <v>0</v>
      </c>
      <c r="M85" s="10">
        <v>0</v>
      </c>
      <c r="N85" s="58">
        <v>0.86</v>
      </c>
      <c r="O85" s="57"/>
      <c r="P85" s="57"/>
    </row>
    <row r="86" spans="1:16" x14ac:dyDescent="0.2">
      <c r="A86" s="1">
        <v>4</v>
      </c>
      <c r="B86" s="13" t="s">
        <v>89</v>
      </c>
      <c r="C86" s="12">
        <v>10915.5</v>
      </c>
      <c r="D86" s="10">
        <f>C86*E86%</f>
        <v>2052.114</v>
      </c>
      <c r="E86" s="10">
        <v>18.8</v>
      </c>
      <c r="F86" s="10">
        <f>C86*G86%</f>
        <v>4813.7354999999998</v>
      </c>
      <c r="G86" s="10">
        <v>44.1</v>
      </c>
      <c r="H86" s="10">
        <f>C86*I86%</f>
        <v>4049.6504999999997</v>
      </c>
      <c r="I86" s="10">
        <v>37.1</v>
      </c>
      <c r="J86" s="10">
        <v>0</v>
      </c>
      <c r="K86" s="10">
        <v>0</v>
      </c>
      <c r="L86" s="10">
        <v>0</v>
      </c>
      <c r="M86" s="10">
        <v>0</v>
      </c>
      <c r="N86" s="58">
        <v>0.69</v>
      </c>
      <c r="O86" s="57"/>
      <c r="P86" s="57"/>
    </row>
    <row r="87" spans="1:16" x14ac:dyDescent="0.2">
      <c r="A87" s="1">
        <v>5</v>
      </c>
      <c r="B87" s="13" t="s">
        <v>216</v>
      </c>
      <c r="C87" s="12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24"/>
    </row>
    <row r="88" spans="1:16" ht="13.5" thickBot="1" x14ac:dyDescent="0.25">
      <c r="A88" s="1">
        <v>6</v>
      </c>
      <c r="B88" s="13" t="s">
        <v>91</v>
      </c>
      <c r="C88" s="12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24"/>
      <c r="O88" s="57"/>
      <c r="P88" s="57"/>
    </row>
    <row r="89" spans="1:16" ht="13.5" thickBot="1" x14ac:dyDescent="0.25">
      <c r="A89" s="66" t="s">
        <v>34</v>
      </c>
      <c r="B89" s="68"/>
      <c r="C89" s="56">
        <f>SUM(C83:C88)</f>
        <v>20147</v>
      </c>
      <c r="D89" s="18">
        <f>SUM(D83:D88)</f>
        <v>3859.6757000000002</v>
      </c>
      <c r="E89" s="18">
        <v>21.4</v>
      </c>
      <c r="F89" s="18">
        <f>SUM(F83:F88)</f>
        <v>7364.8062</v>
      </c>
      <c r="G89" s="18">
        <v>29.5</v>
      </c>
      <c r="H89" s="10">
        <v>7344.5</v>
      </c>
      <c r="I89" s="18">
        <v>33.5</v>
      </c>
      <c r="J89" s="18">
        <v>1578</v>
      </c>
      <c r="K89" s="18">
        <v>15.6</v>
      </c>
      <c r="L89" s="18">
        <v>0</v>
      </c>
      <c r="M89" s="18">
        <v>0</v>
      </c>
      <c r="N89" s="27">
        <v>0.78</v>
      </c>
      <c r="O89" s="57"/>
      <c r="P89" s="57"/>
    </row>
    <row r="90" spans="1:16" x14ac:dyDescent="0.2">
      <c r="A90" s="81" t="s">
        <v>92</v>
      </c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</row>
    <row r="91" spans="1:16" x14ac:dyDescent="0.2">
      <c r="A91" s="19"/>
      <c r="B91" s="13"/>
      <c r="C91" s="12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24"/>
    </row>
    <row r="92" spans="1:16" x14ac:dyDescent="0.2">
      <c r="A92" s="19"/>
      <c r="B92" s="13"/>
      <c r="C92" s="12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24"/>
    </row>
    <row r="93" spans="1:16" x14ac:dyDescent="0.2">
      <c r="A93" s="19"/>
      <c r="B93" s="21"/>
      <c r="C93" s="12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24"/>
    </row>
    <row r="94" spans="1:16" x14ac:dyDescent="0.2">
      <c r="A94" s="19"/>
      <c r="B94" s="13"/>
      <c r="C94" s="12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24"/>
    </row>
    <row r="95" spans="1:16" x14ac:dyDescent="0.2">
      <c r="A95" s="19"/>
      <c r="B95" s="13"/>
      <c r="C95" s="12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24"/>
    </row>
    <row r="96" spans="1:16" x14ac:dyDescent="0.2">
      <c r="A96" s="19"/>
      <c r="B96" s="13"/>
      <c r="C96" s="12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24"/>
    </row>
    <row r="97" spans="1:14" x14ac:dyDescent="0.2">
      <c r="A97" s="19"/>
      <c r="B97" s="13"/>
      <c r="C97" s="12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24"/>
    </row>
    <row r="98" spans="1:14" x14ac:dyDescent="0.2">
      <c r="A98" s="19"/>
      <c r="B98" s="13"/>
      <c r="C98" s="12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24"/>
    </row>
    <row r="99" spans="1:14" x14ac:dyDescent="0.2">
      <c r="A99" s="19"/>
      <c r="B99" s="13"/>
      <c r="C99" s="12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24"/>
    </row>
    <row r="100" spans="1:14" x14ac:dyDescent="0.2">
      <c r="A100" s="19"/>
      <c r="B100" s="13"/>
      <c r="C100" s="12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24"/>
    </row>
    <row r="101" spans="1:14" ht="13.5" thickBot="1" x14ac:dyDescent="0.25">
      <c r="A101" s="7"/>
      <c r="B101" s="15"/>
      <c r="C101" s="16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25"/>
    </row>
    <row r="102" spans="1:14" ht="13.5" thickBot="1" x14ac:dyDescent="0.25">
      <c r="A102" s="79" t="s">
        <v>34</v>
      </c>
      <c r="B102" s="80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26"/>
    </row>
    <row r="103" spans="1:14" x14ac:dyDescent="0.2">
      <c r="A103" s="77" t="s">
        <v>103</v>
      </c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</row>
    <row r="104" spans="1:14" x14ac:dyDescent="0.2">
      <c r="A104" s="1"/>
      <c r="B104" s="13"/>
      <c r="C104" s="12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24"/>
    </row>
    <row r="105" spans="1:14" x14ac:dyDescent="0.2">
      <c r="A105" s="11"/>
      <c r="B105" s="13"/>
      <c r="C105" s="12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24"/>
    </row>
    <row r="106" spans="1:14" x14ac:dyDescent="0.2">
      <c r="A106" s="11"/>
      <c r="B106" s="13"/>
      <c r="C106" s="12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24"/>
    </row>
    <row r="107" spans="1:14" x14ac:dyDescent="0.2">
      <c r="A107" s="11"/>
      <c r="B107" s="13"/>
      <c r="C107" s="12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24"/>
    </row>
    <row r="108" spans="1:14" x14ac:dyDescent="0.2">
      <c r="A108" s="11"/>
      <c r="B108" s="13"/>
      <c r="C108" s="12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24"/>
    </row>
    <row r="109" spans="1:14" x14ac:dyDescent="0.2">
      <c r="A109" s="11"/>
      <c r="B109" s="13"/>
      <c r="C109" s="12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24"/>
    </row>
    <row r="110" spans="1:14" x14ac:dyDescent="0.2">
      <c r="A110" s="11"/>
      <c r="B110" s="13"/>
      <c r="C110" s="12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24"/>
    </row>
    <row r="111" spans="1:14" x14ac:dyDescent="0.2">
      <c r="A111" s="11"/>
      <c r="B111" s="13"/>
      <c r="C111" s="12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24"/>
    </row>
    <row r="112" spans="1:14" x14ac:dyDescent="0.2">
      <c r="A112" s="11"/>
      <c r="B112" s="13"/>
      <c r="C112" s="12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24"/>
    </row>
    <row r="113" spans="1:14" x14ac:dyDescent="0.2">
      <c r="A113" s="11"/>
      <c r="B113" s="13"/>
      <c r="C113" s="12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24"/>
    </row>
    <row r="114" spans="1:14" x14ac:dyDescent="0.2">
      <c r="A114" s="11"/>
      <c r="B114" s="13"/>
      <c r="C114" s="12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24"/>
    </row>
    <row r="115" spans="1:14" x14ac:dyDescent="0.2">
      <c r="A115" s="11"/>
      <c r="B115" s="13"/>
      <c r="C115" s="12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24"/>
    </row>
    <row r="116" spans="1:14" x14ac:dyDescent="0.2">
      <c r="A116" s="11"/>
      <c r="B116" s="13"/>
      <c r="C116" s="12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24"/>
    </row>
    <row r="117" spans="1:14" ht="13.5" thickBot="1" x14ac:dyDescent="0.25">
      <c r="A117" s="14"/>
      <c r="B117" s="15"/>
      <c r="C117" s="16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25"/>
    </row>
    <row r="118" spans="1:14" ht="13.5" thickBot="1" x14ac:dyDescent="0.25">
      <c r="A118" s="66" t="s">
        <v>34</v>
      </c>
      <c r="B118" s="6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26"/>
    </row>
    <row r="119" spans="1:14" x14ac:dyDescent="0.2">
      <c r="A119" s="77" t="s">
        <v>116</v>
      </c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</row>
    <row r="120" spans="1:14" x14ac:dyDescent="0.2">
      <c r="A120" s="1">
        <v>1</v>
      </c>
      <c r="B120" s="13"/>
      <c r="C120" s="12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24"/>
    </row>
    <row r="121" spans="1:14" x14ac:dyDescent="0.2">
      <c r="A121" s="11">
        <v>2</v>
      </c>
      <c r="B121" s="13"/>
      <c r="C121" s="12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24"/>
    </row>
    <row r="122" spans="1:14" x14ac:dyDescent="0.2">
      <c r="A122" s="11">
        <v>3</v>
      </c>
      <c r="B122" s="13"/>
      <c r="C122" s="12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24"/>
    </row>
    <row r="123" spans="1:14" x14ac:dyDescent="0.2">
      <c r="A123" s="11">
        <v>4</v>
      </c>
      <c r="B123" s="13"/>
      <c r="C123" s="12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24"/>
    </row>
    <row r="124" spans="1:14" x14ac:dyDescent="0.2">
      <c r="A124" s="11">
        <v>5</v>
      </c>
      <c r="B124" s="13"/>
      <c r="C124" s="12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24"/>
    </row>
    <row r="125" spans="1:14" x14ac:dyDescent="0.2">
      <c r="A125" s="11">
        <v>6</v>
      </c>
      <c r="B125" s="13"/>
      <c r="C125" s="12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24"/>
    </row>
    <row r="126" spans="1:14" x14ac:dyDescent="0.2">
      <c r="A126" s="11">
        <v>7</v>
      </c>
      <c r="B126" s="13"/>
      <c r="C126" s="12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24"/>
    </row>
    <row r="127" spans="1:14" x14ac:dyDescent="0.2">
      <c r="A127" s="11">
        <v>8</v>
      </c>
      <c r="B127" s="13"/>
      <c r="C127" s="12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24"/>
    </row>
    <row r="128" spans="1:14" x14ac:dyDescent="0.2">
      <c r="A128" s="11">
        <v>9</v>
      </c>
      <c r="B128" s="13"/>
      <c r="C128" s="12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24"/>
    </row>
    <row r="129" spans="1:14" x14ac:dyDescent="0.2">
      <c r="A129" s="11">
        <v>10</v>
      </c>
      <c r="B129" s="13"/>
      <c r="C129" s="12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24"/>
    </row>
    <row r="130" spans="1:14" x14ac:dyDescent="0.2">
      <c r="A130" s="11">
        <v>11</v>
      </c>
      <c r="B130" s="13"/>
      <c r="C130" s="12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24"/>
    </row>
    <row r="131" spans="1:14" x14ac:dyDescent="0.2">
      <c r="A131" s="11">
        <v>12</v>
      </c>
      <c r="B131" s="13"/>
      <c r="C131" s="12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24"/>
    </row>
    <row r="132" spans="1:14" x14ac:dyDescent="0.2">
      <c r="A132" s="11">
        <v>13</v>
      </c>
      <c r="B132" s="13"/>
      <c r="C132" s="12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24"/>
    </row>
    <row r="133" spans="1:14" ht="13.5" thickBot="1" x14ac:dyDescent="0.25">
      <c r="A133" s="14">
        <v>14</v>
      </c>
      <c r="B133" s="15"/>
      <c r="C133" s="16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25"/>
    </row>
    <row r="134" spans="1:14" ht="13.5" thickBot="1" x14ac:dyDescent="0.25">
      <c r="A134" s="66" t="s">
        <v>34</v>
      </c>
      <c r="B134" s="6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26"/>
    </row>
    <row r="135" spans="1:14" x14ac:dyDescent="0.2">
      <c r="A135" s="77" t="s">
        <v>129</v>
      </c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</row>
    <row r="136" spans="1:14" x14ac:dyDescent="0.2">
      <c r="A136" s="1">
        <v>1</v>
      </c>
      <c r="B136" s="13"/>
      <c r="C136" s="12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24"/>
    </row>
    <row r="137" spans="1:14" x14ac:dyDescent="0.2">
      <c r="A137" s="11">
        <v>2</v>
      </c>
      <c r="B137" s="13"/>
      <c r="C137" s="12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24"/>
    </row>
    <row r="138" spans="1:14" x14ac:dyDescent="0.2">
      <c r="A138" s="11">
        <v>3</v>
      </c>
      <c r="B138" s="13"/>
      <c r="C138" s="12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24"/>
    </row>
    <row r="139" spans="1:14" x14ac:dyDescent="0.2">
      <c r="A139" s="11">
        <v>4</v>
      </c>
      <c r="B139" s="13"/>
      <c r="C139" s="12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24"/>
    </row>
    <row r="140" spans="1:14" x14ac:dyDescent="0.2">
      <c r="A140" s="11">
        <v>5</v>
      </c>
      <c r="B140" s="13"/>
      <c r="C140" s="12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24"/>
    </row>
    <row r="141" spans="1:14" x14ac:dyDescent="0.2">
      <c r="A141" s="11">
        <v>6</v>
      </c>
      <c r="B141" s="13"/>
      <c r="C141" s="12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24"/>
    </row>
    <row r="142" spans="1:14" x14ac:dyDescent="0.2">
      <c r="A142" s="11">
        <v>7</v>
      </c>
      <c r="B142" s="13"/>
      <c r="C142" s="12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24"/>
    </row>
    <row r="143" spans="1:14" ht="13.5" thickBot="1" x14ac:dyDescent="0.25">
      <c r="A143" s="14">
        <v>8</v>
      </c>
      <c r="B143" s="15"/>
      <c r="C143" s="16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25"/>
    </row>
    <row r="144" spans="1:14" ht="13.5" thickBot="1" x14ac:dyDescent="0.25">
      <c r="A144" s="66" t="s">
        <v>34</v>
      </c>
      <c r="B144" s="6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26"/>
    </row>
    <row r="145" spans="1:14" x14ac:dyDescent="0.2">
      <c r="A145" s="77" t="s">
        <v>137</v>
      </c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</row>
    <row r="146" spans="1:14" x14ac:dyDescent="0.2">
      <c r="A146" s="1"/>
      <c r="B146" s="13"/>
      <c r="C146" s="12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24"/>
    </row>
    <row r="147" spans="1:14" x14ac:dyDescent="0.2">
      <c r="A147" s="11"/>
      <c r="B147" s="13"/>
      <c r="C147" s="12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24"/>
    </row>
    <row r="148" spans="1:14" x14ac:dyDescent="0.2">
      <c r="A148" s="11"/>
      <c r="B148" s="13"/>
      <c r="C148" s="12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24"/>
    </row>
    <row r="149" spans="1:14" x14ac:dyDescent="0.2">
      <c r="A149" s="11"/>
      <c r="B149" s="13"/>
      <c r="C149" s="12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24"/>
    </row>
    <row r="150" spans="1:14" x14ac:dyDescent="0.2">
      <c r="A150" s="11"/>
      <c r="B150" s="13"/>
      <c r="C150" s="12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24"/>
    </row>
    <row r="151" spans="1:14" x14ac:dyDescent="0.2">
      <c r="A151" s="11"/>
      <c r="B151" s="13"/>
      <c r="C151" s="12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24"/>
    </row>
    <row r="152" spans="1:14" x14ac:dyDescent="0.2">
      <c r="A152" s="11"/>
      <c r="B152" s="13"/>
      <c r="C152" s="12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24"/>
    </row>
    <row r="153" spans="1:14" x14ac:dyDescent="0.2">
      <c r="A153" s="11"/>
      <c r="B153" s="13"/>
      <c r="C153" s="12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24"/>
    </row>
    <row r="154" spans="1:14" x14ac:dyDescent="0.2">
      <c r="A154" s="11"/>
      <c r="B154" s="13"/>
      <c r="C154" s="12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24"/>
    </row>
    <row r="155" spans="1:14" x14ac:dyDescent="0.2">
      <c r="A155" s="11"/>
      <c r="B155" s="13"/>
      <c r="C155" s="12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24"/>
    </row>
    <row r="156" spans="1:14" x14ac:dyDescent="0.2">
      <c r="A156" s="11"/>
      <c r="B156" s="13"/>
      <c r="C156" s="12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24"/>
    </row>
    <row r="157" spans="1:14" x14ac:dyDescent="0.2">
      <c r="A157" s="11"/>
      <c r="B157" s="13"/>
      <c r="C157" s="12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24"/>
    </row>
    <row r="158" spans="1:14" x14ac:dyDescent="0.2">
      <c r="A158" s="11"/>
      <c r="B158" s="13"/>
      <c r="C158" s="12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24"/>
    </row>
    <row r="159" spans="1:14" x14ac:dyDescent="0.2">
      <c r="A159" s="19"/>
      <c r="B159" s="15"/>
      <c r="C159" s="16"/>
      <c r="D159" s="17"/>
      <c r="E159" s="17"/>
      <c r="F159" s="17"/>
      <c r="G159" s="17"/>
      <c r="H159" s="17"/>
      <c r="I159" s="10"/>
      <c r="J159" s="17"/>
      <c r="K159" s="17"/>
      <c r="L159" s="17"/>
      <c r="M159" s="17"/>
      <c r="N159" s="24"/>
    </row>
    <row r="160" spans="1:14" ht="13.5" thickBot="1" x14ac:dyDescent="0.25">
      <c r="A160" s="14"/>
      <c r="B160" s="15"/>
      <c r="C160" s="16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25"/>
    </row>
    <row r="161" spans="1:14" ht="13.5" thickBot="1" x14ac:dyDescent="0.25">
      <c r="A161" s="66" t="s">
        <v>34</v>
      </c>
      <c r="B161" s="6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26"/>
    </row>
    <row r="162" spans="1:14" x14ac:dyDescent="0.2">
      <c r="A162" s="77" t="s">
        <v>152</v>
      </c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</row>
    <row r="163" spans="1:14" x14ac:dyDescent="0.2">
      <c r="A163" s="1"/>
      <c r="B163" s="13"/>
      <c r="C163" s="12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24"/>
    </row>
    <row r="164" spans="1:14" x14ac:dyDescent="0.2">
      <c r="A164" s="11"/>
      <c r="B164" s="13"/>
      <c r="C164" s="12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24"/>
    </row>
    <row r="165" spans="1:14" x14ac:dyDescent="0.2">
      <c r="A165" s="11"/>
      <c r="B165" s="13"/>
      <c r="C165" s="12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24"/>
    </row>
    <row r="166" spans="1:14" x14ac:dyDescent="0.2">
      <c r="A166" s="11"/>
      <c r="B166" s="13"/>
      <c r="C166" s="12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24"/>
    </row>
    <row r="167" spans="1:14" x14ac:dyDescent="0.2">
      <c r="A167" s="11"/>
      <c r="B167" s="13"/>
      <c r="C167" s="12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24"/>
    </row>
    <row r="168" spans="1:14" x14ac:dyDescent="0.2">
      <c r="A168" s="11"/>
      <c r="B168" s="13"/>
      <c r="C168" s="12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24"/>
    </row>
    <row r="169" spans="1:14" x14ac:dyDescent="0.2">
      <c r="A169" s="11"/>
      <c r="B169" s="13"/>
      <c r="C169" s="12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24"/>
    </row>
    <row r="170" spans="1:14" x14ac:dyDescent="0.2">
      <c r="A170" s="11"/>
      <c r="B170" s="13"/>
      <c r="C170" s="12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24"/>
    </row>
    <row r="171" spans="1:14" x14ac:dyDescent="0.2">
      <c r="A171" s="11"/>
      <c r="B171" s="13"/>
      <c r="C171" s="12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24"/>
    </row>
    <row r="172" spans="1:14" x14ac:dyDescent="0.2">
      <c r="A172" s="11"/>
      <c r="B172" s="13"/>
      <c r="C172" s="12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24"/>
    </row>
    <row r="173" spans="1:14" x14ac:dyDescent="0.2">
      <c r="A173" s="11"/>
      <c r="B173" s="13"/>
      <c r="C173" s="12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24"/>
    </row>
    <row r="174" spans="1:14" x14ac:dyDescent="0.2">
      <c r="A174" s="11"/>
      <c r="B174" s="13"/>
      <c r="C174" s="12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24"/>
    </row>
    <row r="175" spans="1:14" x14ac:dyDescent="0.2">
      <c r="A175" s="11"/>
      <c r="B175" s="13"/>
      <c r="C175" s="12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24"/>
    </row>
    <row r="176" spans="1:14" x14ac:dyDescent="0.2">
      <c r="A176" s="19"/>
      <c r="B176" s="15"/>
      <c r="C176" s="10"/>
      <c r="D176" s="17"/>
      <c r="E176" s="17"/>
      <c r="F176" s="17"/>
      <c r="G176" s="17"/>
      <c r="H176" s="17"/>
      <c r="I176" s="10"/>
      <c r="J176" s="17"/>
      <c r="K176" s="17"/>
      <c r="L176" s="17"/>
      <c r="M176" s="17"/>
      <c r="N176" s="24"/>
    </row>
    <row r="177" spans="1:14" x14ac:dyDescent="0.2">
      <c r="A177" s="14"/>
      <c r="B177" s="15"/>
      <c r="C177" s="10"/>
      <c r="D177" s="17"/>
      <c r="E177" s="17"/>
      <c r="F177" s="17"/>
      <c r="G177" s="17"/>
      <c r="H177" s="17"/>
      <c r="I177" s="10"/>
      <c r="J177" s="17"/>
      <c r="K177" s="17"/>
      <c r="L177" s="17"/>
      <c r="M177" s="17"/>
      <c r="N177" s="24"/>
    </row>
    <row r="178" spans="1:14" ht="13.5" thickBot="1" x14ac:dyDescent="0.25">
      <c r="A178" s="14"/>
      <c r="B178" s="15"/>
      <c r="C178" s="16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25"/>
    </row>
    <row r="179" spans="1:14" ht="13.5" thickBot="1" x14ac:dyDescent="0.25">
      <c r="A179" s="66"/>
      <c r="B179" s="6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26"/>
    </row>
    <row r="180" spans="1:14" x14ac:dyDescent="0.2">
      <c r="A180" s="77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</row>
    <row r="181" spans="1:14" x14ac:dyDescent="0.2">
      <c r="A181" s="1"/>
      <c r="B181" s="13"/>
      <c r="C181" s="12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24"/>
    </row>
    <row r="182" spans="1:14" x14ac:dyDescent="0.2">
      <c r="A182" s="11"/>
      <c r="B182" s="13"/>
      <c r="C182" s="12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24"/>
    </row>
    <row r="183" spans="1:14" x14ac:dyDescent="0.2">
      <c r="A183" s="11"/>
      <c r="B183" s="13"/>
      <c r="C183" s="12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24"/>
    </row>
    <row r="184" spans="1:14" x14ac:dyDescent="0.2">
      <c r="A184" s="11"/>
      <c r="B184" s="13"/>
      <c r="C184" s="12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24"/>
    </row>
    <row r="185" spans="1:14" x14ac:dyDescent="0.2">
      <c r="A185" s="11"/>
      <c r="B185" s="13"/>
      <c r="C185" s="12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24"/>
    </row>
    <row r="186" spans="1:14" x14ac:dyDescent="0.2">
      <c r="A186" s="11"/>
      <c r="B186" s="13"/>
      <c r="C186" s="12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24"/>
    </row>
    <row r="187" spans="1:14" x14ac:dyDescent="0.2">
      <c r="A187" s="11"/>
      <c r="B187" s="13"/>
      <c r="C187" s="12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24"/>
    </row>
    <row r="188" spans="1:14" x14ac:dyDescent="0.2">
      <c r="A188" s="11"/>
      <c r="B188" s="13"/>
      <c r="C188" s="12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24"/>
    </row>
    <row r="189" spans="1:14" x14ac:dyDescent="0.2">
      <c r="A189" s="11"/>
      <c r="B189" s="13"/>
      <c r="C189" s="12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24"/>
    </row>
    <row r="190" spans="1:14" ht="13.5" thickBot="1" x14ac:dyDescent="0.25">
      <c r="A190" s="11"/>
      <c r="B190" s="13"/>
      <c r="C190" s="12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24"/>
    </row>
    <row r="191" spans="1:14" ht="13.5" thickBot="1" x14ac:dyDescent="0.25">
      <c r="A191" s="66"/>
      <c r="B191" s="6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31"/>
    </row>
    <row r="192" spans="1:14" ht="13.5" thickBot="1" x14ac:dyDescent="0.25"/>
    <row r="193" spans="1:14" ht="13.5" thickBot="1" x14ac:dyDescent="0.25">
      <c r="A193" s="74"/>
      <c r="B193" s="75"/>
      <c r="C193" s="28"/>
      <c r="D193" s="28"/>
      <c r="E193" s="29"/>
      <c r="F193" s="28"/>
      <c r="G193" s="30"/>
      <c r="H193" s="28"/>
      <c r="I193" s="30"/>
      <c r="J193" s="28"/>
      <c r="K193" s="30"/>
      <c r="L193" s="28"/>
      <c r="M193" s="30"/>
      <c r="N193" s="26"/>
    </row>
    <row r="200" spans="1:14" ht="18.75" x14ac:dyDescent="0.3">
      <c r="B200" s="76" t="s">
        <v>186</v>
      </c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</row>
    <row r="201" spans="1:14" ht="18.75" x14ac:dyDescent="0.3">
      <c r="B201" s="76" t="s">
        <v>187</v>
      </c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</row>
    <row r="202" spans="1:14" ht="18.75" x14ac:dyDescent="0.3">
      <c r="B202" s="76" t="s">
        <v>1</v>
      </c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</row>
    <row r="204" spans="1:14" x14ac:dyDescent="0.2">
      <c r="A204" s="1">
        <v>1</v>
      </c>
      <c r="B204" s="13" t="s">
        <v>138</v>
      </c>
      <c r="C204" s="12">
        <v>21823</v>
      </c>
      <c r="D204" s="10">
        <v>3564</v>
      </c>
      <c r="E204" s="10">
        <f t="shared" ref="E204:E219" si="0">+D204/C204*100</f>
        <v>16.331393483938964</v>
      </c>
      <c r="F204" s="10">
        <v>13284</v>
      </c>
      <c r="G204" s="10">
        <f t="shared" ref="G204:G219" si="1">+F204/C204*100</f>
        <v>60.871557531045227</v>
      </c>
      <c r="H204" s="10">
        <v>3665</v>
      </c>
      <c r="I204" s="10">
        <f t="shared" ref="I204:I219" si="2">+H204/C204*100</f>
        <v>16.794207945745317</v>
      </c>
      <c r="J204" s="10">
        <v>1160</v>
      </c>
      <c r="K204" s="10">
        <f t="shared" ref="K204:K219" si="3">+J204/C204*100</f>
        <v>5.3154928286670025</v>
      </c>
      <c r="L204" s="10">
        <v>150</v>
      </c>
      <c r="M204" s="10">
        <f t="shared" ref="M204:M219" si="4">+L204/C204*100</f>
        <v>0.68734821060349172</v>
      </c>
      <c r="N204" s="24" t="e">
        <f>+(#REF!*0.2+E204*0.605+G204*1.05+I204*1.405+K204*1.805+M204*2.205)/100</f>
        <v>#REF!</v>
      </c>
    </row>
    <row r="205" spans="1:14" x14ac:dyDescent="0.2">
      <c r="A205" s="11">
        <v>2</v>
      </c>
      <c r="B205" s="13" t="s">
        <v>139</v>
      </c>
      <c r="C205" s="12">
        <v>18010</v>
      </c>
      <c r="D205" s="10">
        <v>2390</v>
      </c>
      <c r="E205" s="10">
        <f t="shared" si="0"/>
        <v>13.270405330372014</v>
      </c>
      <c r="F205" s="10">
        <v>7189</v>
      </c>
      <c r="G205" s="10">
        <f t="shared" si="1"/>
        <v>39.916712937257081</v>
      </c>
      <c r="H205" s="10">
        <v>3357</v>
      </c>
      <c r="I205" s="10">
        <f t="shared" si="2"/>
        <v>18.63964464186563</v>
      </c>
      <c r="J205" s="10">
        <v>3452</v>
      </c>
      <c r="K205" s="10">
        <f t="shared" si="3"/>
        <v>19.167129372570795</v>
      </c>
      <c r="L205" s="10">
        <v>1622</v>
      </c>
      <c r="M205" s="10">
        <f t="shared" si="4"/>
        <v>9.00610771793448</v>
      </c>
      <c r="N205" s="24" t="e">
        <f>+(#REF!*0.2+E205*0.605+G205*1.05+I205*1.405+K205*1.805+M205*2.205)/100</f>
        <v>#REF!</v>
      </c>
    </row>
    <row r="206" spans="1:14" x14ac:dyDescent="0.2">
      <c r="A206" s="11">
        <v>3</v>
      </c>
      <c r="B206" s="13" t="s">
        <v>140</v>
      </c>
      <c r="C206" s="12">
        <v>31025</v>
      </c>
      <c r="D206" s="10">
        <v>8823</v>
      </c>
      <c r="E206" s="10">
        <f t="shared" si="0"/>
        <v>28.43835616438356</v>
      </c>
      <c r="F206" s="10">
        <v>17938</v>
      </c>
      <c r="G206" s="10">
        <f t="shared" si="1"/>
        <v>57.817888799355352</v>
      </c>
      <c r="H206" s="10">
        <v>3303</v>
      </c>
      <c r="I206" s="10">
        <f t="shared" si="2"/>
        <v>10.646253021756648</v>
      </c>
      <c r="J206" s="10">
        <v>716</v>
      </c>
      <c r="K206" s="10">
        <f t="shared" si="3"/>
        <v>2.3078162771958097</v>
      </c>
      <c r="L206" s="10">
        <v>245</v>
      </c>
      <c r="M206" s="10">
        <f t="shared" si="4"/>
        <v>0.78968573730862202</v>
      </c>
      <c r="N206" s="24" t="e">
        <f>+(#REF!*0.2+E206*0.605+G206*1.05+I206*1.405+K206*1.805+M206*2.205)/100</f>
        <v>#REF!</v>
      </c>
    </row>
    <row r="207" spans="1:14" x14ac:dyDescent="0.2">
      <c r="A207" s="11">
        <v>4</v>
      </c>
      <c r="B207" s="13" t="s">
        <v>141</v>
      </c>
      <c r="C207" s="12">
        <v>11155</v>
      </c>
      <c r="D207" s="10">
        <v>977</v>
      </c>
      <c r="E207" s="10">
        <f t="shared" si="0"/>
        <v>8.7584043030031378</v>
      </c>
      <c r="F207" s="10">
        <v>4850</v>
      </c>
      <c r="G207" s="10">
        <f t="shared" si="1"/>
        <v>43.478260869565219</v>
      </c>
      <c r="H207" s="10">
        <v>2815</v>
      </c>
      <c r="I207" s="10">
        <f t="shared" si="2"/>
        <v>25.235320484087854</v>
      </c>
      <c r="J207" s="10">
        <v>1310</v>
      </c>
      <c r="K207" s="10">
        <f t="shared" si="3"/>
        <v>11.743612729717617</v>
      </c>
      <c r="L207" s="10">
        <v>1203</v>
      </c>
      <c r="M207" s="10">
        <f t="shared" si="4"/>
        <v>10.784401613626176</v>
      </c>
      <c r="N207" s="24" t="e">
        <f>+(#REF!*0.2+E207*0.605+G207*1.05+I207*1.405+K207*1.805+M207*2.205)/100</f>
        <v>#REF!</v>
      </c>
    </row>
    <row r="208" spans="1:14" x14ac:dyDescent="0.2">
      <c r="A208" s="11">
        <v>5</v>
      </c>
      <c r="B208" s="13" t="s">
        <v>142</v>
      </c>
      <c r="C208" s="12">
        <v>24301</v>
      </c>
      <c r="D208" s="10">
        <v>8240</v>
      </c>
      <c r="E208" s="10">
        <f t="shared" si="0"/>
        <v>33.90806962676433</v>
      </c>
      <c r="F208" s="10">
        <v>13742</v>
      </c>
      <c r="G208" s="10">
        <f t="shared" si="1"/>
        <v>56.549113205217893</v>
      </c>
      <c r="H208" s="10">
        <v>1834</v>
      </c>
      <c r="I208" s="10">
        <f t="shared" si="2"/>
        <v>7.5470145261511874</v>
      </c>
      <c r="J208" s="10">
        <v>283</v>
      </c>
      <c r="K208" s="10">
        <f t="shared" si="3"/>
        <v>1.1645611291716391</v>
      </c>
      <c r="L208" s="10">
        <v>197</v>
      </c>
      <c r="M208" s="10">
        <f t="shared" si="4"/>
        <v>0.81066622772725405</v>
      </c>
      <c r="N208" s="24" t="e">
        <f>+(#REF!*0.2+E208*0.605+G208*1.05+I208*1.405+K208*1.805+M208*2.205)/100</f>
        <v>#REF!</v>
      </c>
    </row>
    <row r="209" spans="1:14" x14ac:dyDescent="0.2">
      <c r="A209" s="11">
        <v>6</v>
      </c>
      <c r="B209" s="13" t="s">
        <v>143</v>
      </c>
      <c r="C209" s="12">
        <v>14726</v>
      </c>
      <c r="D209" s="10">
        <v>9162</v>
      </c>
      <c r="E209" s="10">
        <f t="shared" si="0"/>
        <v>62.216487844628546</v>
      </c>
      <c r="F209" s="10">
        <v>6170</v>
      </c>
      <c r="G209" s="10">
        <f t="shared" si="1"/>
        <v>41.898682602200189</v>
      </c>
      <c r="H209" s="10">
        <v>3430</v>
      </c>
      <c r="I209" s="10">
        <f t="shared" si="2"/>
        <v>23.292136357462994</v>
      </c>
      <c r="J209" s="10">
        <v>1722</v>
      </c>
      <c r="K209" s="10">
        <f t="shared" si="3"/>
        <v>11.693603150889583</v>
      </c>
      <c r="L209" s="10">
        <v>242</v>
      </c>
      <c r="M209" s="10">
        <f t="shared" si="4"/>
        <v>1.643351894608176</v>
      </c>
      <c r="N209" s="24" t="e">
        <f>+(#REF!*0.2+E209*0.605+G209*1.05+I209*1.405+K209*1.805+M209*2.205)/100</f>
        <v>#REF!</v>
      </c>
    </row>
    <row r="210" spans="1:14" x14ac:dyDescent="0.2">
      <c r="A210" s="11">
        <v>7</v>
      </c>
      <c r="B210" s="13" t="s">
        <v>144</v>
      </c>
      <c r="C210" s="12">
        <v>6491</v>
      </c>
      <c r="D210" s="10">
        <v>2097</v>
      </c>
      <c r="E210" s="10">
        <f t="shared" si="0"/>
        <v>32.306270220305038</v>
      </c>
      <c r="F210" s="10">
        <v>3216</v>
      </c>
      <c r="G210" s="10">
        <f t="shared" si="1"/>
        <v>49.545524572484979</v>
      </c>
      <c r="H210" s="10">
        <v>884</v>
      </c>
      <c r="I210" s="10">
        <f t="shared" si="2"/>
        <v>13.618856878755201</v>
      </c>
      <c r="J210" s="10">
        <v>174</v>
      </c>
      <c r="K210" s="10">
        <f t="shared" si="3"/>
        <v>2.6806347250038516</v>
      </c>
      <c r="L210" s="10">
        <v>120</v>
      </c>
      <c r="M210" s="10">
        <f t="shared" si="4"/>
        <v>1.8487136034509319</v>
      </c>
      <c r="N210" s="24" t="e">
        <f>+(#REF!*0.2+E210*0.605+G210*1.05+I210*1.405+K210*1.805+M210*2.205)/100</f>
        <v>#REF!</v>
      </c>
    </row>
    <row r="211" spans="1:14" x14ac:dyDescent="0.2">
      <c r="A211" s="11">
        <v>8</v>
      </c>
      <c r="B211" s="13" t="s">
        <v>145</v>
      </c>
      <c r="C211" s="12">
        <v>8981</v>
      </c>
      <c r="D211" s="10">
        <v>2141</v>
      </c>
      <c r="E211" s="10">
        <f t="shared" si="0"/>
        <v>23.839216122926178</v>
      </c>
      <c r="F211" s="10">
        <v>3884</v>
      </c>
      <c r="G211" s="10">
        <f t="shared" si="1"/>
        <v>43.246854470548932</v>
      </c>
      <c r="H211" s="10">
        <v>2025</v>
      </c>
      <c r="I211" s="10">
        <f t="shared" si="2"/>
        <v>22.547600489923173</v>
      </c>
      <c r="J211" s="10">
        <v>802</v>
      </c>
      <c r="K211" s="10">
        <f t="shared" si="3"/>
        <v>8.9299632557621642</v>
      </c>
      <c r="L211" s="10">
        <v>129</v>
      </c>
      <c r="M211" s="10">
        <f t="shared" si="4"/>
        <v>1.4363656608395501</v>
      </c>
      <c r="N211" s="24" t="e">
        <f>+(#REF!*0.2+E211*0.605+G211*1.05+I211*1.405+K211*1.805+M211*2.205)/100</f>
        <v>#REF!</v>
      </c>
    </row>
    <row r="212" spans="1:14" x14ac:dyDescent="0.2">
      <c r="A212" s="11">
        <v>9</v>
      </c>
      <c r="B212" s="13" t="s">
        <v>146</v>
      </c>
      <c r="C212" s="12">
        <v>25646</v>
      </c>
      <c r="D212" s="10">
        <v>6009</v>
      </c>
      <c r="E212" s="10">
        <f t="shared" si="0"/>
        <v>23.430554472432348</v>
      </c>
      <c r="F212" s="10">
        <v>9888</v>
      </c>
      <c r="G212" s="10">
        <f t="shared" si="1"/>
        <v>38.555720190283083</v>
      </c>
      <c r="H212" s="10">
        <v>5794</v>
      </c>
      <c r="I212" s="10">
        <f t="shared" si="2"/>
        <v>22.592217109880682</v>
      </c>
      <c r="J212" s="10">
        <v>2276</v>
      </c>
      <c r="K212" s="10">
        <f t="shared" si="3"/>
        <v>8.8746783124073936</v>
      </c>
      <c r="L212" s="10">
        <v>1679</v>
      </c>
      <c r="M212" s="10">
        <f t="shared" si="4"/>
        <v>6.5468299149964908</v>
      </c>
      <c r="N212" s="24" t="e">
        <f>+(#REF!*0.2+E212*0.605+G212*1.05+I212*1.405+K212*1.805+M212*2.205)/100</f>
        <v>#REF!</v>
      </c>
    </row>
    <row r="213" spans="1:14" x14ac:dyDescent="0.2">
      <c r="A213" s="11">
        <v>10</v>
      </c>
      <c r="B213" s="13" t="s">
        <v>147</v>
      </c>
      <c r="C213" s="12">
        <v>17625</v>
      </c>
      <c r="D213" s="10">
        <v>4412</v>
      </c>
      <c r="E213" s="10">
        <f t="shared" si="0"/>
        <v>25.032624113475176</v>
      </c>
      <c r="F213" s="10">
        <v>11068</v>
      </c>
      <c r="G213" s="10">
        <f t="shared" si="1"/>
        <v>62.797163120567376</v>
      </c>
      <c r="H213" s="10">
        <v>1829</v>
      </c>
      <c r="I213" s="10">
        <f t="shared" si="2"/>
        <v>10.377304964539007</v>
      </c>
      <c r="J213" s="10">
        <v>269</v>
      </c>
      <c r="K213" s="10">
        <f t="shared" si="3"/>
        <v>1.526241134751773</v>
      </c>
      <c r="L213" s="10">
        <v>47</v>
      </c>
      <c r="M213" s="10">
        <f t="shared" si="4"/>
        <v>0.26666666666666666</v>
      </c>
      <c r="N213" s="24" t="e">
        <f>+(#REF!*0.2+E213*0.605+G213*1.05+I213*1.405+K213*1.805+M213*2.205)/100</f>
        <v>#REF!</v>
      </c>
    </row>
    <row r="214" spans="1:14" x14ac:dyDescent="0.2">
      <c r="A214" s="11">
        <v>11</v>
      </c>
      <c r="B214" s="13" t="s">
        <v>148</v>
      </c>
      <c r="C214" s="12">
        <v>29088</v>
      </c>
      <c r="D214" s="10">
        <v>5374</v>
      </c>
      <c r="E214" s="10">
        <f t="shared" si="0"/>
        <v>18.474972497249727</v>
      </c>
      <c r="F214" s="10">
        <v>20072</v>
      </c>
      <c r="G214" s="10">
        <f t="shared" si="1"/>
        <v>69.004400440043995</v>
      </c>
      <c r="H214" s="10">
        <v>3250</v>
      </c>
      <c r="I214" s="10">
        <f t="shared" si="2"/>
        <v>11.172992299229922</v>
      </c>
      <c r="J214" s="10">
        <v>274</v>
      </c>
      <c r="K214" s="10">
        <f t="shared" si="3"/>
        <v>0.94196919691969194</v>
      </c>
      <c r="L214" s="10">
        <v>118</v>
      </c>
      <c r="M214" s="10">
        <f t="shared" si="4"/>
        <v>0.4056655665566557</v>
      </c>
      <c r="N214" s="24" t="e">
        <f>+(#REF!*0.2+E214*0.605+G214*1.05+I214*1.405+K214*1.805+M214*2.205)/100</f>
        <v>#REF!</v>
      </c>
    </row>
    <row r="215" spans="1:14" x14ac:dyDescent="0.2">
      <c r="A215" s="11">
        <v>12</v>
      </c>
      <c r="B215" s="13" t="s">
        <v>12</v>
      </c>
      <c r="C215" s="12">
        <v>7040</v>
      </c>
      <c r="D215" s="10">
        <v>1645</v>
      </c>
      <c r="E215" s="10">
        <f t="shared" si="0"/>
        <v>23.366477272727273</v>
      </c>
      <c r="F215" s="10">
        <v>3889</v>
      </c>
      <c r="G215" s="10">
        <f t="shared" si="1"/>
        <v>55.241477272727266</v>
      </c>
      <c r="H215" s="10">
        <v>1363</v>
      </c>
      <c r="I215" s="10">
        <f t="shared" si="2"/>
        <v>19.360795454545453</v>
      </c>
      <c r="J215" s="10">
        <v>127</v>
      </c>
      <c r="K215" s="10">
        <f t="shared" si="3"/>
        <v>1.8039772727272727</v>
      </c>
      <c r="L215" s="10">
        <v>16</v>
      </c>
      <c r="M215" s="10">
        <f t="shared" si="4"/>
        <v>0.22727272727272727</v>
      </c>
      <c r="N215" s="24" t="e">
        <f>+(#REF!*0.2+E215*0.605+G215*1.05+I215*1.405+K215*1.805+M215*2.205)/100</f>
        <v>#REF!</v>
      </c>
    </row>
    <row r="216" spans="1:14" x14ac:dyDescent="0.2">
      <c r="A216" s="11">
        <v>13</v>
      </c>
      <c r="B216" s="13" t="s">
        <v>149</v>
      </c>
      <c r="C216" s="12">
        <v>18228</v>
      </c>
      <c r="D216" s="10">
        <v>3447</v>
      </c>
      <c r="E216" s="10">
        <f t="shared" si="0"/>
        <v>18.910467412771563</v>
      </c>
      <c r="F216" s="10">
        <v>11336</v>
      </c>
      <c r="G216" s="10">
        <f t="shared" si="1"/>
        <v>62.190037305244687</v>
      </c>
      <c r="H216" s="10">
        <v>2888</v>
      </c>
      <c r="I216" s="10">
        <f t="shared" si="2"/>
        <v>15.843756857581742</v>
      </c>
      <c r="J216" s="10">
        <v>404</v>
      </c>
      <c r="K216" s="10">
        <f t="shared" si="3"/>
        <v>2.2163704191353961</v>
      </c>
      <c r="L216" s="10">
        <v>153</v>
      </c>
      <c r="M216" s="10">
        <f t="shared" si="4"/>
        <v>0.83936800526662281</v>
      </c>
      <c r="N216" s="24" t="e">
        <f>+(#REF!*0.2+E216*0.605+G216*1.05+I216*1.405+K216*1.805+M216*2.205)/100</f>
        <v>#REF!</v>
      </c>
    </row>
    <row r="217" spans="1:14" x14ac:dyDescent="0.2">
      <c r="A217" s="19">
        <v>14</v>
      </c>
      <c r="B217" s="15" t="s">
        <v>150</v>
      </c>
      <c r="C217" s="16">
        <v>19621</v>
      </c>
      <c r="D217" s="17">
        <v>3978</v>
      </c>
      <c r="E217" s="17">
        <f t="shared" si="0"/>
        <v>20.274196014474288</v>
      </c>
      <c r="F217" s="17">
        <v>11485</v>
      </c>
      <c r="G217" s="17">
        <f t="shared" si="1"/>
        <v>58.534223536007332</v>
      </c>
      <c r="H217" s="17">
        <v>3410</v>
      </c>
      <c r="I217" s="10">
        <f t="shared" si="2"/>
        <v>17.379338463890729</v>
      </c>
      <c r="J217" s="17">
        <v>748</v>
      </c>
      <c r="K217" s="17">
        <f t="shared" si="3"/>
        <v>3.8122419856276437</v>
      </c>
      <c r="L217" s="17"/>
      <c r="M217" s="17">
        <f t="shared" si="4"/>
        <v>0</v>
      </c>
      <c r="N217" s="24" t="e">
        <f>+(#REF!*0.2+E217*0.605+G217*1.05+I217*1.405+K217*1.805+M217*2.205)/100</f>
        <v>#REF!</v>
      </c>
    </row>
    <row r="218" spans="1:14" ht="13.5" thickBot="1" x14ac:dyDescent="0.25">
      <c r="A218" s="14">
        <v>15</v>
      </c>
      <c r="B218" s="15" t="s">
        <v>151</v>
      </c>
      <c r="C218" s="16">
        <v>18149</v>
      </c>
      <c r="D218" s="17">
        <v>5603</v>
      </c>
      <c r="E218" s="17">
        <f t="shared" si="0"/>
        <v>30.872224364978784</v>
      </c>
      <c r="F218" s="17">
        <v>10408</v>
      </c>
      <c r="G218" s="17">
        <f t="shared" si="1"/>
        <v>57.34751225962863</v>
      </c>
      <c r="H218" s="17">
        <v>1724</v>
      </c>
      <c r="I218" s="17">
        <f t="shared" si="2"/>
        <v>9.4991459584550118</v>
      </c>
      <c r="J218" s="17">
        <v>288</v>
      </c>
      <c r="K218" s="17">
        <f t="shared" si="3"/>
        <v>1.5868642900435284</v>
      </c>
      <c r="L218" s="17">
        <v>126</v>
      </c>
      <c r="M218" s="17">
        <f t="shared" si="4"/>
        <v>0.69425312689404373</v>
      </c>
      <c r="N218" s="25" t="e">
        <f>+(#REF!*0.2+E218*0.605+G218*1.05+I218*1.405+K218*1.805+M218*2.205)/100</f>
        <v>#REF!</v>
      </c>
    </row>
    <row r="219" spans="1:14" ht="13.5" thickBot="1" x14ac:dyDescent="0.25">
      <c r="A219" s="66" t="s">
        <v>34</v>
      </c>
      <c r="B219" s="68"/>
      <c r="C219" s="18">
        <f>SUM(C204:C218)</f>
        <v>271909</v>
      </c>
      <c r="D219" s="18">
        <f>SUM(D204:D218)</f>
        <v>67862</v>
      </c>
      <c r="E219" s="18">
        <f t="shared" si="0"/>
        <v>24.957614496026245</v>
      </c>
      <c r="F219" s="18">
        <f>SUM(F204:F218)</f>
        <v>148419</v>
      </c>
      <c r="G219" s="18">
        <f t="shared" si="1"/>
        <v>54.584070405907859</v>
      </c>
      <c r="H219" s="18">
        <f>SUM(H204:H218)</f>
        <v>41571</v>
      </c>
      <c r="I219" s="18">
        <f t="shared" si="2"/>
        <v>15.288570808616116</v>
      </c>
      <c r="J219" s="18">
        <f>SUM(J204:J218)</f>
        <v>14005</v>
      </c>
      <c r="K219" s="18">
        <f t="shared" si="3"/>
        <v>5.1506202442728997</v>
      </c>
      <c r="L219" s="18">
        <f>SUM(L204:L218)</f>
        <v>6047</v>
      </c>
      <c r="M219" s="18">
        <f t="shared" si="4"/>
        <v>2.2239057920112977</v>
      </c>
      <c r="N219" s="26" t="e">
        <f>AVERAGE(N204:N218)</f>
        <v>#REF!</v>
      </c>
    </row>
  </sheetData>
  <mergeCells count="45">
    <mergeCell ref="A26:B26"/>
    <mergeCell ref="L1:N1"/>
    <mergeCell ref="B2:N2"/>
    <mergeCell ref="B3:N3"/>
    <mergeCell ref="B4:N4"/>
    <mergeCell ref="A6:A8"/>
    <mergeCell ref="B6:B8"/>
    <mergeCell ref="C6:C8"/>
    <mergeCell ref="D6:M6"/>
    <mergeCell ref="N6:N8"/>
    <mergeCell ref="D7:E7"/>
    <mergeCell ref="F7:G7"/>
    <mergeCell ref="H7:I7"/>
    <mergeCell ref="J7:K7"/>
    <mergeCell ref="L7:M7"/>
    <mergeCell ref="A10:N10"/>
    <mergeCell ref="A102:B102"/>
    <mergeCell ref="A27:N27"/>
    <mergeCell ref="A42:B42"/>
    <mergeCell ref="A43:N43"/>
    <mergeCell ref="A55:B55"/>
    <mergeCell ref="A56:N56"/>
    <mergeCell ref="A66:B66"/>
    <mergeCell ref="A67:N67"/>
    <mergeCell ref="A81:B81"/>
    <mergeCell ref="A82:N82"/>
    <mergeCell ref="A89:B89"/>
    <mergeCell ref="A90:N90"/>
    <mergeCell ref="A191:B191"/>
    <mergeCell ref="A103:N103"/>
    <mergeCell ref="A118:B118"/>
    <mergeCell ref="A119:N119"/>
    <mergeCell ref="A134:B134"/>
    <mergeCell ref="A135:N135"/>
    <mergeCell ref="A144:B144"/>
    <mergeCell ref="A145:N145"/>
    <mergeCell ref="A161:B161"/>
    <mergeCell ref="A162:N162"/>
    <mergeCell ref="A179:B179"/>
    <mergeCell ref="A180:N180"/>
    <mergeCell ref="A193:B193"/>
    <mergeCell ref="B200:N200"/>
    <mergeCell ref="B201:N201"/>
    <mergeCell ref="B202:N202"/>
    <mergeCell ref="A219:B219"/>
  </mergeCells>
  <printOptions horizontalCentered="1"/>
  <pageMargins left="0.39370078740157483" right="0.39370078740157483" top="0.78740157480314965" bottom="0.59055118110236227" header="0.51181102362204722" footer="0.51181102362204722"/>
  <pageSetup paperSize="9" scale="85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19"/>
  <sheetViews>
    <sheetView topLeftCell="A64" zoomScale="130" zoomScaleNormal="130" workbookViewId="0">
      <selection activeCell="C83" sqref="C83"/>
    </sheetView>
  </sheetViews>
  <sheetFormatPr defaultRowHeight="12.75" x14ac:dyDescent="0.2"/>
  <cols>
    <col min="1" max="1" width="3.85546875" customWidth="1"/>
    <col min="2" max="2" width="13" customWidth="1"/>
    <col min="3" max="3" width="8.5703125" customWidth="1"/>
    <col min="4" max="4" width="8.28515625" customWidth="1"/>
    <col min="5" max="5" width="4.42578125" customWidth="1"/>
    <col min="6" max="6" width="8.5703125" customWidth="1"/>
    <col min="7" max="7" width="5.5703125" customWidth="1"/>
    <col min="8" max="8" width="7.140625" customWidth="1"/>
    <col min="9" max="9" width="5.5703125" customWidth="1"/>
    <col min="10" max="10" width="7.42578125" customWidth="1"/>
    <col min="11" max="11" width="6.140625" customWidth="1"/>
    <col min="12" max="12" width="7.140625" customWidth="1"/>
    <col min="13" max="13" width="6.140625" customWidth="1"/>
    <col min="14" max="14" width="6.85546875" customWidth="1"/>
  </cols>
  <sheetData>
    <row r="1" spans="1:14" ht="16.5" customHeight="1" x14ac:dyDescent="0.25">
      <c r="L1" s="83" t="s">
        <v>183</v>
      </c>
      <c r="M1" s="83"/>
      <c r="N1" s="83"/>
    </row>
    <row r="2" spans="1:14" ht="18.75" x14ac:dyDescent="0.3">
      <c r="A2" s="4"/>
      <c r="B2" s="76" t="s">
        <v>176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ht="18.75" x14ac:dyDescent="0.3">
      <c r="A3" s="3"/>
      <c r="B3" s="76" t="s">
        <v>177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4" spans="1:14" ht="18.75" x14ac:dyDescent="0.3">
      <c r="A4" s="3"/>
      <c r="B4" s="76" t="s">
        <v>1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</row>
    <row r="5" spans="1:14" ht="13.5" thickBot="1" x14ac:dyDescent="0.25">
      <c r="A5" s="3"/>
      <c r="B5" s="5"/>
      <c r="C5" s="5"/>
      <c r="D5" s="5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ht="12.75" customHeight="1" x14ac:dyDescent="0.2">
      <c r="A6" s="84"/>
      <c r="B6" s="86" t="s">
        <v>17</v>
      </c>
      <c r="C6" s="86" t="s">
        <v>16</v>
      </c>
      <c r="D6" s="88"/>
      <c r="E6" s="88"/>
      <c r="F6" s="88"/>
      <c r="G6" s="88"/>
      <c r="H6" s="88"/>
      <c r="I6" s="88"/>
      <c r="J6" s="88"/>
      <c r="K6" s="88"/>
      <c r="L6" s="88"/>
      <c r="M6" s="89"/>
      <c r="N6" s="90" t="s">
        <v>179</v>
      </c>
    </row>
    <row r="7" spans="1:14" ht="27.75" customHeight="1" x14ac:dyDescent="0.2">
      <c r="A7" s="85"/>
      <c r="B7" s="87"/>
      <c r="C7" s="87"/>
      <c r="D7" s="92" t="s">
        <v>213</v>
      </c>
      <c r="E7" s="93"/>
      <c r="F7" s="92" t="s">
        <v>209</v>
      </c>
      <c r="G7" s="94"/>
      <c r="H7" s="92" t="s">
        <v>208</v>
      </c>
      <c r="I7" s="94"/>
      <c r="J7" s="93" t="s">
        <v>212</v>
      </c>
      <c r="K7" s="94"/>
      <c r="L7" s="92" t="s">
        <v>182</v>
      </c>
      <c r="M7" s="94"/>
      <c r="N7" s="91"/>
    </row>
    <row r="8" spans="1:14" x14ac:dyDescent="0.2">
      <c r="A8" s="85"/>
      <c r="B8" s="87"/>
      <c r="C8" s="87"/>
      <c r="D8" s="8" t="s">
        <v>18</v>
      </c>
      <c r="E8" s="8" t="s">
        <v>4</v>
      </c>
      <c r="F8" s="8" t="s">
        <v>19</v>
      </c>
      <c r="G8" s="8" t="s">
        <v>4</v>
      </c>
      <c r="H8" s="8" t="s">
        <v>18</v>
      </c>
      <c r="I8" s="8" t="s">
        <v>4</v>
      </c>
      <c r="J8" s="8" t="s">
        <v>18</v>
      </c>
      <c r="K8" s="8" t="s">
        <v>4</v>
      </c>
      <c r="L8" s="8" t="s">
        <v>18</v>
      </c>
      <c r="M8" s="8" t="s">
        <v>4</v>
      </c>
      <c r="N8" s="91"/>
    </row>
    <row r="9" spans="1:14" ht="13.5" thickBot="1" x14ac:dyDescent="0.25">
      <c r="A9" s="22">
        <v>1</v>
      </c>
      <c r="B9" s="23">
        <v>2</v>
      </c>
      <c r="C9" s="23">
        <v>3</v>
      </c>
      <c r="D9" s="23">
        <v>4</v>
      </c>
      <c r="E9" s="23">
        <v>5</v>
      </c>
      <c r="F9" s="23">
        <v>6</v>
      </c>
      <c r="G9" s="23">
        <v>7</v>
      </c>
      <c r="H9" s="23">
        <v>8</v>
      </c>
      <c r="I9" s="23">
        <v>9</v>
      </c>
      <c r="J9" s="23">
        <v>10</v>
      </c>
      <c r="K9" s="23">
        <v>11</v>
      </c>
      <c r="L9" s="23">
        <v>12</v>
      </c>
      <c r="M9" s="23">
        <v>13</v>
      </c>
      <c r="N9" s="23">
        <v>14</v>
      </c>
    </row>
    <row r="10" spans="1:14" x14ac:dyDescent="0.2">
      <c r="A10" s="77" t="s">
        <v>5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</row>
    <row r="11" spans="1:14" x14ac:dyDescent="0.2">
      <c r="A11" s="1">
        <v>1</v>
      </c>
      <c r="B11" s="13" t="s">
        <v>35</v>
      </c>
      <c r="C11" s="12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24"/>
    </row>
    <row r="12" spans="1:14" x14ac:dyDescent="0.2">
      <c r="A12" s="9">
        <v>2</v>
      </c>
      <c r="B12" s="13" t="s">
        <v>36</v>
      </c>
      <c r="C12" s="12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24"/>
    </row>
    <row r="13" spans="1:14" x14ac:dyDescent="0.2">
      <c r="A13" s="9">
        <v>3</v>
      </c>
      <c r="B13" s="13" t="s">
        <v>37</v>
      </c>
      <c r="C13" s="12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24"/>
    </row>
    <row r="14" spans="1:14" x14ac:dyDescent="0.2">
      <c r="A14" s="9">
        <v>4</v>
      </c>
      <c r="B14" s="13" t="s">
        <v>38</v>
      </c>
      <c r="C14" s="12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24"/>
    </row>
    <row r="15" spans="1:14" x14ac:dyDescent="0.2">
      <c r="A15" s="9">
        <v>5</v>
      </c>
      <c r="B15" s="13" t="s">
        <v>39</v>
      </c>
      <c r="C15" s="12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24"/>
    </row>
    <row r="16" spans="1:14" x14ac:dyDescent="0.2">
      <c r="A16" s="9">
        <v>6</v>
      </c>
      <c r="B16" s="13" t="s">
        <v>40</v>
      </c>
      <c r="C16" s="12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24"/>
    </row>
    <row r="17" spans="1:14" x14ac:dyDescent="0.2">
      <c r="A17" s="9">
        <v>7</v>
      </c>
      <c r="B17" s="13" t="s">
        <v>41</v>
      </c>
      <c r="C17" s="12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24"/>
    </row>
    <row r="18" spans="1:14" x14ac:dyDescent="0.2">
      <c r="A18" s="9">
        <v>8</v>
      </c>
      <c r="B18" s="13" t="s">
        <v>42</v>
      </c>
      <c r="C18" s="12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24"/>
    </row>
    <row r="19" spans="1:14" x14ac:dyDescent="0.2">
      <c r="A19" s="9">
        <v>9</v>
      </c>
      <c r="B19" s="13" t="s">
        <v>43</v>
      </c>
      <c r="C19" s="12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24"/>
    </row>
    <row r="20" spans="1:14" x14ac:dyDescent="0.2">
      <c r="A20" s="9">
        <v>10</v>
      </c>
      <c r="B20" s="13" t="s">
        <v>44</v>
      </c>
      <c r="C20" s="12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24"/>
    </row>
    <row r="21" spans="1:14" x14ac:dyDescent="0.2">
      <c r="A21" s="9">
        <v>11</v>
      </c>
      <c r="B21" s="13" t="s">
        <v>45</v>
      </c>
      <c r="C21" s="12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24"/>
    </row>
    <row r="22" spans="1:14" x14ac:dyDescent="0.2">
      <c r="A22" s="9">
        <v>12</v>
      </c>
      <c r="B22" s="13" t="s">
        <v>46</v>
      </c>
      <c r="C22" s="12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24"/>
    </row>
    <row r="23" spans="1:14" x14ac:dyDescent="0.2">
      <c r="A23" s="9">
        <v>13</v>
      </c>
      <c r="B23" s="13" t="s">
        <v>47</v>
      </c>
      <c r="C23" s="12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24"/>
    </row>
    <row r="24" spans="1:14" x14ac:dyDescent="0.2">
      <c r="A24" s="9">
        <v>14</v>
      </c>
      <c r="B24" s="13" t="s">
        <v>48</v>
      </c>
      <c r="C24" s="12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24"/>
    </row>
    <row r="25" spans="1:14" ht="13.5" thickBot="1" x14ac:dyDescent="0.25">
      <c r="A25" s="20">
        <v>15</v>
      </c>
      <c r="B25" s="15" t="s">
        <v>49</v>
      </c>
      <c r="C25" s="12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25"/>
    </row>
    <row r="26" spans="1:14" ht="13.5" thickBot="1" x14ac:dyDescent="0.25">
      <c r="A26" s="79" t="s">
        <v>50</v>
      </c>
      <c r="B26" s="80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26"/>
    </row>
    <row r="27" spans="1:14" x14ac:dyDescent="0.2">
      <c r="A27" s="77" t="s">
        <v>181</v>
      </c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</row>
    <row r="28" spans="1:14" x14ac:dyDescent="0.2">
      <c r="A28" s="1">
        <v>1</v>
      </c>
      <c r="B28" s="13" t="s">
        <v>21</v>
      </c>
      <c r="C28" s="12">
        <v>4</v>
      </c>
      <c r="D28" s="10"/>
      <c r="E28" s="10">
        <f>+D28/C28*100</f>
        <v>0</v>
      </c>
      <c r="F28" s="10"/>
      <c r="G28" s="10">
        <f>+F28/C28*100</f>
        <v>0</v>
      </c>
      <c r="H28" s="10"/>
      <c r="I28" s="10">
        <f>+H28/C28*100</f>
        <v>0</v>
      </c>
      <c r="J28" s="10"/>
      <c r="K28" s="10">
        <f>+J28/C28*100</f>
        <v>0</v>
      </c>
      <c r="L28" s="10"/>
      <c r="M28" s="10">
        <f>+L28/C28*100</f>
        <v>0</v>
      </c>
      <c r="N28" s="24" t="e">
        <f>+(#REF!*0.2+E28*0.605+G28*1.05+I28*1.405+K28*1.805+M28*2.205)/100</f>
        <v>#REF!</v>
      </c>
    </row>
    <row r="29" spans="1:14" x14ac:dyDescent="0.2">
      <c r="A29" s="11">
        <v>2</v>
      </c>
      <c r="B29" s="13" t="s">
        <v>6</v>
      </c>
      <c r="C29" s="12">
        <v>4</v>
      </c>
      <c r="D29" s="10"/>
      <c r="E29" s="10">
        <f>+D29/C29*100</f>
        <v>0</v>
      </c>
      <c r="F29" s="10"/>
      <c r="G29" s="10">
        <f>+F29/C29*100</f>
        <v>0</v>
      </c>
      <c r="H29" s="10"/>
      <c r="I29" s="10">
        <f>+H29/C29*100</f>
        <v>0</v>
      </c>
      <c r="J29" s="10"/>
      <c r="K29" s="10">
        <f>+J29/C29*100</f>
        <v>0</v>
      </c>
      <c r="L29" s="10"/>
      <c r="M29" s="10">
        <f>+L29/C29*100</f>
        <v>0</v>
      </c>
      <c r="N29" s="24" t="e">
        <f>+(#REF!*0.2+E29*0.605+G29*1.05+I29*1.405+K29*1.805+M29*2.205)/100</f>
        <v>#REF!</v>
      </c>
    </row>
    <row r="30" spans="1:14" x14ac:dyDescent="0.2">
      <c r="A30" s="11">
        <v>3</v>
      </c>
      <c r="B30" s="13" t="s">
        <v>22</v>
      </c>
      <c r="C30" s="12">
        <v>4</v>
      </c>
      <c r="D30" s="10"/>
      <c r="E30" s="10">
        <f>+D30/C30*100</f>
        <v>0</v>
      </c>
      <c r="F30" s="10"/>
      <c r="G30" s="10">
        <f>+F30/C30*100</f>
        <v>0</v>
      </c>
      <c r="H30" s="10"/>
      <c r="I30" s="10">
        <f>+H30/C30*100</f>
        <v>0</v>
      </c>
      <c r="J30" s="10"/>
      <c r="K30" s="10">
        <f>+J30/C30*100</f>
        <v>0</v>
      </c>
      <c r="L30" s="10"/>
      <c r="M30" s="10">
        <f>+L30/C30*100</f>
        <v>0</v>
      </c>
      <c r="N30" s="24" t="e">
        <f>+(#REF!*0.2+E30*0.605+G30*1.05+I30*1.405+K30*1.805+M30*2.205)/100</f>
        <v>#REF!</v>
      </c>
    </row>
    <row r="31" spans="1:14" x14ac:dyDescent="0.2">
      <c r="A31" s="11"/>
      <c r="B31" s="13" t="s">
        <v>211</v>
      </c>
      <c r="C31" s="12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24"/>
    </row>
    <row r="32" spans="1:14" x14ac:dyDescent="0.2">
      <c r="A32" s="11"/>
      <c r="B32" s="13" t="s">
        <v>211</v>
      </c>
      <c r="C32" s="12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24"/>
    </row>
    <row r="33" spans="1:14" x14ac:dyDescent="0.2">
      <c r="A33" s="11"/>
      <c r="B33" s="13" t="s">
        <v>210</v>
      </c>
      <c r="C33" s="12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24"/>
    </row>
    <row r="34" spans="1:14" x14ac:dyDescent="0.2">
      <c r="A34" s="11"/>
      <c r="B34" s="13"/>
      <c r="C34" s="12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24"/>
    </row>
    <row r="35" spans="1:14" x14ac:dyDescent="0.2">
      <c r="A35" s="11"/>
      <c r="B35" s="13"/>
      <c r="C35" s="12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24"/>
    </row>
    <row r="36" spans="1:14" x14ac:dyDescent="0.2">
      <c r="A36" s="11"/>
      <c r="B36" s="13"/>
      <c r="C36" s="12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24"/>
    </row>
    <row r="37" spans="1:14" x14ac:dyDescent="0.2">
      <c r="A37" s="11"/>
      <c r="B37" s="13"/>
      <c r="C37" s="12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24"/>
    </row>
    <row r="38" spans="1:14" x14ac:dyDescent="0.2">
      <c r="A38" s="11"/>
      <c r="B38" s="13"/>
      <c r="C38" s="12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24"/>
    </row>
    <row r="39" spans="1:14" x14ac:dyDescent="0.2">
      <c r="A39" s="11"/>
      <c r="B39" s="13"/>
      <c r="C39" s="12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24"/>
    </row>
    <row r="40" spans="1:14" x14ac:dyDescent="0.2">
      <c r="A40" s="11"/>
      <c r="B40" s="13"/>
      <c r="C40" s="12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24"/>
    </row>
    <row r="41" spans="1:14" ht="13.5" thickBot="1" x14ac:dyDescent="0.25">
      <c r="A41" s="14"/>
      <c r="B41" s="15"/>
      <c r="C41" s="16"/>
      <c r="D41" s="17"/>
      <c r="E41" s="17"/>
      <c r="F41" s="17"/>
      <c r="G41" s="17"/>
      <c r="H41" s="17"/>
      <c r="I41" s="10"/>
      <c r="J41" s="17"/>
      <c r="K41" s="17"/>
      <c r="L41" s="17"/>
      <c r="M41" s="17"/>
      <c r="N41" s="24"/>
    </row>
    <row r="42" spans="1:14" ht="13.5" thickBot="1" x14ac:dyDescent="0.25">
      <c r="A42" s="66"/>
      <c r="B42" s="68"/>
      <c r="C42" s="18"/>
      <c r="D42" s="18"/>
      <c r="E42" s="18"/>
      <c r="F42" s="18"/>
      <c r="G42" s="18"/>
      <c r="H42" s="18"/>
      <c r="I42" s="2"/>
      <c r="J42" s="18"/>
      <c r="K42" s="18"/>
      <c r="L42" s="18"/>
      <c r="M42" s="18"/>
      <c r="N42" s="27"/>
    </row>
    <row r="43" spans="1:14" x14ac:dyDescent="0.2">
      <c r="A43" s="81" t="s">
        <v>61</v>
      </c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</row>
    <row r="44" spans="1:14" x14ac:dyDescent="0.2">
      <c r="A44" s="19"/>
      <c r="B44" s="13"/>
      <c r="C44" s="12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24"/>
    </row>
    <row r="45" spans="1:14" x14ac:dyDescent="0.2">
      <c r="A45" s="19"/>
      <c r="B45" s="13"/>
      <c r="C45" s="12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24"/>
    </row>
    <row r="46" spans="1:14" x14ac:dyDescent="0.2">
      <c r="A46" s="19"/>
      <c r="B46" s="13"/>
      <c r="C46" s="12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24"/>
    </row>
    <row r="47" spans="1:14" x14ac:dyDescent="0.2">
      <c r="A47" s="19"/>
      <c r="B47" s="13"/>
      <c r="C47" s="12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24"/>
    </row>
    <row r="48" spans="1:14" x14ac:dyDescent="0.2">
      <c r="A48" s="19"/>
      <c r="B48" s="13"/>
      <c r="C48" s="12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24"/>
    </row>
    <row r="49" spans="1:14" x14ac:dyDescent="0.2">
      <c r="A49" s="19"/>
      <c r="B49" s="13"/>
      <c r="C49" s="12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24"/>
    </row>
    <row r="50" spans="1:14" x14ac:dyDescent="0.2">
      <c r="A50" s="19"/>
      <c r="B50" s="13"/>
      <c r="C50" s="12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24"/>
    </row>
    <row r="51" spans="1:14" x14ac:dyDescent="0.2">
      <c r="A51" s="19"/>
      <c r="B51" s="13"/>
      <c r="C51" s="12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24"/>
    </row>
    <row r="52" spans="1:14" x14ac:dyDescent="0.2">
      <c r="A52" s="19"/>
      <c r="B52" s="13"/>
      <c r="C52" s="12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24"/>
    </row>
    <row r="53" spans="1:14" x14ac:dyDescent="0.2">
      <c r="A53" s="19"/>
      <c r="B53" s="13"/>
      <c r="C53" s="12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24"/>
    </row>
    <row r="54" spans="1:14" ht="13.5" thickBot="1" x14ac:dyDescent="0.25">
      <c r="A54" s="7"/>
      <c r="B54" s="15"/>
      <c r="C54" s="16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25"/>
    </row>
    <row r="55" spans="1:14" ht="13.5" thickBot="1" x14ac:dyDescent="0.25">
      <c r="A55" s="79" t="s">
        <v>34</v>
      </c>
      <c r="B55" s="80"/>
      <c r="C55" s="18">
        <f>SUM(C44:C54)</f>
        <v>0</v>
      </c>
      <c r="D55" s="18">
        <f>SUM(D44:D54)</f>
        <v>0</v>
      </c>
      <c r="E55" s="18" t="e">
        <f>+D55/C55*100</f>
        <v>#DIV/0!</v>
      </c>
      <c r="F55" s="18">
        <f>SUM(F44:F54)</f>
        <v>0</v>
      </c>
      <c r="G55" s="18" t="e">
        <f>+F55/C55*100</f>
        <v>#DIV/0!</v>
      </c>
      <c r="H55" s="18"/>
      <c r="I55" s="18" t="e">
        <f>+H55/C55*100</f>
        <v>#DIV/0!</v>
      </c>
      <c r="J55" s="18">
        <f>SUM(J44:J54)</f>
        <v>0</v>
      </c>
      <c r="K55" s="18" t="e">
        <f>+J55/C55*100</f>
        <v>#DIV/0!</v>
      </c>
      <c r="L55" s="18">
        <f>SUM(L44:L54)</f>
        <v>0</v>
      </c>
      <c r="M55" s="18" t="e">
        <f>+L55/C55*100</f>
        <v>#DIV/0!</v>
      </c>
      <c r="N55" s="26" t="e">
        <f>AVERAGE(N44:N54)</f>
        <v>#DIV/0!</v>
      </c>
    </row>
    <row r="56" spans="1:14" x14ac:dyDescent="0.2">
      <c r="A56" s="81" t="s">
        <v>62</v>
      </c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</row>
    <row r="57" spans="1:14" x14ac:dyDescent="0.2">
      <c r="A57" s="19"/>
      <c r="B57" s="13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24"/>
    </row>
    <row r="58" spans="1:14" x14ac:dyDescent="0.2">
      <c r="A58" s="19"/>
      <c r="B58" s="13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24"/>
    </row>
    <row r="59" spans="1:14" x14ac:dyDescent="0.2">
      <c r="A59" s="19"/>
      <c r="B59" s="13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24"/>
    </row>
    <row r="60" spans="1:14" x14ac:dyDescent="0.2">
      <c r="A60" s="19"/>
      <c r="B60" s="13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24"/>
    </row>
    <row r="61" spans="1:14" x14ac:dyDescent="0.2">
      <c r="A61" s="19"/>
      <c r="B61" s="13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24"/>
    </row>
    <row r="62" spans="1:14" x14ac:dyDescent="0.2">
      <c r="A62" s="19"/>
      <c r="B62" s="13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24"/>
    </row>
    <row r="63" spans="1:14" x14ac:dyDescent="0.2">
      <c r="A63" s="19"/>
      <c r="B63" s="13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24"/>
    </row>
    <row r="64" spans="1:14" x14ac:dyDescent="0.2">
      <c r="A64" s="19"/>
      <c r="B64" s="13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24"/>
    </row>
    <row r="65" spans="1:14" ht="13.5" thickBot="1" x14ac:dyDescent="0.25">
      <c r="A65" s="14"/>
      <c r="B65" s="15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25"/>
    </row>
    <row r="66" spans="1:14" ht="13.5" thickBot="1" x14ac:dyDescent="0.25">
      <c r="A66" s="79" t="s">
        <v>34</v>
      </c>
      <c r="B66" s="80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26"/>
    </row>
    <row r="67" spans="1:14" x14ac:dyDescent="0.2">
      <c r="A67" s="77" t="s">
        <v>84</v>
      </c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</row>
    <row r="68" spans="1:14" x14ac:dyDescent="0.2">
      <c r="A68" s="1"/>
      <c r="B68" s="13"/>
      <c r="C68" s="12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24"/>
    </row>
    <row r="69" spans="1:14" x14ac:dyDescent="0.2">
      <c r="A69" s="11"/>
      <c r="B69" s="13"/>
      <c r="C69" s="12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24"/>
    </row>
    <row r="70" spans="1:14" x14ac:dyDescent="0.2">
      <c r="A70" s="11"/>
      <c r="B70" s="13"/>
      <c r="C70" s="12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24"/>
    </row>
    <row r="71" spans="1:14" x14ac:dyDescent="0.2">
      <c r="A71" s="11"/>
      <c r="B71" s="13"/>
      <c r="C71" s="12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24"/>
    </row>
    <row r="72" spans="1:14" x14ac:dyDescent="0.2">
      <c r="A72" s="11"/>
      <c r="B72" s="13"/>
      <c r="C72" s="12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24"/>
    </row>
    <row r="73" spans="1:14" x14ac:dyDescent="0.2">
      <c r="A73" s="11"/>
      <c r="B73" s="13"/>
      <c r="C73" s="12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24"/>
    </row>
    <row r="74" spans="1:14" x14ac:dyDescent="0.2">
      <c r="A74" s="11"/>
      <c r="B74" s="13"/>
      <c r="C74" s="12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24"/>
    </row>
    <row r="75" spans="1:14" x14ac:dyDescent="0.2">
      <c r="A75" s="11"/>
      <c r="B75" s="13"/>
      <c r="C75" s="12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24"/>
    </row>
    <row r="76" spans="1:14" x14ac:dyDescent="0.2">
      <c r="A76" s="11"/>
      <c r="B76" s="13"/>
      <c r="C76" s="12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24"/>
    </row>
    <row r="77" spans="1:14" x14ac:dyDescent="0.2">
      <c r="A77" s="11"/>
      <c r="B77" s="13"/>
      <c r="C77" s="12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24"/>
    </row>
    <row r="78" spans="1:14" x14ac:dyDescent="0.2">
      <c r="A78" s="11"/>
      <c r="B78" s="13"/>
      <c r="C78" s="12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24"/>
    </row>
    <row r="79" spans="1:14" x14ac:dyDescent="0.2">
      <c r="A79" s="11"/>
      <c r="B79" s="13"/>
      <c r="C79" s="12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24"/>
    </row>
    <row r="80" spans="1:14" ht="13.5" thickBot="1" x14ac:dyDescent="0.25">
      <c r="A80" s="14"/>
      <c r="B80" s="15"/>
      <c r="C80" s="16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25"/>
    </row>
    <row r="81" spans="1:16" ht="13.5" thickBot="1" x14ac:dyDescent="0.25">
      <c r="A81" s="66" t="s">
        <v>34</v>
      </c>
      <c r="B81" s="6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26"/>
    </row>
    <row r="82" spans="1:16" x14ac:dyDescent="0.2">
      <c r="A82" s="77" t="s">
        <v>85</v>
      </c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</row>
    <row r="83" spans="1:16" x14ac:dyDescent="0.2">
      <c r="A83" s="1">
        <v>1</v>
      </c>
      <c r="B83" s="13" t="s">
        <v>86</v>
      </c>
      <c r="C83" s="55">
        <v>7334</v>
      </c>
      <c r="D83" s="10">
        <f>C83*E83%</f>
        <v>1738.1579999999999</v>
      </c>
      <c r="E83" s="10">
        <v>23.7</v>
      </c>
      <c r="F83" s="10">
        <v>1921.5</v>
      </c>
      <c r="G83" s="10">
        <v>26.2</v>
      </c>
      <c r="H83" s="10">
        <f>C83*I83%</f>
        <v>2236.87</v>
      </c>
      <c r="I83" s="10">
        <v>30.5</v>
      </c>
      <c r="J83" s="10">
        <f>C83*K83%</f>
        <v>1437.4639999999999</v>
      </c>
      <c r="K83" s="10">
        <v>19.600000000000001</v>
      </c>
      <c r="L83" s="10"/>
      <c r="M83" s="10">
        <v>0</v>
      </c>
      <c r="N83" s="24">
        <v>0.88</v>
      </c>
      <c r="O83" s="57"/>
      <c r="P83" s="57"/>
    </row>
    <row r="84" spans="1:16" x14ac:dyDescent="0.2">
      <c r="A84" s="1">
        <v>2</v>
      </c>
      <c r="B84" s="13" t="s">
        <v>88</v>
      </c>
      <c r="C84" s="55">
        <v>9861</v>
      </c>
      <c r="D84" s="10">
        <f>C84*E84%</f>
        <v>2346.9180000000001</v>
      </c>
      <c r="E84" s="10">
        <v>23.8</v>
      </c>
      <c r="F84" s="10">
        <f>C84*G84%</f>
        <v>2573.721</v>
      </c>
      <c r="G84" s="10">
        <v>26.1</v>
      </c>
      <c r="H84" s="10">
        <v>3017.5</v>
      </c>
      <c r="I84" s="10">
        <v>30.6</v>
      </c>
      <c r="J84" s="10">
        <f>C84*K84%</f>
        <v>1922.895</v>
      </c>
      <c r="K84" s="10">
        <v>19.5</v>
      </c>
      <c r="L84" s="10"/>
      <c r="M84" s="10">
        <v>0</v>
      </c>
      <c r="N84" s="24">
        <v>0.8</v>
      </c>
      <c r="O84" s="57"/>
      <c r="P84" s="57"/>
    </row>
    <row r="85" spans="1:16" x14ac:dyDescent="0.2">
      <c r="A85" s="1">
        <v>3</v>
      </c>
      <c r="B85" s="13" t="s">
        <v>87</v>
      </c>
      <c r="C85" s="55">
        <v>3666</v>
      </c>
      <c r="D85" s="10">
        <f>C85*E85%</f>
        <v>428.92199999999997</v>
      </c>
      <c r="E85" s="10">
        <v>11.7</v>
      </c>
      <c r="F85" s="10">
        <f>C85*G85%</f>
        <v>1118.1299999999999</v>
      </c>
      <c r="G85" s="10">
        <v>30.5</v>
      </c>
      <c r="H85" s="10">
        <v>1657</v>
      </c>
      <c r="I85" s="10">
        <v>45.2</v>
      </c>
      <c r="J85" s="10">
        <f>C85*K85%</f>
        <v>461.916</v>
      </c>
      <c r="K85" s="10">
        <v>12.6</v>
      </c>
      <c r="L85" s="10"/>
      <c r="M85" s="10">
        <v>0</v>
      </c>
      <c r="N85" s="24">
        <v>0.86</v>
      </c>
      <c r="O85" s="57"/>
      <c r="P85" s="57"/>
    </row>
    <row r="86" spans="1:16" x14ac:dyDescent="0.2">
      <c r="A86" s="1">
        <v>4</v>
      </c>
      <c r="B86" s="13" t="s">
        <v>89</v>
      </c>
      <c r="C86" s="12">
        <v>2877.9</v>
      </c>
      <c r="D86" s="10">
        <f>C86*E86%</f>
        <v>541.04520000000002</v>
      </c>
      <c r="E86" s="10">
        <v>18.8</v>
      </c>
      <c r="F86" s="10">
        <f>C86*G86%</f>
        <v>1269.1539</v>
      </c>
      <c r="G86" s="10">
        <v>44.1</v>
      </c>
      <c r="H86" s="10">
        <f>C86*I86%</f>
        <v>1067.7009</v>
      </c>
      <c r="I86" s="10">
        <v>37.1</v>
      </c>
      <c r="J86" s="10"/>
      <c r="K86" s="10">
        <v>0</v>
      </c>
      <c r="L86" s="10"/>
      <c r="M86" s="10">
        <v>0</v>
      </c>
      <c r="N86" s="24">
        <v>0.69</v>
      </c>
      <c r="O86" s="57"/>
      <c r="P86" s="57"/>
    </row>
    <row r="87" spans="1:16" x14ac:dyDescent="0.2">
      <c r="A87" s="1">
        <v>5</v>
      </c>
      <c r="B87" s="13" t="s">
        <v>216</v>
      </c>
      <c r="C87" s="12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24"/>
    </row>
    <row r="88" spans="1:16" ht="13.5" thickBot="1" x14ac:dyDescent="0.25">
      <c r="A88" s="1">
        <v>6</v>
      </c>
      <c r="B88" s="13" t="s">
        <v>91</v>
      </c>
      <c r="C88" s="12">
        <v>700</v>
      </c>
      <c r="D88" s="10">
        <f>C88*E88%</f>
        <v>173.6</v>
      </c>
      <c r="E88" s="10">
        <v>24.8</v>
      </c>
      <c r="F88" s="10">
        <f>C88*G88%</f>
        <v>316.40000000000003</v>
      </c>
      <c r="G88" s="10">
        <v>45.2</v>
      </c>
      <c r="H88" s="10">
        <f>C88*I88%</f>
        <v>210</v>
      </c>
      <c r="I88" s="10">
        <v>30</v>
      </c>
      <c r="J88" s="10"/>
      <c r="K88" s="10">
        <v>0</v>
      </c>
      <c r="L88" s="10"/>
      <c r="M88" s="10">
        <v>0</v>
      </c>
      <c r="N88" s="24">
        <v>0.64</v>
      </c>
      <c r="O88" s="57"/>
      <c r="P88" s="57"/>
    </row>
    <row r="89" spans="1:16" ht="13.5" thickBot="1" x14ac:dyDescent="0.25">
      <c r="A89" s="66" t="s">
        <v>34</v>
      </c>
      <c r="B89" s="68"/>
      <c r="C89" s="56">
        <f>SUM(C83:C88)</f>
        <v>24438.9</v>
      </c>
      <c r="D89" s="18">
        <f>SUM(D83:D88)</f>
        <v>5228.6432000000004</v>
      </c>
      <c r="E89" s="18">
        <v>21.4</v>
      </c>
      <c r="F89" s="18">
        <f>SUM(F83:F88)</f>
        <v>7198.9048999999995</v>
      </c>
      <c r="G89" s="18">
        <v>29.5</v>
      </c>
      <c r="H89" s="18">
        <v>8189.2</v>
      </c>
      <c r="I89" s="18">
        <v>33.5</v>
      </c>
      <c r="J89" s="18">
        <v>3822.3</v>
      </c>
      <c r="K89" s="18">
        <v>15.6</v>
      </c>
      <c r="L89" s="18"/>
      <c r="M89" s="18">
        <v>0</v>
      </c>
      <c r="N89" s="27">
        <v>0.74</v>
      </c>
      <c r="O89" s="57"/>
      <c r="P89" s="57"/>
    </row>
    <row r="90" spans="1:16" x14ac:dyDescent="0.2">
      <c r="A90" s="81" t="s">
        <v>92</v>
      </c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</row>
    <row r="91" spans="1:16" x14ac:dyDescent="0.2">
      <c r="A91" s="19"/>
      <c r="B91" s="13"/>
      <c r="C91" s="12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24"/>
    </row>
    <row r="92" spans="1:16" x14ac:dyDescent="0.2">
      <c r="A92" s="19"/>
      <c r="B92" s="13"/>
      <c r="C92" s="12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24"/>
    </row>
    <row r="93" spans="1:16" x14ac:dyDescent="0.2">
      <c r="A93" s="19"/>
      <c r="B93" s="21"/>
      <c r="C93" s="12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24"/>
    </row>
    <row r="94" spans="1:16" x14ac:dyDescent="0.2">
      <c r="A94" s="19"/>
      <c r="B94" s="13"/>
      <c r="C94" s="12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24"/>
    </row>
    <row r="95" spans="1:16" x14ac:dyDescent="0.2">
      <c r="A95" s="19"/>
      <c r="B95" s="13"/>
      <c r="C95" s="12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24"/>
    </row>
    <row r="96" spans="1:16" x14ac:dyDescent="0.2">
      <c r="A96" s="19"/>
      <c r="B96" s="13"/>
      <c r="C96" s="12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24"/>
    </row>
    <row r="97" spans="1:14" x14ac:dyDescent="0.2">
      <c r="A97" s="19"/>
      <c r="B97" s="13"/>
      <c r="C97" s="12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24"/>
    </row>
    <row r="98" spans="1:14" x14ac:dyDescent="0.2">
      <c r="A98" s="19"/>
      <c r="B98" s="13"/>
      <c r="C98" s="12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24"/>
    </row>
    <row r="99" spans="1:14" x14ac:dyDescent="0.2">
      <c r="A99" s="19"/>
      <c r="B99" s="13"/>
      <c r="C99" s="12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24"/>
    </row>
    <row r="100" spans="1:14" x14ac:dyDescent="0.2">
      <c r="A100" s="19"/>
      <c r="B100" s="13"/>
      <c r="C100" s="12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24"/>
    </row>
    <row r="101" spans="1:14" ht="13.5" thickBot="1" x14ac:dyDescent="0.25">
      <c r="A101" s="7"/>
      <c r="B101" s="15"/>
      <c r="C101" s="16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25"/>
    </row>
    <row r="102" spans="1:14" ht="13.5" thickBot="1" x14ac:dyDescent="0.25">
      <c r="A102" s="79" t="s">
        <v>34</v>
      </c>
      <c r="B102" s="80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26"/>
    </row>
    <row r="103" spans="1:14" x14ac:dyDescent="0.2">
      <c r="A103" s="77" t="s">
        <v>103</v>
      </c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</row>
    <row r="104" spans="1:14" x14ac:dyDescent="0.2">
      <c r="A104" s="1"/>
      <c r="B104" s="13"/>
      <c r="C104" s="12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24"/>
    </row>
    <row r="105" spans="1:14" x14ac:dyDescent="0.2">
      <c r="A105" s="11"/>
      <c r="B105" s="13"/>
      <c r="C105" s="12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24"/>
    </row>
    <row r="106" spans="1:14" x14ac:dyDescent="0.2">
      <c r="A106" s="11"/>
      <c r="B106" s="13"/>
      <c r="C106" s="12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24"/>
    </row>
    <row r="107" spans="1:14" x14ac:dyDescent="0.2">
      <c r="A107" s="11"/>
      <c r="B107" s="13"/>
      <c r="C107" s="12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24"/>
    </row>
    <row r="108" spans="1:14" x14ac:dyDescent="0.2">
      <c r="A108" s="11"/>
      <c r="B108" s="13"/>
      <c r="C108" s="12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24"/>
    </row>
    <row r="109" spans="1:14" x14ac:dyDescent="0.2">
      <c r="A109" s="11"/>
      <c r="B109" s="13"/>
      <c r="C109" s="12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24"/>
    </row>
    <row r="110" spans="1:14" x14ac:dyDescent="0.2">
      <c r="A110" s="11"/>
      <c r="B110" s="13"/>
      <c r="C110" s="12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24"/>
    </row>
    <row r="111" spans="1:14" x14ac:dyDescent="0.2">
      <c r="A111" s="11"/>
      <c r="B111" s="13"/>
      <c r="C111" s="12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24"/>
    </row>
    <row r="112" spans="1:14" x14ac:dyDescent="0.2">
      <c r="A112" s="11"/>
      <c r="B112" s="13"/>
      <c r="C112" s="12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24"/>
    </row>
    <row r="113" spans="1:14" x14ac:dyDescent="0.2">
      <c r="A113" s="11"/>
      <c r="B113" s="13"/>
      <c r="C113" s="12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24"/>
    </row>
    <row r="114" spans="1:14" x14ac:dyDescent="0.2">
      <c r="A114" s="11"/>
      <c r="B114" s="13"/>
      <c r="C114" s="12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24"/>
    </row>
    <row r="115" spans="1:14" x14ac:dyDescent="0.2">
      <c r="A115" s="11"/>
      <c r="B115" s="13"/>
      <c r="C115" s="12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24"/>
    </row>
    <row r="116" spans="1:14" x14ac:dyDescent="0.2">
      <c r="A116" s="11"/>
      <c r="B116" s="13"/>
      <c r="C116" s="12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24"/>
    </row>
    <row r="117" spans="1:14" ht="13.5" thickBot="1" x14ac:dyDescent="0.25">
      <c r="A117" s="14"/>
      <c r="B117" s="15"/>
      <c r="C117" s="16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25"/>
    </row>
    <row r="118" spans="1:14" ht="13.5" thickBot="1" x14ac:dyDescent="0.25">
      <c r="A118" s="66" t="s">
        <v>34</v>
      </c>
      <c r="B118" s="6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26"/>
    </row>
    <row r="119" spans="1:14" x14ac:dyDescent="0.2">
      <c r="A119" s="77" t="s">
        <v>116</v>
      </c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</row>
    <row r="120" spans="1:14" x14ac:dyDescent="0.2">
      <c r="A120" s="1">
        <v>1</v>
      </c>
      <c r="B120" s="13"/>
      <c r="C120" s="12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24"/>
    </row>
    <row r="121" spans="1:14" x14ac:dyDescent="0.2">
      <c r="A121" s="11">
        <v>2</v>
      </c>
      <c r="B121" s="13"/>
      <c r="C121" s="12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24"/>
    </row>
    <row r="122" spans="1:14" x14ac:dyDescent="0.2">
      <c r="A122" s="11">
        <v>3</v>
      </c>
      <c r="B122" s="13"/>
      <c r="C122" s="12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24"/>
    </row>
    <row r="123" spans="1:14" x14ac:dyDescent="0.2">
      <c r="A123" s="11">
        <v>4</v>
      </c>
      <c r="B123" s="13"/>
      <c r="C123" s="12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24"/>
    </row>
    <row r="124" spans="1:14" x14ac:dyDescent="0.2">
      <c r="A124" s="11">
        <v>5</v>
      </c>
      <c r="B124" s="13"/>
      <c r="C124" s="12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24"/>
    </row>
    <row r="125" spans="1:14" x14ac:dyDescent="0.2">
      <c r="A125" s="11">
        <v>6</v>
      </c>
      <c r="B125" s="13"/>
      <c r="C125" s="12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24"/>
    </row>
    <row r="126" spans="1:14" x14ac:dyDescent="0.2">
      <c r="A126" s="11">
        <v>7</v>
      </c>
      <c r="B126" s="13"/>
      <c r="C126" s="12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24"/>
    </row>
    <row r="127" spans="1:14" x14ac:dyDescent="0.2">
      <c r="A127" s="11">
        <v>8</v>
      </c>
      <c r="B127" s="13"/>
      <c r="C127" s="12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24"/>
    </row>
    <row r="128" spans="1:14" x14ac:dyDescent="0.2">
      <c r="A128" s="11">
        <v>9</v>
      </c>
      <c r="B128" s="13"/>
      <c r="C128" s="12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24"/>
    </row>
    <row r="129" spans="1:14" x14ac:dyDescent="0.2">
      <c r="A129" s="11">
        <v>10</v>
      </c>
      <c r="B129" s="13"/>
      <c r="C129" s="12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24"/>
    </row>
    <row r="130" spans="1:14" x14ac:dyDescent="0.2">
      <c r="A130" s="11">
        <v>11</v>
      </c>
      <c r="B130" s="13"/>
      <c r="C130" s="12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24"/>
    </row>
    <row r="131" spans="1:14" x14ac:dyDescent="0.2">
      <c r="A131" s="11">
        <v>12</v>
      </c>
      <c r="B131" s="13"/>
      <c r="C131" s="12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24"/>
    </row>
    <row r="132" spans="1:14" x14ac:dyDescent="0.2">
      <c r="A132" s="11">
        <v>13</v>
      </c>
      <c r="B132" s="13"/>
      <c r="C132" s="12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24"/>
    </row>
    <row r="133" spans="1:14" ht="13.5" thickBot="1" x14ac:dyDescent="0.25">
      <c r="A133" s="14">
        <v>14</v>
      </c>
      <c r="B133" s="15"/>
      <c r="C133" s="16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25"/>
    </row>
    <row r="134" spans="1:14" ht="13.5" thickBot="1" x14ac:dyDescent="0.25">
      <c r="A134" s="66" t="s">
        <v>34</v>
      </c>
      <c r="B134" s="6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26"/>
    </row>
    <row r="135" spans="1:14" x14ac:dyDescent="0.2">
      <c r="A135" s="77" t="s">
        <v>129</v>
      </c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</row>
    <row r="136" spans="1:14" x14ac:dyDescent="0.2">
      <c r="A136" s="1">
        <v>1</v>
      </c>
      <c r="B136" s="13"/>
      <c r="C136" s="12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24"/>
    </row>
    <row r="137" spans="1:14" x14ac:dyDescent="0.2">
      <c r="A137" s="11">
        <v>2</v>
      </c>
      <c r="B137" s="13"/>
      <c r="C137" s="12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24"/>
    </row>
    <row r="138" spans="1:14" x14ac:dyDescent="0.2">
      <c r="A138" s="11">
        <v>3</v>
      </c>
      <c r="B138" s="13"/>
      <c r="C138" s="12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24"/>
    </row>
    <row r="139" spans="1:14" x14ac:dyDescent="0.2">
      <c r="A139" s="11">
        <v>4</v>
      </c>
      <c r="B139" s="13"/>
      <c r="C139" s="12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24"/>
    </row>
    <row r="140" spans="1:14" x14ac:dyDescent="0.2">
      <c r="A140" s="11">
        <v>5</v>
      </c>
      <c r="B140" s="13"/>
      <c r="C140" s="12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24"/>
    </row>
    <row r="141" spans="1:14" x14ac:dyDescent="0.2">
      <c r="A141" s="11">
        <v>6</v>
      </c>
      <c r="B141" s="13"/>
      <c r="C141" s="12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24"/>
    </row>
    <row r="142" spans="1:14" x14ac:dyDescent="0.2">
      <c r="A142" s="11">
        <v>7</v>
      </c>
      <c r="B142" s="13"/>
      <c r="C142" s="12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24"/>
    </row>
    <row r="143" spans="1:14" ht="13.5" thickBot="1" x14ac:dyDescent="0.25">
      <c r="A143" s="14">
        <v>8</v>
      </c>
      <c r="B143" s="15"/>
      <c r="C143" s="16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25"/>
    </row>
    <row r="144" spans="1:14" ht="13.5" thickBot="1" x14ac:dyDescent="0.25">
      <c r="A144" s="66" t="s">
        <v>34</v>
      </c>
      <c r="B144" s="6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26"/>
    </row>
    <row r="145" spans="1:14" x14ac:dyDescent="0.2">
      <c r="A145" s="77" t="s">
        <v>137</v>
      </c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</row>
    <row r="146" spans="1:14" x14ac:dyDescent="0.2">
      <c r="A146" s="1"/>
      <c r="B146" s="13"/>
      <c r="C146" s="12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24"/>
    </row>
    <row r="147" spans="1:14" x14ac:dyDescent="0.2">
      <c r="A147" s="11"/>
      <c r="B147" s="13"/>
      <c r="C147" s="12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24"/>
    </row>
    <row r="148" spans="1:14" x14ac:dyDescent="0.2">
      <c r="A148" s="11"/>
      <c r="B148" s="13"/>
      <c r="C148" s="12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24"/>
    </row>
    <row r="149" spans="1:14" x14ac:dyDescent="0.2">
      <c r="A149" s="11"/>
      <c r="B149" s="13"/>
      <c r="C149" s="12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24"/>
    </row>
    <row r="150" spans="1:14" x14ac:dyDescent="0.2">
      <c r="A150" s="11"/>
      <c r="B150" s="13"/>
      <c r="C150" s="12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24"/>
    </row>
    <row r="151" spans="1:14" x14ac:dyDescent="0.2">
      <c r="A151" s="11"/>
      <c r="B151" s="13"/>
      <c r="C151" s="12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24"/>
    </row>
    <row r="152" spans="1:14" x14ac:dyDescent="0.2">
      <c r="A152" s="11"/>
      <c r="B152" s="13"/>
      <c r="C152" s="12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24"/>
    </row>
    <row r="153" spans="1:14" x14ac:dyDescent="0.2">
      <c r="A153" s="11"/>
      <c r="B153" s="13"/>
      <c r="C153" s="12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24"/>
    </row>
    <row r="154" spans="1:14" x14ac:dyDescent="0.2">
      <c r="A154" s="11"/>
      <c r="B154" s="13"/>
      <c r="C154" s="12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24"/>
    </row>
    <row r="155" spans="1:14" x14ac:dyDescent="0.2">
      <c r="A155" s="11"/>
      <c r="B155" s="13"/>
      <c r="C155" s="12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24"/>
    </row>
    <row r="156" spans="1:14" x14ac:dyDescent="0.2">
      <c r="A156" s="11"/>
      <c r="B156" s="13"/>
      <c r="C156" s="12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24"/>
    </row>
    <row r="157" spans="1:14" x14ac:dyDescent="0.2">
      <c r="A157" s="11"/>
      <c r="B157" s="13"/>
      <c r="C157" s="12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24"/>
    </row>
    <row r="158" spans="1:14" x14ac:dyDescent="0.2">
      <c r="A158" s="11"/>
      <c r="B158" s="13"/>
      <c r="C158" s="12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24"/>
    </row>
    <row r="159" spans="1:14" x14ac:dyDescent="0.2">
      <c r="A159" s="19"/>
      <c r="B159" s="15"/>
      <c r="C159" s="16"/>
      <c r="D159" s="17"/>
      <c r="E159" s="17"/>
      <c r="F159" s="17"/>
      <c r="G159" s="17"/>
      <c r="H159" s="17"/>
      <c r="I159" s="10"/>
      <c r="J159" s="17"/>
      <c r="K159" s="17"/>
      <c r="L159" s="17"/>
      <c r="M159" s="17"/>
      <c r="N159" s="24"/>
    </row>
    <row r="160" spans="1:14" ht="13.5" thickBot="1" x14ac:dyDescent="0.25">
      <c r="A160" s="14"/>
      <c r="B160" s="15"/>
      <c r="C160" s="16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25"/>
    </row>
    <row r="161" spans="1:14" ht="13.5" thickBot="1" x14ac:dyDescent="0.25">
      <c r="A161" s="66" t="s">
        <v>34</v>
      </c>
      <c r="B161" s="6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26"/>
    </row>
    <row r="162" spans="1:14" x14ac:dyDescent="0.2">
      <c r="A162" s="77" t="s">
        <v>152</v>
      </c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</row>
    <row r="163" spans="1:14" x14ac:dyDescent="0.2">
      <c r="A163" s="1"/>
      <c r="B163" s="13"/>
      <c r="C163" s="12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24"/>
    </row>
    <row r="164" spans="1:14" x14ac:dyDescent="0.2">
      <c r="A164" s="11"/>
      <c r="B164" s="13"/>
      <c r="C164" s="12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24"/>
    </row>
    <row r="165" spans="1:14" x14ac:dyDescent="0.2">
      <c r="A165" s="11"/>
      <c r="B165" s="13"/>
      <c r="C165" s="12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24"/>
    </row>
    <row r="166" spans="1:14" x14ac:dyDescent="0.2">
      <c r="A166" s="11"/>
      <c r="B166" s="13"/>
      <c r="C166" s="12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24"/>
    </row>
    <row r="167" spans="1:14" x14ac:dyDescent="0.2">
      <c r="A167" s="11"/>
      <c r="B167" s="13"/>
      <c r="C167" s="12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24"/>
    </row>
    <row r="168" spans="1:14" x14ac:dyDescent="0.2">
      <c r="A168" s="11"/>
      <c r="B168" s="13"/>
      <c r="C168" s="12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24"/>
    </row>
    <row r="169" spans="1:14" x14ac:dyDescent="0.2">
      <c r="A169" s="11"/>
      <c r="B169" s="13"/>
      <c r="C169" s="12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24"/>
    </row>
    <row r="170" spans="1:14" x14ac:dyDescent="0.2">
      <c r="A170" s="11"/>
      <c r="B170" s="13"/>
      <c r="C170" s="12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24"/>
    </row>
    <row r="171" spans="1:14" x14ac:dyDescent="0.2">
      <c r="A171" s="11"/>
      <c r="B171" s="13"/>
      <c r="C171" s="12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24"/>
    </row>
    <row r="172" spans="1:14" x14ac:dyDescent="0.2">
      <c r="A172" s="11"/>
      <c r="B172" s="13"/>
      <c r="C172" s="12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24"/>
    </row>
    <row r="173" spans="1:14" x14ac:dyDescent="0.2">
      <c r="A173" s="11"/>
      <c r="B173" s="13"/>
      <c r="C173" s="12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24"/>
    </row>
    <row r="174" spans="1:14" x14ac:dyDescent="0.2">
      <c r="A174" s="11"/>
      <c r="B174" s="13"/>
      <c r="C174" s="12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24"/>
    </row>
    <row r="175" spans="1:14" x14ac:dyDescent="0.2">
      <c r="A175" s="11"/>
      <c r="B175" s="13"/>
      <c r="C175" s="12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24"/>
    </row>
    <row r="176" spans="1:14" x14ac:dyDescent="0.2">
      <c r="A176" s="19"/>
      <c r="B176" s="15"/>
      <c r="C176" s="10"/>
      <c r="D176" s="17"/>
      <c r="E176" s="17"/>
      <c r="F176" s="17"/>
      <c r="G176" s="17"/>
      <c r="H176" s="17"/>
      <c r="I176" s="10"/>
      <c r="J176" s="17"/>
      <c r="K176" s="17"/>
      <c r="L176" s="17"/>
      <c r="M176" s="17"/>
      <c r="N176" s="24"/>
    </row>
    <row r="177" spans="1:14" x14ac:dyDescent="0.2">
      <c r="A177" s="14"/>
      <c r="B177" s="15"/>
      <c r="C177" s="10"/>
      <c r="D177" s="17"/>
      <c r="E177" s="17"/>
      <c r="F177" s="17"/>
      <c r="G177" s="17"/>
      <c r="H177" s="17"/>
      <c r="I177" s="10"/>
      <c r="J177" s="17"/>
      <c r="K177" s="17"/>
      <c r="L177" s="17"/>
      <c r="M177" s="17"/>
      <c r="N177" s="24"/>
    </row>
    <row r="178" spans="1:14" ht="13.5" thickBot="1" x14ac:dyDescent="0.25">
      <c r="A178" s="14"/>
      <c r="B178" s="15"/>
      <c r="C178" s="16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25"/>
    </row>
    <row r="179" spans="1:14" ht="13.5" thickBot="1" x14ac:dyDescent="0.25">
      <c r="A179" s="66"/>
      <c r="B179" s="6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26"/>
    </row>
    <row r="180" spans="1:14" x14ac:dyDescent="0.2">
      <c r="A180" s="77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</row>
    <row r="181" spans="1:14" x14ac:dyDescent="0.2">
      <c r="A181" s="1"/>
      <c r="B181" s="13"/>
      <c r="C181" s="12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24"/>
    </row>
    <row r="182" spans="1:14" x14ac:dyDescent="0.2">
      <c r="A182" s="11"/>
      <c r="B182" s="13"/>
      <c r="C182" s="12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24"/>
    </row>
    <row r="183" spans="1:14" x14ac:dyDescent="0.2">
      <c r="A183" s="11"/>
      <c r="B183" s="13"/>
      <c r="C183" s="12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24"/>
    </row>
    <row r="184" spans="1:14" x14ac:dyDescent="0.2">
      <c r="A184" s="11"/>
      <c r="B184" s="13"/>
      <c r="C184" s="12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24"/>
    </row>
    <row r="185" spans="1:14" x14ac:dyDescent="0.2">
      <c r="A185" s="11"/>
      <c r="B185" s="13"/>
      <c r="C185" s="12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24"/>
    </row>
    <row r="186" spans="1:14" x14ac:dyDescent="0.2">
      <c r="A186" s="11"/>
      <c r="B186" s="13"/>
      <c r="C186" s="12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24"/>
    </row>
    <row r="187" spans="1:14" x14ac:dyDescent="0.2">
      <c r="A187" s="11"/>
      <c r="B187" s="13"/>
      <c r="C187" s="12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24"/>
    </row>
    <row r="188" spans="1:14" x14ac:dyDescent="0.2">
      <c r="A188" s="11"/>
      <c r="B188" s="13"/>
      <c r="C188" s="12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24"/>
    </row>
    <row r="189" spans="1:14" x14ac:dyDescent="0.2">
      <c r="A189" s="11"/>
      <c r="B189" s="13"/>
      <c r="C189" s="12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24"/>
    </row>
    <row r="190" spans="1:14" ht="13.5" thickBot="1" x14ac:dyDescent="0.25">
      <c r="A190" s="11"/>
      <c r="B190" s="13"/>
      <c r="C190" s="12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24"/>
    </row>
    <row r="191" spans="1:14" ht="13.5" thickBot="1" x14ac:dyDescent="0.25">
      <c r="A191" s="66"/>
      <c r="B191" s="6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31"/>
    </row>
    <row r="192" spans="1:14" ht="13.5" thickBot="1" x14ac:dyDescent="0.25"/>
    <row r="193" spans="1:14" ht="13.5" thickBot="1" x14ac:dyDescent="0.25">
      <c r="A193" s="74"/>
      <c r="B193" s="75"/>
      <c r="C193" s="28"/>
      <c r="D193" s="28"/>
      <c r="E193" s="29"/>
      <c r="F193" s="28"/>
      <c r="G193" s="30"/>
      <c r="H193" s="28"/>
      <c r="I193" s="30"/>
      <c r="J193" s="28"/>
      <c r="K193" s="30"/>
      <c r="L193" s="28"/>
      <c r="M193" s="30"/>
      <c r="N193" s="26"/>
    </row>
    <row r="200" spans="1:14" ht="18.75" x14ac:dyDescent="0.3">
      <c r="B200" s="76" t="s">
        <v>186</v>
      </c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</row>
    <row r="201" spans="1:14" ht="18.75" x14ac:dyDescent="0.3">
      <c r="B201" s="76" t="s">
        <v>187</v>
      </c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</row>
    <row r="202" spans="1:14" ht="18.75" x14ac:dyDescent="0.3">
      <c r="B202" s="76" t="s">
        <v>1</v>
      </c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</row>
    <row r="204" spans="1:14" x14ac:dyDescent="0.2">
      <c r="A204" s="1">
        <v>1</v>
      </c>
      <c r="B204" s="13" t="s">
        <v>138</v>
      </c>
      <c r="C204" s="12">
        <v>21823</v>
      </c>
      <c r="D204" s="10">
        <v>3564</v>
      </c>
      <c r="E204" s="10">
        <f t="shared" ref="E204:E219" si="0">+D204/C204*100</f>
        <v>16.331393483938964</v>
      </c>
      <c r="F204" s="10">
        <v>13284</v>
      </c>
      <c r="G204" s="10">
        <f t="shared" ref="G204:G219" si="1">+F204/C204*100</f>
        <v>60.871557531045227</v>
      </c>
      <c r="H204" s="10">
        <v>3665</v>
      </c>
      <c r="I204" s="10">
        <f t="shared" ref="I204:I219" si="2">+H204/C204*100</f>
        <v>16.794207945745317</v>
      </c>
      <c r="J204" s="10">
        <v>1160</v>
      </c>
      <c r="K204" s="10">
        <f t="shared" ref="K204:K219" si="3">+J204/C204*100</f>
        <v>5.3154928286670025</v>
      </c>
      <c r="L204" s="10">
        <v>150</v>
      </c>
      <c r="M204" s="10">
        <f t="shared" ref="M204:M219" si="4">+L204/C204*100</f>
        <v>0.68734821060349172</v>
      </c>
      <c r="N204" s="24" t="e">
        <f>+(#REF!*0.2+E204*0.605+G204*1.05+I204*1.405+K204*1.805+M204*2.205)/100</f>
        <v>#REF!</v>
      </c>
    </row>
    <row r="205" spans="1:14" x14ac:dyDescent="0.2">
      <c r="A205" s="11">
        <v>2</v>
      </c>
      <c r="B205" s="13" t="s">
        <v>139</v>
      </c>
      <c r="C205" s="12">
        <v>18010</v>
      </c>
      <c r="D205" s="10">
        <v>2390</v>
      </c>
      <c r="E205" s="10">
        <f t="shared" si="0"/>
        <v>13.270405330372014</v>
      </c>
      <c r="F205" s="10">
        <v>7189</v>
      </c>
      <c r="G205" s="10">
        <f t="shared" si="1"/>
        <v>39.916712937257081</v>
      </c>
      <c r="H205" s="10">
        <v>3357</v>
      </c>
      <c r="I205" s="10">
        <f t="shared" si="2"/>
        <v>18.63964464186563</v>
      </c>
      <c r="J205" s="10">
        <v>3452</v>
      </c>
      <c r="K205" s="10">
        <f t="shared" si="3"/>
        <v>19.167129372570795</v>
      </c>
      <c r="L205" s="10">
        <v>1622</v>
      </c>
      <c r="M205" s="10">
        <f t="shared" si="4"/>
        <v>9.00610771793448</v>
      </c>
      <c r="N205" s="24" t="e">
        <f>+(#REF!*0.2+E205*0.605+G205*1.05+I205*1.405+K205*1.805+M205*2.205)/100</f>
        <v>#REF!</v>
      </c>
    </row>
    <row r="206" spans="1:14" x14ac:dyDescent="0.2">
      <c r="A206" s="11">
        <v>3</v>
      </c>
      <c r="B206" s="13" t="s">
        <v>140</v>
      </c>
      <c r="C206" s="12">
        <v>31025</v>
      </c>
      <c r="D206" s="10">
        <v>8823</v>
      </c>
      <c r="E206" s="10">
        <f t="shared" si="0"/>
        <v>28.43835616438356</v>
      </c>
      <c r="F206" s="10">
        <v>17938</v>
      </c>
      <c r="G206" s="10">
        <f t="shared" si="1"/>
        <v>57.817888799355352</v>
      </c>
      <c r="H206" s="10">
        <v>3303</v>
      </c>
      <c r="I206" s="10">
        <f t="shared" si="2"/>
        <v>10.646253021756648</v>
      </c>
      <c r="J206" s="10">
        <v>716</v>
      </c>
      <c r="K206" s="10">
        <f t="shared" si="3"/>
        <v>2.3078162771958097</v>
      </c>
      <c r="L206" s="10">
        <v>245</v>
      </c>
      <c r="M206" s="10">
        <f t="shared" si="4"/>
        <v>0.78968573730862202</v>
      </c>
      <c r="N206" s="24" t="e">
        <f>+(#REF!*0.2+E206*0.605+G206*1.05+I206*1.405+K206*1.805+M206*2.205)/100</f>
        <v>#REF!</v>
      </c>
    </row>
    <row r="207" spans="1:14" x14ac:dyDescent="0.2">
      <c r="A207" s="11">
        <v>4</v>
      </c>
      <c r="B207" s="13" t="s">
        <v>141</v>
      </c>
      <c r="C207" s="12">
        <v>11155</v>
      </c>
      <c r="D207" s="10">
        <v>977</v>
      </c>
      <c r="E207" s="10">
        <f t="shared" si="0"/>
        <v>8.7584043030031378</v>
      </c>
      <c r="F207" s="10">
        <v>4850</v>
      </c>
      <c r="G207" s="10">
        <f t="shared" si="1"/>
        <v>43.478260869565219</v>
      </c>
      <c r="H207" s="10">
        <v>2815</v>
      </c>
      <c r="I207" s="10">
        <f t="shared" si="2"/>
        <v>25.235320484087854</v>
      </c>
      <c r="J207" s="10">
        <v>1310</v>
      </c>
      <c r="K207" s="10">
        <f t="shared" si="3"/>
        <v>11.743612729717617</v>
      </c>
      <c r="L207" s="10">
        <v>1203</v>
      </c>
      <c r="M207" s="10">
        <f t="shared" si="4"/>
        <v>10.784401613626176</v>
      </c>
      <c r="N207" s="24" t="e">
        <f>+(#REF!*0.2+E207*0.605+G207*1.05+I207*1.405+K207*1.805+M207*2.205)/100</f>
        <v>#REF!</v>
      </c>
    </row>
    <row r="208" spans="1:14" x14ac:dyDescent="0.2">
      <c r="A208" s="11">
        <v>5</v>
      </c>
      <c r="B208" s="13" t="s">
        <v>142</v>
      </c>
      <c r="C208" s="12">
        <v>24301</v>
      </c>
      <c r="D208" s="10">
        <v>8240</v>
      </c>
      <c r="E208" s="10">
        <f t="shared" si="0"/>
        <v>33.90806962676433</v>
      </c>
      <c r="F208" s="10">
        <v>13742</v>
      </c>
      <c r="G208" s="10">
        <f t="shared" si="1"/>
        <v>56.549113205217893</v>
      </c>
      <c r="H208" s="10">
        <v>1834</v>
      </c>
      <c r="I208" s="10">
        <f t="shared" si="2"/>
        <v>7.5470145261511874</v>
      </c>
      <c r="J208" s="10">
        <v>283</v>
      </c>
      <c r="K208" s="10">
        <f t="shared" si="3"/>
        <v>1.1645611291716391</v>
      </c>
      <c r="L208" s="10">
        <v>197</v>
      </c>
      <c r="M208" s="10">
        <f t="shared" si="4"/>
        <v>0.81066622772725405</v>
      </c>
      <c r="N208" s="24" t="e">
        <f>+(#REF!*0.2+E208*0.605+G208*1.05+I208*1.405+K208*1.805+M208*2.205)/100</f>
        <v>#REF!</v>
      </c>
    </row>
    <row r="209" spans="1:14" x14ac:dyDescent="0.2">
      <c r="A209" s="11">
        <v>6</v>
      </c>
      <c r="B209" s="13" t="s">
        <v>143</v>
      </c>
      <c r="C209" s="12">
        <v>14726</v>
      </c>
      <c r="D209" s="10">
        <v>9162</v>
      </c>
      <c r="E209" s="10">
        <f t="shared" si="0"/>
        <v>62.216487844628546</v>
      </c>
      <c r="F209" s="10">
        <v>6170</v>
      </c>
      <c r="G209" s="10">
        <f t="shared" si="1"/>
        <v>41.898682602200189</v>
      </c>
      <c r="H209" s="10">
        <v>3430</v>
      </c>
      <c r="I209" s="10">
        <f t="shared" si="2"/>
        <v>23.292136357462994</v>
      </c>
      <c r="J209" s="10">
        <v>1722</v>
      </c>
      <c r="K209" s="10">
        <f t="shared" si="3"/>
        <v>11.693603150889583</v>
      </c>
      <c r="L209" s="10">
        <v>242</v>
      </c>
      <c r="M209" s="10">
        <f t="shared" si="4"/>
        <v>1.643351894608176</v>
      </c>
      <c r="N209" s="24" t="e">
        <f>+(#REF!*0.2+E209*0.605+G209*1.05+I209*1.405+K209*1.805+M209*2.205)/100</f>
        <v>#REF!</v>
      </c>
    </row>
    <row r="210" spans="1:14" x14ac:dyDescent="0.2">
      <c r="A210" s="11">
        <v>7</v>
      </c>
      <c r="B210" s="13" t="s">
        <v>144</v>
      </c>
      <c r="C210" s="12">
        <v>6491</v>
      </c>
      <c r="D210" s="10">
        <v>2097</v>
      </c>
      <c r="E210" s="10">
        <f t="shared" si="0"/>
        <v>32.306270220305038</v>
      </c>
      <c r="F210" s="10">
        <v>3216</v>
      </c>
      <c r="G210" s="10">
        <f t="shared" si="1"/>
        <v>49.545524572484979</v>
      </c>
      <c r="H210" s="10">
        <v>884</v>
      </c>
      <c r="I210" s="10">
        <f t="shared" si="2"/>
        <v>13.618856878755201</v>
      </c>
      <c r="J210" s="10">
        <v>174</v>
      </c>
      <c r="K210" s="10">
        <f t="shared" si="3"/>
        <v>2.6806347250038516</v>
      </c>
      <c r="L210" s="10">
        <v>120</v>
      </c>
      <c r="M210" s="10">
        <f t="shared" si="4"/>
        <v>1.8487136034509319</v>
      </c>
      <c r="N210" s="24" t="e">
        <f>+(#REF!*0.2+E210*0.605+G210*1.05+I210*1.405+K210*1.805+M210*2.205)/100</f>
        <v>#REF!</v>
      </c>
    </row>
    <row r="211" spans="1:14" x14ac:dyDescent="0.2">
      <c r="A211" s="11">
        <v>8</v>
      </c>
      <c r="B211" s="13" t="s">
        <v>145</v>
      </c>
      <c r="C211" s="12">
        <v>8981</v>
      </c>
      <c r="D211" s="10">
        <v>2141</v>
      </c>
      <c r="E211" s="10">
        <f t="shared" si="0"/>
        <v>23.839216122926178</v>
      </c>
      <c r="F211" s="10">
        <v>3884</v>
      </c>
      <c r="G211" s="10">
        <f t="shared" si="1"/>
        <v>43.246854470548932</v>
      </c>
      <c r="H211" s="10">
        <v>2025</v>
      </c>
      <c r="I211" s="10">
        <f t="shared" si="2"/>
        <v>22.547600489923173</v>
      </c>
      <c r="J211" s="10">
        <v>802</v>
      </c>
      <c r="K211" s="10">
        <f t="shared" si="3"/>
        <v>8.9299632557621642</v>
      </c>
      <c r="L211" s="10">
        <v>129</v>
      </c>
      <c r="M211" s="10">
        <f t="shared" si="4"/>
        <v>1.4363656608395501</v>
      </c>
      <c r="N211" s="24" t="e">
        <f>+(#REF!*0.2+E211*0.605+G211*1.05+I211*1.405+K211*1.805+M211*2.205)/100</f>
        <v>#REF!</v>
      </c>
    </row>
    <row r="212" spans="1:14" x14ac:dyDescent="0.2">
      <c r="A212" s="11">
        <v>9</v>
      </c>
      <c r="B212" s="13" t="s">
        <v>146</v>
      </c>
      <c r="C212" s="12">
        <v>25646</v>
      </c>
      <c r="D212" s="10">
        <v>6009</v>
      </c>
      <c r="E212" s="10">
        <f t="shared" si="0"/>
        <v>23.430554472432348</v>
      </c>
      <c r="F212" s="10">
        <v>9888</v>
      </c>
      <c r="G212" s="10">
        <f t="shared" si="1"/>
        <v>38.555720190283083</v>
      </c>
      <c r="H212" s="10">
        <v>5794</v>
      </c>
      <c r="I212" s="10">
        <f t="shared" si="2"/>
        <v>22.592217109880682</v>
      </c>
      <c r="J212" s="10">
        <v>2276</v>
      </c>
      <c r="K212" s="10">
        <f t="shared" si="3"/>
        <v>8.8746783124073936</v>
      </c>
      <c r="L212" s="10">
        <v>1679</v>
      </c>
      <c r="M212" s="10">
        <f t="shared" si="4"/>
        <v>6.5468299149964908</v>
      </c>
      <c r="N212" s="24" t="e">
        <f>+(#REF!*0.2+E212*0.605+G212*1.05+I212*1.405+K212*1.805+M212*2.205)/100</f>
        <v>#REF!</v>
      </c>
    </row>
    <row r="213" spans="1:14" x14ac:dyDescent="0.2">
      <c r="A213" s="11">
        <v>10</v>
      </c>
      <c r="B213" s="13" t="s">
        <v>147</v>
      </c>
      <c r="C213" s="12">
        <v>17625</v>
      </c>
      <c r="D213" s="10">
        <v>4412</v>
      </c>
      <c r="E213" s="10">
        <f t="shared" si="0"/>
        <v>25.032624113475176</v>
      </c>
      <c r="F213" s="10">
        <v>11068</v>
      </c>
      <c r="G213" s="10">
        <f t="shared" si="1"/>
        <v>62.797163120567376</v>
      </c>
      <c r="H213" s="10">
        <v>1829</v>
      </c>
      <c r="I213" s="10">
        <f t="shared" si="2"/>
        <v>10.377304964539007</v>
      </c>
      <c r="J213" s="10">
        <v>269</v>
      </c>
      <c r="K213" s="10">
        <f t="shared" si="3"/>
        <v>1.526241134751773</v>
      </c>
      <c r="L213" s="10">
        <v>47</v>
      </c>
      <c r="M213" s="10">
        <f t="shared" si="4"/>
        <v>0.26666666666666666</v>
      </c>
      <c r="N213" s="24" t="e">
        <f>+(#REF!*0.2+E213*0.605+G213*1.05+I213*1.405+K213*1.805+M213*2.205)/100</f>
        <v>#REF!</v>
      </c>
    </row>
    <row r="214" spans="1:14" x14ac:dyDescent="0.2">
      <c r="A214" s="11">
        <v>11</v>
      </c>
      <c r="B214" s="13" t="s">
        <v>148</v>
      </c>
      <c r="C214" s="12">
        <v>29088</v>
      </c>
      <c r="D214" s="10">
        <v>5374</v>
      </c>
      <c r="E214" s="10">
        <f t="shared" si="0"/>
        <v>18.474972497249727</v>
      </c>
      <c r="F214" s="10">
        <v>20072</v>
      </c>
      <c r="G214" s="10">
        <f t="shared" si="1"/>
        <v>69.004400440043995</v>
      </c>
      <c r="H214" s="10">
        <v>3250</v>
      </c>
      <c r="I214" s="10">
        <f t="shared" si="2"/>
        <v>11.172992299229922</v>
      </c>
      <c r="J214" s="10">
        <v>274</v>
      </c>
      <c r="K214" s="10">
        <f t="shared" si="3"/>
        <v>0.94196919691969194</v>
      </c>
      <c r="L214" s="10">
        <v>118</v>
      </c>
      <c r="M214" s="10">
        <f t="shared" si="4"/>
        <v>0.4056655665566557</v>
      </c>
      <c r="N214" s="24" t="e">
        <f>+(#REF!*0.2+E214*0.605+G214*1.05+I214*1.405+K214*1.805+M214*2.205)/100</f>
        <v>#REF!</v>
      </c>
    </row>
    <row r="215" spans="1:14" x14ac:dyDescent="0.2">
      <c r="A215" s="11">
        <v>12</v>
      </c>
      <c r="B215" s="13" t="s">
        <v>12</v>
      </c>
      <c r="C215" s="12">
        <v>7040</v>
      </c>
      <c r="D215" s="10">
        <v>1645</v>
      </c>
      <c r="E215" s="10">
        <f t="shared" si="0"/>
        <v>23.366477272727273</v>
      </c>
      <c r="F215" s="10">
        <v>3889</v>
      </c>
      <c r="G215" s="10">
        <f t="shared" si="1"/>
        <v>55.241477272727266</v>
      </c>
      <c r="H215" s="10">
        <v>1363</v>
      </c>
      <c r="I215" s="10">
        <f t="shared" si="2"/>
        <v>19.360795454545453</v>
      </c>
      <c r="J215" s="10">
        <v>127</v>
      </c>
      <c r="K215" s="10">
        <f t="shared" si="3"/>
        <v>1.8039772727272727</v>
      </c>
      <c r="L215" s="10">
        <v>16</v>
      </c>
      <c r="M215" s="10">
        <f t="shared" si="4"/>
        <v>0.22727272727272727</v>
      </c>
      <c r="N215" s="24" t="e">
        <f>+(#REF!*0.2+E215*0.605+G215*1.05+I215*1.405+K215*1.805+M215*2.205)/100</f>
        <v>#REF!</v>
      </c>
    </row>
    <row r="216" spans="1:14" x14ac:dyDescent="0.2">
      <c r="A216" s="11">
        <v>13</v>
      </c>
      <c r="B216" s="13" t="s">
        <v>149</v>
      </c>
      <c r="C216" s="12">
        <v>18228</v>
      </c>
      <c r="D216" s="10">
        <v>3447</v>
      </c>
      <c r="E216" s="10">
        <f t="shared" si="0"/>
        <v>18.910467412771563</v>
      </c>
      <c r="F216" s="10">
        <v>11336</v>
      </c>
      <c r="G216" s="10">
        <f t="shared" si="1"/>
        <v>62.190037305244687</v>
      </c>
      <c r="H216" s="10">
        <v>2888</v>
      </c>
      <c r="I216" s="10">
        <f t="shared" si="2"/>
        <v>15.843756857581742</v>
      </c>
      <c r="J216" s="10">
        <v>404</v>
      </c>
      <c r="K216" s="10">
        <f t="shared" si="3"/>
        <v>2.2163704191353961</v>
      </c>
      <c r="L216" s="10">
        <v>153</v>
      </c>
      <c r="M216" s="10">
        <f t="shared" si="4"/>
        <v>0.83936800526662281</v>
      </c>
      <c r="N216" s="24" t="e">
        <f>+(#REF!*0.2+E216*0.605+G216*1.05+I216*1.405+K216*1.805+M216*2.205)/100</f>
        <v>#REF!</v>
      </c>
    </row>
    <row r="217" spans="1:14" x14ac:dyDescent="0.2">
      <c r="A217" s="19">
        <v>14</v>
      </c>
      <c r="B217" s="15" t="s">
        <v>150</v>
      </c>
      <c r="C217" s="16">
        <v>19621</v>
      </c>
      <c r="D217" s="17">
        <v>3978</v>
      </c>
      <c r="E217" s="17">
        <f t="shared" si="0"/>
        <v>20.274196014474288</v>
      </c>
      <c r="F217" s="17">
        <v>11485</v>
      </c>
      <c r="G217" s="17">
        <f t="shared" si="1"/>
        <v>58.534223536007332</v>
      </c>
      <c r="H217" s="17">
        <v>3410</v>
      </c>
      <c r="I217" s="10">
        <f t="shared" si="2"/>
        <v>17.379338463890729</v>
      </c>
      <c r="J217" s="17">
        <v>748</v>
      </c>
      <c r="K217" s="17">
        <f t="shared" si="3"/>
        <v>3.8122419856276437</v>
      </c>
      <c r="L217" s="17"/>
      <c r="M217" s="17">
        <f t="shared" si="4"/>
        <v>0</v>
      </c>
      <c r="N217" s="24" t="e">
        <f>+(#REF!*0.2+E217*0.605+G217*1.05+I217*1.405+K217*1.805+M217*2.205)/100</f>
        <v>#REF!</v>
      </c>
    </row>
    <row r="218" spans="1:14" ht="13.5" thickBot="1" x14ac:dyDescent="0.25">
      <c r="A218" s="14">
        <v>15</v>
      </c>
      <c r="B218" s="15" t="s">
        <v>151</v>
      </c>
      <c r="C218" s="16">
        <v>18149</v>
      </c>
      <c r="D218" s="17">
        <v>5603</v>
      </c>
      <c r="E218" s="17">
        <f t="shared" si="0"/>
        <v>30.872224364978784</v>
      </c>
      <c r="F218" s="17">
        <v>10408</v>
      </c>
      <c r="G218" s="17">
        <f t="shared" si="1"/>
        <v>57.34751225962863</v>
      </c>
      <c r="H218" s="17">
        <v>1724</v>
      </c>
      <c r="I218" s="17">
        <f t="shared" si="2"/>
        <v>9.4991459584550118</v>
      </c>
      <c r="J218" s="17">
        <v>288</v>
      </c>
      <c r="K218" s="17">
        <f t="shared" si="3"/>
        <v>1.5868642900435284</v>
      </c>
      <c r="L218" s="17">
        <v>126</v>
      </c>
      <c r="M218" s="17">
        <f t="shared" si="4"/>
        <v>0.69425312689404373</v>
      </c>
      <c r="N218" s="25" t="e">
        <f>+(#REF!*0.2+E218*0.605+G218*1.05+I218*1.405+K218*1.805+M218*2.205)/100</f>
        <v>#REF!</v>
      </c>
    </row>
    <row r="219" spans="1:14" ht="13.5" thickBot="1" x14ac:dyDescent="0.25">
      <c r="A219" s="66" t="s">
        <v>34</v>
      </c>
      <c r="B219" s="68"/>
      <c r="C219" s="18">
        <f>SUM(C204:C218)</f>
        <v>271909</v>
      </c>
      <c r="D219" s="18">
        <f>SUM(D204:D218)</f>
        <v>67862</v>
      </c>
      <c r="E219" s="18">
        <f t="shared" si="0"/>
        <v>24.957614496026245</v>
      </c>
      <c r="F219" s="18">
        <f>SUM(F204:F218)</f>
        <v>148419</v>
      </c>
      <c r="G219" s="18">
        <f t="shared" si="1"/>
        <v>54.584070405907859</v>
      </c>
      <c r="H219" s="18">
        <f>SUM(H204:H218)</f>
        <v>41571</v>
      </c>
      <c r="I219" s="18">
        <f t="shared" si="2"/>
        <v>15.288570808616116</v>
      </c>
      <c r="J219" s="18">
        <f>SUM(J204:J218)</f>
        <v>14005</v>
      </c>
      <c r="K219" s="18">
        <f t="shared" si="3"/>
        <v>5.1506202442728997</v>
      </c>
      <c r="L219" s="18">
        <f>SUM(L204:L218)</f>
        <v>6047</v>
      </c>
      <c r="M219" s="18">
        <f t="shared" si="4"/>
        <v>2.2239057920112977</v>
      </c>
      <c r="N219" s="26" t="e">
        <f>AVERAGE(N204:N218)</f>
        <v>#REF!</v>
      </c>
    </row>
  </sheetData>
  <mergeCells count="45">
    <mergeCell ref="A6:A8"/>
    <mergeCell ref="A10:N10"/>
    <mergeCell ref="A66:B66"/>
    <mergeCell ref="A67:N67"/>
    <mergeCell ref="A81:B81"/>
    <mergeCell ref="A27:N27"/>
    <mergeCell ref="A42:B42"/>
    <mergeCell ref="A26:B26"/>
    <mergeCell ref="A43:N43"/>
    <mergeCell ref="A55:B55"/>
    <mergeCell ref="A56:N56"/>
    <mergeCell ref="L1:N1"/>
    <mergeCell ref="B2:N2"/>
    <mergeCell ref="B3:N3"/>
    <mergeCell ref="B4:N4"/>
    <mergeCell ref="N6:N8"/>
    <mergeCell ref="L7:M7"/>
    <mergeCell ref="J7:K7"/>
    <mergeCell ref="F7:G7"/>
    <mergeCell ref="H7:I7"/>
    <mergeCell ref="D7:E7"/>
    <mergeCell ref="B6:B8"/>
    <mergeCell ref="C6:C8"/>
    <mergeCell ref="D6:M6"/>
    <mergeCell ref="A135:N135"/>
    <mergeCell ref="A90:N90"/>
    <mergeCell ref="A102:B102"/>
    <mergeCell ref="A103:N103"/>
    <mergeCell ref="A118:B118"/>
    <mergeCell ref="A82:N82"/>
    <mergeCell ref="A119:N119"/>
    <mergeCell ref="A89:B89"/>
    <mergeCell ref="A219:B219"/>
    <mergeCell ref="B200:N200"/>
    <mergeCell ref="B201:N201"/>
    <mergeCell ref="B202:N202"/>
    <mergeCell ref="A144:B144"/>
    <mergeCell ref="A145:N145"/>
    <mergeCell ref="A161:B161"/>
    <mergeCell ref="A193:B193"/>
    <mergeCell ref="A162:N162"/>
    <mergeCell ref="A179:B179"/>
    <mergeCell ref="A180:N180"/>
    <mergeCell ref="A191:B191"/>
    <mergeCell ref="A134:B134"/>
  </mergeCells>
  <phoneticPr fontId="4" type="noConversion"/>
  <printOptions horizontalCentered="1"/>
  <pageMargins left="0.39370078740157483" right="0.39370078740157483" top="0.78740157480314965" bottom="0.59055118110236227" header="0.51181102362204722" footer="0.51181102362204722"/>
  <pageSetup paperSize="9" scale="8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6</vt:i4>
      </vt:variant>
    </vt:vector>
  </HeadingPairs>
  <TitlesOfParts>
    <vt:vector size="11" baseType="lpstr">
      <vt:lpstr>вил. фос-кал2022 йил</vt:lpstr>
      <vt:lpstr>вил. фос-кал2021 йил </vt:lpstr>
      <vt:lpstr>Вил.Чиринди2021 йил</vt:lpstr>
      <vt:lpstr>Лист1</vt:lpstr>
      <vt:lpstr>Вил.Чиринди2022 йил</vt:lpstr>
      <vt:lpstr>'вил. фос-кал2021 йил '!Заголовки_для_печати</vt:lpstr>
      <vt:lpstr>'вил. фос-кал2022 йил'!Заголовки_для_печати</vt:lpstr>
      <vt:lpstr>'Вил.Чиринди2021 йил'!Заголовки_для_печати</vt:lpstr>
      <vt:lpstr>'Вил.Чиринди2022 йил'!Заголовки_для_печати</vt:lpstr>
      <vt:lpstr>'вил. фос-кал2021 йил '!Область_печати</vt:lpstr>
      <vt:lpstr>'вил. фос-кал2022 йил'!Область_печати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E-MaxPCShop</cp:lastModifiedBy>
  <cp:lastPrinted>2014-10-30T10:25:49Z</cp:lastPrinted>
  <dcterms:created xsi:type="dcterms:W3CDTF">1996-10-08T23:32:33Z</dcterms:created>
  <dcterms:modified xsi:type="dcterms:W3CDTF">2023-06-13T13:27:55Z</dcterms:modified>
</cp:coreProperties>
</file>