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IE\Desktop\"/>
    </mc:Choice>
  </mc:AlternateContent>
  <xr:revisionPtr revIDLastSave="0" documentId="8_{E9F5145A-0CB6-4E93-B6F4-648BABABD2DD}" xr6:coauthVersionLast="47" xr6:coauthVersionMax="47" xr10:uidLastSave="{00000000-0000-0000-0000-000000000000}"/>
  <bookViews>
    <workbookView xWindow="0" yWindow="0" windowWidth="28800" windowHeight="12180" xr2:uid="{7F15F4BB-3F00-42AD-84EA-69EAC96C66D8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G8" i="1"/>
  <c r="F8" i="1"/>
  <c r="E8" i="1"/>
  <c r="D8" i="1"/>
  <c r="C8" i="1"/>
  <c r="B8" i="1"/>
  <c r="A8" i="1"/>
  <c r="H7" i="1"/>
  <c r="G7" i="1"/>
  <c r="F7" i="1"/>
  <c r="E7" i="1"/>
  <c r="D7" i="1"/>
  <c r="C7" i="1"/>
  <c r="B7" i="1"/>
  <c r="A7" i="1"/>
  <c r="H6" i="1"/>
  <c r="G6" i="1"/>
  <c r="F6" i="1"/>
  <c r="E6" i="1"/>
  <c r="D6" i="1"/>
  <c r="C6" i="1"/>
  <c r="B6" i="1"/>
  <c r="A6" i="1"/>
  <c r="H5" i="1"/>
  <c r="G5" i="1"/>
  <c r="F5" i="1"/>
  <c r="E5" i="1"/>
  <c r="D5" i="1"/>
  <c r="C5" i="1"/>
  <c r="B5" i="1"/>
  <c r="A5" i="1"/>
  <c r="H4" i="1"/>
  <c r="G4" i="1"/>
  <c r="F4" i="1"/>
  <c r="E4" i="1"/>
  <c r="D4" i="1"/>
  <c r="C4" i="1"/>
  <c r="B4" i="1"/>
  <c r="A4" i="1"/>
  <c r="H3" i="1"/>
  <c r="G3" i="1"/>
  <c r="F3" i="1"/>
  <c r="E3" i="1"/>
  <c r="D3" i="1"/>
  <c r="C3" i="1"/>
  <c r="B3" i="1"/>
  <c r="A3" i="1"/>
  <c r="H2" i="1"/>
  <c r="G2" i="1"/>
  <c r="F2" i="1"/>
  <c r="E2" i="1"/>
  <c r="D2" i="1"/>
  <c r="C2" i="1"/>
  <c r="B2" i="1"/>
  <c r="A2" i="1"/>
  <c r="H1" i="1"/>
  <c r="G1" i="1"/>
  <c r="F1" i="1"/>
  <c r="E1" i="1"/>
  <c r="D1" i="1"/>
  <c r="C1" i="1"/>
  <c r="B1" i="1"/>
  <c r="A1" i="1"/>
  <c r="J12" i="1"/>
  <c r="K12" i="1"/>
  <c r="L12" i="1"/>
  <c r="M12" i="1"/>
  <c r="N12" i="1"/>
  <c r="O12" i="1"/>
  <c r="P12" i="1"/>
  <c r="Q12" i="1"/>
  <c r="J13" i="1"/>
  <c r="K13" i="1"/>
  <c r="L13" i="1"/>
  <c r="M13" i="1"/>
  <c r="N13" i="1"/>
  <c r="O13" i="1"/>
  <c r="P13" i="1"/>
  <c r="Q13" i="1"/>
  <c r="J14" i="1"/>
  <c r="K14" i="1"/>
  <c r="L14" i="1"/>
  <c r="M14" i="1"/>
  <c r="N14" i="1"/>
  <c r="O14" i="1"/>
  <c r="P14" i="1"/>
  <c r="Q14" i="1"/>
  <c r="J15" i="1"/>
  <c r="K15" i="1"/>
  <c r="L15" i="1"/>
  <c r="M15" i="1"/>
  <c r="N15" i="1"/>
  <c r="O15" i="1"/>
  <c r="P15" i="1"/>
  <c r="Q15" i="1"/>
  <c r="J16" i="1"/>
  <c r="K16" i="1"/>
  <c r="L16" i="1"/>
  <c r="M16" i="1"/>
  <c r="N16" i="1"/>
  <c r="O16" i="1"/>
  <c r="P16" i="1"/>
  <c r="Q16" i="1"/>
  <c r="J17" i="1"/>
  <c r="K17" i="1"/>
  <c r="L17" i="1"/>
  <c r="M17" i="1"/>
  <c r="N17" i="1"/>
  <c r="O17" i="1"/>
  <c r="P17" i="1"/>
  <c r="Q17" i="1"/>
  <c r="K11" i="1"/>
  <c r="L11" i="1"/>
  <c r="M11" i="1"/>
  <c r="N11" i="1"/>
  <c r="O11" i="1"/>
  <c r="P11" i="1"/>
  <c r="Q11" i="1"/>
  <c r="J11" i="1"/>
  <c r="J10" i="1"/>
  <c r="K10" i="1"/>
  <c r="L10" i="1"/>
  <c r="M10" i="1"/>
  <c r="N10" i="1"/>
  <c r="O10" i="1"/>
  <c r="P10" i="1"/>
  <c r="Q10" i="1"/>
  <c r="A10" i="1" a="1"/>
  <c r="D10" i="1"/>
  <c r="C17" i="1"/>
  <c r="G15" i="1"/>
  <c r="C14" i="1"/>
  <c r="G12" i="1"/>
  <c r="C11" i="1"/>
  <c r="G17" i="1"/>
  <c r="G14" i="1"/>
  <c r="C10" i="1"/>
  <c r="B16" i="1"/>
  <c r="B13" i="1"/>
  <c r="F11" i="1"/>
  <c r="A16" i="1"/>
  <c r="A13" i="1"/>
  <c r="E11" i="1"/>
  <c r="H15" i="1"/>
  <c r="D11" i="1"/>
  <c r="B17" i="1"/>
  <c r="F15" i="1"/>
  <c r="B14" i="1"/>
  <c r="F12" i="1"/>
  <c r="B11" i="1"/>
  <c r="H16" i="1"/>
  <c r="C16" i="1"/>
  <c r="C13" i="1"/>
  <c r="G11" i="1"/>
  <c r="F17" i="1"/>
  <c r="F14" i="1"/>
  <c r="B10" i="1"/>
  <c r="E17" i="1"/>
  <c r="E14" i="1"/>
  <c r="A10" i="1"/>
  <c r="D17" i="1"/>
  <c r="D14" i="1"/>
  <c r="H12" i="1"/>
  <c r="A17" i="1"/>
  <c r="E15" i="1"/>
  <c r="A14" i="1"/>
  <c r="E12" i="1"/>
  <c r="A11" i="1"/>
  <c r="D15" i="1"/>
  <c r="H13" i="1"/>
  <c r="D12" i="1"/>
  <c r="H10" i="1"/>
  <c r="G16" i="1"/>
  <c r="C15" i="1"/>
  <c r="G13" i="1"/>
  <c r="C12" i="1"/>
  <c r="G10" i="1"/>
  <c r="F16" i="1"/>
  <c r="B15" i="1"/>
  <c r="F13" i="1"/>
  <c r="B12" i="1"/>
  <c r="F10" i="1"/>
  <c r="E16" i="1"/>
  <c r="A15" i="1"/>
  <c r="E13" i="1"/>
  <c r="A12" i="1"/>
  <c r="E10" i="1"/>
  <c r="H17" i="1"/>
  <c r="D16" i="1"/>
  <c r="H14" i="1"/>
  <c r="D13" i="1"/>
  <c r="H11" i="1"/>
  <c r="A19" i="1" a="1"/>
  <c r="F19" i="1"/>
  <c r="E25" i="1"/>
  <c r="A24" i="1"/>
  <c r="E22" i="1"/>
  <c r="A21" i="1"/>
  <c r="E19" i="1"/>
  <c r="H26" i="1"/>
  <c r="D25" i="1"/>
  <c r="H23" i="1"/>
  <c r="D22" i="1"/>
  <c r="H20" i="1"/>
  <c r="D19" i="1"/>
  <c r="G26" i="1"/>
  <c r="C25" i="1"/>
  <c r="G23" i="1"/>
  <c r="C22" i="1"/>
  <c r="G20" i="1"/>
  <c r="C19" i="1"/>
  <c r="F26" i="1"/>
  <c r="B25" i="1"/>
  <c r="F23" i="1"/>
  <c r="B22" i="1"/>
  <c r="F20" i="1"/>
  <c r="B19" i="1"/>
  <c r="E26" i="1"/>
  <c r="A25" i="1"/>
  <c r="E23" i="1"/>
  <c r="A22" i="1"/>
  <c r="E20" i="1"/>
  <c r="A19" i="1"/>
  <c r="D26" i="1"/>
  <c r="H24" i="1"/>
  <c r="D23" i="1"/>
  <c r="H21" i="1"/>
  <c r="D20" i="1"/>
  <c r="C26" i="1"/>
  <c r="G24" i="1"/>
  <c r="C23" i="1"/>
  <c r="G21" i="1"/>
  <c r="C20" i="1"/>
  <c r="B26" i="1"/>
  <c r="F24" i="1"/>
  <c r="B23" i="1"/>
  <c r="F21" i="1"/>
  <c r="B20" i="1"/>
  <c r="A26" i="1"/>
  <c r="E24" i="1"/>
  <c r="A23" i="1"/>
  <c r="E21" i="1"/>
  <c r="A20" i="1"/>
  <c r="H25" i="1"/>
  <c r="D24" i="1"/>
  <c r="H22" i="1"/>
  <c r="D21" i="1"/>
  <c r="H19" i="1"/>
  <c r="G25" i="1"/>
  <c r="C24" i="1"/>
  <c r="G22" i="1"/>
  <c r="C21" i="1"/>
  <c r="G19" i="1"/>
  <c r="F25" i="1"/>
  <c r="B24" i="1"/>
  <c r="F22" i="1"/>
  <c r="B21" i="1"/>
</calcChain>
</file>

<file path=xl/sharedStrings.xml><?xml version="1.0" encoding="utf-8"?>
<sst xmlns="http://schemas.openxmlformats.org/spreadsheetml/2006/main" count="12" uniqueCount="12">
  <si>
    <t>轉置矩陣</t>
    <phoneticPr fontId="1" type="noConversion"/>
  </si>
  <si>
    <t>原始圖像</t>
    <phoneticPr fontId="1" type="noConversion"/>
  </si>
  <si>
    <t>C矩陣參考座標值</t>
    <phoneticPr fontId="1" type="noConversion"/>
  </si>
  <si>
    <t>Ct</t>
    <phoneticPr fontId="1" type="noConversion"/>
  </si>
  <si>
    <t>f(x, y)</t>
    <phoneticPr fontId="1" type="noConversion"/>
  </si>
  <si>
    <t>係數矩陣</t>
    <phoneticPr fontId="1" type="noConversion"/>
  </si>
  <si>
    <t>基礎矩陣</t>
    <phoneticPr fontId="1" type="noConversion"/>
  </si>
  <si>
    <t>FDCT</t>
    <phoneticPr fontId="1" type="noConversion"/>
  </si>
  <si>
    <t>C</t>
    <phoneticPr fontId="1" type="noConversion"/>
  </si>
  <si>
    <t>coeffs</t>
    <phoneticPr fontId="1" type="noConversion"/>
  </si>
  <si>
    <t>C x f(x, y) x Ct</t>
    <phoneticPr fontId="1" type="noConversion"/>
  </si>
  <si>
    <t>係數矩陣轉換為原始圖像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</si>
</sst>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0_ ;[Red]\-0.00\ "/>
    <numFmt numFmtId="178" formatCode="0.0_ ;[Red]\-0.0\ "/>
    <numFmt numFmtId="179" formatCode="0.0_ 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0" fillId="2" borderId="0" xfId="0" applyNumberFormat="1" applyFill="1">
      <alignment vertical="center"/>
    </xf>
    <xf numFmtId="179" fontId="0" fillId="2" borderId="0" xfId="0" applyNumberFormat="1" applyFill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20</xdr:row>
      <xdr:rowOff>0</xdr:rowOff>
    </xdr:from>
    <xdr:to>
      <xdr:col>16</xdr:col>
      <xdr:colOff>353144</xdr:colOff>
      <xdr:row>31</xdr:row>
      <xdr:rowOff>76532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E992E55B-8BD1-49DE-A7FA-926611F0F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4191000"/>
          <a:ext cx="5153744" cy="2381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C1EC-9008-4FF5-8824-141A24D97204}">
  <dimension ref="A1:AB26"/>
  <sheetViews>
    <sheetView tabSelected="1" topLeftCell="E1" zoomScaleNormal="100" workbookViewId="0">
      <selection activeCell="I4" sqref="I4"/>
    </sheetView>
  </sheetViews>
  <sheetFormatPr defaultRowHeight="16.5"/>
  <cols>
    <col min="9" max="9" width="25" bestFit="1" customWidth="1"/>
    <col min="18" max="18" width="9.5" bestFit="1" customWidth="1"/>
    <col min="27" max="27" width="17.5" bestFit="1" customWidth="1"/>
  </cols>
  <sheetData>
    <row r="1" spans="1:28">
      <c r="A1" s="2">
        <f>SQRT(1/8)*COS(PI()*$S1*(2*S$1+1)/16)</f>
        <v>0.35355339059327379</v>
      </c>
      <c r="B1" s="2">
        <f>SQRT(2/8)*COS(PI()*$S2*(2*S$1+1)/16)</f>
        <v>0.49039264020161522</v>
      </c>
      <c r="C1" s="2">
        <f>SQRT(2/8)*COS(PI()*$S3*(2*S$1+1)/16)</f>
        <v>0.46193976625564337</v>
      </c>
      <c r="D1" s="2">
        <f>SQRT(2/8)*COS(PI()*$S4*(2*S$1+1)/16)</f>
        <v>0.41573480615127262</v>
      </c>
      <c r="E1" s="2">
        <f>SQRT(2/8)*COS(PI()*$S5*(2*S$1+1)/16)</f>
        <v>0.35355339059327379</v>
      </c>
      <c r="F1" s="2">
        <f>SQRT(2/8)*COS(PI()*$S6*(2*S$1+1)/16)</f>
        <v>0.27778511650980114</v>
      </c>
      <c r="G1" s="2">
        <f>SQRT(2/8)*COS(PI()*$S7*(2*S$1+1)/16)</f>
        <v>0.19134171618254492</v>
      </c>
      <c r="H1" s="2">
        <f>SQRT(2/8)*COS(PI()*$S8*(2*S$1+1)/16)</f>
        <v>9.7545161008064166E-2</v>
      </c>
      <c r="I1" s="6" t="s">
        <v>0</v>
      </c>
      <c r="J1" s="5">
        <v>43</v>
      </c>
      <c r="K1" s="5">
        <v>54</v>
      </c>
      <c r="L1" s="5">
        <v>50</v>
      </c>
      <c r="M1" s="5">
        <v>49</v>
      </c>
      <c r="N1" s="5">
        <v>40</v>
      </c>
      <c r="O1" s="5">
        <v>46</v>
      </c>
      <c r="P1" s="5">
        <v>47</v>
      </c>
      <c r="Q1" s="5">
        <v>75</v>
      </c>
      <c r="R1" s="6" t="s">
        <v>1</v>
      </c>
      <c r="S1" s="1">
        <v>0</v>
      </c>
      <c r="T1" s="1">
        <v>1</v>
      </c>
      <c r="U1" s="1">
        <v>2</v>
      </c>
      <c r="V1" s="1">
        <v>3</v>
      </c>
      <c r="W1" s="1">
        <v>4</v>
      </c>
      <c r="X1" s="1">
        <v>5</v>
      </c>
      <c r="Y1" s="1">
        <v>6</v>
      </c>
      <c r="Z1" s="1">
        <v>7</v>
      </c>
      <c r="AA1" s="7" t="s">
        <v>2</v>
      </c>
      <c r="AB1" s="1"/>
    </row>
    <row r="2" spans="1:28">
      <c r="A2" s="2">
        <f>SQRT(1/8)*COS(PI()*$S1*(2*T$1+1)/16)</f>
        <v>0.35355339059327379</v>
      </c>
      <c r="B2" s="2">
        <f>SQRT(2/8)*COS(PI()*$S2*(2*T$1+1)/16)</f>
        <v>0.41573480615127262</v>
      </c>
      <c r="C2" s="2">
        <f>SQRT(2/8)*COS(PI()*$S3*(2*T$1+1)/16)</f>
        <v>0.19134171618254492</v>
      </c>
      <c r="D2" s="2">
        <f>SQRT(2/8)*COS(PI()*$S4*(2*T$1+1)/16)</f>
        <v>-9.7545161008064096E-2</v>
      </c>
      <c r="E2" s="2">
        <f>SQRT(2/8)*COS(PI()*$S5*(2*T$1+1)/16)</f>
        <v>-0.35355339059327373</v>
      </c>
      <c r="F2" s="2">
        <f>SQRT(2/8)*COS(PI()*$S6*(2*T$1+1)/16)</f>
        <v>-0.49039264020161522</v>
      </c>
      <c r="G2" s="2">
        <f>SQRT(2/8)*COS(PI()*$S7*(2*T$1+1)/16)</f>
        <v>-0.46193976625564342</v>
      </c>
      <c r="H2" s="2">
        <f>SQRT(2/8)*COS(PI()*$S8*(2*T$1+1)/16)</f>
        <v>-0.27778511650980109</v>
      </c>
      <c r="I2" t="s">
        <v>3</v>
      </c>
      <c r="J2" s="5">
        <v>46</v>
      </c>
      <c r="K2" s="5">
        <v>61</v>
      </c>
      <c r="L2" s="5">
        <v>59</v>
      </c>
      <c r="M2" s="5">
        <v>45</v>
      </c>
      <c r="N2" s="5">
        <v>39</v>
      </c>
      <c r="O2" s="5">
        <v>35</v>
      </c>
      <c r="P2" s="5">
        <v>40</v>
      </c>
      <c r="Q2" s="5">
        <v>87</v>
      </c>
      <c r="R2" t="s">
        <v>4</v>
      </c>
      <c r="S2" s="1">
        <v>1</v>
      </c>
      <c r="T2" s="1"/>
      <c r="U2" s="1"/>
      <c r="V2" s="1"/>
      <c r="W2" s="1"/>
      <c r="X2" s="1"/>
      <c r="Y2" s="1"/>
      <c r="Z2" s="1"/>
      <c r="AA2" s="1"/>
      <c r="AB2" s="1"/>
    </row>
    <row r="3" spans="1:28">
      <c r="A3" s="2">
        <f>SQRT(1/8)*COS(PI()*$S1*(2*U$1+1)/16)</f>
        <v>0.35355339059327379</v>
      </c>
      <c r="B3" s="2">
        <f>SQRT(2/8)*COS(PI()*$S2*(2*U$1+1)/16)</f>
        <v>0.27778511650980114</v>
      </c>
      <c r="C3" s="2">
        <f>SQRT(2/8)*COS(PI()*$S3*(2*U$1+1)/16)</f>
        <v>-0.19134171618254486</v>
      </c>
      <c r="D3" s="2">
        <f>SQRT(2/8)*COS(PI()*$S4*(2*U$1+1)/16)</f>
        <v>-0.49039264020161522</v>
      </c>
      <c r="E3" s="2">
        <f>SQRT(2/8)*COS(PI()*$S5*(2*U$1+1)/16)</f>
        <v>-0.35355339059327384</v>
      </c>
      <c r="F3" s="2">
        <f>SQRT(2/8)*COS(PI()*$S6*(2*U$1+1)/16)</f>
        <v>9.7545161008064152E-2</v>
      </c>
      <c r="G3" s="2">
        <f>SQRT(2/8)*COS(PI()*$S7*(2*U$1+1)/16)</f>
        <v>0.46193976625564326</v>
      </c>
      <c r="H3" s="2">
        <f>SQRT(2/8)*COS(PI()*$S8*(2*U$1+1)/16)</f>
        <v>0.41573480615127273</v>
      </c>
      <c r="J3" s="5">
        <v>61</v>
      </c>
      <c r="K3" s="5">
        <v>80</v>
      </c>
      <c r="L3" s="5">
        <v>78</v>
      </c>
      <c r="M3" s="5">
        <v>48</v>
      </c>
      <c r="N3" s="5">
        <v>37</v>
      </c>
      <c r="O3" s="5">
        <v>35</v>
      </c>
      <c r="P3" s="5">
        <v>9</v>
      </c>
      <c r="Q3" s="5">
        <v>55</v>
      </c>
      <c r="S3" s="1">
        <v>2</v>
      </c>
      <c r="T3" s="1"/>
      <c r="U3" s="1"/>
      <c r="V3" s="1"/>
      <c r="W3" s="1"/>
      <c r="X3" s="1"/>
      <c r="Y3" s="1"/>
      <c r="Z3" s="1"/>
      <c r="AA3" s="1"/>
      <c r="AB3" s="1"/>
    </row>
    <row r="4" spans="1:28">
      <c r="A4" s="2">
        <f>SQRT(1/8)*COS(PI()*$S1*(2*V$1+1)/16)</f>
        <v>0.35355339059327379</v>
      </c>
      <c r="B4" s="2">
        <f>SQRT(2/8)*COS(PI()*$S2*(2*V$1+1)/16)</f>
        <v>9.7545161008064166E-2</v>
      </c>
      <c r="C4" s="2">
        <f>SQRT(2/8)*COS(PI()*$S3*(2*V$1+1)/16)</f>
        <v>-0.46193976625564337</v>
      </c>
      <c r="D4" s="2">
        <f>SQRT(2/8)*COS(PI()*$S4*(2*V$1+1)/16)</f>
        <v>-0.27778511650980109</v>
      </c>
      <c r="E4" s="2">
        <f>SQRT(2/8)*COS(PI()*$S5*(2*V$1+1)/16)</f>
        <v>0.35355339059327368</v>
      </c>
      <c r="F4" s="2">
        <f>SQRT(2/8)*COS(PI()*$S6*(2*V$1+1)/16)</f>
        <v>0.41573480615127273</v>
      </c>
      <c r="G4" s="2">
        <f>SQRT(2/8)*COS(PI()*$S7*(2*V$1+1)/16)</f>
        <v>-0.19134171618254495</v>
      </c>
      <c r="H4" s="2">
        <f>SQRT(2/8)*COS(PI()*$S8*(2*V$1+1)/16)</f>
        <v>-0.49039264020161533</v>
      </c>
      <c r="J4" s="5">
        <v>57</v>
      </c>
      <c r="K4" s="5">
        <v>94</v>
      </c>
      <c r="L4" s="5">
        <v>92</v>
      </c>
      <c r="M4" s="5">
        <v>75</v>
      </c>
      <c r="N4" s="5">
        <v>47</v>
      </c>
      <c r="O4" s="5">
        <v>40</v>
      </c>
      <c r="P4" s="5">
        <v>41</v>
      </c>
      <c r="Q4" s="5">
        <v>68</v>
      </c>
      <c r="S4" s="1">
        <v>3</v>
      </c>
      <c r="T4" s="1"/>
      <c r="U4" s="1"/>
      <c r="V4" s="1"/>
      <c r="W4" s="1"/>
      <c r="X4" s="1"/>
      <c r="Y4" s="1"/>
      <c r="Z4" s="1"/>
      <c r="AA4" s="1"/>
      <c r="AB4" s="1"/>
    </row>
    <row r="5" spans="1:28">
      <c r="A5" s="2">
        <f>SQRT(1/8)*COS(PI()*$S1*(2*W$1+1)/16)</f>
        <v>0.35355339059327379</v>
      </c>
      <c r="B5" s="2">
        <f>SQRT(2/8)*COS(PI()*$S2*(2*W$1+1)/16)</f>
        <v>-9.7545161008064096E-2</v>
      </c>
      <c r="C5" s="2">
        <f>SQRT(2/8)*COS(PI()*$S3*(2*W$1+1)/16)</f>
        <v>-0.46193976625564342</v>
      </c>
      <c r="D5" s="2">
        <f>SQRT(2/8)*COS(PI()*$S4*(2*W$1+1)/16)</f>
        <v>0.27778511650980092</v>
      </c>
      <c r="E5" s="2">
        <f>SQRT(2/8)*COS(PI()*$S5*(2*W$1+1)/16)</f>
        <v>0.35355339059327384</v>
      </c>
      <c r="F5" s="2">
        <f>SQRT(2/8)*COS(PI()*$S6*(2*W$1+1)/16)</f>
        <v>-0.41573480615127256</v>
      </c>
      <c r="G5" s="2">
        <f>SQRT(2/8)*COS(PI()*$S7*(2*W$1+1)/16)</f>
        <v>-0.19134171618254528</v>
      </c>
      <c r="H5" s="2">
        <f>SQRT(2/8)*COS(PI()*$S8*(2*W$1+1)/16)</f>
        <v>0.49039264020161522</v>
      </c>
      <c r="J5" s="5">
        <v>53</v>
      </c>
      <c r="K5" s="5">
        <v>92</v>
      </c>
      <c r="L5" s="5">
        <v>99</v>
      </c>
      <c r="M5" s="5">
        <v>89</v>
      </c>
      <c r="N5" s="5">
        <v>72</v>
      </c>
      <c r="O5" s="5">
        <v>66</v>
      </c>
      <c r="P5" s="5">
        <v>66</v>
      </c>
      <c r="Q5" s="5">
        <v>90</v>
      </c>
      <c r="S5" s="1">
        <v>4</v>
      </c>
      <c r="T5" s="1"/>
      <c r="U5" s="1"/>
      <c r="V5" s="1"/>
      <c r="W5" s="1"/>
      <c r="X5" s="1"/>
      <c r="Y5" s="1"/>
      <c r="Z5" s="1"/>
      <c r="AA5" s="1"/>
      <c r="AB5" s="1"/>
    </row>
    <row r="6" spans="1:28">
      <c r="A6" s="2">
        <f>SQRT(1/8)*COS(PI()*$S1*(2*X$1+1)/16)</f>
        <v>0.35355339059327379</v>
      </c>
      <c r="B6" s="2">
        <f>SQRT(2/8)*COS(PI()*$S2*(2*X$1+1)/16)</f>
        <v>-0.27778511650980098</v>
      </c>
      <c r="C6" s="2">
        <f>SQRT(2/8)*COS(PI()*$S3*(2*X$1+1)/16)</f>
        <v>-0.19134171618254517</v>
      </c>
      <c r="D6" s="2">
        <f>SQRT(2/8)*COS(PI()*$S4*(2*X$1+1)/16)</f>
        <v>0.49039264020161522</v>
      </c>
      <c r="E6" s="2">
        <f>SQRT(2/8)*COS(PI()*$S5*(2*X$1+1)/16)</f>
        <v>-0.35355339059327334</v>
      </c>
      <c r="F6" s="2">
        <f>SQRT(2/8)*COS(PI()*$S6*(2*X$1+1)/16)</f>
        <v>-9.7545161008064013E-2</v>
      </c>
      <c r="G6" s="2">
        <f>SQRT(2/8)*COS(PI()*$S7*(2*X$1+1)/16)</f>
        <v>0.46193976625564337</v>
      </c>
      <c r="H6" s="2">
        <f>SQRT(2/8)*COS(PI()*$S8*(2*X$1+1)/16)</f>
        <v>-0.41573480615127251</v>
      </c>
      <c r="J6" s="5">
        <v>67</v>
      </c>
      <c r="K6" s="5">
        <v>58</v>
      </c>
      <c r="L6" s="5">
        <v>83</v>
      </c>
      <c r="M6" s="5">
        <v>98</v>
      </c>
      <c r="N6" s="5">
        <v>85</v>
      </c>
      <c r="O6" s="5">
        <v>84</v>
      </c>
      <c r="P6" s="5">
        <v>91</v>
      </c>
      <c r="Q6" s="5">
        <v>83</v>
      </c>
      <c r="S6" s="1">
        <v>5</v>
      </c>
      <c r="T6" s="1"/>
      <c r="U6" s="1"/>
      <c r="V6" s="1"/>
      <c r="W6" s="1"/>
      <c r="X6" s="1"/>
      <c r="Y6" s="1"/>
      <c r="Z6" s="1"/>
      <c r="AA6" s="1"/>
      <c r="AB6" s="1"/>
    </row>
    <row r="7" spans="1:28">
      <c r="A7" s="2">
        <f>SQRT(1/8)*COS(PI()*$S1*(2*Y$1+1)/16)</f>
        <v>0.35355339059327379</v>
      </c>
      <c r="B7" s="2">
        <f>SQRT(2/8)*COS(PI()*$S2*(2*Y$1+1)/16)</f>
        <v>-0.41573480615127267</v>
      </c>
      <c r="C7" s="2">
        <f>SQRT(2/8)*COS(PI()*$S3*(2*Y$1+1)/16)</f>
        <v>0.191341716182545</v>
      </c>
      <c r="D7" s="2">
        <f>SQRT(2/8)*COS(PI()*$S4*(2*Y$1+1)/16)</f>
        <v>9.7545161008064388E-2</v>
      </c>
      <c r="E7" s="2">
        <f>SQRT(2/8)*COS(PI()*$S5*(2*Y$1+1)/16)</f>
        <v>-0.35355339059327356</v>
      </c>
      <c r="F7" s="2">
        <f>SQRT(2/8)*COS(PI()*$S6*(2*Y$1+1)/16)</f>
        <v>0.49039264020161533</v>
      </c>
      <c r="G7" s="2">
        <f>SQRT(2/8)*COS(PI()*$S7*(2*Y$1+1)/16)</f>
        <v>-0.4619397662556432</v>
      </c>
      <c r="H7" s="2">
        <f>SQRT(2/8)*COS(PI()*$S8*(2*Y$1+1)/16)</f>
        <v>0.27778511650980076</v>
      </c>
      <c r="J7" s="5">
        <v>88</v>
      </c>
      <c r="K7" s="5">
        <v>59</v>
      </c>
      <c r="L7" s="5">
        <v>60</v>
      </c>
      <c r="M7" s="5">
        <v>79</v>
      </c>
      <c r="N7" s="5">
        <v>86</v>
      </c>
      <c r="O7" s="5">
        <v>90</v>
      </c>
      <c r="P7" s="5">
        <v>79</v>
      </c>
      <c r="Q7" s="5">
        <v>76</v>
      </c>
      <c r="S7" s="1">
        <v>6</v>
      </c>
      <c r="T7" s="1"/>
      <c r="U7" s="1"/>
      <c r="V7" s="1"/>
      <c r="W7" s="1"/>
      <c r="X7" s="1"/>
      <c r="Y7" s="1"/>
      <c r="Z7" s="1"/>
      <c r="AA7" s="1"/>
      <c r="AB7" s="1"/>
    </row>
    <row r="8" spans="1:28">
      <c r="A8" s="2">
        <f>SQRT(1/8)*COS(PI()*$S1*(2*Z$1+1)/16)</f>
        <v>0.35355339059327379</v>
      </c>
      <c r="B8" s="2">
        <f>SQRT(2/8)*COS(PI()*$S2*(2*Z$1+1)/16)</f>
        <v>-0.49039264020161522</v>
      </c>
      <c r="C8" s="2">
        <f>SQRT(2/8)*COS(PI()*$S3*(2*Z$1+1)/16)</f>
        <v>0.46193976625564326</v>
      </c>
      <c r="D8" s="2">
        <f>SQRT(2/8)*COS(PI()*$S4*(2*Z$1+1)/16)</f>
        <v>-0.41573480615127256</v>
      </c>
      <c r="E8" s="2">
        <f>SQRT(2/8)*COS(PI()*$S5*(2*Z$1+1)/16)</f>
        <v>0.35355339059327329</v>
      </c>
      <c r="F8" s="2">
        <f>SQRT(2/8)*COS(PI()*$S6*(2*Z$1+1)/16)</f>
        <v>-0.27778511650980076</v>
      </c>
      <c r="G8" s="2">
        <f>SQRT(2/8)*COS(PI()*$S7*(2*Z$1+1)/16)</f>
        <v>0.19134171618254478</v>
      </c>
      <c r="H8" s="2">
        <f>SQRT(2/8)*COS(PI()*$S8*(2*Z$1+1)/16)</f>
        <v>-9.7545161008064291E-2</v>
      </c>
      <c r="J8" s="5">
        <v>113</v>
      </c>
      <c r="K8" s="5">
        <v>89</v>
      </c>
      <c r="L8" s="5">
        <v>62</v>
      </c>
      <c r="M8" s="5">
        <v>56</v>
      </c>
      <c r="N8" s="5">
        <v>54</v>
      </c>
      <c r="O8" s="5">
        <v>60</v>
      </c>
      <c r="P8" s="5">
        <v>57</v>
      </c>
      <c r="Q8" s="5">
        <v>64</v>
      </c>
      <c r="S8" s="1">
        <v>7</v>
      </c>
      <c r="T8" s="1"/>
      <c r="U8" s="1"/>
      <c r="V8" s="1"/>
      <c r="W8" s="1"/>
      <c r="X8" s="1"/>
      <c r="Y8" s="1"/>
      <c r="Z8" s="1"/>
      <c r="AA8" s="1"/>
      <c r="AB8" s="1"/>
    </row>
    <row r="9" spans="1:28"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>
      <c r="A10" s="3">
        <f t="array" ref="A10:H17">MMULT(MMULT(J10:Q17,J1:Q8), A1:H8)</f>
        <v>522.625</v>
      </c>
      <c r="B10" s="3">
        <v>26.137373885725495</v>
      </c>
      <c r="C10" s="3">
        <v>19.253397792010418</v>
      </c>
      <c r="D10" s="3">
        <v>-45.481432098158827</v>
      </c>
      <c r="E10" s="3">
        <v>8.625</v>
      </c>
      <c r="F10" s="3">
        <v>-18.103813630326279</v>
      </c>
      <c r="G10" s="3">
        <v>12.184536243230816</v>
      </c>
      <c r="H10" s="3">
        <v>-12.863376411221541</v>
      </c>
      <c r="I10" s="6" t="s">
        <v>5</v>
      </c>
      <c r="J10" s="2">
        <f>SQRT(1/8)*COS(PI()*$S1*(2*S$1+1)/16)</f>
        <v>0.35355339059327379</v>
      </c>
      <c r="K10" s="2">
        <f t="shared" ref="K10:Q10" si="0">SQRT(1/8)*COS(PI()*$S1*(2*T$1+1)/16)</f>
        <v>0.35355339059327379</v>
      </c>
      <c r="L10" s="2">
        <f t="shared" si="0"/>
        <v>0.35355339059327379</v>
      </c>
      <c r="M10" s="2">
        <f t="shared" si="0"/>
        <v>0.35355339059327379</v>
      </c>
      <c r="N10" s="2">
        <f t="shared" si="0"/>
        <v>0.35355339059327379</v>
      </c>
      <c r="O10" s="2">
        <f t="shared" si="0"/>
        <v>0.35355339059327379</v>
      </c>
      <c r="P10" s="2">
        <f t="shared" si="0"/>
        <v>0.35355339059327379</v>
      </c>
      <c r="Q10" s="2">
        <f t="shared" si="0"/>
        <v>0.35355339059327379</v>
      </c>
      <c r="R10" s="6" t="s">
        <v>6</v>
      </c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>
      <c r="A11" s="3">
        <v>-84.36938809522654</v>
      </c>
      <c r="B11" s="3">
        <v>0.38208193736058355</v>
      </c>
      <c r="C11" s="3">
        <v>9.7490657552822935</v>
      </c>
      <c r="D11" s="3">
        <v>-46.612156744439204</v>
      </c>
      <c r="E11" s="3">
        <v>-6.1554254605147731</v>
      </c>
      <c r="F11" s="3">
        <v>-25.010555962514875</v>
      </c>
      <c r="G11" s="3">
        <v>5.179988023485385</v>
      </c>
      <c r="H11" s="3">
        <v>-4.2612563425722234</v>
      </c>
      <c r="I11" t="s">
        <v>7</v>
      </c>
      <c r="J11" s="2">
        <f>SQRT(2/8)*COS(PI()*$S2*(2*S$1+1)/16)</f>
        <v>0.49039264020161522</v>
      </c>
      <c r="K11" s="2">
        <f t="shared" ref="K11:Q11" si="1">SQRT(2/8)*COS(PI()*$S2*(2*T$1+1)/16)</f>
        <v>0.41573480615127262</v>
      </c>
      <c r="L11" s="2">
        <f t="shared" si="1"/>
        <v>0.27778511650980114</v>
      </c>
      <c r="M11" s="2">
        <f t="shared" si="1"/>
        <v>9.7545161008064166E-2</v>
      </c>
      <c r="N11" s="2">
        <f t="shared" si="1"/>
        <v>-9.7545161008064096E-2</v>
      </c>
      <c r="O11" s="2">
        <f t="shared" si="1"/>
        <v>-0.27778511650980098</v>
      </c>
      <c r="P11" s="2">
        <f t="shared" si="1"/>
        <v>-0.41573480615127267</v>
      </c>
      <c r="Q11" s="2">
        <f t="shared" si="1"/>
        <v>-0.49039264020161522</v>
      </c>
      <c r="R11" t="s">
        <v>8</v>
      </c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>
      <c r="A12" s="3">
        <v>-31.280246238857941</v>
      </c>
      <c r="B12" s="3">
        <v>-12.370500319942353</v>
      </c>
      <c r="C12" s="3">
        <v>32.376970580785986</v>
      </c>
      <c r="D12" s="3">
        <v>41.556129391725413</v>
      </c>
      <c r="E12" s="3">
        <v>14.285312289808118</v>
      </c>
      <c r="F12" s="3">
        <v>6.8901639154167187</v>
      </c>
      <c r="G12" s="3">
        <v>1.329504871165144</v>
      </c>
      <c r="H12" s="3">
        <v>0.73180492262398067</v>
      </c>
      <c r="I12" t="s">
        <v>9</v>
      </c>
      <c r="J12" s="2">
        <f t="shared" ref="J12:J17" si="2">SQRT(2/8)*COS(PI()*$S3*(2*S$1+1)/16)</f>
        <v>0.46193976625564337</v>
      </c>
      <c r="K12" s="2">
        <f t="shared" ref="K12:K17" si="3">SQRT(2/8)*COS(PI()*$S3*(2*T$1+1)/16)</f>
        <v>0.19134171618254492</v>
      </c>
      <c r="L12" s="2">
        <f t="shared" ref="L12:L17" si="4">SQRT(2/8)*COS(PI()*$S3*(2*U$1+1)/16)</f>
        <v>-0.19134171618254486</v>
      </c>
      <c r="M12" s="2">
        <f t="shared" ref="M12:M17" si="5">SQRT(2/8)*COS(PI()*$S3*(2*V$1+1)/16)</f>
        <v>-0.46193976625564337</v>
      </c>
      <c r="N12" s="2">
        <f t="shared" ref="N12:N17" si="6">SQRT(2/8)*COS(PI()*$S3*(2*W$1+1)/16)</f>
        <v>-0.46193976625564342</v>
      </c>
      <c r="O12" s="2">
        <f t="shared" ref="O12:O17" si="7">SQRT(2/8)*COS(PI()*$S3*(2*X$1+1)/16)</f>
        <v>-0.19134171618254517</v>
      </c>
      <c r="P12" s="2">
        <f t="shared" ref="P12:P17" si="8">SQRT(2/8)*COS(PI()*$S3*(2*Y$1+1)/16)</f>
        <v>0.191341716182545</v>
      </c>
      <c r="Q12" s="2">
        <f t="shared" ref="Q12:Q17" si="9">SQRT(2/8)*COS(PI()*$S3*(2*Z$1+1)/16)</f>
        <v>0.46193976625564326</v>
      </c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>
      <c r="A13" s="3">
        <v>38.624686129333917</v>
      </c>
      <c r="B13" s="3">
        <v>-61.84985269978074</v>
      </c>
      <c r="C13" s="3">
        <v>-28.577996020885006</v>
      </c>
      <c r="D13" s="3">
        <v>3.2374267404313208</v>
      </c>
      <c r="E13" s="3">
        <v>2.5514524948484425</v>
      </c>
      <c r="F13" s="3">
        <v>19.592968795287831</v>
      </c>
      <c r="G13" s="3">
        <v>-6.6485056127761561</v>
      </c>
      <c r="H13" s="3">
        <v>2.9148347431695898</v>
      </c>
      <c r="I13" t="s">
        <v>10</v>
      </c>
      <c r="J13" s="2">
        <f t="shared" si="2"/>
        <v>0.41573480615127262</v>
      </c>
      <c r="K13" s="2">
        <f t="shared" si="3"/>
        <v>-9.7545161008064096E-2</v>
      </c>
      <c r="L13" s="2">
        <f t="shared" si="4"/>
        <v>-0.49039264020161522</v>
      </c>
      <c r="M13" s="2">
        <f t="shared" si="5"/>
        <v>-0.27778511650980109</v>
      </c>
      <c r="N13" s="2">
        <f t="shared" si="6"/>
        <v>0.27778511650980092</v>
      </c>
      <c r="O13" s="2">
        <f t="shared" si="7"/>
        <v>0.49039264020161522</v>
      </c>
      <c r="P13" s="2">
        <f t="shared" si="8"/>
        <v>9.7545161008064388E-2</v>
      </c>
      <c r="Q13" s="2">
        <f t="shared" si="9"/>
        <v>-0.41573480615127256</v>
      </c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>
      <c r="A14" s="3">
        <v>2.3750000000000506</v>
      </c>
      <c r="B14" s="3">
        <v>19.538549197666747</v>
      </c>
      <c r="C14" s="3">
        <v>10.586977872649898</v>
      </c>
      <c r="D14" s="3">
        <v>-14.325521407936272</v>
      </c>
      <c r="E14" s="3">
        <v>-11.125</v>
      </c>
      <c r="F14" s="3">
        <v>-6.16402842161901</v>
      </c>
      <c r="G14" s="3">
        <v>-9.3913337457477741</v>
      </c>
      <c r="H14" s="3">
        <v>-5.1202329301104523</v>
      </c>
      <c r="J14" s="2">
        <f t="shared" si="2"/>
        <v>0.35355339059327379</v>
      </c>
      <c r="K14" s="2">
        <f t="shared" si="3"/>
        <v>-0.35355339059327373</v>
      </c>
      <c r="L14" s="2">
        <f t="shared" si="4"/>
        <v>-0.35355339059327384</v>
      </c>
      <c r="M14" s="2">
        <f t="shared" si="5"/>
        <v>0.35355339059327368</v>
      </c>
      <c r="N14" s="2">
        <f t="shared" si="6"/>
        <v>0.35355339059327384</v>
      </c>
      <c r="O14" s="2">
        <f t="shared" si="7"/>
        <v>-0.35355339059327334</v>
      </c>
      <c r="P14" s="2">
        <f t="shared" si="8"/>
        <v>-0.35355339059327356</v>
      </c>
      <c r="Q14" s="2">
        <f t="shared" si="9"/>
        <v>0.35355339059327329</v>
      </c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>
      <c r="A15" s="3">
        <v>-4.3802451003003062</v>
      </c>
      <c r="B15" s="3">
        <v>1.8823694613196276</v>
      </c>
      <c r="C15" s="3">
        <v>-11.395197450625533</v>
      </c>
      <c r="D15" s="3">
        <v>14.141065834144081</v>
      </c>
      <c r="E15" s="3">
        <v>1.6425547507655764</v>
      </c>
      <c r="F15" s="3">
        <v>5.9926508137644374</v>
      </c>
      <c r="G15" s="3">
        <v>1.2457217934189146</v>
      </c>
      <c r="H15" s="3">
        <v>-2.5018729533340718</v>
      </c>
      <c r="J15" s="2">
        <f t="shared" si="2"/>
        <v>0.27778511650980114</v>
      </c>
      <c r="K15" s="2">
        <f t="shared" si="3"/>
        <v>-0.49039264020161522</v>
      </c>
      <c r="L15" s="2">
        <f t="shared" si="4"/>
        <v>9.7545161008064152E-2</v>
      </c>
      <c r="M15" s="2">
        <f t="shared" si="5"/>
        <v>0.41573480615127273</v>
      </c>
      <c r="N15" s="2">
        <f t="shared" si="6"/>
        <v>-0.41573480615127256</v>
      </c>
      <c r="O15" s="2">
        <f t="shared" si="7"/>
        <v>-9.7545161008064013E-2</v>
      </c>
      <c r="P15" s="2">
        <f t="shared" si="8"/>
        <v>0.49039264020161533</v>
      </c>
      <c r="Q15" s="2">
        <f t="shared" si="9"/>
        <v>-0.27778511650980076</v>
      </c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>
      <c r="A16" s="3">
        <v>-8.5558427543065037</v>
      </c>
      <c r="B16" s="3">
        <v>16.779239323446678</v>
      </c>
      <c r="C16" s="3">
        <v>-2.9204951288348679</v>
      </c>
      <c r="D16" s="3">
        <v>3.0371926114464962</v>
      </c>
      <c r="E16" s="3">
        <v>-3.0758905674060291</v>
      </c>
      <c r="F16" s="3">
        <v>4.0494622396689408</v>
      </c>
      <c r="G16" s="3">
        <v>4.6230294192140011</v>
      </c>
      <c r="H16" s="3">
        <v>-9.1536459199466291E-2</v>
      </c>
      <c r="J16" s="2">
        <f t="shared" si="2"/>
        <v>0.19134171618254492</v>
      </c>
      <c r="K16" s="2">
        <f t="shared" si="3"/>
        <v>-0.46193976625564342</v>
      </c>
      <c r="L16" s="2">
        <f t="shared" si="4"/>
        <v>0.46193976625564326</v>
      </c>
      <c r="M16" s="2">
        <f t="shared" si="5"/>
        <v>-0.19134171618254495</v>
      </c>
      <c r="N16" s="2">
        <f t="shared" si="6"/>
        <v>-0.19134171618254528</v>
      </c>
      <c r="O16" s="2">
        <f t="shared" si="7"/>
        <v>0.46193976625564337</v>
      </c>
      <c r="P16" s="2">
        <f t="shared" si="8"/>
        <v>-0.4619397662556432</v>
      </c>
      <c r="Q16" s="2">
        <f t="shared" si="9"/>
        <v>0.19134171618254478</v>
      </c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>
      <c r="A17" s="3">
        <v>-1.6404044345160835</v>
      </c>
      <c r="B17" s="3">
        <v>5.7868406962840346</v>
      </c>
      <c r="C17" s="3">
        <v>-3.3747247635129405</v>
      </c>
      <c r="D17" s="3">
        <v>5.1625762160681772</v>
      </c>
      <c r="E17" s="3">
        <v>-0.9167014003022369</v>
      </c>
      <c r="F17" s="3">
        <v>-11.409360948928434</v>
      </c>
      <c r="G17" s="3">
        <v>6.4655117792860564</v>
      </c>
      <c r="H17" s="3">
        <v>-2.1121594915563229</v>
      </c>
      <c r="J17" s="2">
        <f t="shared" si="2"/>
        <v>9.7545161008064166E-2</v>
      </c>
      <c r="K17" s="2">
        <f t="shared" si="3"/>
        <v>-0.27778511650980109</v>
      </c>
      <c r="L17" s="2">
        <f t="shared" si="4"/>
        <v>0.41573480615127273</v>
      </c>
      <c r="M17" s="2">
        <f t="shared" si="5"/>
        <v>-0.49039264020161533</v>
      </c>
      <c r="N17" s="2">
        <f t="shared" si="6"/>
        <v>0.49039264020161522</v>
      </c>
      <c r="O17" s="2">
        <f t="shared" si="7"/>
        <v>-0.41573480615127251</v>
      </c>
      <c r="P17" s="2">
        <f t="shared" si="8"/>
        <v>0.27778511650980076</v>
      </c>
      <c r="Q17" s="2">
        <f t="shared" si="9"/>
        <v>-9.7545161008064291E-2</v>
      </c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>
      <c r="A19" s="4">
        <f t="array" ref="A19:H26">MMULT(MMULT(A1:H8,A10:H17),J10:Q17)</f>
        <v>43.000000000000043</v>
      </c>
      <c r="B19" s="4">
        <v>54.000000000000014</v>
      </c>
      <c r="C19" s="4">
        <v>50.000000000000014</v>
      </c>
      <c r="D19" s="4">
        <v>49.000000000000057</v>
      </c>
      <c r="E19" s="4">
        <v>40.000000000000028</v>
      </c>
      <c r="F19" s="4">
        <v>46.000000000000028</v>
      </c>
      <c r="G19" s="4">
        <v>47.00000000000005</v>
      </c>
      <c r="H19" s="4">
        <v>74.999999999999986</v>
      </c>
      <c r="I19" t="s">
        <v>11</v>
      </c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>
      <c r="A20" s="4">
        <v>46.000000000000021</v>
      </c>
      <c r="B20" s="4">
        <v>61.000000000000028</v>
      </c>
      <c r="C20" s="4">
        <v>58.999999999999993</v>
      </c>
      <c r="D20" s="4">
        <v>45.000000000000007</v>
      </c>
      <c r="E20" s="4">
        <v>38.999999999999979</v>
      </c>
      <c r="F20" s="4">
        <v>34.999999999999979</v>
      </c>
      <c r="G20" s="4">
        <v>40.000000000000014</v>
      </c>
      <c r="H20" s="4">
        <v>86.999999999999943</v>
      </c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>
      <c r="A21" s="4">
        <v>60.999999999999993</v>
      </c>
      <c r="B21" s="4">
        <v>79.999999999999972</v>
      </c>
      <c r="C21" s="4">
        <v>77.999999999999957</v>
      </c>
      <c r="D21" s="4">
        <v>47.999999999999979</v>
      </c>
      <c r="E21" s="4">
        <v>36.999999999999964</v>
      </c>
      <c r="F21" s="4">
        <v>34.99999999999995</v>
      </c>
      <c r="G21" s="4">
        <v>8.9999999999999929</v>
      </c>
      <c r="H21" s="4">
        <v>54.999999999999922</v>
      </c>
    </row>
    <row r="22" spans="1:28">
      <c r="A22" s="4">
        <v>57.000000000000085</v>
      </c>
      <c r="B22" s="4">
        <v>94.000000000000085</v>
      </c>
      <c r="C22" s="4">
        <v>92.000000000000057</v>
      </c>
      <c r="D22" s="4">
        <v>75.000000000000085</v>
      </c>
      <c r="E22" s="4">
        <v>47.000000000000078</v>
      </c>
      <c r="F22" s="4">
        <v>40.000000000000057</v>
      </c>
      <c r="G22" s="4">
        <v>41.000000000000092</v>
      </c>
      <c r="H22" s="4">
        <v>68.000000000000043</v>
      </c>
    </row>
    <row r="23" spans="1:28">
      <c r="A23" s="4">
        <v>53.000000000000014</v>
      </c>
      <c r="B23" s="4">
        <v>92</v>
      </c>
      <c r="C23" s="4">
        <v>99</v>
      </c>
      <c r="D23" s="4">
        <v>89.000000000000043</v>
      </c>
      <c r="E23" s="4">
        <v>71.999999999999986</v>
      </c>
      <c r="F23" s="4">
        <v>65.999999999999972</v>
      </c>
      <c r="G23" s="4">
        <v>66.000000000000014</v>
      </c>
      <c r="H23" s="4">
        <v>89.999999999999957</v>
      </c>
    </row>
    <row r="24" spans="1:28">
      <c r="A24" s="4">
        <v>67.000000000000043</v>
      </c>
      <c r="B24" s="4">
        <v>58.000000000000014</v>
      </c>
      <c r="C24" s="4">
        <v>82.999999999999957</v>
      </c>
      <c r="D24" s="4">
        <v>98.000000000000043</v>
      </c>
      <c r="E24" s="4">
        <v>84.999999999999986</v>
      </c>
      <c r="F24" s="4">
        <v>84</v>
      </c>
      <c r="G24" s="4">
        <v>91.000000000000043</v>
      </c>
      <c r="H24" s="4">
        <v>82.999999999999943</v>
      </c>
    </row>
    <row r="25" spans="1:28">
      <c r="A25" s="4">
        <v>88.000000000000057</v>
      </c>
      <c r="B25" s="4">
        <v>59.000000000000036</v>
      </c>
      <c r="C25" s="4">
        <v>60.000000000000014</v>
      </c>
      <c r="D25" s="4">
        <v>79.000000000000057</v>
      </c>
      <c r="E25" s="4">
        <v>85.999999999999986</v>
      </c>
      <c r="F25" s="4">
        <v>90</v>
      </c>
      <c r="G25" s="4">
        <v>79.000000000000057</v>
      </c>
      <c r="H25" s="4">
        <v>76</v>
      </c>
    </row>
    <row r="26" spans="1:28">
      <c r="A26" s="4">
        <v>113</v>
      </c>
      <c r="B26" s="4">
        <v>88.999999999999972</v>
      </c>
      <c r="C26" s="4">
        <v>61.999999999999979</v>
      </c>
      <c r="D26" s="4">
        <v>56.000000000000028</v>
      </c>
      <c r="E26" s="4">
        <v>53.999999999999993</v>
      </c>
      <c r="F26" s="4">
        <v>59.999999999999964</v>
      </c>
      <c r="G26" s="4">
        <v>57.000000000000028</v>
      </c>
      <c r="H26" s="4">
        <v>63.999999999999964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Southern Taiwan University of Science and Technology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CSIE</dc:creator>
  <cp:keywords/>
  <dc:description/>
  <cp:lastModifiedBy>王煜惟</cp:lastModifiedBy>
  <cp:revision/>
  <dcterms:created xsi:type="dcterms:W3CDTF">2022-03-21T05:49:38Z</dcterms:created>
  <dcterms:modified xsi:type="dcterms:W3CDTF">2025-09-14T14:03:45Z</dcterms:modified>
  <cp:category/>
  <cp:contentStatus/>
</cp:coreProperties>
</file>