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288f785b4bea38/Desktop/Skripsie/Excel/"/>
    </mc:Choice>
  </mc:AlternateContent>
  <xr:revisionPtr revIDLastSave="447" documentId="8_{F0C3E4DC-418A-4A4F-9B03-B3DAA8427575}" xr6:coauthVersionLast="47" xr6:coauthVersionMax="47" xr10:uidLastSave="{CBE56222-975D-4BA3-A4E6-F6188F1202D9}"/>
  <bookViews>
    <workbookView xWindow="-120" yWindow="-120" windowWidth="29040" windowHeight="15720" activeTab="1" xr2:uid="{29C23627-10DE-4D1C-A60F-03F121DBFE1A}"/>
  </bookViews>
  <sheets>
    <sheet name="Weights" sheetId="1" r:id="rId1"/>
    <sheet name="Decision 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E12" i="2" s="1"/>
  <c r="C13" i="2"/>
  <c r="A12" i="2"/>
  <c r="C13" i="1"/>
  <c r="E12" i="1"/>
  <c r="B13" i="1"/>
  <c r="D12" i="1" s="1"/>
  <c r="A4" i="2"/>
  <c r="A5" i="2"/>
  <c r="A6" i="2"/>
  <c r="A7" i="2"/>
  <c r="A8" i="2"/>
  <c r="A9" i="2"/>
  <c r="A10" i="2"/>
  <c r="A11" i="2"/>
  <c r="A3" i="2"/>
  <c r="D10" i="1"/>
  <c r="E11" i="2" s="1"/>
  <c r="D9" i="1" l="1"/>
  <c r="E10" i="2" s="1"/>
  <c r="D8" i="1"/>
  <c r="E9" i="2" s="1"/>
  <c r="D6" i="1"/>
  <c r="D5" i="1"/>
  <c r="E10" i="1"/>
  <c r="E9" i="1"/>
  <c r="D2" i="1"/>
  <c r="E3" i="2" s="1"/>
  <c r="E8" i="1"/>
  <c r="E3" i="1"/>
  <c r="E6" i="1"/>
  <c r="D4" i="1"/>
  <c r="E5" i="1"/>
  <c r="D7" i="1"/>
  <c r="E8" i="2" s="1"/>
  <c r="E2" i="1"/>
  <c r="D3" i="1"/>
  <c r="E4" i="2" s="1"/>
  <c r="E4" i="1"/>
  <c r="E6" i="2" l="1"/>
  <c r="E7" i="2"/>
  <c r="E5" i="2"/>
  <c r="C14" i="2" l="1"/>
  <c r="D15" i="2" s="1"/>
  <c r="E7" i="1"/>
</calcChain>
</file>

<file path=xl/sharedStrings.xml><?xml version="1.0" encoding="utf-8"?>
<sst xmlns="http://schemas.openxmlformats.org/spreadsheetml/2006/main" count="36" uniqueCount="36">
  <si>
    <t>Cost</t>
  </si>
  <si>
    <t xml:space="preserve">Relaiblity </t>
  </si>
  <si>
    <t>Complexity</t>
  </si>
  <si>
    <t>Ease of installation</t>
  </si>
  <si>
    <t>Weighting</t>
  </si>
  <si>
    <t xml:space="preserve">Maintanance </t>
  </si>
  <si>
    <t>Mobility</t>
  </si>
  <si>
    <t>Column1</t>
  </si>
  <si>
    <t>Column2</t>
  </si>
  <si>
    <t>Speed of data transmsion</t>
  </si>
  <si>
    <t>Requirement</t>
  </si>
  <si>
    <t>Column3</t>
  </si>
  <si>
    <t>Slip Ring</t>
  </si>
  <si>
    <t>Wireless</t>
  </si>
  <si>
    <t>Datum</t>
  </si>
  <si>
    <t>Rating</t>
  </si>
  <si>
    <t>Motivation</t>
  </si>
  <si>
    <t>Wires have physical connection, unlikely to lose data in trasit</t>
  </si>
  <si>
    <t>Once intalled, ready to work. Wireless module will need to be programmed</t>
  </si>
  <si>
    <t>Needs to be specally desinged for.</t>
  </si>
  <si>
    <t>R268, vs R198 (2  Transceiver [R60] + STM32F401 Black Pill Board  [R110]</t>
  </si>
  <si>
    <t>Transfers as fast as the wire can carry the data, transceiver has the maximum of 2Mbs</t>
  </si>
  <si>
    <t>Total</t>
  </si>
  <si>
    <t>Total weighted</t>
  </si>
  <si>
    <t>weighted</t>
  </si>
  <si>
    <t>Torque required</t>
  </si>
  <si>
    <t>Signal Qaulity</t>
  </si>
  <si>
    <t xml:space="preserve">Total: </t>
  </si>
  <si>
    <t>slip ring will have torque which will increase the required force of the tip thrust</t>
  </si>
  <si>
    <t>Transmission through slip ring may induce electrical noise</t>
  </si>
  <si>
    <t>Testing time</t>
  </si>
  <si>
    <t xml:space="preserve">If one of the slip ring data lines fails/ needs to be replaced, there is a lot of disassembly that would be needed. </t>
  </si>
  <si>
    <t>Using batteries would limit the testing time</t>
  </si>
  <si>
    <t xml:space="preserve">Needs to be connected to the computer </t>
  </si>
  <si>
    <t xml:space="preserve"> Transfer Data</t>
  </si>
  <si>
    <t>Primary 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</si>
</sst>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/>
    <xf numFmtId="0" fontId="1" fillId="0" borderId="4" xfId="0" applyFont="1" applyBorder="1"/>
    <xf numFmtId="0" fontId="1" fillId="0" borderId="0" xfId="0" applyFont="1"/>
    <xf numFmtId="0" fontId="0" fillId="0" borderId="12" xfId="0" applyBorder="1"/>
    <xf numFmtId="0" fontId="0" fillId="0" borderId="9" xfId="0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5" xfId="0" applyBorder="1" applyAlignment="1">
      <alignment wrapText="1"/>
    </xf>
    <xf numFmtId="0" fontId="1" fillId="0" borderId="3" xfId="0" applyFont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3" borderId="15" xfId="0" applyFill="1" applyBorder="1"/>
    <xf numFmtId="0" fontId="0" fillId="3" borderId="3" xfId="0" applyFill="1" applyBorder="1"/>
    <xf numFmtId="0" fontId="0" fillId="3" borderId="10" xfId="0" applyFill="1" applyBorder="1"/>
    <xf numFmtId="0" fontId="0" fillId="3" borderId="2" xfId="0" applyFill="1" applyBorder="1"/>
    <xf numFmtId="0" fontId="0" fillId="3" borderId="4" xfId="0" applyFill="1" applyBorder="1"/>
    <xf numFmtId="0" fontId="1" fillId="2" borderId="3" xfId="0" applyFont="1" applyFill="1" applyBorder="1" applyAlignment="1">
      <alignment vertical="top" wrapText="1"/>
    </xf>
    <xf numFmtId="0" fontId="0" fillId="2" borderId="16" xfId="0" applyFill="1" applyBorder="1" applyAlignment="1">
      <alignment horizontal="center" vertical="center"/>
    </xf>
    <xf numFmtId="0" fontId="0" fillId="2" borderId="5" xfId="0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wrapText="1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/>
    <xf numFmtId="0" fontId="1" fillId="4" borderId="9" xfId="0" applyFont="1" applyFill="1" applyBorder="1"/>
    <xf numFmtId="0" fontId="1" fillId="4" borderId="6" xfId="0" applyFont="1" applyFill="1" applyBorder="1" applyAlignment="1">
      <alignment horizontal="center"/>
    </xf>
    <xf numFmtId="0" fontId="0" fillId="0" borderId="17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1" fillId="4" borderId="1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</cellXfs>
  <cellStyles count="1">
    <cellStyle name="Normal" xfId="0" builtinId="0"/>
  </cellStyles>
  <dxfs count="1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AFC3E7-4B0A-4AFA-B974-028923CC9885}" name="Table1" displayName="Table1" ref="A1:F13" totalsRowCount="1" headerRowDxfId="14" dataDxfId="13" totalsRowDxfId="12">
  <autoFilter ref="A1:F12" xr:uid="{DAAFC3E7-4B0A-4AFA-B974-028923CC9885}"/>
  <sortState xmlns:xlrd2="http://schemas.microsoft.com/office/spreadsheetml/2017/richdata2" ref="A2:E10">
    <sortCondition descending="1" ref="B1:B10"/>
  </sortState>
  <tableColumns count="6">
    <tableColumn id="1" xr3:uid="{8A5C54AA-97A0-4F78-AD81-99CAB2F6AAF0}" name="Requirement" totalsRowLabel="Total: " dataDxfId="11" totalsRowDxfId="10"/>
    <tableColumn id="2" xr3:uid="{6A8B97F8-8E5F-46D3-8485-0C952215C3F9}" name="Weighting" totalsRowFunction="custom" dataDxfId="9" totalsRowDxfId="8">
      <totalsRowFormula>SUM(B2:B11)</totalsRowFormula>
    </tableColumn>
    <tableColumn id="3" xr3:uid="{42CDDE12-927C-4CB7-B2CA-0DB6A045DC66}" name="Column1" totalsRowFunction="custom" dataDxfId="7" totalsRowDxfId="6">
      <totalsRowFormula>SUM(C2:C11)</totalsRowFormula>
    </tableColumn>
    <tableColumn id="4" xr3:uid="{A77C7A59-F33B-4C23-B3A8-9536886425A2}" name="Column2" dataDxfId="5" totalsRowDxfId="4">
      <calculatedColumnFormula>Table1[[#This Row],[Weighting]]/Table1[[#Totals],[Weighting]]*100</calculatedColumnFormula>
    </tableColumn>
    <tableColumn id="5" xr3:uid="{56A5B186-49A1-4B70-85CF-D03ED60F99C3}" name="Column3" dataDxfId="3" totalsRowDxfId="2">
      <calculatedColumnFormula>Table1[[#This Row],[Column1]]/Table1[[#Totals],[Column1]]*100</calculatedColumnFormula>
    </tableColumn>
    <tableColumn id="6" xr3:uid="{7D86D5FC-0E3F-45D2-A0B7-9128EEA53D10}" name="Primary purpose" dataDxfId="1" totalsRow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8369B-9777-4981-B021-89D4232DC096}">
  <dimension ref="A1:F13"/>
  <sheetViews>
    <sheetView zoomScale="130" zoomScaleNormal="130" workbookViewId="0">
      <selection activeCell="F10" sqref="F10"/>
    </sheetView>
  </sheetViews>
  <sheetFormatPr defaultRowHeight="15" x14ac:dyDescent="0.25"/>
  <cols>
    <col min="1" max="1" width="23.85546875" style="1" customWidth="1"/>
    <col min="2" max="2" width="12.5703125" style="1" customWidth="1"/>
    <col min="3" max="3" width="11.140625" style="1" hidden="1" customWidth="1"/>
    <col min="4" max="4" width="18.28515625" style="1" hidden="1" customWidth="1"/>
    <col min="5" max="5" width="17.140625" style="1" hidden="1" customWidth="1"/>
    <col min="6" max="6" width="22.42578125" style="1" customWidth="1"/>
    <col min="7" max="7" width="9.140625" style="1"/>
    <col min="8" max="8" width="15" style="1" customWidth="1"/>
    <col min="9" max="16384" width="9.140625" style="1"/>
  </cols>
  <sheetData>
    <row r="1" spans="1:6" x14ac:dyDescent="0.25">
      <c r="A1" s="1" t="s">
        <v>10</v>
      </c>
      <c r="B1" s="1" t="s">
        <v>4</v>
      </c>
      <c r="C1" s="1" t="s">
        <v>7</v>
      </c>
      <c r="D1" s="1" t="s">
        <v>8</v>
      </c>
      <c r="E1" s="1" t="s">
        <v>11</v>
      </c>
      <c r="F1" s="1" t="s">
        <v>35</v>
      </c>
    </row>
    <row r="2" spans="1:6" x14ac:dyDescent="0.25">
      <c r="A2" s="1" t="s">
        <v>26</v>
      </c>
      <c r="B2" s="1">
        <v>15</v>
      </c>
      <c r="C2" s="1">
        <v>6</v>
      </c>
      <c r="D2" s="1">
        <f>Table1[[#This Row],[Weighting]]/Table1[[#Totals],[Weighting]]*100</f>
        <v>15</v>
      </c>
      <c r="E2" s="1">
        <f>Table1[[#This Row],[Column1]]/Table1[[#Totals],[Column1]]*100</f>
        <v>10.714285714285714</v>
      </c>
      <c r="F2" s="1" t="s">
        <v>34</v>
      </c>
    </row>
    <row r="3" spans="1:6" x14ac:dyDescent="0.25">
      <c r="A3" s="1" t="s">
        <v>6</v>
      </c>
      <c r="B3" s="1">
        <v>10</v>
      </c>
      <c r="C3" s="1">
        <v>8</v>
      </c>
      <c r="D3" s="1">
        <f>Table1[[#This Row],[Weighting]]/Table1[[#Totals],[Weighting]]*100</f>
        <v>10</v>
      </c>
      <c r="E3" s="1">
        <f>Table1[[#This Row],[Column1]]/Table1[[#Totals],[Column1]]*100</f>
        <v>14.285714285714285</v>
      </c>
    </row>
    <row r="4" spans="1:6" x14ac:dyDescent="0.25">
      <c r="A4" s="1" t="s">
        <v>1</v>
      </c>
      <c r="B4" s="1">
        <v>10</v>
      </c>
      <c r="C4" s="1">
        <v>7</v>
      </c>
      <c r="D4" s="1">
        <f>Table1[[#This Row],[Weighting]]/Table1[[#Totals],[Weighting]]*100</f>
        <v>10</v>
      </c>
      <c r="E4" s="1">
        <f>Table1[[#This Row],[Column1]]/Table1[[#Totals],[Column1]]*100</f>
        <v>12.5</v>
      </c>
    </row>
    <row r="5" spans="1:6" x14ac:dyDescent="0.25">
      <c r="A5" s="1" t="s">
        <v>2</v>
      </c>
      <c r="B5" s="1">
        <v>10</v>
      </c>
      <c r="C5" s="1">
        <v>6</v>
      </c>
      <c r="D5" s="1">
        <f>Table1[[#This Row],[Weighting]]/Table1[[#Totals],[Weighting]]*100</f>
        <v>10</v>
      </c>
      <c r="E5" s="1">
        <f>Table1[[#This Row],[Column1]]/Table1[[#Totals],[Column1]]*100</f>
        <v>10.714285714285714</v>
      </c>
    </row>
    <row r="6" spans="1:6" x14ac:dyDescent="0.25">
      <c r="A6" s="1" t="s">
        <v>3</v>
      </c>
      <c r="B6" s="1">
        <v>5</v>
      </c>
      <c r="C6" s="1">
        <v>4</v>
      </c>
      <c r="D6" s="1">
        <f>Table1[[#This Row],[Weighting]]/Table1[[#Totals],[Weighting]]*100</f>
        <v>5</v>
      </c>
      <c r="E6" s="1">
        <f>Table1[[#This Row],[Column1]]/Table1[[#Totals],[Column1]]*100</f>
        <v>7.1428571428571423</v>
      </c>
    </row>
    <row r="7" spans="1:6" x14ac:dyDescent="0.25">
      <c r="A7" s="1" t="s">
        <v>0</v>
      </c>
      <c r="B7" s="1">
        <v>5</v>
      </c>
      <c r="C7" s="1">
        <v>7</v>
      </c>
      <c r="D7" s="1">
        <f>Table1[[#This Row],[Weighting]]/Table1[[#Totals],[Weighting]]*100</f>
        <v>5</v>
      </c>
      <c r="E7" s="1">
        <f>Table1[[#This Row],[Column1]]/Table1[[#Totals],[Column1]]*100</f>
        <v>12.5</v>
      </c>
    </row>
    <row r="8" spans="1:6" x14ac:dyDescent="0.25">
      <c r="A8" s="1" t="s">
        <v>9</v>
      </c>
      <c r="B8" s="1">
        <v>20</v>
      </c>
      <c r="C8" s="1">
        <v>3</v>
      </c>
      <c r="D8" s="1">
        <f>Table1[[#This Row],[Weighting]]/Table1[[#Totals],[Weighting]]*100</f>
        <v>20</v>
      </c>
      <c r="E8" s="1">
        <f>Table1[[#This Row],[Column1]]/Table1[[#Totals],[Column1]]*100</f>
        <v>5.3571428571428568</v>
      </c>
    </row>
    <row r="9" spans="1:6" x14ac:dyDescent="0.25">
      <c r="A9" s="1" t="s">
        <v>30</v>
      </c>
      <c r="B9" s="1">
        <v>10</v>
      </c>
      <c r="C9" s="1">
        <v>5</v>
      </c>
      <c r="D9" s="1">
        <f>Table1[[#This Row],[Weighting]]/Table1[[#Totals],[Weighting]]*100</f>
        <v>10</v>
      </c>
      <c r="E9" s="1">
        <f>Table1[[#This Row],[Column1]]/Table1[[#Totals],[Column1]]*100</f>
        <v>8.9285714285714288</v>
      </c>
    </row>
    <row r="10" spans="1:6" x14ac:dyDescent="0.25">
      <c r="A10" s="1" t="s">
        <v>5</v>
      </c>
      <c r="B10" s="1">
        <v>5</v>
      </c>
      <c r="C10" s="1">
        <v>4</v>
      </c>
      <c r="D10" s="1">
        <f>Table1[[#This Row],[Weighting]]/Table1[[#Totals],[Weighting]]*100</f>
        <v>5</v>
      </c>
      <c r="E10" s="1">
        <f>Table1[[#This Row],[Column1]]/Table1[[#Totals],[Column1]]*100</f>
        <v>7.1428571428571423</v>
      </c>
    </row>
    <row r="11" spans="1:6" x14ac:dyDescent="0.25">
      <c r="A11" s="1" t="s">
        <v>25</v>
      </c>
      <c r="B11" s="29">
        <v>10</v>
      </c>
      <c r="C11" s="1">
        <v>6</v>
      </c>
      <c r="D11" s="1">
        <f>Table1[[#This Row],[Weighting]]/Table1[[#Totals],[Weighting]]*100</f>
        <v>10</v>
      </c>
    </row>
    <row r="12" spans="1:6" x14ac:dyDescent="0.25">
      <c r="D12" s="1">
        <f>Table1[[#This Row],[Weighting]]/Table1[[#Totals],[Weighting]]*100</f>
        <v>0</v>
      </c>
      <c r="E12" s="1">
        <f>Table1[[#This Row],[Column1]]/Table1[[#Totals],[Column1]]*100</f>
        <v>0</v>
      </c>
    </row>
    <row r="13" spans="1:6" x14ac:dyDescent="0.25">
      <c r="A13" s="1" t="s">
        <v>27</v>
      </c>
      <c r="B13" s="1">
        <f>SUM(B2:B11)</f>
        <v>100</v>
      </c>
      <c r="C13" s="1">
        <f>SUM(C2:C11)</f>
        <v>56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E5A7-4A66-4341-A701-F7BC329E3512}">
  <dimension ref="A1:E15"/>
  <sheetViews>
    <sheetView tabSelected="1" zoomScale="115" zoomScaleNormal="115" workbookViewId="0">
      <selection activeCell="C10" sqref="C10"/>
    </sheetView>
  </sheetViews>
  <sheetFormatPr defaultRowHeight="15" x14ac:dyDescent="0.25"/>
  <cols>
    <col min="1" max="1" width="18.140625" customWidth="1"/>
    <col min="2" max="2" width="12.85546875" customWidth="1"/>
    <col min="4" max="4" width="61.7109375" customWidth="1"/>
    <col min="5" max="5" width="20.28515625" hidden="1" customWidth="1"/>
    <col min="6" max="6" width="8.42578125" bestFit="1" customWidth="1"/>
  </cols>
  <sheetData>
    <row r="1" spans="1:5" x14ac:dyDescent="0.25">
      <c r="A1" s="32"/>
      <c r="B1" s="23" t="s">
        <v>13</v>
      </c>
      <c r="C1" s="30" t="s">
        <v>12</v>
      </c>
      <c r="D1" s="31"/>
    </row>
    <row r="2" spans="1:5" ht="15.75" thickBot="1" x14ac:dyDescent="0.3">
      <c r="A2" s="33"/>
      <c r="B2" s="24" t="s">
        <v>14</v>
      </c>
      <c r="C2" s="25" t="s">
        <v>15</v>
      </c>
      <c r="D2" s="26" t="s">
        <v>16</v>
      </c>
      <c r="E2" t="s">
        <v>24</v>
      </c>
    </row>
    <row r="3" spans="1:5" x14ac:dyDescent="0.25">
      <c r="A3" s="18" t="str">
        <f>Weights!A2</f>
        <v>Signal Qaulity</v>
      </c>
      <c r="B3" s="13"/>
      <c r="C3" s="19">
        <v>-1</v>
      </c>
      <c r="D3" s="20" t="s">
        <v>29</v>
      </c>
      <c r="E3">
        <f>Weights!D2*C3</f>
        <v>-15</v>
      </c>
    </row>
    <row r="4" spans="1:5" x14ac:dyDescent="0.25">
      <c r="A4" s="11" t="str">
        <f>Weights!A3</f>
        <v>Mobility</v>
      </c>
      <c r="B4" s="14"/>
      <c r="C4" s="12">
        <v>-1</v>
      </c>
      <c r="D4" s="7" t="s">
        <v>33</v>
      </c>
      <c r="E4">
        <f>Weights!D3*C4</f>
        <v>-10</v>
      </c>
    </row>
    <row r="5" spans="1:5" x14ac:dyDescent="0.25">
      <c r="A5" s="18" t="str">
        <f>Weights!A4</f>
        <v xml:space="preserve">Relaiblity </v>
      </c>
      <c r="B5" s="14"/>
      <c r="C5" s="21">
        <v>1</v>
      </c>
      <c r="D5" s="22" t="s">
        <v>17</v>
      </c>
      <c r="E5">
        <f>Weights!D4*C5</f>
        <v>10</v>
      </c>
    </row>
    <row r="6" spans="1:5" ht="30" x14ac:dyDescent="0.25">
      <c r="A6" s="11" t="str">
        <f>Weights!A5</f>
        <v>Complexity</v>
      </c>
      <c r="B6" s="14"/>
      <c r="C6" s="12">
        <v>1</v>
      </c>
      <c r="D6" s="8" t="s">
        <v>18</v>
      </c>
      <c r="E6">
        <f>Weights!D5*C6</f>
        <v>10</v>
      </c>
    </row>
    <row r="7" spans="1:5" x14ac:dyDescent="0.25">
      <c r="A7" s="18" t="str">
        <f>Weights!A6</f>
        <v>Ease of installation</v>
      </c>
      <c r="B7" s="14"/>
      <c r="C7" s="21">
        <v>0</v>
      </c>
      <c r="D7" s="22" t="s">
        <v>19</v>
      </c>
      <c r="E7">
        <f>Weights!D6*C7</f>
        <v>0</v>
      </c>
    </row>
    <row r="8" spans="1:5" ht="30" x14ac:dyDescent="0.25">
      <c r="A8" s="11" t="str">
        <f>Weights!A7</f>
        <v>Cost</v>
      </c>
      <c r="B8" s="14"/>
      <c r="C8" s="12">
        <v>1</v>
      </c>
      <c r="D8" s="8" t="s">
        <v>20</v>
      </c>
      <c r="E8">
        <f>Weights!D7*C8</f>
        <v>5</v>
      </c>
    </row>
    <row r="9" spans="1:5" ht="30" x14ac:dyDescent="0.25">
      <c r="A9" s="18" t="str">
        <f>Weights!A8</f>
        <v>Speed of data transmsion</v>
      </c>
      <c r="B9" s="14"/>
      <c r="C9" s="21">
        <v>-1</v>
      </c>
      <c r="D9" s="22" t="s">
        <v>21</v>
      </c>
      <c r="E9">
        <f>Weights!D8*C9</f>
        <v>-20</v>
      </c>
    </row>
    <row r="10" spans="1:5" x14ac:dyDescent="0.25">
      <c r="A10" s="11" t="str">
        <f>Weights!A9</f>
        <v>Testing time</v>
      </c>
      <c r="B10" s="14"/>
      <c r="C10" s="12">
        <v>-1</v>
      </c>
      <c r="D10" s="8" t="s">
        <v>32</v>
      </c>
      <c r="E10">
        <f>Weights!D9*C10</f>
        <v>-10</v>
      </c>
    </row>
    <row r="11" spans="1:5" ht="30" x14ac:dyDescent="0.25">
      <c r="A11" s="18" t="str">
        <f>Weights!A10</f>
        <v xml:space="preserve">Maintanance </v>
      </c>
      <c r="B11" s="14"/>
      <c r="C11" s="21">
        <v>-1</v>
      </c>
      <c r="D11" s="22" t="s">
        <v>31</v>
      </c>
      <c r="E11">
        <f>Weights!D10*C11</f>
        <v>-5</v>
      </c>
    </row>
    <row r="12" spans="1:5" ht="30.75" thickBot="1" x14ac:dyDescent="0.3">
      <c r="A12" s="11" t="str">
        <f>Weights!A11</f>
        <v>Torque required</v>
      </c>
      <c r="B12" s="15"/>
      <c r="C12" s="21">
        <v>-1</v>
      </c>
      <c r="D12" s="9" t="s">
        <v>28</v>
      </c>
      <c r="E12">
        <f>Weights!D11*C12</f>
        <v>-10</v>
      </c>
    </row>
    <row r="13" spans="1:5" x14ac:dyDescent="0.25">
      <c r="A13" s="2" t="s">
        <v>22</v>
      </c>
      <c r="B13" s="16">
        <v>0</v>
      </c>
      <c r="C13" s="5">
        <f>SUM(C2:C12)</f>
        <v>-3</v>
      </c>
      <c r="D13" s="10"/>
    </row>
    <row r="14" spans="1:5" ht="15.75" thickBot="1" x14ac:dyDescent="0.3">
      <c r="A14" s="3" t="s">
        <v>23</v>
      </c>
      <c r="B14" s="17">
        <v>0</v>
      </c>
      <c r="C14" s="6">
        <f>SUM(E3:E12)</f>
        <v>-45</v>
      </c>
      <c r="D14" s="27"/>
    </row>
    <row r="15" spans="1:5" ht="23.25" x14ac:dyDescent="0.35">
      <c r="A15" s="4"/>
      <c r="D15" s="28" t="str">
        <f>IF(C14&lt;0, "Use Wireless","Use Slip Ring")</f>
        <v>Use Wireless</v>
      </c>
    </row>
  </sheetData>
  <mergeCells count="2">
    <mergeCell ref="C1:D1"/>
    <mergeCell ref="A1:A2"/>
  </mergeCells>
  <conditionalFormatting sqref="C3:C1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Weights</vt:lpstr>
      <vt:lpstr>Decision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Rayde Kruger</dc:creator>
  <cp:lastModifiedBy>Rayde Kruger</cp:lastModifiedBy>
  <dcterms:created xsi:type="dcterms:W3CDTF">2024-07-30T14:38:35Z</dcterms:created>
  <dcterms:modified xsi:type="dcterms:W3CDTF">2024-10-22T11:04:18Z</dcterms:modified>
</cp:coreProperties>
</file>