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ustomProperty1.bin" ContentType="application/vnd.openxmlformats-officedocument.spreadsheetml.customProperty"/>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pwx749735\Desktop\HW docs\Jet\DDP 0Y06431901480S Jet\"/>
    </mc:Choice>
  </mc:AlternateContent>
  <bookViews>
    <workbookView xWindow="-120" yWindow="-120" windowWidth="29040" windowHeight="15840" tabRatio="719"/>
  </bookViews>
  <sheets>
    <sheet name="Co" sheetId="17" r:id="rId1"/>
    <sheet name="PO title" sheetId="15" r:id="rId2"/>
    <sheet name="tmp" sheetId="4" state="hidden" r:id="rId3"/>
    <sheet name="Specification" sheetId="24" r:id="rId4"/>
    <sheet name="Sheet2" sheetId="16" state="hidden" r:id="rId5"/>
    <sheet name="Annex" sheetId="14" r:id="rId6"/>
    <sheet name="PL" sheetId="26" r:id="rId7"/>
    <sheet name="Waybill Train" sheetId="36" r:id="rId8"/>
  </sheets>
  <definedNames>
    <definedName name="_xlnm._FilterDatabase" localSheetId="5" hidden="1">Annex!$B$22:$L$22</definedName>
    <definedName name="_xlnm._FilterDatabase" localSheetId="6" hidden="1">PL!$A$10:$P$37</definedName>
    <definedName name="FOBLIST" localSheetId="6" hidden="1">#REF!</definedName>
    <definedName name="FOBLIST" hidden="1">#REF!</definedName>
    <definedName name="_xlnm.Print_Area" localSheetId="5">Annex!$A$1:$XEM$41</definedName>
    <definedName name="QF_SYS_AREA" localSheetId="6">#REF!</definedName>
    <definedName name="QF_SYS_AREA">#REF!</definedName>
    <definedName name="QF_SYS_BRANCHOFFICE" localSheetId="6">#REF!</definedName>
    <definedName name="QF_SYS_BRANCHOFFICE">#REF!</definedName>
    <definedName name="QF_SYS_CALC_DECIMAL" localSheetId="6">#REF!</definedName>
    <definedName name="QF_SYS_CALC_DECIMAL">#REF!</definedName>
    <definedName name="QF_SYS_CURRENCY1" localSheetId="6">#REF!</definedName>
    <definedName name="QF_SYS_CURRENCY1">#REF!</definedName>
    <definedName name="QF_SYS_CURRENCY2" localSheetId="6">#REF!</definedName>
    <definedName name="QF_SYS_CURRENCY2">#REF!</definedName>
    <definedName name="QF_SYS_CURRENCY3" localSheetId="6">#REF!</definedName>
    <definedName name="QF_SYS_CURRENCY3">#REF!</definedName>
    <definedName name="QF_SYS_CURRENCY4" localSheetId="6">#REF!</definedName>
    <definedName name="QF_SYS_CURRENCY4">#REF!</definedName>
    <definedName name="QF_SYS_CURRENCY5" localSheetId="6">#REF!</definedName>
    <definedName name="QF_SYS_CURRENCY5">#REF!</definedName>
    <definedName name="QF_SYS_DECIMAL_FORMAT" localSheetId="6">#REF!</definedName>
    <definedName name="QF_SYS_DECIMAL_FORMAT">#REF!</definedName>
    <definedName name="QF_SYS_DISPLAY_DECIMAL" localSheetId="6">#REF!</definedName>
    <definedName name="QF_SYS_DISPLAY_DECIMAL">#REF!</definedName>
    <definedName name="QF_SYS_EXCHANGE1" localSheetId="6">#REF!</definedName>
    <definedName name="QF_SYS_EXCHANGE1">#REF!</definedName>
    <definedName name="QF_SYS_EXCHANGE2" localSheetId="6">#REF!</definedName>
    <definedName name="QF_SYS_EXCHANGE2">#REF!</definedName>
    <definedName name="QF_SYS_EXCHANGE3" localSheetId="6">#REF!</definedName>
    <definedName name="QF_SYS_EXCHANGE3">#REF!</definedName>
    <definedName name="QF_SYS_EXCHANGE4" localSheetId="6">#REF!</definedName>
    <definedName name="QF_SYS_EXCHANGE4">#REF!</definedName>
    <definedName name="QF_SYS_EXCHANGE5" localSheetId="6">#REF!</definedName>
    <definedName name="QF_SYS_EXCHANGE5">#REF!</definedName>
    <definedName name="QF_SYS_LISTPRICECURRENCY_CURRENCY" localSheetId="6">#REF!</definedName>
    <definedName name="QF_SYS_LISTPRICECURRENCY_CURRENCY">#REF!</definedName>
    <definedName name="QF_SYS_LISTPRICECURRENCY_CUSTOM" localSheetId="6">#REF!</definedName>
    <definedName name="QF_SYS_LISTPRICECURRENCY_CUSTOM">#REF!</definedName>
    <definedName name="QF_SYS_NOT_TRADE_DESC1" localSheetId="6">#REF!</definedName>
    <definedName name="QF_SYS_NOT_TRADE_DESC1">#REF!</definedName>
    <definedName name="QF_SYS_NOT_TRADE_DESC2" localSheetId="6">#REF!</definedName>
    <definedName name="QF_SYS_NOT_TRADE_DESC2">#REF!</definedName>
    <definedName name="QF_SYS_NOT_TRADE_DESC3" localSheetId="6">#REF!</definedName>
    <definedName name="QF_SYS_NOT_TRADE_DESC3">#REF!</definedName>
    <definedName name="QF_SYS_NOT_TRADE_DESC4" localSheetId="6">#REF!</definedName>
    <definedName name="QF_SYS_NOT_TRADE_DESC4">#REF!</definedName>
    <definedName name="QF_SYS_NOT_TRADE_DESC5" localSheetId="6">#REF!</definedName>
    <definedName name="QF_SYS_NOT_TRADE_DESC5">#REF!</definedName>
    <definedName name="QF_SYS_OPERATOR" localSheetId="6">#REF!</definedName>
    <definedName name="QF_SYS_OPERATOR">#REF!</definedName>
    <definedName name="QF_SYS_PRODUCT_LINE" localSheetId="6">#REF!</definedName>
    <definedName name="QF_SYS_PRODUCT_LINE">#REF!</definedName>
    <definedName name="QF_SYS_PROJNAME" localSheetId="6">#REF!</definedName>
    <definedName name="QF_SYS_PROJNAME">#REF!</definedName>
    <definedName name="QF_SYS_QUOTATION_NAME" localSheetId="6">#REF!</definedName>
    <definedName name="QF_SYS_QUOTATION_NAME">#REF!</definedName>
    <definedName name="QF_SYS_QUOTATION_NO" localSheetId="6">#REF!</definedName>
    <definedName name="QF_SYS_QUOTATION_NO">#REF!</definedName>
    <definedName name="QF_SYS_QUOTATION_PONUMBER" localSheetId="6">#REF!</definedName>
    <definedName name="QF_SYS_QUOTATION_PONUMBER">#REF!</definedName>
    <definedName name="QF_SYS_REGION" localSheetId="6">#REF!</definedName>
    <definedName name="QF_SYS_REGION">#REF!</definedName>
    <definedName name="QF_SYS_SECURITY_FLAG" localSheetId="6">#REF!</definedName>
    <definedName name="QF_SYS_SECURITY_FLAG">#REF!</definedName>
    <definedName name="QF_SYS_SHIPPING1" localSheetId="6">#REF!</definedName>
    <definedName name="QF_SYS_SHIPPING1">#REF!</definedName>
    <definedName name="QF_SYS_SHIPPING2" localSheetId="6">#REF!</definedName>
    <definedName name="QF_SYS_SHIPPING2">#REF!</definedName>
    <definedName name="QF_SYS_SHIPPING3" localSheetId="6">#REF!</definedName>
    <definedName name="QF_SYS_SHIPPING3">#REF!</definedName>
    <definedName name="QF_SYS_SHIPPING4" localSheetId="6">#REF!</definedName>
    <definedName name="QF_SYS_SHIPPING4">#REF!</definedName>
    <definedName name="QF_SYS_SHIPPING5" localSheetId="6">#REF!</definedName>
    <definedName name="QF_SYS_SHIPPING5">#REF!</definedName>
    <definedName name="QF_SYS_TRADE_DESC1" localSheetId="6">#REF!</definedName>
    <definedName name="QF_SYS_TRADE_DESC1">#REF!</definedName>
    <definedName name="QF_SYS_TRADE_DESC2" localSheetId="6">#REF!</definedName>
    <definedName name="QF_SYS_TRADE_DESC2">#REF!</definedName>
    <definedName name="QF_SYS_TRADE_DESC3" localSheetId="6">#REF!</definedName>
    <definedName name="QF_SYS_TRADE_DESC3">#REF!</definedName>
    <definedName name="QF_SYS_TRADE_DESC4" localSheetId="6">#REF!</definedName>
    <definedName name="QF_SYS_TRADE_DESC4">#REF!</definedName>
    <definedName name="QF_SYS_TRADE_DESC5" localSheetId="6">#REF!</definedName>
    <definedName name="QF_SYS_TRADE_DESC5">#REF!</definedName>
    <definedName name="QF_SYS_TRADETERM1" localSheetId="6">#REF!</definedName>
    <definedName name="QF_SYS_TRADETERM1">#REF!</definedName>
    <definedName name="QF_SYS_TRADETERM2" localSheetId="6">#REF!</definedName>
    <definedName name="QF_SYS_TRADETERM2">#REF!</definedName>
    <definedName name="QF_SYS_TRADETERM3" localSheetId="6">#REF!</definedName>
    <definedName name="QF_SYS_TRADETERM3">#REF!</definedName>
    <definedName name="QF_SYS_TRADETERM4" localSheetId="6">#REF!</definedName>
    <definedName name="QF_SYS_TRADETERM4">#REF!</definedName>
    <definedName name="QF_SYS_TRADETERM5" localSheetId="6">#REF!</definedName>
    <definedName name="QF_SYS_TRADETERM5">#REF!</definedName>
    <definedName name="QF_SYS_VALIDITY_DATE" localSheetId="6">#REF!</definedName>
    <definedName name="QF_SYS_VALIDITY_DATE">#REF!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1" i="16" l="1"/>
  <c r="H71" i="16"/>
  <c r="L71" i="16" s="1"/>
  <c r="J56" i="16"/>
  <c r="H56" i="16"/>
  <c r="L56" i="16" s="1"/>
  <c r="J40" i="16"/>
  <c r="H40" i="16"/>
  <c r="L40" i="16" s="1"/>
  <c r="J28" i="16"/>
  <c r="H28" i="16"/>
  <c r="L28" i="16" s="1"/>
  <c r="J9" i="16"/>
  <c r="H9" i="16"/>
  <c r="CR1" i="4"/>
  <c r="BB1" i="4" s="1"/>
  <c r="CO1" i="4"/>
  <c r="BC1" i="4" s="1"/>
  <c r="CL1" i="4"/>
  <c r="BK1" i="4" s="1"/>
  <c r="CI1" i="4"/>
  <c r="BJ1" i="4" s="1"/>
  <c r="CF1" i="4"/>
  <c r="CB1" i="4"/>
  <c r="BX1" i="4"/>
  <c r="BT1" i="4"/>
  <c r="BP1" i="4"/>
  <c r="BL1" i="4"/>
  <c r="BH1" i="4"/>
  <c r="BD1" i="4"/>
  <c r="AZ1" i="4"/>
  <c r="AV1" i="4"/>
  <c r="AR1" i="4"/>
  <c r="AN1" i="4"/>
  <c r="AJ1" i="4"/>
  <c r="AF1" i="4"/>
  <c r="AB1" i="4"/>
  <c r="Z1" i="4"/>
  <c r="X1" i="4"/>
  <c r="V1" i="4"/>
  <c r="T1" i="4"/>
  <c r="R1" i="4"/>
  <c r="P1" i="4"/>
  <c r="N1" i="4"/>
  <c r="L1" i="4"/>
  <c r="J1" i="4"/>
  <c r="H1" i="4"/>
  <c r="F1" i="4"/>
  <c r="D1" i="4"/>
  <c r="B1" i="4"/>
  <c r="H90" i="16" l="1"/>
  <c r="L9" i="16"/>
</calcChain>
</file>

<file path=xl/sharedStrings.xml><?xml version="1.0" encoding="utf-8"?>
<sst xmlns="http://schemas.openxmlformats.org/spreadsheetml/2006/main" count="584" uniqueCount="320">
  <si>
    <t>Qty(sets)</t>
    <phoneticPr fontId="0" type="noConversion"/>
  </si>
  <si>
    <t>Name/Description (English / Russian)</t>
  </si>
  <si>
    <t>No</t>
  </si>
  <si>
    <t>1</t>
  </si>
  <si>
    <t>2</t>
  </si>
  <si>
    <t>3</t>
  </si>
  <si>
    <t>Seller: InfoSystem ( UK) Ltd</t>
  </si>
  <si>
    <t>Buyer:  “Huawei Technologies Co.,Ltd/                                         ООО «ТехкомпанияХуавэй»</t>
  </si>
  <si>
    <t>Name:</t>
  </si>
  <si>
    <t>Signature:</t>
  </si>
  <si>
    <t>Bom</t>
  </si>
  <si>
    <t>consists of:</t>
  </si>
  <si>
    <t>в составе:</t>
  </si>
  <si>
    <t>-</t>
  </si>
  <si>
    <t>RTN 950 Assembly Chassis(-48V)</t>
  </si>
  <si>
    <t>OptiX RTN 950,SL9B1CASE,сборочный статив(-48В)</t>
  </si>
  <si>
    <t>RTN 910 Assembly Chassis(-48V)</t>
  </si>
  <si>
    <t>IF/ODU Installation Accessories(RG-8U)</t>
  </si>
  <si>
    <t>Монтажные аксессуары IF/ODU(RG-8U)</t>
  </si>
  <si>
    <t>RTN950 IDU Required Delivery Accessory,   Installation Material (Without Power Cable)</t>
  </si>
  <si>
    <t>03020RAR</t>
  </si>
  <si>
    <t>Hybrid System Control and Cross-connect Board-1*1</t>
  </si>
  <si>
    <t>Power Cable,10m,2.5mm^2,TB4PIN+4*T2.5^2BL,14UL3386BL-I+14UL3386B-I,LSZH</t>
  </si>
  <si>
    <t>Power Cable,10m,4mm^2,2*TB2PIN+4*T4^2GY,H07Z-K-4^2BL+H07Z-K-4^2B,OptiX PTN 950</t>
  </si>
  <si>
    <t>4</t>
  </si>
  <si>
    <t>5</t>
  </si>
  <si>
    <t>Microwave Outdoor Unit,RTN XMC,15G,-2,420MHz,Sub Band A,Low site,H ,14501MHz,14725MHz,without doc,WR-62,H01</t>
  </si>
  <si>
    <t>Microwave Outdoor Unit,RTN XMC,18G,-2,1010/1008MHz,Sub Band A,Low site,H,17685MHz,18230MHz,Without doc,WR-42,H01</t>
  </si>
  <si>
    <t>Optix RTN 950 (18)</t>
  </si>
  <si>
    <t>DDU Moscow EQUIPMENT TOTAL PRICE</t>
  </si>
  <si>
    <t xml:space="preserve">Unit Price
(USD DDU Moscow) </t>
  </si>
  <si>
    <t>03020WDS</t>
  </si>
  <si>
    <t>Total Price
(USD DDU Moscow)</t>
  </si>
  <si>
    <t>Optix RTN 950 (23)</t>
  </si>
  <si>
    <t>Microwave Outdoor Unit,RTN XMC,23G,-2,1232MHz,Sub Band A,Low site,H ,21200MHz,21786MHz,Without doc,WR-42,H01</t>
  </si>
  <si>
    <t>Microwave Accessory,Coupler,23G,UBR220,3dB XMC,With English doc</t>
  </si>
  <si>
    <t>16*Smart E1(120ohm)/2*GE(SFP)/4*FE(RJ45),Packet System Control and Packet Switch Board</t>
  </si>
  <si>
    <t>Microwave Accessory,Coupler,18G,UBR220,6dB XMC,With English doc</t>
  </si>
  <si>
    <t>Приложение 1 к  Контракту   на поставку № 0006431310000A от  "___" __________________2012                                                                                                                    Annex 1    to  the  Delivery contract №  0006431310000A "___"  ___________________2012</t>
  </si>
  <si>
    <t>Optix RTN 980 (15)</t>
  </si>
  <si>
    <t>OptiX RTN 910,SLAK1AFB,сборочный статив(-48В)</t>
  </si>
  <si>
    <t>RTN950 IDU необходимые компоненты, монтажные материалы (без кабеля питания)</t>
  </si>
  <si>
    <t>RTN910 IDU Required Delivery Accessory, Installation Material (Without Power Cable)</t>
  </si>
  <si>
    <t>RTN910 IDU необходимые компоненты, монтажные материалы (без кабеля питания)</t>
  </si>
  <si>
    <t>Expansion Auxiliary Materials Package(10 cables needs 1 package)</t>
  </si>
  <si>
    <t>Доп. пакет доп. материалов</t>
  </si>
  <si>
    <t>RTN 980 Assembly Chassis(-48V)</t>
  </si>
  <si>
    <t>OptiX RTN 980,SLBK1BKP, сборочный статив(-48В)</t>
  </si>
  <si>
    <t>2xSTM-1 Optical Interface Board(S-1.1,LC/PC)</t>
  </si>
  <si>
    <t>Плата оптического интерфейса 2xSTM-1 (S-1.1 LC/PC)</t>
  </si>
  <si>
    <t>4 * FE (RJ45)/2 *GE(SFP) Fast/Gigabit Ethernet Board with switch function(1000BaseSX,LC)</t>
  </si>
  <si>
    <t>Плата Fast/Gigabit Ethernet 4 * FE (RJ45)/2 *GE(SFP) с функцией коммутации(1000BaseSX,LC)</t>
  </si>
  <si>
    <t>Trunk Cable,5m,120ohm,16E1,0.4mm,Anea 96F,120CC32P0.4P430U(S),+45deg</t>
  </si>
  <si>
    <t>Сигнальный кабель,5м,120 Ом,16E1,0.4мм,Anea 96F,120CC32P0.4P430U(S),+45deg</t>
  </si>
  <si>
    <t>Кабель питания 10м, 4мм^2, 2*TB2PIN+4*T4^2GY,H07Z-K-4^2BL+H07Z-K-4^2B</t>
  </si>
  <si>
    <t>Microwave Outdoor Unit,RTN XMC,18G,-2,1010/1008MHz,Sub Band A,High site,H,18695MHz,19240MHz,Without doc,WR-42,H01</t>
  </si>
  <si>
    <t>Microwave Outdoor Unit,RTN XMC,18G,-2,1010/1008MHz,Sub Band B,High site,H,19190MHz,19710MHz,Without doc,WR-42,H01</t>
  </si>
  <si>
    <t>02230CJL</t>
  </si>
  <si>
    <t>RTN980 IDU Required Delivery Accessory,  Installation Material (Without Power Cable)</t>
  </si>
  <si>
    <t>RTN980 IDU необходимые компоненты, монтажные материалы (без кабеля питания)</t>
  </si>
  <si>
    <t>Гибридная плата системного контроля и кросс-коммутации</t>
  </si>
  <si>
    <t>03020RDK</t>
  </si>
  <si>
    <t>4 * FE (RJ45)/2 *GE(RJ45)  Fast/Gigabit Ethernet Board with switch function</t>
  </si>
  <si>
    <t>Плата Fast/Gigabit Ethernet с функцией коммутации, 4 * FE (RJ45)/2 *GE(RJ45), 1x1</t>
  </si>
  <si>
    <t>03020UGF</t>
  </si>
  <si>
    <t>32*E1/120ohm Electrical Interface Board</t>
  </si>
  <si>
    <t>Плата электрических интерфейсов 32*E1/120 Ом ,1*1</t>
  </si>
  <si>
    <t>03020VVT</t>
  </si>
  <si>
    <t>TDM/Hybrid/Packet Integration IF Board</t>
  </si>
  <si>
    <t>Гибридная плата IF,1*1</t>
  </si>
  <si>
    <t>03020VWW</t>
  </si>
  <si>
    <t>2*STM-1/4(SFP)&amp;2*GE(SFP/RJ45),Nodal System Control and Cross-connect Board</t>
  </si>
  <si>
    <t>Плата управления и кросс-коммутации узловой системы 2*STM-1/4(SFP)&amp;2*GE(SFP/RJ45)</t>
  </si>
  <si>
    <t xml:space="preserve">Плата управления и кросс-коммутации системы Hybrid/Packet, 16*E1(CES/TDM)(120 Ом)/2*GE(SFP)/4*FE(RJ45), </t>
  </si>
  <si>
    <t>Optix RTN 910 (18)</t>
  </si>
  <si>
    <t>ВЕС НЕТТО, кг</t>
  </si>
  <si>
    <t>письмо о комплектации</t>
  </si>
  <si>
    <t>риск</t>
  </si>
  <si>
    <t>Power Cable,450/750V,H07Z-K&amp;UL3386,6mm^2,10AWG,Blue,58A, (Unit: meter)</t>
  </si>
  <si>
    <t>Кабель питания, 10 м, 2,5 мм^2, TB4PIN+4*T2.5^2BL, 14UL3386BL-I+14UL3386B-I, OptiX RTN 910</t>
  </si>
  <si>
    <t xml:space="preserve">Кабель питания,450/750V,H07Z-K,6mm^2,голубого цвета </t>
  </si>
  <si>
    <t xml:space="preserve">Кабель питания,450/750V,H07Z-K,6mm^2, голубого цвета </t>
  </si>
  <si>
    <t>Power Cable,450/750V,H07Z-K&amp;UL3386,6mm^2,10AWG,Black,58A, (Unit: meter)</t>
  </si>
  <si>
    <t xml:space="preserve">Кабель питания,450/750V,H07Z-K,6mm^2,черного цвета </t>
  </si>
  <si>
    <t>Куплер 18G,UBR220,6Дб XMC, с английской документацией</t>
  </si>
  <si>
    <r>
      <t>Куплер 23</t>
    </r>
    <r>
      <rPr>
        <b/>
        <sz val="9"/>
        <rFont val="Arial"/>
        <family val="2"/>
        <charset val="204"/>
      </rPr>
      <t>G,</t>
    </r>
    <r>
      <rPr>
        <sz val="9"/>
        <rFont val="Arial"/>
        <family val="2"/>
        <charset val="204"/>
      </rPr>
      <t xml:space="preserve"> UBR220, 3Дб XMC, с английской документацией</t>
    </r>
  </si>
  <si>
    <t>Внешний радиорелейный блок RTN XMC, 15G, 2,420МГц, поддиапозон А, низкий сайт, 14501МГц, 14725МГц, без документациии, WR-62,H01</t>
  </si>
  <si>
    <t>Внешний радиорелейный блок, RTN XMC,23G,-2,1232Мгц,поддиапозон А, низкий сайт, 21200МГц, 21786Мгц, без документации</t>
  </si>
  <si>
    <t>Куплер 23G, UBR220, 3Дб XMC, с английской документацией</t>
  </si>
  <si>
    <t>Внешний радиорелейный блок, RTN XMC,18G,-2,1010/1008Мгц,поддиапозон А, низкий сайт, 18230МГц, без документации</t>
  </si>
  <si>
    <t>Внешний радиорелейный блок, RTN XMC,18G,-2,1010/1008Мгц,поддиапозон А, выслкий сайт, 18695МГц,19240 МГц, без документации</t>
  </si>
  <si>
    <t xml:space="preserve">Кабель питания,450/750V,H07Z-K,6mm^2, черного цвета </t>
  </si>
  <si>
    <t>Внешний радиорелейный блок, RTN XMC,18G,-2,1010/1008Мгц,поддиапозон В, высокий сайт, 19190 МГц,19710 МГц, без документации</t>
  </si>
  <si>
    <t>Радиорелейная станция Optix RTN 900 (15) модель OptiX RTN 980, в разобранном виде для удобства транспортировки</t>
  </si>
  <si>
    <t xml:space="preserve">Радиорелейная станция Optix RTN 900 (23) модель OptiX RTN 950, в разобранном виде для удобства транспортировки </t>
  </si>
  <si>
    <t>Радиорелейная станция Optix RTN 900 (18) модель OptiX RTN 950, в разобранном виде для удобства транспортировки</t>
  </si>
  <si>
    <t>Радиорелейная станция Optix RTN 900 (18) модель OptiX RTN 910, конфигурация 1, в разобранном виде для удобства транспортировки</t>
  </si>
  <si>
    <t>Радиорелейная станция Optix RTN 900 (18) модель OptiX RTN 910, конфигурация 2, в разобранном виде для удобства транспортировки</t>
  </si>
  <si>
    <t>Detalization / Детализация</t>
  </si>
  <si>
    <t>On behalf of / От лица</t>
  </si>
  <si>
    <t>___________________________</t>
  </si>
  <si>
    <t>(Signature; Seal) / (Подпись; Печать)</t>
  </si>
  <si>
    <t>Authorized Representative / Уполномоченный Представитель</t>
  </si>
  <si>
    <t>ООО «Техкомпания Хуавэй» / Huawei Technologies Co. Ltd.</t>
  </si>
  <si>
    <t>Authorized representative / Уполномоченный представитель</t>
  </si>
  <si>
    <t xml:space="preserve">Purchase Order No.: </t>
  </si>
  <si>
    <t>Заказ №:</t>
  </si>
  <si>
    <t xml:space="preserve">Purchase Order Date: </t>
  </si>
  <si>
    <t>Дата Заказа:</t>
  </si>
  <si>
    <t>to the Frame Supply Agreement</t>
  </si>
  <si>
    <t>к Рамочному Договору Поставки</t>
  </si>
  <si>
    <t>dated</t>
  </si>
  <si>
    <t>от</t>
  </si>
  <si>
    <t>Internal number:</t>
  </si>
  <si>
    <t>Внутренний номер:</t>
  </si>
  <si>
    <t xml:space="preserve">Purchaser: </t>
  </si>
  <si>
    <t>Покупатель:</t>
  </si>
  <si>
    <t>Address:</t>
  </si>
  <si>
    <t>Адрес:</t>
  </si>
  <si>
    <t>Supplier:</t>
  </si>
  <si>
    <r>
      <t>Trade Term:</t>
    </r>
    <r>
      <rPr>
        <sz val="12"/>
        <color indexed="12"/>
        <rFont val="Times New Roman"/>
        <family val="1"/>
        <charset val="204"/>
      </rPr>
      <t/>
    </r>
  </si>
  <si>
    <r>
      <t>Условия поставки:</t>
    </r>
    <r>
      <rPr>
        <sz val="11"/>
        <color indexed="12"/>
        <rFont val="Calibri"/>
        <family val="2"/>
        <charset val="204"/>
      </rPr>
      <t/>
    </r>
  </si>
  <si>
    <t>Dispatch Point:</t>
  </si>
  <si>
    <t xml:space="preserve">Destination Point: </t>
  </si>
  <si>
    <t>Delivery Date:</t>
  </si>
  <si>
    <t>as per the frame supply contract</t>
  </si>
  <si>
    <t>Дата доставки: Как указано в Рамочном</t>
  </si>
  <si>
    <t>Договоре на поставку</t>
  </si>
  <si>
    <t>Means of Transportation: multimodal transportation</t>
  </si>
  <si>
    <t>Средства транспортировки: смешанная</t>
  </si>
  <si>
    <t>транспортировка</t>
  </si>
  <si>
    <t>In words:</t>
  </si>
  <si>
    <t>Сумма прописью:</t>
  </si>
  <si>
    <t xml:space="preserve">Payment Term: As per the Frame Supply Contract  </t>
  </si>
  <si>
    <t>Условия оплаты: Как указано в Рамочном</t>
  </si>
  <si>
    <t>Договоре на Поставку</t>
  </si>
  <si>
    <t>Huawei Technologies Co., Ltd</t>
  </si>
  <si>
    <t>ООО "Техкомпания Хуавэй"</t>
  </si>
  <si>
    <t xml:space="preserve">Krylatskaya str., 17, bldg 2, </t>
  </si>
  <si>
    <t>корпус 2, ул. Крылатская 17,</t>
  </si>
  <si>
    <t>Moscow, Russian Federation, 121614</t>
  </si>
  <si>
    <t>Москва, 121614, Россия</t>
  </si>
  <si>
    <t xml:space="preserve">UoM / Ед.изм. </t>
  </si>
  <si>
    <t>Пункт отправки:</t>
  </si>
  <si>
    <r>
      <t xml:space="preserve"> </t>
    </r>
    <r>
      <rPr>
        <sz val="11"/>
        <rFont val="Times New Roman"/>
        <family val="1"/>
      </rPr>
      <t>(Name; Title) / (Ф.И.О; Должность)</t>
    </r>
  </si>
  <si>
    <t>Contact Person: Linwenchuan</t>
  </si>
  <si>
    <t>Контактное лицо: Линвенчуан</t>
  </si>
  <si>
    <t xml:space="preserve">РИСК </t>
  </si>
  <si>
    <t xml:space="preserve">Unit Price (USD) / 
Цена за ед. (долл. США) </t>
  </si>
  <si>
    <r>
      <t>Total Price (USD)  / 
Цена за ед. (долл. США)</t>
    </r>
    <r>
      <rPr>
        <b/>
        <sz val="11"/>
        <color indexed="10"/>
        <rFont val="Times New Roman"/>
        <family val="1"/>
      </rPr>
      <t xml:space="preserve"> </t>
    </r>
  </si>
  <si>
    <t>CIP Moscow EQUIPMENT TOTAL PRICE</t>
  </si>
  <si>
    <t>CIP Moscow, Russian Federation</t>
  </si>
  <si>
    <t>CIP  Москва, Россия</t>
  </si>
  <si>
    <t>Moscow, Russian Federation</t>
  </si>
  <si>
    <t>Москва, Россия</t>
  </si>
  <si>
    <t>Contract no.</t>
  </si>
  <si>
    <t>Invoice no.</t>
  </si>
  <si>
    <t>Shenzen, China</t>
  </si>
  <si>
    <t>Pos.
Поз.</t>
  </si>
  <si>
    <t>Description (English) / Описание (на англ. языке)</t>
  </si>
  <si>
    <t>Description (Russian) / 
Описание (на русском языке)</t>
  </si>
  <si>
    <t>Qty / 
Кол-во</t>
  </si>
  <si>
    <t>Unit Price (USD) / 
Цена за ед. (долл. США)</t>
  </si>
  <si>
    <t>Total Price (USD) / 
Цена (долл. США)</t>
  </si>
  <si>
    <t>Total / Итого (CIP  Moscow, Russian Federation / Москва, Россия) USD / Долл. США:</t>
  </si>
  <si>
    <t>Exporter</t>
  </si>
  <si>
    <t>Certificate of Origin
of
The People's Republic of China</t>
  </si>
  <si>
    <t>Consignee</t>
  </si>
  <si>
    <t>Means of transport and route</t>
  </si>
  <si>
    <t>Country/region of destination</t>
  </si>
  <si>
    <t>Marks and 
numbers</t>
  </si>
  <si>
    <t>Number and kind of packages, 
description of goods:</t>
  </si>
  <si>
    <t>H.S.Code</t>
  </si>
  <si>
    <t>Quantity</t>
  </si>
  <si>
    <t>Number and date of invoice</t>
  </si>
  <si>
    <t>N/M</t>
  </si>
  <si>
    <t>1 SET</t>
  </si>
  <si>
    <t>AS PER CONTRACT NO.:</t>
  </si>
  <si>
    <t xml:space="preserve">ORDER </t>
  </si>
  <si>
    <t>TOTAL:</t>
  </si>
  <si>
    <t xml:space="preserve">CASES </t>
  </si>
  <si>
    <t>Blank</t>
  </si>
  <si>
    <t>SHENZHEN, CHINA</t>
  </si>
  <si>
    <t>PACKING LIST</t>
  </si>
  <si>
    <t>TO:</t>
  </si>
  <si>
    <t>P/L no.</t>
  </si>
  <si>
    <t>Date:</t>
  </si>
  <si>
    <t>MATERIAL</t>
  </si>
  <si>
    <t>PART NUMBER</t>
  </si>
  <si>
    <t>MODEL</t>
  </si>
  <si>
    <t>DESCRIPTION RUS</t>
  </si>
  <si>
    <t>QTY</t>
  </si>
  <si>
    <t>UOM</t>
  </si>
  <si>
    <t>NOTE</t>
  </si>
  <si>
    <t>PCS</t>
  </si>
  <si>
    <t>HUAWEI TECHNOLOGIES CO., LTD</t>
  </si>
  <si>
    <t xml:space="preserve">KRYLATSKAYA STR., 17, BLDG 2, </t>
  </si>
  <si>
    <t>MOSCOW, RUSSIAN FEDERATION, 121614</t>
  </si>
  <si>
    <t>Contact Person: Vyacheslav Khon</t>
  </si>
  <si>
    <t>Контактное лицо: Вячеслав Хон</t>
  </si>
  <si>
    <t>MOSCOW, RUSSIAN FEDERATION BY AIR</t>
  </si>
  <si>
    <t>Шеньжень, Китай</t>
  </si>
  <si>
    <t>Пункт назначения:</t>
  </si>
  <si>
    <t>TELECOMMUNICATION EQUIPMENT</t>
  </si>
  <si>
    <t>HW SERIAL NO.</t>
  </si>
  <si>
    <t>Specification / Спецификация</t>
  </si>
  <si>
    <t>UoM /
Ед.изм.</t>
  </si>
  <si>
    <t>Вес брутто</t>
  </si>
  <si>
    <t xml:space="preserve">Вес нетто </t>
  </si>
  <si>
    <t>CASE.NO.</t>
  </si>
  <si>
    <t>DESCRIPTION ENG</t>
  </si>
  <si>
    <t>Part #</t>
  </si>
  <si>
    <t>NW (KG)</t>
  </si>
  <si>
    <t>GW (KG)</t>
  </si>
  <si>
    <t>VOLUME (CBM)</t>
  </si>
  <si>
    <t>Qty / Кол-во</t>
  </si>
  <si>
    <t>FROM SHENZEN, CHINA TO</t>
  </si>
  <si>
    <t>EAN CODE</t>
  </si>
  <si>
    <t>UPC CODE</t>
  </si>
  <si>
    <t>Huawei International Co., Limited.</t>
  </si>
  <si>
    <t>9/F., Tower 6, The Gateway, No. 9 Canton Road, Tsimshatsui, Kowloon</t>
  </si>
  <si>
    <t xml:space="preserve">9/F., Tower 6, The Gateway, </t>
  </si>
  <si>
    <t>No. 9 Canton Road, Tsimshatsui, Kowloon</t>
  </si>
  <si>
    <r>
      <t xml:space="preserve">Поставщик: </t>
    </r>
    <r>
      <rPr>
        <sz val="11"/>
        <color indexed="12"/>
        <rFont val="Times New Roman"/>
        <family val="1"/>
      </rPr>
      <t>Хуавэй Интернейшнл Ко, Лимитед</t>
    </r>
  </si>
  <si>
    <t xml:space="preserve">9/Ф, Башня 6, Гейтвэй, № 9 Кантон Роад, </t>
  </si>
  <si>
    <t>Цим Ша Цуй, Коулун</t>
  </si>
  <si>
    <t>SIZE(MM)</t>
  </si>
  <si>
    <t xml:space="preserve">BANTIAN, LONGGANG DISTRICT,   
</t>
  </si>
  <si>
    <t>SHENZHEN, P.R. CHINA</t>
  </si>
  <si>
    <t>Carton</t>
  </si>
  <si>
    <t>Plywood pallet</t>
  </si>
  <si>
    <t>6</t>
  </si>
  <si>
    <t>7</t>
  </si>
  <si>
    <t>8</t>
  </si>
  <si>
    <t>02310NBS</t>
  </si>
  <si>
    <t>ENR1DETA MODULE</t>
  </si>
  <si>
    <t>Controller-Temperature and humidity acquisition module-Temperature and humidity sensor-No display screen-12V power supply</t>
  </si>
  <si>
    <r>
      <rPr>
        <b/>
        <sz val="10"/>
        <color indexed="8"/>
        <rFont val="宋体"/>
        <charset val="134"/>
      </rPr>
      <t>运输服务号</t>
    </r>
    <r>
      <rPr>
        <b/>
        <sz val="10"/>
        <color indexed="8"/>
        <rFont val="Times New Roman"/>
        <family val="1"/>
      </rPr>
      <t xml:space="preserve"> </t>
    </r>
  </si>
  <si>
    <r>
      <rPr>
        <b/>
        <sz val="10"/>
        <color indexed="8"/>
        <rFont val="宋体"/>
        <charset val="134"/>
      </rPr>
      <t>辽宁沈哈红运物流有限公司</t>
    </r>
    <r>
      <rPr>
        <b/>
        <sz val="10"/>
        <color indexed="8"/>
        <rFont val="Times New Roman"/>
        <family val="1"/>
      </rPr>
      <t xml:space="preserve">   
Huawei International Co. Limited
9/F, Tower 6, The Gateway, No. 9 Canton Road, Tsim Sha Tsui, Kowloon, Hong Kong
</t>
    </r>
  </si>
  <si>
    <t>BAYUQUANBEI鲅鱼圈北/中铁</t>
    <phoneticPr fontId="3" type="noConversion"/>
  </si>
  <si>
    <r>
      <rPr>
        <b/>
        <sz val="10"/>
        <color indexed="8"/>
        <rFont val="宋体"/>
        <charset val="134"/>
      </rPr>
      <t>辽宁沈哈红运物流有限公司委托满洲里新运代理转关
托运人不支付一口价到站费用</t>
    </r>
    <r>
      <rPr>
        <b/>
        <sz val="10"/>
        <color indexed="8"/>
        <rFont val="Times New Roman"/>
        <family val="1"/>
      </rPr>
      <t xml:space="preserve">  </t>
    </r>
    <r>
      <rPr>
        <b/>
        <sz val="10"/>
        <color indexed="8"/>
        <rFont val="宋体"/>
        <charset val="134"/>
      </rPr>
      <t>自备箱</t>
    </r>
    <r>
      <rPr>
        <b/>
        <sz val="10"/>
        <color indexed="8"/>
        <rFont val="Times New Roman"/>
        <family val="1"/>
      </rPr>
      <t xml:space="preserve">30480                                                        
</t>
    </r>
  </si>
  <si>
    <r>
      <t xml:space="preserve">ЗАО «ТАСКОМ» ОКПО  89706939, 
Жд код  7089  249032, Калужская область, г. Обнинск, 
а/я 2023.
</t>
    </r>
    <r>
      <rPr>
        <b/>
        <sz val="10"/>
        <color indexed="10"/>
        <rFont val="宋体"/>
        <family val="3"/>
        <charset val="134"/>
      </rPr>
      <t>俄罗斯卢克斯有限公司</t>
    </r>
    <r>
      <rPr>
        <b/>
        <sz val="10"/>
        <color indexed="10"/>
        <rFont val="Times New Roman"/>
        <family val="1"/>
      </rPr>
      <t xml:space="preserve">
</t>
    </r>
  </si>
  <si>
    <t>181808</t>
  </si>
  <si>
    <t xml:space="preserve">183502 </t>
  </si>
  <si>
    <r>
      <t xml:space="preserve">Ворсино Моск. ж.д. 
  ЖД 183502 </t>
    </r>
    <r>
      <rPr>
        <b/>
        <sz val="10"/>
        <color indexed="10"/>
        <rFont val="宋体"/>
        <charset val="134"/>
      </rPr>
      <t>，</t>
    </r>
    <r>
      <rPr>
        <b/>
        <sz val="10"/>
        <color indexed="10"/>
        <rFont val="Times New Roman"/>
        <family val="1"/>
      </rPr>
      <t xml:space="preserve">п/п ООО «ФРЕЙТ ВИЛЛАДЖ КАЛУГА СЕВЕР» 
</t>
    </r>
    <r>
      <rPr>
        <b/>
        <sz val="10"/>
        <color indexed="10"/>
        <rFont val="宋体"/>
        <charset val="134"/>
      </rPr>
      <t>俄铁</t>
    </r>
    <r>
      <rPr>
        <b/>
        <sz val="10"/>
        <color indexed="10"/>
        <rFont val="Times New Roman"/>
        <family val="1"/>
      </rPr>
      <t>/</t>
    </r>
    <r>
      <rPr>
        <b/>
        <sz val="10"/>
        <color indexed="10"/>
        <rFont val="宋体"/>
        <charset val="134"/>
      </rPr>
      <t>霍夫里诺</t>
    </r>
    <r>
      <rPr>
        <b/>
        <sz val="10"/>
        <color indexed="10"/>
        <rFont val="Times New Roman"/>
        <family val="1"/>
      </rPr>
      <t xml:space="preserve">  </t>
    </r>
    <r>
      <rPr>
        <b/>
        <sz val="10"/>
        <color indexed="10"/>
        <rFont val="宋体"/>
        <charset val="134"/>
      </rPr>
      <t>车站代码</t>
    </r>
    <r>
      <rPr>
        <b/>
        <sz val="10"/>
        <color indexed="10"/>
        <rFont val="Times New Roman"/>
        <family val="1"/>
      </rPr>
      <t xml:space="preserve"> 183502  
</t>
    </r>
  </si>
  <si>
    <r>
      <t xml:space="preserve">Manzhouli-Zabaikalsk    (code 947005)                                           </t>
    </r>
    <r>
      <rPr>
        <b/>
        <sz val="10"/>
        <color indexed="8"/>
        <rFont val="宋体"/>
        <charset val="134"/>
      </rPr>
      <t>满洲里</t>
    </r>
    <r>
      <rPr>
        <b/>
        <sz val="10"/>
        <color indexed="8"/>
        <rFont val="Times New Roman"/>
        <family val="1"/>
      </rPr>
      <t>-------</t>
    </r>
    <r>
      <rPr>
        <b/>
        <sz val="10"/>
        <color indexed="8"/>
        <rFont val="宋体"/>
        <charset val="134"/>
      </rPr>
      <t>后贝加尔</t>
    </r>
  </si>
  <si>
    <t xml:space="preserve">                                                                                                                                                                                                                                                               </t>
  </si>
  <si>
    <t>008610</t>
    <phoneticPr fontId="9" type="noConversion"/>
  </si>
  <si>
    <t>KGS</t>
    <phoneticPr fontId="8" type="noConversion"/>
  </si>
  <si>
    <r>
      <rPr>
        <b/>
        <sz val="10"/>
        <color indexed="8"/>
        <rFont val="宋体"/>
        <charset val="134"/>
      </rPr>
      <t>发货人</t>
    </r>
  </si>
  <si>
    <t>H_________</t>
  </si>
  <si>
    <t/>
  </si>
  <si>
    <r>
      <rPr>
        <b/>
        <sz val="10"/>
        <color indexed="8"/>
        <rFont val="宋体"/>
        <charset val="134"/>
      </rPr>
      <t>中铁</t>
    </r>
    <r>
      <rPr>
        <b/>
        <sz val="10"/>
        <color indexed="8"/>
        <rFont val="Times New Roman"/>
        <family val="1"/>
      </rPr>
      <t xml:space="preserve">      </t>
    </r>
  </si>
  <si>
    <r>
      <rPr>
        <b/>
        <sz val="10"/>
        <color indexed="8"/>
        <rFont val="宋体"/>
        <charset val="134"/>
      </rPr>
      <t>鲅鱼圈北</t>
    </r>
    <r>
      <rPr>
        <b/>
        <sz val="10"/>
        <color indexed="8"/>
        <rFont val="Times New Roman"/>
        <family val="1"/>
      </rPr>
      <t>---</t>
    </r>
    <r>
      <rPr>
        <b/>
        <sz val="10"/>
        <color indexed="8"/>
        <rFont val="宋体"/>
        <charset val="134"/>
      </rPr>
      <t>满洲里</t>
    </r>
    <r>
      <rPr>
        <b/>
        <sz val="10"/>
        <color indexed="8"/>
        <rFont val="Times New Roman"/>
        <family val="1"/>
      </rPr>
      <t xml:space="preserve">                            Bayuquanbei---Manzhouli</t>
    </r>
  </si>
  <si>
    <r>
      <rPr>
        <b/>
        <sz val="10"/>
        <color indexed="8"/>
        <rFont val="宋体"/>
        <charset val="134"/>
      </rPr>
      <t>俄铁</t>
    </r>
  </si>
  <si>
    <r>
      <rPr>
        <b/>
        <sz val="10"/>
        <color rgb="FFFF0000"/>
        <rFont val="宋体"/>
        <charset val="134"/>
      </rPr>
      <t>后贝加尔</t>
    </r>
    <r>
      <rPr>
        <b/>
        <sz val="10"/>
        <color rgb="FFFF0000"/>
        <rFont val="Times New Roman"/>
        <family val="1"/>
      </rPr>
      <t>-</t>
    </r>
    <r>
      <rPr>
        <b/>
        <sz val="10"/>
        <color rgb="FFFF0000"/>
        <rFont val="宋体"/>
        <charset val="134"/>
      </rPr>
      <t>霍夫里诺</t>
    </r>
    <r>
      <rPr>
        <b/>
        <sz val="10"/>
        <color rgb="FFFF0000"/>
        <rFont val="Times New Roman"/>
        <family val="1"/>
      </rPr>
      <t xml:space="preserve">    </t>
    </r>
    <r>
      <rPr>
        <b/>
        <sz val="10"/>
        <color indexed="8"/>
        <rFont val="Times New Roman"/>
        <family val="1"/>
      </rPr>
      <t xml:space="preserve">                              Забайкальск-Ворсино</t>
    </r>
  </si>
  <si>
    <t>947005    060001</t>
    <phoneticPr fontId="3" type="noConversion"/>
  </si>
  <si>
    <r>
      <rPr>
        <b/>
        <sz val="10"/>
        <color indexed="8"/>
        <rFont val="宋体"/>
        <charset val="134"/>
      </rPr>
      <t>辽宁沈哈红运物流有限公司</t>
    </r>
    <r>
      <rPr>
        <b/>
        <sz val="10"/>
        <color indexed="8"/>
        <rFont val="Times New Roman"/>
        <family val="1"/>
      </rPr>
      <t xml:space="preserve"> </t>
    </r>
    <r>
      <rPr>
        <b/>
        <sz val="10"/>
        <color indexed="8"/>
        <rFont val="宋体"/>
        <charset val="134"/>
      </rPr>
      <t>委托满洲里新运代理转关</t>
    </r>
    <r>
      <rPr>
        <b/>
        <sz val="10"/>
        <color indexed="8"/>
        <rFont val="Times New Roman"/>
        <family val="1"/>
      </rPr>
      <t xml:space="preserve"> 
</t>
    </r>
  </si>
  <si>
    <r>
      <rPr>
        <b/>
        <sz val="10"/>
        <color indexed="8"/>
        <rFont val="宋体"/>
        <charset val="134"/>
      </rPr>
      <t>关封</t>
    </r>
    <r>
      <rPr>
        <b/>
        <sz val="10"/>
        <color indexed="8"/>
        <rFont val="Times New Roman"/>
        <family val="1"/>
      </rPr>
      <t>1</t>
    </r>
    <r>
      <rPr>
        <b/>
        <sz val="10"/>
        <color indexed="8"/>
        <rFont val="宋体"/>
        <charset val="134"/>
      </rPr>
      <t>份</t>
    </r>
  </si>
  <si>
    <t xml:space="preserve">Груз для  ООО «Техкомпания Хуавэй»  ИНН: 7714186804, КПП: 774850001, Российская Федерация, 121614,  г. Москва, ул. Крылатская, д. 17, корпус 2.Телефон: (095) 234-06-86 Терминальную обработку и автовывоз оплачивает ООО Каргоаэроброкер
</t>
  </si>
  <si>
    <r>
      <rPr>
        <b/>
        <sz val="9"/>
        <rFont val="宋体"/>
        <charset val="134"/>
      </rPr>
      <t xml:space="preserve">天线
</t>
    </r>
    <r>
      <rPr>
        <b/>
        <sz val="9"/>
        <rFont val="arial"/>
        <family val="2"/>
      </rPr>
      <t>Telecommunication Equipment</t>
    </r>
    <r>
      <rPr>
        <b/>
        <sz val="9"/>
        <rFont val="Times New Roman"/>
        <family val="1"/>
      </rPr>
      <t xml:space="preserve"> </t>
    </r>
    <r>
      <rPr>
        <b/>
        <sz val="9"/>
        <rFont val="Times New Roman"/>
        <family val="1"/>
        <charset val="204"/>
      </rPr>
      <t xml:space="preserve">ТНВЭД </t>
    </r>
    <r>
      <rPr>
        <b/>
        <sz val="9"/>
        <rFont val="Times New Roman"/>
        <family val="1"/>
      </rPr>
      <t xml:space="preserve">
Contract No.:00F643-150815-0H  PO 14520
PL No.: 0Y06431901350THWA0005X
</t>
    </r>
    <r>
      <rPr>
        <b/>
        <sz val="9"/>
        <rFont val="Times New Roman CYR"/>
        <family val="1"/>
        <charset val="204"/>
      </rPr>
      <t xml:space="preserve"> Груз для  ООО «Техкомпания Хуавэй»  ИНН: 7714186804, КПП: 774850001, Российская Федерация, 121614,  г. Москва, ул. Крылатская, д. 17, корпус 2.Телефон: (095) 234-06-86 Терминальную обработку и автовывоз оплачивает ООО Каргоаэроброкер</t>
    </r>
  </si>
  <si>
    <t>Plywood case</t>
  </si>
  <si>
    <t>24022488</t>
  </si>
  <si>
    <t>BSD12V40AH01</t>
  </si>
  <si>
    <t>Rechargeable Battery, VRLA Battery, 12V, 40Ah, 12V Monobloc, 197mm(W) * 165mm(D) * 172mm(H), 1 PCS, Shuangdeng 6-GFM-40, UPS Battery</t>
  </si>
  <si>
    <t>773*473*411</t>
  </si>
  <si>
    <t>1075*790*2187</t>
  </si>
  <si>
    <t xml:space="preserve">00F643-150815-0H </t>
  </si>
  <si>
    <t>HWC2019120843246</t>
  </si>
  <si>
    <t>14210Y06431901480S</t>
  </si>
  <si>
    <t>0Y06431901480SHWA0001K</t>
  </si>
  <si>
    <t>Total:8CASES     gross weight(KG):1065.70    net weight(KG):900.45    volume(CBM):4.55</t>
  </si>
  <si>
    <t>UPS5000-E-200K-SM</t>
  </si>
  <si>
    <t>Устройство электропитания UPS5000-E-200K-SM</t>
  </si>
  <si>
    <t>The Total Purchase Order Price: 7043.32 USD</t>
  </si>
  <si>
    <t>Общая цена Заказа: 7043.32 долл. США</t>
  </si>
  <si>
    <t>Seven thousand and forty three US dollars 32 cents</t>
  </si>
  <si>
    <t>Семь тысяч сорок три доллара США 32 цента</t>
  </si>
  <si>
    <t>set / компл.</t>
    <phoneticPr fontId="107" type="noConversion"/>
  </si>
  <si>
    <t>set / компл.</t>
  </si>
  <si>
    <t>consist of:</t>
    <phoneticPr fontId="107" type="noConversion"/>
  </si>
  <si>
    <t>состоит из:</t>
  </si>
  <si>
    <t>Модуль контроля температуры и влажности Controller-Temperature and humidity acquisition module-Temperature and humidity sensor-No display screen-12V power supply</t>
  </si>
  <si>
    <t>pcs / шт.</t>
  </si>
  <si>
    <t>04092675</t>
  </si>
  <si>
    <t>Cable Bundle,FusionModule2000,26AH/40AH-16mm^2-32~40pcs battery-Match for 24022487(5min Discharge),24022488(5min Discharge),24021288(5min Discharge),24021289(5min Discharge)</t>
  </si>
  <si>
    <t>Кабель Cable Bundle,FusionModule2000,26AH/40AH-16mm^2-32~40pcs battery-Match for 24022487(5min Discharge),24022488(5min Discharge),24021288(5min Discharge),24021289(5min Discharge)</t>
  </si>
  <si>
    <t>Батарея Rechargeable Battery, VRLA Battery, 12V, 40Ah, 12V Monobloc, 197mm(W) * 165mm(D) * 172mm(H), 1 PCS, Shuangdeng 6-GFM-40, UPS Battery</t>
  </si>
  <si>
    <t>02311KSW</t>
  </si>
  <si>
    <t>Function Module,50kVA power module,3U,UPS5000-E</t>
  </si>
  <si>
    <t>Функциональный модуль Function Module,50kVA power module,3U,UPS5000-E</t>
  </si>
  <si>
    <t>02311MAJ</t>
  </si>
  <si>
    <t>UPS5000-E,200kVA,three phase four wire system,380V,standard configuration(with maintenance bypass switch),top or bottom cabling,50kVA power module</t>
  </si>
  <si>
    <t>Устройство электропитания UPS5000-E-200K-SM,200kVA,three phase four wire system,380V,standard configuration(with maintenance bypass switch),top or bottom cabling,50kVA power module</t>
  </si>
  <si>
    <t>02114914</t>
  </si>
  <si>
    <t>Battery  Basic Cabinet rack-600mm(W)*1100mm(D)*2000mm(H)</t>
  </si>
  <si>
    <t>Шкаф для Устройства электропитания Battery  Basic Cabinet rack-600mm(W)*1100mm(D)*2000mm(H)</t>
  </si>
  <si>
    <t>02232ELB</t>
  </si>
  <si>
    <t>battery cabinet attachment-T4-160A-Switch attachment-match for iBattery</t>
  </si>
  <si>
    <t>Модуль предохранителей battery cabinet attachment-T4-160A-Switch attachment-match for iBattery</t>
  </si>
  <si>
    <t>00F643-150815-0H PO 14832</t>
  </si>
  <si>
    <t xml:space="preserve">2102310NBSLUKB003706 </t>
  </si>
  <si>
    <t>375*365*235</t>
  </si>
  <si>
    <t>Site:Site1_UPS5000_E_50kVA,Load 40kw,BackupTime 10min</t>
  </si>
  <si>
    <t>IDS2BATCBLE0</t>
  </si>
  <si>
    <t xml:space="preserve">2120040AB0071911012UV020 2120040AB0101911012UV020 2120040AB0811911012UV020 2120040AB0841911012UV020 2120040AB0911911012UV020 2120040AB1201911012UV020 2120040AB1361911012UV020 2120040AB1921911012UV020 </t>
  </si>
  <si>
    <t xml:space="preserve">2120040AA0631910302UV020 2120040AB0041910302UV020 2120040AB0091910302UV020 2120040AB0641910302UV020 2120040AB0651910302UV020 2120040AB0701910302UV020 2120040AB0841910302UV020 2120040AB2311911012UV020 </t>
  </si>
  <si>
    <t xml:space="preserve">2120040AA0151910222UV020 2120040AA0331910222UV020 2120040AA0911910222UV020 2120040AA1111910222UV020 2120040AA1141910222UV020 2120040AA1311910222UV020 2120040AA1661910232UV020 2120040AJ1761910282UV020 </t>
  </si>
  <si>
    <t xml:space="preserve">2120040AB0111910302UV020 2120040AB0131911012UV020 2120040AB0761911012UV020 2120040AB0911910302UV020 2120040AB0991910302UV020 2120040AB1081910302UV020 2120040AB1261910302UV020 2120040AB2811911112UV020 </t>
  </si>
  <si>
    <t xml:space="preserve">2120040AA0671910302UV020 2120040AA0731910302UV020 2120040AA1211910302UV020 2120040AB0031911012UV020 2120040AB1141910302UV020 2120040AB1781911012UV020 2120040AB1881911012UV020 2120040AB2041911012UV020 </t>
  </si>
  <si>
    <t>PM50K-V4S</t>
  </si>
  <si>
    <t xml:space="preserve">2102311KSWHVK9001244 </t>
  </si>
  <si>
    <t>Machinery No.： 98UPS0004794N  Site:Site1_UPS5000_E_50kVA,Load 40kw,BackupTime 10min Assembled in the complete machine</t>
  </si>
  <si>
    <t xml:space="preserve">2102311MAJN0KB000030 </t>
  </si>
  <si>
    <t>FR42611W</t>
  </si>
  <si>
    <t>1220*720*2170</t>
  </si>
  <si>
    <t>IDST4-160A-Switch</t>
  </si>
  <si>
    <t xml:space="preserve">Annex 1 to the Purchase Order No 14832 to the Frame Supply Agreement No. 00F643-150815-0H </t>
  </si>
  <si>
    <t xml:space="preserve">Приложение 1 к Заказу № 14832 к Рамочному Договору Поставки № 00F643-150815-0H </t>
  </si>
  <si>
    <t>MOSCOW, RUSSIAN FEDERATION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</si>
</sst>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164" formatCode="_-* #,##0_-;\-* #,##0_-;_-* &quot;-&quot;_-;_-@_-"/>
    <numFmt numFmtId="165" formatCode="_-* #,##0.00_-;\-* #,##0.00_-;_-* &quot;-&quot;??_-;_-@_-"/>
    <numFmt numFmtId="166" formatCode="_-* #,##0.00\ _₽_-;\-* #,##0.00\ _₽_-;_-* &quot;-&quot;??\ _₽_-;_-@_-"/>
    <numFmt numFmtId="167" formatCode="_-* #,##0.00_р_._-;\-* #,##0.00_р_._-;_-* &quot;-&quot;??_р_._-;_-@_-"/>
    <numFmt numFmtId="168" formatCode="_ * #,##0_ ;_ * \-#,##0_ ;_ * &quot;-&quot;_ ;_ @_ "/>
    <numFmt numFmtId="169" formatCode="_ * #,##0.00_ ;_ * \-#,##0.00_ ;_ * &quot;-&quot;??_ ;_ @_ "/>
    <numFmt numFmtId="170" formatCode="&quot;￥&quot;#,##0;\-&quot;￥&quot;#,##0"/>
    <numFmt numFmtId="171" formatCode="_ &quot;\&quot;* #,##0_ ;_ &quot;\&quot;* \-#,##0_ ;_ &quot;\&quot;* &quot;-&quot;_ ;_ @_ "/>
    <numFmt numFmtId="172" formatCode="_ &quot;\&quot;* #,##0.00_ ;_ &quot;\&quot;* \-#,##0.00_ ;_ &quot;\&quot;* &quot;-&quot;??_ ;_ @_ "/>
    <numFmt numFmtId="173" formatCode="&quot;开&quot;;&quot;开&quot;;&quot;关&quot;"/>
    <numFmt numFmtId="174" formatCode="0.0_);[Red]\(0.0\)"/>
    <numFmt numFmtId="175" formatCode="0;[Red]0"/>
    <numFmt numFmtId="176" formatCode="#,##0.00;[Red]#,##0.00"/>
    <numFmt numFmtId="177" formatCode="0.00;[Red]0.00"/>
    <numFmt numFmtId="178" formatCode="[$-409]mmmm\ d\,\ yyyy;@"/>
    <numFmt numFmtId="179" formatCode="[$-FC19]dd\ mmmm\ yyyy\ \г\.;@"/>
    <numFmt numFmtId="180" formatCode="#,##0.00\ [$USD]"/>
    <numFmt numFmtId="181" formatCode="0.000"/>
    <numFmt numFmtId="182" formatCode="0_ ;[Red]\-0\ "/>
    <numFmt numFmtId="183" formatCode="0_);\(0\)"/>
    <numFmt numFmtId="184" formatCode="0.00_ "/>
    <numFmt numFmtId="185" formatCode="0.00_);\(0.00\)"/>
  </numFmts>
  <fonts count="120">
    <font>
      <sz val="11"/>
      <color theme="1"/>
      <name val="Calibri"/>
      <family val="2"/>
      <charset val="204"/>
      <scheme val="minor"/>
    </font>
    <font>
      <sz val="12"/>
      <name val="宋体"/>
      <family val="3"/>
      <charset val="134"/>
    </font>
    <font>
      <sz val="8"/>
      <name val="Arial"/>
      <family val="2"/>
    </font>
    <font>
      <sz val="12"/>
      <name val="Arial"/>
      <family val="2"/>
    </font>
    <font>
      <b/>
      <sz val="10"/>
      <name val="Arial"/>
      <family val="2"/>
    </font>
    <font>
      <sz val="10"/>
      <name val="宋体"/>
      <family val="3"/>
      <charset val="134"/>
    </font>
    <font>
      <sz val="9"/>
      <name val="Arial"/>
      <family val="2"/>
    </font>
    <font>
      <sz val="10"/>
      <name val="Geneva"/>
      <family val="2"/>
    </font>
    <font>
      <sz val="10"/>
      <name val="Arial"/>
      <family val="2"/>
    </font>
    <font>
      <sz val="10"/>
      <name val="Helv"/>
      <family val="2"/>
    </font>
    <font>
      <sz val="12"/>
      <name val="Times New Roman"/>
      <family val="1"/>
    </font>
    <font>
      <sz val="11"/>
      <name val="µ¸¿ò"/>
      <family val="3"/>
    </font>
    <font>
      <sz val="12"/>
      <name val="Tms Rmn"/>
      <family val="1"/>
    </font>
    <font>
      <sz val="12"/>
      <name val="¹ÙÅÁÃ¼"/>
      <family val="1"/>
    </font>
    <font>
      <sz val="10"/>
      <name val="BERNHARD"/>
      <family val="1"/>
    </font>
    <font>
      <sz val="1"/>
      <color indexed="8"/>
      <name val="Courier"/>
      <family val="3"/>
    </font>
    <font>
      <b/>
      <sz val="1"/>
      <color indexed="8"/>
      <name val="Courier"/>
      <family val="3"/>
    </font>
    <font>
      <b/>
      <sz val="12"/>
      <name val="Helv"/>
      <family val="2"/>
    </font>
    <font>
      <b/>
      <sz val="12"/>
      <name val="Arial"/>
      <family val="2"/>
    </font>
    <font>
      <b/>
      <sz val="11"/>
      <name val="Helv"/>
      <family val="2"/>
    </font>
    <font>
      <sz val="7"/>
      <name val="Small Fonts"/>
      <family val="2"/>
    </font>
    <font>
      <sz val="10"/>
      <color indexed="8"/>
      <name val="MS Sans Serif"/>
      <family val="2"/>
    </font>
    <font>
      <sz val="8"/>
      <name val="Helv"/>
      <family val="2"/>
    </font>
    <font>
      <sz val="14"/>
      <name val="AngsanaUPC"/>
      <family val="1"/>
      <charset val="222"/>
    </font>
    <font>
      <u/>
      <sz val="12"/>
      <color indexed="36"/>
      <name val="宋体"/>
      <family val="3"/>
      <charset val="134"/>
    </font>
    <font>
      <u/>
      <sz val="12"/>
      <color indexed="12"/>
      <name val="宋体"/>
      <family val="3"/>
      <charset val="134"/>
    </font>
    <font>
      <sz val="8"/>
      <color indexed="55"/>
      <name val="Arial"/>
      <family val="2"/>
    </font>
    <font>
      <sz val="8"/>
      <color indexed="23"/>
      <name val="Arial"/>
      <family val="2"/>
    </font>
    <font>
      <b/>
      <sz val="8"/>
      <name val="Arial"/>
      <family val="2"/>
    </font>
    <font>
      <b/>
      <sz val="9"/>
      <name val="arial"/>
      <family val="2"/>
    </font>
    <font>
      <sz val="8"/>
      <color indexed="9"/>
      <name val="Arial"/>
      <family val="2"/>
    </font>
    <font>
      <sz val="9"/>
      <name val="宋体"/>
      <family val="3"/>
      <charset val="134"/>
    </font>
    <font>
      <sz val="10"/>
      <name val="Arial Cyr"/>
      <family val="2"/>
      <charset val="204"/>
    </font>
    <font>
      <b/>
      <sz val="11"/>
      <color indexed="8"/>
      <name val="Calibri"/>
      <family val="2"/>
      <charset val="204"/>
    </font>
    <font>
      <sz val="8"/>
      <color indexed="62"/>
      <name val="Arial"/>
      <family val="2"/>
    </font>
    <font>
      <sz val="12"/>
      <color indexed="62"/>
      <name val="Arial"/>
      <family val="2"/>
    </font>
    <font>
      <sz val="12"/>
      <color indexed="8"/>
      <name val="??"/>
      <family val="1"/>
    </font>
    <font>
      <b/>
      <sz val="10"/>
      <name val="Arial"/>
      <family val="2"/>
      <charset val="204"/>
    </font>
    <font>
      <b/>
      <sz val="11"/>
      <name val="Arial"/>
      <family val="2"/>
    </font>
    <font>
      <b/>
      <sz val="11"/>
      <name val="Arial"/>
      <family val="2"/>
      <charset val="204"/>
    </font>
    <font>
      <b/>
      <sz val="8"/>
      <color indexed="55"/>
      <name val="Arial"/>
      <family val="2"/>
      <charset val="204"/>
    </font>
    <font>
      <b/>
      <sz val="9"/>
      <name val="Arial"/>
      <family val="2"/>
      <charset val="204"/>
    </font>
    <font>
      <b/>
      <sz val="8"/>
      <name val="Arial"/>
      <family val="2"/>
      <charset val="204"/>
    </font>
    <font>
      <sz val="9"/>
      <name val="Arial"/>
      <family val="2"/>
      <charset val="204"/>
    </font>
    <font>
      <sz val="8"/>
      <color theme="3" tint="0.39997558519241921"/>
      <name val="Arial"/>
      <family val="2"/>
    </font>
    <font>
      <sz val="8"/>
      <color theme="0"/>
      <name val="Arial"/>
      <family val="2"/>
    </font>
    <font>
      <b/>
      <sz val="8"/>
      <color theme="1"/>
      <name val="Arial"/>
      <family val="2"/>
      <charset val="204"/>
    </font>
    <font>
      <b/>
      <sz val="8"/>
      <color theme="0"/>
      <name val="Arial"/>
      <family val="2"/>
      <charset val="204"/>
    </font>
    <font>
      <sz val="12"/>
      <color rgb="FFFF0000"/>
      <name val="Arial"/>
      <family val="2"/>
    </font>
    <font>
      <sz val="8"/>
      <color theme="0" tint="-0.34998626667073579"/>
      <name val="Arial"/>
      <family val="2"/>
    </font>
    <font>
      <sz val="12"/>
      <color theme="0" tint="-0.34998626667073579"/>
      <name val="Arial"/>
      <family val="2"/>
    </font>
    <font>
      <sz val="8"/>
      <color theme="1"/>
      <name val="Calibri"/>
      <family val="2"/>
      <charset val="204"/>
      <scheme val="minor"/>
    </font>
    <font>
      <sz val="9"/>
      <color rgb="FFFF0000"/>
      <name val="Arial"/>
      <family val="2"/>
      <charset val="204"/>
    </font>
    <font>
      <sz val="9"/>
      <color theme="1"/>
      <name val="Arial"/>
      <family val="2"/>
      <charset val="204"/>
    </font>
    <font>
      <sz val="10"/>
      <name val="Arial Cyr"/>
    </font>
    <font>
      <sz val="11"/>
      <color indexed="12"/>
      <name val="Calibri"/>
      <family val="2"/>
      <charset val="204"/>
    </font>
    <font>
      <sz val="12"/>
      <color indexed="12"/>
      <name val="Times New Roman"/>
      <family val="1"/>
      <charset val="204"/>
    </font>
    <font>
      <sz val="11"/>
      <color indexed="8"/>
      <name val="Times New Roman"/>
      <family val="1"/>
    </font>
    <font>
      <sz val="11"/>
      <color theme="1"/>
      <name val="Times New Roman"/>
      <family val="1"/>
    </font>
    <font>
      <sz val="11"/>
      <color indexed="12"/>
      <name val="Times New Roman"/>
      <family val="1"/>
    </font>
    <font>
      <sz val="11"/>
      <color rgb="FF0000CC"/>
      <name val="Times New Roman"/>
      <family val="1"/>
    </font>
    <font>
      <sz val="11"/>
      <name val="Times New Roman"/>
      <family val="1"/>
    </font>
    <font>
      <b/>
      <sz val="11"/>
      <color indexed="8"/>
      <name val="Times New Roman"/>
      <family val="1"/>
    </font>
    <font>
      <b/>
      <sz val="11"/>
      <name val="Times New Roman"/>
      <family val="1"/>
    </font>
    <font>
      <sz val="11"/>
      <color rgb="FFFF0000"/>
      <name val="Times New Roman"/>
      <family val="1"/>
    </font>
    <font>
      <b/>
      <sz val="12"/>
      <name val="Times New Roman"/>
      <family val="1"/>
    </font>
    <font>
      <sz val="12"/>
      <color theme="1"/>
      <name val="Times New Roman"/>
      <family val="1"/>
    </font>
    <font>
      <sz val="12"/>
      <color indexed="9"/>
      <name val="Times New Roman"/>
      <family val="1"/>
    </font>
    <font>
      <sz val="12"/>
      <color indexed="55"/>
      <name val="Times New Roman"/>
      <family val="1"/>
    </font>
    <font>
      <sz val="12"/>
      <color indexed="23"/>
      <name val="Times New Roman"/>
      <family val="1"/>
    </font>
    <font>
      <sz val="11"/>
      <color theme="1"/>
      <name val="Calibri"/>
      <family val="2"/>
      <charset val="204"/>
      <scheme val="minor"/>
    </font>
    <font>
      <sz val="11"/>
      <color indexed="8"/>
      <name val="Calibri"/>
      <family val="2"/>
      <charset val="204"/>
      <scheme val="minor"/>
    </font>
    <font>
      <b/>
      <sz val="11"/>
      <color indexed="10"/>
      <name val="Times New Roman"/>
      <family val="1"/>
    </font>
    <font>
      <sz val="11"/>
      <color indexed="55"/>
      <name val="Times New Roman"/>
      <family val="1"/>
    </font>
    <font>
      <sz val="9"/>
      <color rgb="FF000000"/>
      <name val="Arial"/>
      <family val="2"/>
    </font>
    <font>
      <sz val="10"/>
      <color indexed="8"/>
      <name val="Arial"/>
      <family val="2"/>
    </font>
    <font>
      <sz val="11"/>
      <color theme="1"/>
      <name val="Times New Roman"/>
      <family val="1"/>
      <charset val="204"/>
    </font>
    <font>
      <sz val="12"/>
      <name val="Times New Roman"/>
      <family val="1"/>
      <charset val="204"/>
    </font>
    <font>
      <sz val="10"/>
      <name val="Times New Roman"/>
      <family val="1"/>
      <charset val="204"/>
    </font>
    <font>
      <b/>
      <sz val="11"/>
      <name val="Times New Roman"/>
      <family val="1"/>
      <charset val="204"/>
    </font>
    <font>
      <sz val="11"/>
      <name val="Times New Roman"/>
      <family val="1"/>
      <charset val="204"/>
    </font>
    <font>
      <b/>
      <sz val="8"/>
      <name val="Times New Roman"/>
      <family val="1"/>
      <charset val="204"/>
    </font>
    <font>
      <sz val="12"/>
      <name val="新細明體"/>
      <family val="1"/>
      <charset val="136"/>
    </font>
    <font>
      <sz val="10"/>
      <name val="Arial"/>
      <family val="2"/>
      <charset val="204"/>
    </font>
    <font>
      <sz val="8"/>
      <name val="Times New Roman"/>
      <family val="1"/>
      <charset val="204"/>
    </font>
    <font>
      <sz val="8"/>
      <color theme="1"/>
      <name val="Times New Roman"/>
      <family val="1"/>
      <charset val="204"/>
    </font>
    <font>
      <b/>
      <sz val="11"/>
      <color theme="1"/>
      <name val="Times New Roman"/>
      <family val="1"/>
      <charset val="204"/>
    </font>
    <font>
      <b/>
      <sz val="11"/>
      <color indexed="8"/>
      <name val="Times New Roman"/>
      <family val="1"/>
      <charset val="204"/>
    </font>
    <font>
      <sz val="11"/>
      <color indexed="8"/>
      <name val="Times New Roman"/>
      <family val="1"/>
      <charset val="204"/>
    </font>
    <font>
      <b/>
      <sz val="12"/>
      <color theme="1"/>
      <name val="Times New Roman"/>
      <family val="1"/>
      <charset val="204"/>
    </font>
    <font>
      <b/>
      <sz val="12"/>
      <name val="Times New Roman"/>
      <family val="1"/>
      <charset val="204"/>
    </font>
    <font>
      <sz val="9"/>
      <name val="Times New Roman"/>
      <family val="1"/>
      <charset val="204"/>
    </font>
    <font>
      <sz val="10"/>
      <color indexed="8"/>
      <name val="Calibri"/>
      <family val="2"/>
    </font>
    <font>
      <sz val="10"/>
      <name val="FrutigerNext LT Regular"/>
      <family val="2"/>
    </font>
    <font>
      <sz val="10"/>
      <name val="Arial Cyr"/>
      <charset val="204"/>
    </font>
    <font>
      <sz val="11"/>
      <color indexed="8"/>
      <name val="Calibri"/>
      <family val="2"/>
      <charset val="204"/>
    </font>
    <font>
      <sz val="12"/>
      <name val="宋体"/>
      <family val="3"/>
      <charset val="134"/>
    </font>
    <font>
      <sz val="11"/>
      <color theme="1"/>
      <name val="Calibri"/>
      <family val="2"/>
      <scheme val="minor"/>
    </font>
    <font>
      <sz val="10"/>
      <color theme="1"/>
      <name val="Arial"/>
      <family val="2"/>
      <charset val="204"/>
    </font>
    <font>
      <sz val="11"/>
      <color theme="1"/>
      <name val="Calibri"/>
      <family val="2"/>
      <charset val="134"/>
      <scheme val="minor"/>
    </font>
    <font>
      <u/>
      <sz val="11"/>
      <color theme="10"/>
      <name val="Calibri"/>
      <family val="2"/>
      <charset val="204"/>
    </font>
    <font>
      <sz val="9"/>
      <name val="Calibri"/>
      <family val="3"/>
      <charset val="134"/>
      <scheme val="minor"/>
    </font>
    <font>
      <b/>
      <sz val="10"/>
      <name val="Times New Roman"/>
      <family val="1"/>
    </font>
    <font>
      <sz val="10"/>
      <name val="Times New Roman"/>
      <family val="1"/>
    </font>
    <font>
      <b/>
      <sz val="10"/>
      <color theme="1"/>
      <name val="Times New Roman"/>
      <family val="1"/>
    </font>
    <font>
      <b/>
      <sz val="10"/>
      <color indexed="8"/>
      <name val="宋体"/>
      <charset val="134"/>
    </font>
    <font>
      <b/>
      <sz val="10"/>
      <color indexed="8"/>
      <name val="Times New Roman"/>
      <family val="1"/>
    </font>
    <font>
      <b/>
      <sz val="10"/>
      <color theme="1"/>
      <name val="宋体"/>
      <charset val="134"/>
    </font>
    <font>
      <b/>
      <sz val="10"/>
      <color rgb="FFFF0000"/>
      <name val="Times New Roman"/>
      <family val="1"/>
    </font>
    <font>
      <b/>
      <sz val="10"/>
      <color indexed="10"/>
      <name val="宋体"/>
      <family val="3"/>
      <charset val="134"/>
    </font>
    <font>
      <b/>
      <sz val="10"/>
      <color indexed="10"/>
      <name val="Times New Roman"/>
      <family val="1"/>
    </font>
    <font>
      <b/>
      <sz val="10"/>
      <color indexed="10"/>
      <name val="宋体"/>
      <charset val="134"/>
    </font>
    <font>
      <b/>
      <sz val="9"/>
      <name val="Times New Roman"/>
      <family val="1"/>
    </font>
    <font>
      <b/>
      <sz val="9"/>
      <name val="宋体"/>
      <charset val="134"/>
    </font>
    <font>
      <b/>
      <sz val="9"/>
      <name val="Times New Roman"/>
      <family val="1"/>
      <charset val="204"/>
    </font>
    <font>
      <b/>
      <sz val="9"/>
      <name val="Times New Roman CYR"/>
      <family val="1"/>
      <charset val="204"/>
    </font>
    <font>
      <b/>
      <sz val="8"/>
      <color theme="1"/>
      <name val="Times New Roman"/>
      <family val="1"/>
    </font>
    <font>
      <b/>
      <sz val="10"/>
      <color rgb="FFFF0000"/>
      <name val="宋体"/>
      <charset val="134"/>
    </font>
    <font>
      <sz val="10"/>
      <color theme="1"/>
      <name val="Times New Roman"/>
      <family val="1"/>
    </font>
    <font>
      <sz val="10"/>
      <name val="宋体"/>
      <charset val="134"/>
    </font>
  </fonts>
  <fills count="14">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indexed="44"/>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indexed="9"/>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style="thin">
        <color indexed="64"/>
      </right>
      <top/>
      <bottom/>
      <diagonal/>
    </border>
  </borders>
  <cellStyleXfs count="357">
    <xf numFmtId="0" fontId="0" fillId="0" borderId="0"/>
    <xf numFmtId="0" fontId="7" fillId="0" borderId="0"/>
    <xf numFmtId="0" fontId="7" fillId="0" borderId="0"/>
    <xf numFmtId="0" fontId="8" fillId="0" borderId="0"/>
    <xf numFmtId="0" fontId="9" fillId="0" borderId="0"/>
    <xf numFmtId="0" fontId="10" fillId="0" borderId="0"/>
    <xf numFmtId="0" fontId="10" fillId="0" borderId="0"/>
    <xf numFmtId="0" fontId="8" fillId="0" borderId="0"/>
    <xf numFmtId="0" fontId="9" fillId="0" borderId="0"/>
    <xf numFmtId="0" fontId="10" fillId="0" borderId="0"/>
    <xf numFmtId="0" fontId="10" fillId="0" borderId="0"/>
    <xf numFmtId="0" fontId="9" fillId="0" borderId="0"/>
    <xf numFmtId="0" fontId="10" fillId="0" borderId="0"/>
    <xf numFmtId="0" fontId="10" fillId="0" borderId="0"/>
    <xf numFmtId="0" fontId="10" fillId="0" borderId="0"/>
    <xf numFmtId="0" fontId="9" fillId="0" borderId="0"/>
    <xf numFmtId="0" fontId="10" fillId="0" borderId="0"/>
    <xf numFmtId="0" fontId="8" fillId="0" borderId="0"/>
    <xf numFmtId="0" fontId="8" fillId="0" borderId="0"/>
    <xf numFmtId="0" fontId="8" fillId="0" borderId="0"/>
    <xf numFmtId="0" fontId="8" fillId="0" borderId="0"/>
    <xf numFmtId="0" fontId="10" fillId="0" borderId="0"/>
    <xf numFmtId="0" fontId="10" fillId="0" borderId="0"/>
    <xf numFmtId="0" fontId="9" fillId="0" borderId="0"/>
    <xf numFmtId="0" fontId="10"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10" fillId="0" borderId="0"/>
    <xf numFmtId="0" fontId="9" fillId="0" borderId="0"/>
    <xf numFmtId="0" fontId="10" fillId="0" borderId="0"/>
    <xf numFmtId="0" fontId="9" fillId="0" borderId="0"/>
    <xf numFmtId="0" fontId="8" fillId="0" borderId="0"/>
    <xf numFmtId="0" fontId="8" fillId="0" borderId="0"/>
    <xf numFmtId="0" fontId="8" fillId="0" borderId="0"/>
    <xf numFmtId="0" fontId="10" fillId="0" borderId="0"/>
    <xf numFmtId="0" fontId="32" fillId="0" borderId="0"/>
    <xf numFmtId="0" fontId="10" fillId="0" borderId="0"/>
    <xf numFmtId="171" fontId="11" fillId="0" borderId="0" applyFont="0" applyFill="0" applyBorder="0" applyAlignment="0" applyProtection="0"/>
    <xf numFmtId="172"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0" fontId="12" fillId="0" borderId="0" applyNumberFormat="0" applyFill="0" applyBorder="0" applyAlignment="0" applyProtection="0"/>
    <xf numFmtId="0" fontId="13" fillId="0" borderId="0"/>
    <xf numFmtId="173" fontId="1" fillId="0" borderId="0" applyFill="0" applyBorder="0" applyAlignment="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64" fontId="1" fillId="0" borderId="0" applyFont="0" applyFill="0" applyBorder="0" applyAlignment="0" applyProtection="0">
      <alignment vertical="center"/>
    </xf>
    <xf numFmtId="0" fontId="14" fillId="0" borderId="0"/>
    <xf numFmtId="0" fontId="9" fillId="0" borderId="0"/>
    <xf numFmtId="0" fontId="14" fillId="0" borderId="0"/>
    <xf numFmtId="0" fontId="9" fillId="0" borderId="0"/>
    <xf numFmtId="0" fontId="15" fillId="0" borderId="0">
      <protection locked="0"/>
    </xf>
    <xf numFmtId="0" fontId="16" fillId="0" borderId="0">
      <protection locked="0"/>
    </xf>
    <xf numFmtId="0" fontId="16" fillId="0" borderId="0">
      <protection locked="0"/>
    </xf>
    <xf numFmtId="0" fontId="2" fillId="2" borderId="1"/>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38" fontId="2" fillId="3" borderId="0" applyNumberFormat="0" applyBorder="0" applyAlignment="0" applyProtection="0"/>
    <xf numFmtId="0" fontId="17" fillId="0" borderId="0">
      <alignment horizontal="left"/>
    </xf>
    <xf numFmtId="0" fontId="18" fillId="0" borderId="2" applyNumberFormat="0" applyAlignment="0" applyProtection="0">
      <alignment horizontal="left" vertical="center"/>
    </xf>
    <xf numFmtId="0" fontId="18" fillId="0" borderId="3">
      <alignment horizontal="left" vertical="center"/>
    </xf>
    <xf numFmtId="10" fontId="2" fillId="4" borderId="1" applyNumberFormat="0" applyBorder="0" applyAlignment="0" applyProtection="0"/>
    <xf numFmtId="168" fontId="8" fillId="0" borderId="0" applyFont="0" applyFill="0" applyBorder="0" applyAlignment="0" applyProtection="0"/>
    <xf numFmtId="169" fontId="8" fillId="0" borderId="0" applyFont="0" applyFill="0" applyBorder="0" applyAlignment="0" applyProtection="0"/>
    <xf numFmtId="0" fontId="19" fillId="0" borderId="4"/>
    <xf numFmtId="0" fontId="1" fillId="0" borderId="0" applyFont="0" applyFill="0" applyBorder="0" applyAlignment="0" applyProtection="0"/>
    <xf numFmtId="0" fontId="1" fillId="0" borderId="0" applyFont="0" applyFill="0" applyBorder="0" applyAlignment="0" applyProtection="0"/>
    <xf numFmtId="0" fontId="15" fillId="0" borderId="0">
      <protection locked="0"/>
    </xf>
    <xf numFmtId="37" fontId="20" fillId="0" borderId="0"/>
    <xf numFmtId="169" fontId="5" fillId="0" borderId="0"/>
    <xf numFmtId="0" fontId="1" fillId="0" borderId="0">
      <alignment vertical="center"/>
    </xf>
    <xf numFmtId="0" fontId="36" fillId="0" borderId="0">
      <alignment vertical="center"/>
    </xf>
    <xf numFmtId="0" fontId="21" fillId="0" borderId="0"/>
    <xf numFmtId="10" fontId="8" fillId="0" borderId="0" applyFont="0" applyFill="0" applyBorder="0" applyAlignment="0" applyProtection="0"/>
    <xf numFmtId="0" fontId="15" fillId="0" borderId="0">
      <protection locked="0"/>
    </xf>
    <xf numFmtId="0" fontId="2" fillId="3" borderId="1"/>
    <xf numFmtId="38" fontId="22" fillId="0" borderId="0"/>
    <xf numFmtId="0" fontId="19" fillId="0" borderId="0"/>
    <xf numFmtId="0" fontId="23" fillId="0" borderId="0"/>
    <xf numFmtId="164" fontId="10" fillId="0" borderId="0" applyFont="0" applyFill="0" applyBorder="0" applyAlignment="0" applyProtection="0"/>
    <xf numFmtId="165"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xf numFmtId="0" fontId="10" fillId="0" borderId="0"/>
    <xf numFmtId="0" fontId="1" fillId="0" borderId="0"/>
    <xf numFmtId="0" fontId="9" fillId="0" borderId="0"/>
    <xf numFmtId="168" fontId="8" fillId="0" borderId="0" applyFont="0" applyFill="0" applyBorder="0" applyAlignment="0" applyProtection="0"/>
    <xf numFmtId="0" fontId="25" fillId="0" borderId="0" applyNumberFormat="0" applyFill="0" applyBorder="0" applyAlignment="0" applyProtection="0">
      <alignment vertical="top"/>
      <protection locked="0"/>
    </xf>
    <xf numFmtId="0" fontId="54" fillId="0" borderId="0"/>
    <xf numFmtId="0" fontId="36" fillId="0" borderId="0">
      <alignment vertical="center"/>
    </xf>
    <xf numFmtId="0" fontId="75" fillId="0" borderId="0"/>
    <xf numFmtId="0" fontId="82" fillId="0" borderId="0"/>
    <xf numFmtId="9" fontId="83" fillId="0" borderId="0" applyFont="0" applyFill="0" applyBorder="0" applyAlignment="0" applyProtection="0"/>
    <xf numFmtId="0" fontId="83" fillId="0" borderId="0"/>
    <xf numFmtId="0" fontId="92" fillId="0" borderId="0"/>
    <xf numFmtId="0" fontId="83" fillId="0" borderId="0"/>
    <xf numFmtId="0" fontId="70" fillId="0" borderId="0"/>
    <xf numFmtId="0" fontId="83" fillId="0" borderId="0"/>
    <xf numFmtId="0" fontId="1" fillId="0" borderId="0">
      <alignment vertical="center"/>
    </xf>
    <xf numFmtId="0" fontId="10" fillId="0" borderId="0"/>
    <xf numFmtId="0" fontId="94" fillId="0" borderId="0"/>
    <xf numFmtId="0" fontId="97" fillId="0" borderId="0"/>
    <xf numFmtId="0" fontId="95" fillId="0" borderId="0"/>
    <xf numFmtId="0" fontId="96" fillId="0" borderId="0">
      <alignment vertical="center"/>
    </xf>
    <xf numFmtId="0" fontId="70" fillId="0" borderId="0"/>
    <xf numFmtId="0" fontId="97" fillId="0" borderId="0"/>
    <xf numFmtId="0" fontId="97" fillId="0" borderId="0"/>
    <xf numFmtId="3" fontId="2" fillId="12" borderId="0" applyFill="0" applyBorder="0"/>
    <xf numFmtId="182" fontId="8" fillId="0" borderId="0" applyFont="0" applyFill="0" applyBorder="0" applyAlignment="0" applyProtection="0"/>
    <xf numFmtId="0" fontId="93" fillId="0" borderId="0"/>
    <xf numFmtId="0" fontId="96" fillId="0" borderId="0">
      <alignment vertical="center"/>
    </xf>
    <xf numFmtId="0" fontId="18" fillId="0" borderId="3">
      <alignment horizontal="left" vertical="center"/>
    </xf>
    <xf numFmtId="166" fontId="70" fillId="0" borderId="0" applyFont="0" applyFill="0" applyBorder="0" applyAlignment="0" applyProtection="0"/>
    <xf numFmtId="169" fontId="1" fillId="0" borderId="0" applyFont="0" applyFill="0" applyBorder="0" applyAlignment="0" applyProtection="0"/>
    <xf numFmtId="0" fontId="97" fillId="0" borderId="0"/>
    <xf numFmtId="0" fontId="70" fillId="0" borderId="0"/>
    <xf numFmtId="0" fontId="82" fillId="0" borderId="0"/>
    <xf numFmtId="0" fontId="93" fillId="0" borderId="0"/>
    <xf numFmtId="0" fontId="98" fillId="0" borderId="0"/>
    <xf numFmtId="0" fontId="8" fillId="0" borderId="0"/>
    <xf numFmtId="0" fontId="99" fillId="0" borderId="0">
      <alignment vertical="center"/>
    </xf>
    <xf numFmtId="0" fontId="95" fillId="0" borderId="0"/>
    <xf numFmtId="0" fontId="1" fillId="0" borderId="0">
      <alignment vertical="center"/>
    </xf>
    <xf numFmtId="0" fontId="70" fillId="0" borderId="0"/>
    <xf numFmtId="0" fontId="95" fillId="0" borderId="0"/>
    <xf numFmtId="0" fontId="2" fillId="3" borderId="1"/>
    <xf numFmtId="0" fontId="2" fillId="2" borderId="1"/>
    <xf numFmtId="10" fontId="2" fillId="4" borderId="1" applyNumberFormat="0" applyBorder="0" applyAlignment="0" applyProtection="0"/>
    <xf numFmtId="0" fontId="18" fillId="0" borderId="3">
      <alignment horizontal="left" vertical="center"/>
    </xf>
    <xf numFmtId="0" fontId="18" fillId="0" borderId="3">
      <alignment horizontal="left" vertical="center"/>
    </xf>
    <xf numFmtId="0" fontId="1" fillId="0" borderId="0"/>
    <xf numFmtId="0" fontId="83" fillId="0" borderId="0"/>
    <xf numFmtId="167" fontId="95" fillId="0" borderId="0" applyFont="0" applyFill="0" applyBorder="0" applyAlignment="0" applyProtection="0"/>
    <xf numFmtId="0" fontId="18" fillId="0" borderId="3">
      <alignment horizontal="left" vertical="center"/>
    </xf>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0" fillId="0" borderId="0"/>
    <xf numFmtId="0" fontId="36" fillId="0" borderId="0">
      <alignment vertical="center"/>
    </xf>
    <xf numFmtId="0" fontId="83" fillId="0" borderId="0"/>
    <xf numFmtId="0" fontId="83" fillId="0" borderId="0"/>
    <xf numFmtId="0" fontId="1" fillId="0" borderId="0">
      <alignment vertical="center"/>
    </xf>
    <xf numFmtId="0" fontId="8" fillId="0" borderId="0"/>
    <xf numFmtId="0" fontId="96" fillId="0" borderId="0">
      <alignment vertical="center"/>
    </xf>
    <xf numFmtId="0" fontId="1" fillId="0" borderId="0">
      <alignment vertical="center"/>
    </xf>
    <xf numFmtId="0" fontId="1" fillId="0" borderId="0">
      <alignment vertical="center"/>
    </xf>
    <xf numFmtId="0" fontId="97" fillId="0" borderId="0"/>
    <xf numFmtId="0" fontId="9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7" fillId="0" borderId="0"/>
    <xf numFmtId="0" fontId="97" fillId="0" borderId="0"/>
    <xf numFmtId="0" fontId="1" fillId="0" borderId="0">
      <alignment vertical="center"/>
    </xf>
    <xf numFmtId="0" fontId="9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9" fillId="0" borderId="0">
      <alignment vertical="center"/>
    </xf>
    <xf numFmtId="0" fontId="99" fillId="0" borderId="0">
      <alignment vertical="center"/>
    </xf>
    <xf numFmtId="0" fontId="97" fillId="0" borderId="0"/>
    <xf numFmtId="0" fontId="9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2" fillId="0" borderId="0"/>
    <xf numFmtId="0" fontId="18" fillId="0" borderId="3">
      <alignment horizontal="left" vertical="center"/>
    </xf>
    <xf numFmtId="0" fontId="2" fillId="3" borderId="1"/>
    <xf numFmtId="0" fontId="2" fillId="2" borderId="1"/>
    <xf numFmtId="10" fontId="2" fillId="4" borderId="1" applyNumberFormat="0" applyBorder="0" applyAlignment="0" applyProtection="0"/>
    <xf numFmtId="0" fontId="18" fillId="0" borderId="3">
      <alignment horizontal="left" vertical="center"/>
    </xf>
    <xf numFmtId="0" fontId="18" fillId="0" borderId="3">
      <alignment horizontal="left" vertical="center"/>
    </xf>
    <xf numFmtId="0" fontId="18" fillId="0" borderId="3">
      <alignment horizontal="left" vertical="center"/>
    </xf>
    <xf numFmtId="0" fontId="92" fillId="0" borderId="0"/>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0" fontId="2" fillId="3" borderId="1"/>
    <xf numFmtId="0" fontId="2" fillId="2" borderId="1"/>
    <xf numFmtId="10" fontId="2" fillId="4" borderId="1" applyNumberFormat="0" applyBorder="0" applyAlignment="0" applyProtection="0"/>
    <xf numFmtId="0" fontId="18" fillId="0" borderId="3">
      <alignment horizontal="left" vertical="center"/>
    </xf>
    <xf numFmtId="0" fontId="18" fillId="0" borderId="3">
      <alignment horizontal="left" vertical="center"/>
    </xf>
    <xf numFmtId="0" fontId="18" fillId="0" borderId="3">
      <alignment horizontal="left" vertical="center"/>
    </xf>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0" fontId="2" fillId="3" borderId="1"/>
    <xf numFmtId="0" fontId="2" fillId="2" borderId="1"/>
    <xf numFmtId="10" fontId="2" fillId="4" borderId="1" applyNumberFormat="0" applyBorder="0" applyAlignment="0" applyProtection="0"/>
    <xf numFmtId="0" fontId="18" fillId="0" borderId="3">
      <alignment horizontal="left" vertical="center"/>
    </xf>
    <xf numFmtId="0" fontId="18" fillId="0" borderId="3">
      <alignment horizontal="left" vertical="center"/>
    </xf>
    <xf numFmtId="0" fontId="18" fillId="0" borderId="3">
      <alignment horizontal="left" vertical="center"/>
    </xf>
    <xf numFmtId="166" fontId="70" fillId="0" borderId="0" applyFont="0" applyFill="0" applyBorder="0" applyAlignment="0" applyProtection="0"/>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0" fontId="18" fillId="0" borderId="3">
      <alignment horizontal="left" vertical="center"/>
    </xf>
    <xf numFmtId="0" fontId="2" fillId="2" borderId="1"/>
    <xf numFmtId="0" fontId="18" fillId="0" borderId="3">
      <alignment horizontal="left" vertical="center"/>
    </xf>
    <xf numFmtId="10" fontId="2" fillId="4" borderId="1" applyNumberFormat="0" applyBorder="0" applyAlignment="0" applyProtection="0"/>
    <xf numFmtId="0" fontId="2" fillId="3" borderId="1"/>
    <xf numFmtId="166" fontId="70" fillId="0" borderId="0" applyFont="0" applyFill="0" applyBorder="0" applyAlignment="0" applyProtection="0"/>
    <xf numFmtId="0" fontId="18" fillId="0" borderId="3">
      <alignment horizontal="left" vertical="center"/>
    </xf>
    <xf numFmtId="0" fontId="18" fillId="0" borderId="3">
      <alignment horizontal="left" vertical="center"/>
    </xf>
    <xf numFmtId="0" fontId="8" fillId="0" borderId="0"/>
    <xf numFmtId="166" fontId="70" fillId="0" borderId="0" applyFont="0" applyFill="0" applyBorder="0" applyAlignment="0" applyProtection="0"/>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 fillId="0" borderId="0">
      <alignment vertical="center"/>
    </xf>
    <xf numFmtId="0" fontId="18" fillId="0" borderId="3">
      <alignment horizontal="left" vertical="center"/>
    </xf>
    <xf numFmtId="166" fontId="70" fillId="0" borderId="0" applyFont="0" applyFill="0" applyBorder="0" applyAlignment="0" applyProtection="0"/>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0" fontId="18" fillId="0" borderId="3">
      <alignment horizontal="left" vertical="center"/>
    </xf>
    <xf numFmtId="0" fontId="18" fillId="0" borderId="3">
      <alignment horizontal="left" vertical="center"/>
    </xf>
    <xf numFmtId="166" fontId="70" fillId="0" borderId="0" applyFont="0" applyFill="0" applyBorder="0" applyAlignment="0" applyProtection="0"/>
    <xf numFmtId="0" fontId="18" fillId="0" borderId="3">
      <alignment horizontal="left" vertical="center"/>
    </xf>
    <xf numFmtId="166" fontId="70" fillId="0" borderId="0" applyFont="0" applyFill="0" applyBorder="0" applyAlignment="0" applyProtection="0"/>
    <xf numFmtId="166" fontId="70" fillId="0" borderId="0" applyFont="0" applyFill="0" applyBorder="0" applyAlignment="0" applyProtection="0"/>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2" fillId="2" borderId="1"/>
    <xf numFmtId="0" fontId="18" fillId="0" borderId="3">
      <alignment horizontal="left" vertical="center"/>
    </xf>
    <xf numFmtId="10" fontId="2" fillId="4" borderId="1" applyNumberFormat="0" applyBorder="0" applyAlignment="0" applyProtection="0"/>
    <xf numFmtId="0" fontId="2" fillId="3" borderId="1"/>
    <xf numFmtId="166" fontId="70" fillId="0" borderId="0" applyFont="0" applyFill="0" applyBorder="0" applyAlignment="0" applyProtection="0"/>
    <xf numFmtId="0" fontId="18" fillId="0" borderId="3">
      <alignment horizontal="left" vertical="center"/>
    </xf>
    <xf numFmtId="0" fontId="83" fillId="0" borderId="0"/>
    <xf numFmtId="0" fontId="92" fillId="0" borderId="0"/>
    <xf numFmtId="0" fontId="2" fillId="2" borderId="1"/>
    <xf numFmtId="10" fontId="2" fillId="4" borderId="1" applyNumberFormat="0" applyBorder="0" applyAlignment="0" applyProtection="0"/>
    <xf numFmtId="0" fontId="70" fillId="0" borderId="0"/>
    <xf numFmtId="0" fontId="97" fillId="0" borderId="0"/>
    <xf numFmtId="0" fontId="2" fillId="3" borderId="1"/>
    <xf numFmtId="0" fontId="18" fillId="0" borderId="3">
      <alignment horizontal="left" vertical="center"/>
    </xf>
    <xf numFmtId="166" fontId="70" fillId="0" borderId="0" applyFont="0" applyFill="0" applyBorder="0" applyAlignment="0" applyProtection="0"/>
    <xf numFmtId="0" fontId="2" fillId="3" borderId="1"/>
    <xf numFmtId="0" fontId="2" fillId="2" borderId="1"/>
    <xf numFmtId="10" fontId="2" fillId="4" borderId="1" applyNumberFormat="0" applyBorder="0" applyAlignment="0" applyProtection="0"/>
    <xf numFmtId="0" fontId="18" fillId="0" borderId="3">
      <alignment horizontal="left" vertical="center"/>
    </xf>
    <xf numFmtId="0" fontId="18" fillId="0" borderId="3">
      <alignment horizontal="left" vertical="center"/>
    </xf>
    <xf numFmtId="0" fontId="18" fillId="0" borderId="3">
      <alignment horizontal="left" vertical="center"/>
    </xf>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0" fontId="2" fillId="3" borderId="1"/>
    <xf numFmtId="0" fontId="2" fillId="2" borderId="1"/>
    <xf numFmtId="10" fontId="2" fillId="4" borderId="1" applyNumberFormat="0" applyBorder="0" applyAlignment="0" applyProtection="0"/>
    <xf numFmtId="0" fontId="18" fillId="0" borderId="3">
      <alignment horizontal="left" vertical="center"/>
    </xf>
    <xf numFmtId="0" fontId="18" fillId="0" borderId="3">
      <alignment horizontal="left" vertical="center"/>
    </xf>
    <xf numFmtId="0" fontId="18" fillId="0" borderId="3">
      <alignment horizontal="left" vertical="center"/>
    </xf>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0" fontId="2" fillId="3" borderId="1"/>
    <xf numFmtId="0" fontId="2" fillId="2" borderId="1"/>
    <xf numFmtId="10" fontId="2" fillId="4" borderId="1" applyNumberFormat="0" applyBorder="0" applyAlignment="0" applyProtection="0"/>
    <xf numFmtId="0" fontId="18" fillId="0" borderId="3">
      <alignment horizontal="left" vertical="center"/>
    </xf>
    <xf numFmtId="0" fontId="18" fillId="0" borderId="3">
      <alignment horizontal="left" vertical="center"/>
    </xf>
    <xf numFmtId="0" fontId="18" fillId="0" borderId="3">
      <alignment horizontal="left" vertical="center"/>
    </xf>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0" fontId="2" fillId="3" borderId="1"/>
    <xf numFmtId="0" fontId="2" fillId="2" borderId="1"/>
    <xf numFmtId="10" fontId="2" fillId="4" borderId="1" applyNumberFormat="0" applyBorder="0" applyAlignment="0" applyProtection="0"/>
    <xf numFmtId="0" fontId="18" fillId="0" borderId="3">
      <alignment horizontal="left" vertical="center"/>
    </xf>
    <xf numFmtId="0" fontId="18" fillId="0" borderId="3">
      <alignment horizontal="left" vertical="center"/>
    </xf>
    <xf numFmtId="0" fontId="18" fillId="0" borderId="3">
      <alignment horizontal="left" vertical="center"/>
    </xf>
    <xf numFmtId="166" fontId="70" fillId="0" borderId="0" applyFont="0" applyFill="0" applyBorder="0" applyAlignment="0" applyProtection="0"/>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0" fontId="18" fillId="0" borderId="3">
      <alignment horizontal="left" vertical="center"/>
    </xf>
    <xf numFmtId="0" fontId="2" fillId="2" borderId="1"/>
    <xf numFmtId="0" fontId="18" fillId="0" borderId="3">
      <alignment horizontal="left" vertical="center"/>
    </xf>
    <xf numFmtId="10" fontId="2" fillId="4" borderId="1" applyNumberFormat="0" applyBorder="0" applyAlignment="0" applyProtection="0"/>
    <xf numFmtId="0" fontId="2" fillId="3" borderId="1"/>
    <xf numFmtId="166" fontId="70" fillId="0" borderId="0" applyFont="0" applyFill="0" applyBorder="0" applyAlignment="0" applyProtection="0"/>
    <xf numFmtId="0" fontId="18" fillId="0" borderId="3">
      <alignment horizontal="left" vertical="center"/>
    </xf>
    <xf numFmtId="0" fontId="18" fillId="0" borderId="3">
      <alignment horizontal="left" vertical="center"/>
    </xf>
    <xf numFmtId="166" fontId="70" fillId="0" borderId="0" applyFont="0" applyFill="0" applyBorder="0" applyAlignment="0" applyProtection="0"/>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166" fontId="70" fillId="0" borderId="0" applyFont="0" applyFill="0" applyBorder="0" applyAlignment="0" applyProtection="0"/>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18" fillId="0" borderId="3">
      <alignment horizontal="left" vertical="center"/>
    </xf>
    <xf numFmtId="0" fontId="18" fillId="0" borderId="3">
      <alignment horizontal="left" vertical="center"/>
    </xf>
    <xf numFmtId="0" fontId="18" fillId="0" borderId="3">
      <alignment horizontal="left" vertical="center"/>
    </xf>
    <xf numFmtId="166" fontId="70" fillId="0" borderId="0" applyFont="0" applyFill="0" applyBorder="0" applyAlignment="0" applyProtection="0"/>
    <xf numFmtId="0" fontId="18" fillId="0" borderId="3">
      <alignment horizontal="left" vertical="center"/>
    </xf>
    <xf numFmtId="166" fontId="70" fillId="0" borderId="0" applyFont="0" applyFill="0" applyBorder="0" applyAlignment="0" applyProtection="0"/>
    <xf numFmtId="166" fontId="70" fillId="0" borderId="0" applyFont="0" applyFill="0" applyBorder="0" applyAlignment="0" applyProtection="0"/>
    <xf numFmtId="0" fontId="2" fillId="2" borderId="1"/>
    <xf numFmtId="0" fontId="18" fillId="0" borderId="3">
      <alignment horizontal="left" vertical="center"/>
    </xf>
    <xf numFmtId="10" fontId="2" fillId="4" borderId="1" applyNumberFormat="0" applyBorder="0" applyAlignment="0" applyProtection="0"/>
    <xf numFmtId="0" fontId="2" fillId="3" borderId="1"/>
    <xf numFmtId="0" fontId="2" fillId="2" borderId="1"/>
    <xf numFmtId="0" fontId="18" fillId="0" borderId="3">
      <alignment horizontal="left" vertical="center"/>
    </xf>
    <xf numFmtId="10" fontId="2" fillId="4" borderId="1" applyNumberFormat="0" applyBorder="0" applyAlignment="0" applyProtection="0"/>
    <xf numFmtId="0" fontId="2" fillId="3" borderId="1"/>
    <xf numFmtId="166" fontId="70" fillId="0" borderId="0" applyFont="0" applyFill="0" applyBorder="0" applyAlignment="0" applyProtection="0"/>
    <xf numFmtId="0" fontId="100" fillId="0" borderId="0" applyNumberFormat="0" applyFill="0" applyBorder="0" applyAlignment="0" applyProtection="0">
      <alignment vertical="top"/>
      <protection locked="0"/>
    </xf>
  </cellStyleXfs>
  <cellXfs count="420">
    <xf numFmtId="0" fontId="0" fillId="0" borderId="0" xfId="0"/>
    <xf numFmtId="0" fontId="2" fillId="0" borderId="0" xfId="103" applyFont="1" applyProtection="1"/>
    <xf numFmtId="49" fontId="2" fillId="0" borderId="0" xfId="103" applyNumberFormat="1" applyFont="1" applyAlignment="1" applyProtection="1">
      <alignment horizontal="left"/>
    </xf>
    <xf numFmtId="49" fontId="26" fillId="0" borderId="0" xfId="103" applyNumberFormat="1" applyFont="1" applyBorder="1" applyAlignment="1" applyProtection="1">
      <alignment horizontal="left"/>
    </xf>
    <xf numFmtId="49" fontId="3" fillId="0" borderId="0" xfId="103" applyNumberFormat="1" applyFont="1" applyAlignment="1">
      <alignment horizontal="left"/>
    </xf>
    <xf numFmtId="0" fontId="3" fillId="0" borderId="0" xfId="103" applyFont="1"/>
    <xf numFmtId="0" fontId="26" fillId="0" borderId="0" xfId="103" applyNumberFormat="1" applyFont="1" applyBorder="1" applyAlignment="1" applyProtection="1">
      <alignment horizontal="left"/>
    </xf>
    <xf numFmtId="49" fontId="27" fillId="0" borderId="0" xfId="103" applyNumberFormat="1" applyFont="1" applyBorder="1" applyAlignment="1" applyProtection="1">
      <alignment horizontal="left"/>
    </xf>
    <xf numFmtId="0" fontId="2" fillId="0" borderId="0" xfId="103" applyFont="1" applyBorder="1" applyProtection="1"/>
    <xf numFmtId="0" fontId="2" fillId="0" borderId="0" xfId="102" applyFont="1" applyAlignment="1" applyProtection="1">
      <alignment horizontal="right"/>
    </xf>
    <xf numFmtId="0" fontId="26" fillId="0" borderId="0" xfId="103" applyNumberFormat="1" applyFont="1" applyBorder="1" applyAlignment="1" applyProtection="1">
      <alignment horizontal="right"/>
    </xf>
    <xf numFmtId="49" fontId="4" fillId="0" borderId="5" xfId="102" applyNumberFormat="1" applyFont="1" applyBorder="1" applyAlignment="1" applyProtection="1">
      <alignment horizontal="right"/>
    </xf>
    <xf numFmtId="49" fontId="8" fillId="0" borderId="0" xfId="103" applyNumberFormat="1" applyFont="1" applyAlignment="1">
      <alignment horizontal="left"/>
    </xf>
    <xf numFmtId="0" fontId="2" fillId="0" borderId="0" xfId="102" applyFont="1" applyProtection="1"/>
    <xf numFmtId="175" fontId="26" fillId="0" borderId="0" xfId="103" applyNumberFormat="1" applyFont="1" applyBorder="1" applyAlignment="1" applyProtection="1">
      <alignment horizontal="left"/>
    </xf>
    <xf numFmtId="0" fontId="28" fillId="0" borderId="0" xfId="103" applyFont="1" applyAlignment="1" applyProtection="1">
      <alignment horizontal="center" vertical="center" wrapText="1"/>
    </xf>
    <xf numFmtId="0" fontId="2" fillId="0" borderId="0" xfId="88" applyFont="1" applyAlignment="1">
      <alignment vertical="center" wrapText="1"/>
    </xf>
    <xf numFmtId="49" fontId="30" fillId="0" borderId="0" xfId="103" applyNumberFormat="1" applyFont="1" applyFill="1" applyBorder="1" applyAlignment="1" applyProtection="1">
      <alignment horizontal="left" shrinkToFit="1"/>
    </xf>
    <xf numFmtId="40" fontId="0" fillId="0" borderId="0" xfId="0" applyNumberFormat="1"/>
    <xf numFmtId="0" fontId="3" fillId="0" borderId="0" xfId="103" applyFont="1" applyAlignment="1">
      <alignment horizontal="center"/>
    </xf>
    <xf numFmtId="0" fontId="2" fillId="0" borderId="0" xfId="103" applyFont="1" applyAlignment="1" applyProtection="1">
      <alignment horizontal="center"/>
    </xf>
    <xf numFmtId="174" fontId="2" fillId="0" borderId="5" xfId="102" applyNumberFormat="1" applyFont="1" applyBorder="1" applyAlignment="1" applyProtection="1">
      <alignment horizontal="center"/>
    </xf>
    <xf numFmtId="0" fontId="8" fillId="0" borderId="0" xfId="103" applyFont="1" applyAlignment="1">
      <alignment horizontal="center"/>
    </xf>
    <xf numFmtId="0" fontId="2" fillId="0" borderId="0" xfId="88" applyFont="1" applyAlignment="1">
      <alignment horizontal="center" vertical="center" wrapText="1"/>
    </xf>
    <xf numFmtId="0" fontId="44" fillId="0" borderId="0" xfId="103" applyFont="1" applyProtection="1"/>
    <xf numFmtId="0" fontId="44" fillId="0" borderId="0" xfId="103" applyFont="1" applyBorder="1" applyProtection="1"/>
    <xf numFmtId="0" fontId="44" fillId="0" borderId="0" xfId="102" applyFont="1" applyAlignment="1" applyProtection="1">
      <alignment horizontal="right"/>
    </xf>
    <xf numFmtId="0" fontId="44" fillId="0" borderId="0" xfId="102" applyFont="1" applyProtection="1"/>
    <xf numFmtId="0" fontId="44" fillId="0" borderId="0" xfId="103" applyFont="1" applyAlignment="1" applyProtection="1">
      <alignment horizontal="center" vertical="center" wrapText="1"/>
    </xf>
    <xf numFmtId="40" fontId="2" fillId="0" borderId="0" xfId="103" applyNumberFormat="1" applyFont="1" applyAlignment="1" applyProtection="1">
      <alignment horizontal="center"/>
    </xf>
    <xf numFmtId="40" fontId="3" fillId="0" borderId="0" xfId="103" applyNumberFormat="1" applyFont="1" applyAlignment="1">
      <alignment horizontal="center"/>
    </xf>
    <xf numFmtId="40" fontId="2" fillId="0" borderId="0" xfId="103" applyNumberFormat="1" applyFont="1" applyBorder="1" applyAlignment="1" applyProtection="1">
      <alignment horizontal="center"/>
    </xf>
    <xf numFmtId="40" fontId="2" fillId="0" borderId="5" xfId="102" applyNumberFormat="1" applyFont="1" applyBorder="1" applyAlignment="1" applyProtection="1">
      <alignment horizontal="center"/>
    </xf>
    <xf numFmtId="40" fontId="8" fillId="0" borderId="0" xfId="103" applyNumberFormat="1" applyFont="1" applyAlignment="1">
      <alignment horizontal="center"/>
    </xf>
    <xf numFmtId="40" fontId="2" fillId="0" borderId="0" xfId="88" applyNumberFormat="1" applyFont="1" applyAlignment="1">
      <alignment horizontal="center" vertical="center" wrapText="1"/>
    </xf>
    <xf numFmtId="40" fontId="1" fillId="0" borderId="0" xfId="88" applyNumberFormat="1" applyAlignment="1">
      <alignment horizontal="center" vertical="center"/>
    </xf>
    <xf numFmtId="176" fontId="28" fillId="0" borderId="0" xfId="103" applyNumberFormat="1" applyFont="1" applyAlignment="1" applyProtection="1">
      <alignment horizontal="center" vertical="center" wrapText="1"/>
    </xf>
    <xf numFmtId="0" fontId="45" fillId="0" borderId="0" xfId="103" applyFont="1" applyAlignment="1" applyProtection="1">
      <alignment horizontal="center" vertical="center" wrapText="1"/>
    </xf>
    <xf numFmtId="175" fontId="26" fillId="0" borderId="0" xfId="103" applyNumberFormat="1" applyFont="1" applyFill="1" applyBorder="1" applyAlignment="1" applyProtection="1">
      <alignment horizontal="left"/>
    </xf>
    <xf numFmtId="0" fontId="45" fillId="0" borderId="0" xfId="103" applyFont="1" applyFill="1" applyAlignment="1" applyProtection="1">
      <alignment horizontal="center" vertical="center" wrapText="1"/>
    </xf>
    <xf numFmtId="4" fontId="46" fillId="0" borderId="0" xfId="0" applyNumberFormat="1" applyFont="1" applyFill="1" applyAlignment="1">
      <alignment horizontal="center" wrapText="1"/>
    </xf>
    <xf numFmtId="176" fontId="28" fillId="0" borderId="0" xfId="103" applyNumberFormat="1" applyFont="1" applyFill="1" applyAlignment="1" applyProtection="1">
      <alignment horizontal="center" vertical="center" wrapText="1"/>
    </xf>
    <xf numFmtId="0" fontId="28" fillId="0" borderId="0" xfId="103" applyFont="1" applyFill="1" applyAlignment="1" applyProtection="1">
      <alignment horizontal="center" vertical="center" wrapText="1"/>
    </xf>
    <xf numFmtId="0" fontId="34" fillId="0" borderId="0" xfId="103" applyFont="1" applyProtection="1"/>
    <xf numFmtId="0" fontId="35" fillId="0" borderId="0" xfId="103" applyFont="1"/>
    <xf numFmtId="175" fontId="40" fillId="0" borderId="0" xfId="103" applyNumberFormat="1" applyFont="1" applyFill="1" applyBorder="1" applyAlignment="1" applyProtection="1">
      <alignment horizontal="left"/>
    </xf>
    <xf numFmtId="0" fontId="47" fillId="0" borderId="0" xfId="103" applyFont="1" applyFill="1" applyAlignment="1" applyProtection="1">
      <alignment horizontal="center" vertical="center" wrapText="1"/>
    </xf>
    <xf numFmtId="176" fontId="42" fillId="0" borderId="0" xfId="103" applyNumberFormat="1" applyFont="1" applyFill="1" applyAlignment="1" applyProtection="1">
      <alignment horizontal="center" vertical="center" wrapText="1"/>
    </xf>
    <xf numFmtId="0" fontId="42" fillId="0" borderId="0" xfId="103" applyFont="1" applyFill="1" applyAlignment="1" applyProtection="1">
      <alignment horizontal="center" vertical="center" wrapText="1"/>
    </xf>
    <xf numFmtId="176" fontId="3" fillId="0" borderId="0" xfId="103" applyNumberFormat="1" applyFont="1"/>
    <xf numFmtId="176" fontId="42" fillId="0" borderId="0" xfId="103" applyNumberFormat="1" applyFont="1" applyProtection="1"/>
    <xf numFmtId="176" fontId="48" fillId="0" borderId="0" xfId="103" applyNumberFormat="1" applyFont="1"/>
    <xf numFmtId="0" fontId="49" fillId="0" borderId="0" xfId="103" applyFont="1" applyProtection="1"/>
    <xf numFmtId="0" fontId="49" fillId="0" borderId="0" xfId="103" applyFont="1" applyBorder="1" applyProtection="1"/>
    <xf numFmtId="0" fontId="49" fillId="0" borderId="0" xfId="102" applyFont="1" applyAlignment="1" applyProtection="1">
      <alignment horizontal="right"/>
    </xf>
    <xf numFmtId="0" fontId="49" fillId="0" borderId="0" xfId="102" applyFont="1" applyProtection="1"/>
    <xf numFmtId="0" fontId="49" fillId="0" borderId="0" xfId="103" applyFont="1" applyAlignment="1" applyProtection="1">
      <alignment horizontal="center" vertical="center" wrapText="1"/>
    </xf>
    <xf numFmtId="0" fontId="50" fillId="0" borderId="0" xfId="103" applyFont="1"/>
    <xf numFmtId="40" fontId="49" fillId="0" borderId="0" xfId="103" applyNumberFormat="1" applyFont="1" applyAlignment="1" applyProtection="1">
      <alignment horizontal="center" vertical="center" wrapText="1"/>
    </xf>
    <xf numFmtId="0" fontId="43" fillId="6" borderId="1" xfId="88" applyNumberFormat="1" applyFont="1" applyFill="1" applyBorder="1" applyAlignment="1" applyProtection="1">
      <alignment vertical="center" wrapText="1"/>
    </xf>
    <xf numFmtId="0" fontId="43" fillId="6" borderId="1" xfId="88" applyNumberFormat="1" applyFont="1" applyFill="1" applyBorder="1" applyAlignment="1" applyProtection="1">
      <alignment horizontal="center" vertical="center" wrapText="1"/>
    </xf>
    <xf numFmtId="0" fontId="3" fillId="0" borderId="0" xfId="103" applyFont="1" applyAlignment="1">
      <alignment wrapText="1"/>
    </xf>
    <xf numFmtId="174" fontId="2" fillId="0" borderId="5" xfId="102" applyNumberFormat="1" applyFont="1" applyBorder="1" applyAlignment="1" applyProtection="1">
      <alignment horizontal="right" wrapText="1"/>
    </xf>
    <xf numFmtId="0" fontId="8" fillId="0" borderId="0" xfId="103" applyFont="1" applyAlignment="1">
      <alignment wrapText="1"/>
    </xf>
    <xf numFmtId="0" fontId="2" fillId="0" borderId="0" xfId="103" applyFont="1" applyAlignment="1" applyProtection="1">
      <alignment wrapText="1"/>
    </xf>
    <xf numFmtId="177" fontId="0" fillId="0" borderId="0" xfId="0" applyNumberFormat="1"/>
    <xf numFmtId="49" fontId="41" fillId="7" borderId="1" xfId="88" applyNumberFormat="1" applyFont="1" applyFill="1" applyBorder="1" applyAlignment="1" applyProtection="1">
      <alignment horizontal="left" vertical="center"/>
    </xf>
    <xf numFmtId="0" fontId="41" fillId="7" borderId="1" xfId="88" applyNumberFormat="1" applyFont="1" applyFill="1" applyBorder="1" applyAlignment="1" applyProtection="1">
      <alignment vertical="center" wrapText="1"/>
    </xf>
    <xf numFmtId="40" fontId="41" fillId="7" borderId="1" xfId="88" applyNumberFormat="1" applyFont="1" applyFill="1" applyBorder="1" applyAlignment="1" applyProtection="1">
      <alignment horizontal="center" vertical="center" shrinkToFit="1"/>
    </xf>
    <xf numFmtId="0" fontId="41" fillId="7" borderId="1" xfId="88" applyNumberFormat="1" applyFont="1" applyFill="1" applyBorder="1" applyAlignment="1" applyProtection="1">
      <alignment horizontal="center" vertical="center" wrapText="1"/>
    </xf>
    <xf numFmtId="0" fontId="29" fillId="7" borderId="1" xfId="88" applyNumberFormat="1" applyFont="1" applyFill="1" applyBorder="1" applyAlignment="1" applyProtection="1">
      <alignment horizontal="center" vertical="center" wrapText="1"/>
    </xf>
    <xf numFmtId="0" fontId="0" fillId="0" borderId="0" xfId="0" applyAlignment="1"/>
    <xf numFmtId="177" fontId="51" fillId="0" borderId="0" xfId="0" applyNumberFormat="1" applyFont="1"/>
    <xf numFmtId="0" fontId="52" fillId="6" borderId="1" xfId="88" applyNumberFormat="1" applyFont="1" applyFill="1" applyBorder="1" applyAlignment="1" applyProtection="1">
      <alignment horizontal="center" vertical="center" wrapText="1"/>
    </xf>
    <xf numFmtId="49" fontId="3" fillId="0" borderId="0" xfId="103" applyNumberFormat="1" applyFont="1" applyAlignment="1">
      <alignment horizontal="left" wrapText="1"/>
    </xf>
    <xf numFmtId="49" fontId="27" fillId="0" borderId="0" xfId="103" applyNumberFormat="1" applyFont="1" applyBorder="1" applyAlignment="1" applyProtection="1">
      <alignment horizontal="left" wrapText="1"/>
    </xf>
    <xf numFmtId="49" fontId="4" fillId="0" borderId="5" xfId="102" applyNumberFormat="1" applyFont="1" applyBorder="1" applyAlignment="1" applyProtection="1">
      <alignment horizontal="right" wrapText="1"/>
    </xf>
    <xf numFmtId="49" fontId="8" fillId="0" borderId="0" xfId="103" applyNumberFormat="1" applyFont="1" applyAlignment="1">
      <alignment horizontal="left" wrapText="1"/>
    </xf>
    <xf numFmtId="49" fontId="41" fillId="7" borderId="1" xfId="88" applyNumberFormat="1" applyFont="1" applyFill="1" applyBorder="1" applyAlignment="1" applyProtection="1">
      <alignment horizontal="left" vertical="center" wrapText="1"/>
    </xf>
    <xf numFmtId="49" fontId="2" fillId="0" borderId="0" xfId="103" applyNumberFormat="1" applyFont="1" applyAlignment="1" applyProtection="1">
      <alignment horizontal="left" wrapText="1"/>
    </xf>
    <xf numFmtId="40" fontId="41" fillId="7" borderId="6" xfId="88" applyNumberFormat="1" applyFont="1" applyFill="1" applyBorder="1" applyAlignment="1" applyProtection="1">
      <alignment horizontal="center" vertical="center" shrinkToFit="1"/>
    </xf>
    <xf numFmtId="0" fontId="43" fillId="6" borderId="6" xfId="88" applyNumberFormat="1" applyFont="1" applyFill="1" applyBorder="1" applyAlignment="1" applyProtection="1">
      <alignment horizontal="center" vertical="center" wrapText="1"/>
    </xf>
    <xf numFmtId="49" fontId="4" fillId="0" borderId="1" xfId="88" applyNumberFormat="1" applyFont="1" applyFill="1" applyBorder="1" applyAlignment="1" applyProtection="1">
      <alignment horizontal="centerContinuous" vertical="center"/>
    </xf>
    <xf numFmtId="49" fontId="4" fillId="0" borderId="1" xfId="88" applyNumberFormat="1" applyFont="1" applyFill="1" applyBorder="1" applyAlignment="1" applyProtection="1">
      <alignment horizontal="centerContinuous" vertical="center" wrapText="1"/>
    </xf>
    <xf numFmtId="49" fontId="4" fillId="0" borderId="1" xfId="88" applyNumberFormat="1" applyFont="1" applyFill="1" applyBorder="1" applyAlignment="1" applyProtection="1">
      <alignment horizontal="center" vertical="center"/>
    </xf>
    <xf numFmtId="40" fontId="4" fillId="0" borderId="1" xfId="103" applyNumberFormat="1" applyFont="1" applyFill="1" applyBorder="1" applyAlignment="1" applyProtection="1">
      <alignment horizontal="center" vertical="center" wrapText="1"/>
    </xf>
    <xf numFmtId="49" fontId="6" fillId="0" borderId="1" xfId="88" applyNumberFormat="1" applyFont="1" applyFill="1" applyBorder="1" applyAlignment="1" applyProtection="1">
      <alignment horizontal="left" vertical="center"/>
    </xf>
    <xf numFmtId="0" fontId="53" fillId="6" borderId="1" xfId="0" applyFont="1" applyFill="1" applyBorder="1" applyAlignment="1">
      <alignment vertical="center" wrapText="1"/>
    </xf>
    <xf numFmtId="0" fontId="53" fillId="6" borderId="1" xfId="0" applyFont="1" applyFill="1" applyBorder="1" applyAlignment="1">
      <alignment horizontal="center" vertical="center"/>
    </xf>
    <xf numFmtId="49" fontId="29" fillId="5" borderId="1" xfId="88" applyNumberFormat="1" applyFont="1" applyFill="1" applyBorder="1" applyAlignment="1" applyProtection="1">
      <alignment horizontal="left" vertical="center" wrapText="1"/>
    </xf>
    <xf numFmtId="0" fontId="29" fillId="5" borderId="1" xfId="88" applyNumberFormat="1" applyFont="1" applyFill="1" applyBorder="1" applyAlignment="1" applyProtection="1">
      <alignment vertical="center" wrapText="1"/>
    </xf>
    <xf numFmtId="0" fontId="29" fillId="5" borderId="1" xfId="88" applyNumberFormat="1" applyFont="1" applyFill="1" applyBorder="1" applyAlignment="1" applyProtection="1">
      <alignment horizontal="center" vertical="center" wrapText="1"/>
    </xf>
    <xf numFmtId="40" fontId="29" fillId="5" borderId="1" xfId="88" applyNumberFormat="1" applyFont="1" applyFill="1" applyBorder="1" applyAlignment="1" applyProtection="1">
      <alignment horizontal="center" vertical="center" wrapText="1" shrinkToFit="1"/>
    </xf>
    <xf numFmtId="0" fontId="53" fillId="6" borderId="1" xfId="0" applyFont="1" applyFill="1" applyBorder="1" applyAlignment="1">
      <alignment horizontal="left" vertical="center" wrapText="1"/>
    </xf>
    <xf numFmtId="0" fontId="43" fillId="6" borderId="0" xfId="88" applyNumberFormat="1" applyFont="1" applyFill="1" applyBorder="1" applyAlignment="1" applyProtection="1">
      <alignment horizontal="center" vertical="center" wrapText="1"/>
    </xf>
    <xf numFmtId="0" fontId="28" fillId="0" borderId="1" xfId="103" applyFont="1" applyFill="1" applyBorder="1" applyAlignment="1" applyProtection="1">
      <alignment horizontal="center" vertical="center" wrapText="1"/>
    </xf>
    <xf numFmtId="0" fontId="57" fillId="0" borderId="0" xfId="109" applyFont="1" applyBorder="1">
      <alignment vertical="center"/>
    </xf>
    <xf numFmtId="0" fontId="57" fillId="0" borderId="0" xfId="109" applyFont="1" applyBorder="1" applyAlignment="1">
      <alignment vertical="center"/>
    </xf>
    <xf numFmtId="0" fontId="58" fillId="0" borderId="0" xfId="0" applyFont="1" applyBorder="1"/>
    <xf numFmtId="0" fontId="57" fillId="0" borderId="8" xfId="109" applyFont="1" applyBorder="1" applyAlignment="1">
      <alignment horizontal="left" vertical="top"/>
    </xf>
    <xf numFmtId="0" fontId="57" fillId="0" borderId="3" xfId="109" applyFont="1" applyBorder="1" applyAlignment="1">
      <alignment horizontal="left" vertical="top"/>
    </xf>
    <xf numFmtId="0" fontId="58" fillId="0" borderId="3" xfId="0" applyFont="1" applyBorder="1"/>
    <xf numFmtId="0" fontId="58" fillId="0" borderId="6" xfId="0" applyFont="1" applyBorder="1"/>
    <xf numFmtId="0" fontId="57" fillId="0" borderId="3" xfId="109" applyFont="1" applyBorder="1" applyAlignment="1">
      <alignment horizontal="left" vertical="top" wrapText="1"/>
    </xf>
    <xf numFmtId="0" fontId="57" fillId="0" borderId="9" xfId="109" applyFont="1" applyBorder="1" applyAlignment="1">
      <alignment horizontal="left" vertical="top"/>
    </xf>
    <xf numFmtId="0" fontId="57" fillId="0" borderId="10" xfId="109" applyFont="1" applyBorder="1" applyAlignment="1">
      <alignment horizontal="left" vertical="top"/>
    </xf>
    <xf numFmtId="0" fontId="57" fillId="0" borderId="10" xfId="109" applyFont="1" applyBorder="1" applyAlignment="1">
      <alignment horizontal="left" vertical="top" wrapText="1"/>
    </xf>
    <xf numFmtId="0" fontId="57" fillId="0" borderId="10" xfId="109" applyFont="1" applyBorder="1">
      <alignment vertical="center"/>
    </xf>
    <xf numFmtId="0" fontId="58" fillId="0" borderId="10" xfId="0" applyFont="1" applyBorder="1"/>
    <xf numFmtId="0" fontId="58" fillId="0" borderId="11" xfId="0" applyFont="1" applyBorder="1"/>
    <xf numFmtId="0" fontId="59" fillId="0" borderId="12" xfId="109" applyFont="1" applyBorder="1" applyAlignment="1">
      <alignment horizontal="left" vertical="top"/>
    </xf>
    <xf numFmtId="0" fontId="59" fillId="0" borderId="5" xfId="109" applyFont="1" applyBorder="1" applyAlignment="1">
      <alignment horizontal="left" vertical="top"/>
    </xf>
    <xf numFmtId="178" fontId="59" fillId="0" borderId="5" xfId="109" applyNumberFormat="1" applyFont="1" applyBorder="1" applyAlignment="1">
      <alignment horizontal="left" vertical="top"/>
    </xf>
    <xf numFmtId="0" fontId="58" fillId="0" borderId="13" xfId="0" applyFont="1" applyBorder="1"/>
    <xf numFmtId="0" fontId="58" fillId="0" borderId="12" xfId="0" applyFont="1" applyBorder="1"/>
    <xf numFmtId="0" fontId="59" fillId="0" borderId="5" xfId="109" applyFont="1" applyBorder="1" applyAlignment="1">
      <alignment horizontal="left" vertical="top" wrapText="1"/>
    </xf>
    <xf numFmtId="0" fontId="57" fillId="0" borderId="5" xfId="109" applyFont="1" applyBorder="1">
      <alignment vertical="center"/>
    </xf>
    <xf numFmtId="0" fontId="58" fillId="0" borderId="5" xfId="0" applyFont="1" applyBorder="1"/>
    <xf numFmtId="179" fontId="58" fillId="0" borderId="13" xfId="0" applyNumberFormat="1" applyFont="1" applyBorder="1" applyAlignment="1">
      <alignment horizontal="left"/>
    </xf>
    <xf numFmtId="0" fontId="57" fillId="0" borderId="3" xfId="109" applyFont="1" applyBorder="1">
      <alignment vertical="center"/>
    </xf>
    <xf numFmtId="0" fontId="57" fillId="0" borderId="12" xfId="109" applyFont="1" applyBorder="1" applyAlignment="1">
      <alignment horizontal="left" vertical="top"/>
    </xf>
    <xf numFmtId="0" fontId="57" fillId="0" borderId="5" xfId="109" applyFont="1" applyBorder="1" applyAlignment="1">
      <alignment horizontal="left" vertical="top"/>
    </xf>
    <xf numFmtId="0" fontId="57" fillId="0" borderId="5" xfId="109" applyFont="1" applyBorder="1" applyAlignment="1">
      <alignment horizontal="left" vertical="top" wrapText="1"/>
    </xf>
    <xf numFmtId="0" fontId="60" fillId="0" borderId="3" xfId="109" applyFont="1" applyBorder="1" applyAlignment="1">
      <alignment horizontal="left" vertical="top"/>
    </xf>
    <xf numFmtId="0" fontId="57" fillId="0" borderId="9" xfId="109" applyFont="1" applyBorder="1" applyAlignment="1">
      <alignment vertical="top"/>
    </xf>
    <xf numFmtId="0" fontId="57" fillId="0" borderId="10" xfId="109" applyFont="1" applyBorder="1" applyAlignment="1">
      <alignment vertical="top"/>
    </xf>
    <xf numFmtId="0" fontId="57" fillId="0" borderId="14" xfId="109" applyFont="1" applyBorder="1" applyAlignment="1">
      <alignment vertical="top"/>
    </xf>
    <xf numFmtId="0" fontId="57" fillId="0" borderId="0" xfId="109" applyFont="1" applyBorder="1" applyAlignment="1">
      <alignment vertical="top"/>
    </xf>
    <xf numFmtId="0" fontId="57" fillId="0" borderId="0" xfId="109" applyFont="1" applyBorder="1" applyAlignment="1">
      <alignment horizontal="left" vertical="top"/>
    </xf>
    <xf numFmtId="0" fontId="57" fillId="0" borderId="0" xfId="109" applyFont="1" applyBorder="1" applyAlignment="1">
      <alignment horizontal="left" vertical="top" wrapText="1"/>
    </xf>
    <xf numFmtId="0" fontId="58" fillId="0" borderId="15" xfId="0" applyFont="1" applyBorder="1"/>
    <xf numFmtId="0" fontId="57" fillId="0" borderId="14" xfId="109" applyFont="1" applyBorder="1" applyAlignment="1">
      <alignment horizontal="left" vertical="top"/>
    </xf>
    <xf numFmtId="0" fontId="57" fillId="0" borderId="12" xfId="109" applyFont="1" applyBorder="1">
      <alignment vertical="center"/>
    </xf>
    <xf numFmtId="0" fontId="57" fillId="0" borderId="5" xfId="109" applyFont="1" applyBorder="1" applyAlignment="1">
      <alignment vertical="center"/>
    </xf>
    <xf numFmtId="0" fontId="64" fillId="0" borderId="0" xfId="0" applyFont="1" applyBorder="1"/>
    <xf numFmtId="0" fontId="66" fillId="6" borderId="0" xfId="0" applyFont="1" applyFill="1"/>
    <xf numFmtId="49" fontId="67" fillId="6" borderId="0" xfId="103" applyNumberFormat="1" applyFont="1" applyFill="1" applyBorder="1" applyAlignment="1" applyProtection="1">
      <alignment horizontal="left" shrinkToFit="1"/>
    </xf>
    <xf numFmtId="49" fontId="10" fillId="6" borderId="0" xfId="103" applyNumberFormat="1" applyFont="1" applyFill="1" applyAlignment="1">
      <alignment horizontal="left"/>
    </xf>
    <xf numFmtId="0" fontId="10" fillId="6" borderId="0" xfId="103" applyFont="1" applyFill="1" applyAlignment="1">
      <alignment wrapText="1"/>
    </xf>
    <xf numFmtId="0" fontId="10" fillId="6" borderId="0" xfId="103" applyFont="1" applyFill="1" applyAlignment="1">
      <alignment horizontal="center"/>
    </xf>
    <xf numFmtId="0" fontId="10" fillId="6" borderId="0" xfId="103" applyFont="1" applyFill="1" applyProtection="1"/>
    <xf numFmtId="0" fontId="68" fillId="6" borderId="0" xfId="103" applyNumberFormat="1" applyFont="1" applyFill="1" applyBorder="1" applyAlignment="1" applyProtection="1">
      <alignment horizontal="left"/>
    </xf>
    <xf numFmtId="49" fontId="69" fillId="6" borderId="0" xfId="103" applyNumberFormat="1" applyFont="1" applyFill="1" applyBorder="1" applyAlignment="1" applyProtection="1">
      <alignment horizontal="left"/>
    </xf>
    <xf numFmtId="0" fontId="10" fillId="6" borderId="0" xfId="103" applyFont="1" applyFill="1" applyBorder="1" applyProtection="1"/>
    <xf numFmtId="0" fontId="68" fillId="6" borderId="0" xfId="103" applyNumberFormat="1" applyFont="1" applyFill="1" applyBorder="1" applyAlignment="1" applyProtection="1">
      <alignment horizontal="right"/>
    </xf>
    <xf numFmtId="0" fontId="10" fillId="6" borderId="0" xfId="102" applyFont="1" applyFill="1" applyAlignment="1" applyProtection="1">
      <alignment horizontal="right"/>
    </xf>
    <xf numFmtId="49" fontId="10" fillId="6" borderId="0" xfId="103" applyNumberFormat="1" applyFont="1" applyFill="1" applyAlignment="1" applyProtection="1">
      <alignment horizontal="left"/>
    </xf>
    <xf numFmtId="0" fontId="10" fillId="6" borderId="0" xfId="103" applyFont="1" applyFill="1" applyAlignment="1" applyProtection="1">
      <alignment wrapText="1"/>
    </xf>
    <xf numFmtId="0" fontId="10" fillId="6" borderId="0" xfId="103" applyFont="1" applyFill="1" applyAlignment="1" applyProtection="1">
      <alignment horizontal="center"/>
    </xf>
    <xf numFmtId="49" fontId="10" fillId="6" borderId="0" xfId="103" applyNumberFormat="1" applyFont="1" applyFill="1" applyAlignment="1">
      <alignment horizontal="center"/>
    </xf>
    <xf numFmtId="49" fontId="69" fillId="6" borderId="0" xfId="103" applyNumberFormat="1" applyFont="1" applyFill="1" applyBorder="1" applyAlignment="1" applyProtection="1">
      <alignment horizontal="center"/>
    </xf>
    <xf numFmtId="49" fontId="10" fillId="6" borderId="0" xfId="103" applyNumberFormat="1" applyFont="1" applyFill="1" applyAlignment="1" applyProtection="1">
      <alignment horizontal="center"/>
    </xf>
    <xf numFmtId="0" fontId="57" fillId="6" borderId="0" xfId="109" applyFont="1" applyFill="1" applyBorder="1">
      <alignment vertical="center"/>
    </xf>
    <xf numFmtId="0" fontId="57" fillId="6" borderId="8" xfId="109" applyFont="1" applyFill="1" applyBorder="1" applyAlignment="1">
      <alignment horizontal="left" vertical="top"/>
    </xf>
    <xf numFmtId="0" fontId="57" fillId="6" borderId="3" xfId="109" applyFont="1" applyFill="1" applyBorder="1" applyAlignment="1">
      <alignment horizontal="left" vertical="top"/>
    </xf>
    <xf numFmtId="0" fontId="58" fillId="6" borderId="0" xfId="0" applyFont="1" applyFill="1" applyBorder="1"/>
    <xf numFmtId="0" fontId="57" fillId="6" borderId="3" xfId="109" applyFont="1" applyFill="1" applyBorder="1" applyAlignment="1">
      <alignment horizontal="left" vertical="top" wrapText="1"/>
    </xf>
    <xf numFmtId="0" fontId="57" fillId="6" borderId="3" xfId="109" applyFont="1" applyFill="1" applyBorder="1">
      <alignment vertical="center"/>
    </xf>
    <xf numFmtId="0" fontId="58" fillId="6" borderId="3" xfId="0" applyFont="1" applyFill="1" applyBorder="1"/>
    <xf numFmtId="0" fontId="58" fillId="6" borderId="6" xfId="0" applyFont="1" applyFill="1" applyBorder="1"/>
    <xf numFmtId="0" fontId="58" fillId="0" borderId="0" xfId="109" applyFont="1" applyBorder="1">
      <alignment vertical="center"/>
    </xf>
    <xf numFmtId="0" fontId="58" fillId="0" borderId="8" xfId="109" applyFont="1" applyBorder="1" applyAlignment="1">
      <alignment horizontal="left" vertical="top"/>
    </xf>
    <xf numFmtId="0" fontId="58" fillId="0" borderId="3" xfId="109" applyFont="1" applyBorder="1" applyAlignment="1">
      <alignment horizontal="left" vertical="top"/>
    </xf>
    <xf numFmtId="0" fontId="58" fillId="0" borderId="3" xfId="109" applyFont="1" applyBorder="1" applyAlignment="1">
      <alignment horizontal="left" vertical="top" wrapText="1"/>
    </xf>
    <xf numFmtId="0" fontId="58" fillId="0" borderId="3" xfId="109" applyFont="1" applyBorder="1">
      <alignment vertical="center"/>
    </xf>
    <xf numFmtId="0" fontId="58" fillId="6" borderId="0" xfId="109" applyFont="1" applyFill="1" applyBorder="1">
      <alignment vertical="center"/>
    </xf>
    <xf numFmtId="0" fontId="58" fillId="6" borderId="8" xfId="109" applyFont="1" applyFill="1" applyBorder="1" applyAlignment="1">
      <alignment horizontal="left" vertical="top"/>
    </xf>
    <xf numFmtId="0" fontId="58" fillId="6" borderId="3" xfId="109" applyFont="1" applyFill="1" applyBorder="1" applyAlignment="1">
      <alignment horizontal="left" vertical="top"/>
    </xf>
    <xf numFmtId="0" fontId="58" fillId="6" borderId="3" xfId="109" applyFont="1" applyFill="1" applyBorder="1" applyAlignment="1">
      <alignment horizontal="left" vertical="top" wrapText="1"/>
    </xf>
    <xf numFmtId="0" fontId="58" fillId="6" borderId="3" xfId="109" applyFont="1" applyFill="1" applyBorder="1">
      <alignment vertical="center"/>
    </xf>
    <xf numFmtId="0" fontId="71" fillId="0" borderId="0" xfId="109" applyFont="1" applyFill="1" applyBorder="1">
      <alignment vertical="center"/>
    </xf>
    <xf numFmtId="0" fontId="70" fillId="0" borderId="0" xfId="0" applyFont="1" applyFill="1" applyBorder="1"/>
    <xf numFmtId="0" fontId="61" fillId="6" borderId="0" xfId="103" applyFont="1" applyFill="1" applyProtection="1"/>
    <xf numFmtId="175" fontId="73" fillId="6" borderId="0" xfId="103" applyNumberFormat="1" applyFont="1" applyFill="1" applyBorder="1" applyAlignment="1" applyProtection="1">
      <alignment horizontal="left"/>
    </xf>
    <xf numFmtId="0" fontId="63" fillId="6" borderId="0" xfId="103" applyFont="1" applyFill="1" applyAlignment="1" applyProtection="1">
      <alignment horizontal="center" vertical="center" wrapText="1"/>
    </xf>
    <xf numFmtId="0" fontId="61" fillId="6" borderId="0" xfId="0" applyFont="1" applyFill="1" applyAlignment="1">
      <alignment vertical="top"/>
    </xf>
    <xf numFmtId="49" fontId="61" fillId="6" borderId="0" xfId="103" applyNumberFormat="1" applyFont="1" applyFill="1" applyAlignment="1" applyProtection="1">
      <alignment horizontal="left"/>
    </xf>
    <xf numFmtId="0" fontId="61" fillId="6" borderId="0" xfId="103" applyFont="1" applyFill="1" applyAlignment="1" applyProtection="1">
      <alignment wrapText="1"/>
    </xf>
    <xf numFmtId="0" fontId="61" fillId="6" borderId="0" xfId="103" applyFont="1" applyFill="1" applyAlignment="1" applyProtection="1">
      <alignment horizontal="center"/>
    </xf>
    <xf numFmtId="0" fontId="74" fillId="0" borderId="0" xfId="0" applyFont="1"/>
    <xf numFmtId="0" fontId="77" fillId="0" borderId="8" xfId="0" applyFont="1" applyBorder="1" applyAlignment="1">
      <alignment vertical="center"/>
    </xf>
    <xf numFmtId="0" fontId="77" fillId="0" borderId="3" xfId="0" applyFont="1" applyBorder="1" applyAlignment="1">
      <alignment vertical="center"/>
    </xf>
    <xf numFmtId="0" fontId="77" fillId="0" borderId="6" xfId="0" applyFont="1" applyBorder="1" applyAlignment="1">
      <alignment vertical="center"/>
    </xf>
    <xf numFmtId="0" fontId="77" fillId="0" borderId="9" xfId="0" applyFont="1" applyBorder="1" applyAlignment="1">
      <alignment vertical="center"/>
    </xf>
    <xf numFmtId="0" fontId="77" fillId="0" borderId="10" xfId="0" applyFont="1" applyBorder="1" applyAlignment="1">
      <alignment vertical="center"/>
    </xf>
    <xf numFmtId="0" fontId="77" fillId="0" borderId="11" xfId="0" applyFont="1" applyBorder="1" applyAlignment="1">
      <alignment vertical="center"/>
    </xf>
    <xf numFmtId="0" fontId="77" fillId="0" borderId="0" xfId="0" applyFont="1" applyAlignment="1">
      <alignment vertical="center"/>
    </xf>
    <xf numFmtId="0" fontId="78" fillId="10" borderId="9" xfId="0" applyFont="1" applyFill="1" applyBorder="1" applyAlignment="1">
      <alignment horizontal="left" vertical="center"/>
    </xf>
    <xf numFmtId="0" fontId="77" fillId="10" borderId="10" xfId="0" applyFont="1" applyFill="1" applyBorder="1" applyAlignment="1">
      <alignment vertical="center"/>
    </xf>
    <xf numFmtId="0" fontId="77" fillId="10" borderId="11" xfId="0" applyFont="1" applyFill="1" applyBorder="1" applyAlignment="1">
      <alignment vertical="center"/>
    </xf>
    <xf numFmtId="0" fontId="77" fillId="0" borderId="14" xfId="0" applyFont="1" applyBorder="1" applyAlignment="1">
      <alignment vertical="center"/>
    </xf>
    <xf numFmtId="0" fontId="77" fillId="0" borderId="15" xfId="0" applyFont="1" applyBorder="1" applyAlignment="1">
      <alignment vertical="center"/>
    </xf>
    <xf numFmtId="0" fontId="78" fillId="10" borderId="14" xfId="0" applyFont="1" applyFill="1" applyBorder="1" applyAlignment="1">
      <alignment horizontal="left" vertical="center"/>
    </xf>
    <xf numFmtId="0" fontId="77" fillId="10" borderId="0" xfId="0" applyFont="1" applyFill="1" applyBorder="1" applyAlignment="1">
      <alignment vertical="center"/>
    </xf>
    <xf numFmtId="0" fontId="77" fillId="10" borderId="15" xfId="0" applyFont="1" applyFill="1" applyBorder="1" applyAlignment="1">
      <alignment vertical="center"/>
    </xf>
    <xf numFmtId="0" fontId="77" fillId="0" borderId="12" xfId="0" applyFont="1" applyBorder="1" applyAlignment="1">
      <alignment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0" xfId="0" applyFont="1" applyBorder="1" applyAlignment="1">
      <alignment vertical="center"/>
    </xf>
    <xf numFmtId="0" fontId="78" fillId="0" borderId="12" xfId="0" applyFont="1" applyBorder="1" applyAlignment="1">
      <alignment horizontal="left" vertical="center"/>
    </xf>
    <xf numFmtId="0" fontId="77" fillId="0" borderId="7" xfId="0" applyFont="1" applyBorder="1" applyAlignment="1">
      <alignment horizontal="center" vertical="center" wrapText="1"/>
    </xf>
    <xf numFmtId="0" fontId="77" fillId="0" borderId="18" xfId="0" applyFont="1" applyBorder="1" applyAlignment="1">
      <alignment vertical="center"/>
    </xf>
    <xf numFmtId="0" fontId="78" fillId="0" borderId="18" xfId="0" applyFont="1" applyBorder="1" applyAlignment="1">
      <alignment horizontal="center" vertical="center"/>
    </xf>
    <xf numFmtId="0" fontId="78" fillId="0" borderId="15" xfId="0" applyFont="1" applyBorder="1" applyAlignment="1">
      <alignment horizontal="center" vertical="center"/>
    </xf>
    <xf numFmtId="0" fontId="78" fillId="0" borderId="0" xfId="0" applyFont="1" applyBorder="1" applyAlignment="1">
      <alignment vertical="center"/>
    </xf>
    <xf numFmtId="0" fontId="78" fillId="0" borderId="0" xfId="0" applyFont="1" applyBorder="1" applyAlignment="1">
      <alignment horizontal="right" vertical="center"/>
    </xf>
    <xf numFmtId="0" fontId="78" fillId="11" borderId="15" xfId="0" applyFont="1" applyFill="1" applyBorder="1" applyAlignment="1">
      <alignment horizontal="left" vertical="center"/>
    </xf>
    <xf numFmtId="0" fontId="77" fillId="0" borderId="0" xfId="0" applyFont="1" applyBorder="1" applyAlignment="1">
      <alignment horizontal="right" vertical="center"/>
    </xf>
    <xf numFmtId="1" fontId="78" fillId="10" borderId="0" xfId="0" applyNumberFormat="1" applyFont="1" applyFill="1" applyBorder="1" applyAlignment="1">
      <alignment vertical="center"/>
    </xf>
    <xf numFmtId="0" fontId="78" fillId="0" borderId="0" xfId="0" applyFont="1" applyFill="1" applyBorder="1" applyAlignment="1">
      <alignment vertical="center"/>
    </xf>
    <xf numFmtId="0" fontId="77" fillId="0" borderId="16" xfId="0" applyFont="1" applyBorder="1" applyAlignment="1">
      <alignment vertical="center"/>
    </xf>
    <xf numFmtId="0" fontId="78" fillId="0" borderId="10" xfId="0" applyFont="1" applyBorder="1" applyAlignment="1">
      <alignment vertical="center"/>
    </xf>
    <xf numFmtId="0" fontId="78" fillId="0" borderId="11" xfId="0" applyFont="1" applyBorder="1" applyAlignment="1">
      <alignment vertical="center"/>
    </xf>
    <xf numFmtId="49" fontId="61" fillId="6" borderId="0" xfId="103" applyNumberFormat="1" applyFont="1" applyFill="1" applyAlignment="1" applyProtection="1">
      <alignment horizontal="center"/>
    </xf>
    <xf numFmtId="0" fontId="61" fillId="6" borderId="0" xfId="103" applyFont="1" applyFill="1" applyAlignment="1" applyProtection="1"/>
    <xf numFmtId="0" fontId="76" fillId="0" borderId="0" xfId="0" applyFont="1"/>
    <xf numFmtId="0" fontId="76" fillId="0" borderId="0" xfId="0" applyFont="1" applyAlignment="1">
      <alignment horizontal="center"/>
    </xf>
    <xf numFmtId="49" fontId="79" fillId="8" borderId="1" xfId="108" applyNumberFormat="1" applyFont="1" applyFill="1" applyBorder="1" applyAlignment="1">
      <alignment horizontal="center" vertical="center" wrapText="1" shrinkToFit="1"/>
    </xf>
    <xf numFmtId="49" fontId="79" fillId="8" borderId="1" xfId="108" applyNumberFormat="1" applyFont="1" applyFill="1" applyBorder="1" applyAlignment="1">
      <alignment horizontal="center" vertical="center" wrapText="1"/>
    </xf>
    <xf numFmtId="180" fontId="79" fillId="8" borderId="1" xfId="108" applyNumberFormat="1" applyFont="1" applyFill="1" applyBorder="1" applyAlignment="1">
      <alignment horizontal="center" vertical="center" wrapText="1"/>
    </xf>
    <xf numFmtId="2" fontId="79" fillId="8" borderId="1" xfId="108" applyNumberFormat="1" applyFont="1" applyFill="1" applyBorder="1" applyAlignment="1">
      <alignment horizontal="center" vertical="center" wrapText="1"/>
    </xf>
    <xf numFmtId="0" fontId="76" fillId="0" borderId="0" xfId="0" applyFont="1" applyAlignment="1">
      <alignment horizontal="center" wrapText="1"/>
    </xf>
    <xf numFmtId="2" fontId="76" fillId="0" borderId="0" xfId="0" applyNumberFormat="1" applyFont="1" applyAlignment="1">
      <alignment horizontal="center" wrapText="1"/>
    </xf>
    <xf numFmtId="4" fontId="86" fillId="0" borderId="1" xfId="0" applyNumberFormat="1" applyFont="1" applyBorder="1" applyAlignment="1">
      <alignment horizontal="center" vertical="center"/>
    </xf>
    <xf numFmtId="0" fontId="86" fillId="0" borderId="0" xfId="0" applyFont="1"/>
    <xf numFmtId="0" fontId="87" fillId="0" borderId="0" xfId="109" applyFont="1" applyBorder="1" applyAlignment="1">
      <alignment vertical="top" wrapText="1"/>
    </xf>
    <xf numFmtId="0" fontId="76" fillId="0" borderId="0" xfId="0" applyFont="1" applyBorder="1"/>
    <xf numFmtId="0" fontId="76" fillId="0" borderId="0" xfId="0" applyFont="1" applyBorder="1" applyAlignment="1">
      <alignment horizontal="center"/>
    </xf>
    <xf numFmtId="0" fontId="88" fillId="0" borderId="0" xfId="109" applyFont="1" applyBorder="1" applyAlignment="1">
      <alignment vertical="top" wrapText="1"/>
    </xf>
    <xf numFmtId="0" fontId="84" fillId="6" borderId="0" xfId="0" applyFont="1" applyFill="1"/>
    <xf numFmtId="0" fontId="84" fillId="6" borderId="0" xfId="0" applyFont="1" applyFill="1" applyAlignment="1">
      <alignment horizontal="center"/>
    </xf>
    <xf numFmtId="0" fontId="81" fillId="6" borderId="0" xfId="0" applyFont="1" applyFill="1"/>
    <xf numFmtId="0" fontId="84" fillId="6" borderId="17" xfId="0" applyFont="1" applyFill="1" applyBorder="1"/>
    <xf numFmtId="0" fontId="84" fillId="6" borderId="17" xfId="0" applyFont="1" applyFill="1" applyBorder="1" applyAlignment="1">
      <alignment wrapText="1"/>
    </xf>
    <xf numFmtId="0" fontId="84" fillId="6" borderId="17" xfId="0" applyFont="1" applyFill="1" applyBorder="1" applyAlignment="1">
      <alignment horizontal="center"/>
    </xf>
    <xf numFmtId="0" fontId="84" fillId="6" borderId="0" xfId="0" applyFont="1" applyFill="1" applyAlignment="1">
      <alignment horizontal="right"/>
    </xf>
    <xf numFmtId="0" fontId="81" fillId="6" borderId="0" xfId="111" applyFont="1" applyFill="1" applyAlignment="1">
      <alignment horizontal="center" vertical="top"/>
    </xf>
    <xf numFmtId="0" fontId="89" fillId="6" borderId="0" xfId="0" applyFont="1" applyFill="1" applyBorder="1"/>
    <xf numFmtId="0" fontId="90" fillId="6" borderId="0" xfId="103" applyFont="1" applyFill="1" applyProtection="1"/>
    <xf numFmtId="0" fontId="90" fillId="6" borderId="0" xfId="103" applyFont="1" applyFill="1" applyBorder="1" applyProtection="1"/>
    <xf numFmtId="0" fontId="90" fillId="6" borderId="0" xfId="102" applyFont="1" applyFill="1" applyAlignment="1" applyProtection="1">
      <alignment horizontal="right"/>
    </xf>
    <xf numFmtId="4" fontId="79" fillId="8" borderId="7" xfId="108" applyNumberFormat="1" applyFont="1" applyFill="1" applyBorder="1" applyAlignment="1">
      <alignment horizontal="center" vertical="center" wrapText="1"/>
    </xf>
    <xf numFmtId="0" fontId="79" fillId="6" borderId="0" xfId="103" applyFont="1" applyFill="1" applyAlignment="1" applyProtection="1">
      <alignment horizontal="center" vertical="center" wrapText="1"/>
    </xf>
    <xf numFmtId="0" fontId="79" fillId="6" borderId="0" xfId="0" applyFont="1" applyFill="1" applyBorder="1" applyAlignment="1">
      <alignment vertical="top"/>
    </xf>
    <xf numFmtId="0" fontId="79" fillId="6" borderId="0" xfId="103" applyFont="1" applyFill="1" applyAlignment="1" applyProtection="1"/>
    <xf numFmtId="0" fontId="79" fillId="6" borderId="0" xfId="103" applyFont="1" applyFill="1" applyProtection="1"/>
    <xf numFmtId="0" fontId="87" fillId="0" borderId="0" xfId="109" applyFont="1" applyBorder="1" applyAlignment="1">
      <alignment horizontal="center" vertical="top" wrapText="1"/>
    </xf>
    <xf numFmtId="4" fontId="91" fillId="0" borderId="1" xfId="0" applyNumberFormat="1" applyFont="1" applyFill="1" applyBorder="1" applyAlignment="1">
      <alignment horizontal="center" vertical="center" wrapText="1"/>
    </xf>
    <xf numFmtId="181" fontId="90" fillId="6" borderId="0" xfId="108" applyNumberFormat="1" applyFont="1" applyFill="1" applyAlignment="1">
      <alignment horizontal="center" wrapText="1"/>
    </xf>
    <xf numFmtId="181" fontId="90" fillId="6" borderId="0" xfId="108" applyNumberFormat="1" applyFont="1" applyFill="1" applyBorder="1" applyAlignment="1">
      <alignment horizontal="center" wrapText="1"/>
    </xf>
    <xf numFmtId="181" fontId="90" fillId="6" borderId="0" xfId="103" applyNumberFormat="1" applyFont="1" applyFill="1" applyAlignment="1" applyProtection="1">
      <alignment horizontal="center"/>
    </xf>
    <xf numFmtId="181" fontId="90" fillId="6" borderId="0" xfId="103" applyNumberFormat="1" applyFont="1" applyFill="1" applyBorder="1" applyAlignment="1" applyProtection="1">
      <alignment horizontal="center"/>
    </xf>
    <xf numFmtId="181" fontId="90" fillId="6" borderId="0" xfId="102" applyNumberFormat="1" applyFont="1" applyFill="1" applyAlignment="1" applyProtection="1">
      <alignment horizontal="center"/>
    </xf>
    <xf numFmtId="181" fontId="79" fillId="6" borderId="7" xfId="103" applyNumberFormat="1" applyFont="1" applyFill="1" applyBorder="1" applyAlignment="1" applyProtection="1">
      <alignment horizontal="center" vertical="center" wrapText="1"/>
    </xf>
    <xf numFmtId="181" fontId="79" fillId="6" borderId="0" xfId="103" applyNumberFormat="1" applyFont="1" applyFill="1" applyAlignment="1" applyProtection="1">
      <alignment horizontal="center" vertical="center" wrapText="1"/>
    </xf>
    <xf numFmtId="181" fontId="87" fillId="6" borderId="0" xfId="109" applyNumberFormat="1" applyFont="1" applyFill="1" applyBorder="1" applyAlignment="1">
      <alignment horizontal="center" vertical="top"/>
    </xf>
    <xf numFmtId="181" fontId="86" fillId="6" borderId="0" xfId="0" applyNumberFormat="1" applyFont="1" applyFill="1" applyAlignment="1">
      <alignment horizontal="center"/>
    </xf>
    <xf numFmtId="181" fontId="79" fillId="6" borderId="0" xfId="109" applyNumberFormat="1" applyFont="1" applyFill="1" applyBorder="1" applyAlignment="1">
      <alignment horizontal="center" vertical="top"/>
    </xf>
    <xf numFmtId="181" fontId="79" fillId="6" borderId="0" xfId="103" applyNumberFormat="1" applyFont="1" applyFill="1" applyAlignment="1" applyProtection="1">
      <alignment horizontal="center"/>
    </xf>
    <xf numFmtId="4" fontId="65" fillId="6" borderId="0" xfId="108" applyNumberFormat="1" applyFont="1" applyFill="1" applyAlignment="1">
      <alignment horizontal="center" wrapText="1"/>
    </xf>
    <xf numFmtId="4" fontId="10" fillId="6" borderId="0" xfId="108" applyNumberFormat="1" applyFont="1" applyFill="1" applyAlignment="1">
      <alignment horizontal="center" wrapText="1"/>
    </xf>
    <xf numFmtId="4" fontId="65" fillId="6" borderId="0" xfId="108" applyNumberFormat="1" applyFont="1" applyFill="1" applyBorder="1" applyAlignment="1">
      <alignment horizontal="center" wrapText="1"/>
    </xf>
    <xf numFmtId="4" fontId="10" fillId="6" borderId="0" xfId="103" applyNumberFormat="1" applyFont="1" applyFill="1" applyAlignment="1">
      <alignment horizontal="center"/>
    </xf>
    <xf numFmtId="4" fontId="10" fillId="6" borderId="0" xfId="103" applyNumberFormat="1" applyFont="1" applyFill="1" applyBorder="1" applyAlignment="1" applyProtection="1">
      <alignment horizontal="center"/>
    </xf>
    <xf numFmtId="4" fontId="10" fillId="6" borderId="0" xfId="102" applyNumberFormat="1" applyFont="1" applyFill="1" applyBorder="1" applyAlignment="1" applyProtection="1">
      <alignment horizontal="center"/>
    </xf>
    <xf numFmtId="4" fontId="61" fillId="6" borderId="0" xfId="103" applyNumberFormat="1" applyFont="1" applyFill="1" applyAlignment="1" applyProtection="1">
      <alignment horizontal="center"/>
    </xf>
    <xf numFmtId="4" fontId="61" fillId="6" borderId="0" xfId="88" applyNumberFormat="1" applyFont="1" applyFill="1" applyAlignment="1">
      <alignment horizontal="center" vertical="center"/>
    </xf>
    <xf numFmtId="4" fontId="10" fillId="6" borderId="0" xfId="103" applyNumberFormat="1" applyFont="1" applyFill="1" applyAlignment="1" applyProtection="1">
      <alignment horizontal="center"/>
    </xf>
    <xf numFmtId="0" fontId="10" fillId="6" borderId="0" xfId="103" applyFont="1" applyFill="1" applyAlignment="1">
      <alignment horizontal="center" wrapText="1"/>
    </xf>
    <xf numFmtId="0" fontId="61" fillId="6" borderId="0" xfId="103" applyFont="1" applyFill="1" applyAlignment="1" applyProtection="1">
      <alignment horizontal="center" wrapText="1"/>
    </xf>
    <xf numFmtId="0" fontId="10" fillId="6" borderId="0" xfId="103" applyFont="1" applyFill="1" applyAlignment="1" applyProtection="1">
      <alignment horizontal="center" wrapText="1"/>
    </xf>
    <xf numFmtId="0" fontId="84" fillId="6" borderId="0" xfId="0" applyFont="1" applyFill="1" applyAlignment="1">
      <alignment wrapText="1"/>
    </xf>
    <xf numFmtId="0" fontId="84" fillId="6" borderId="17" xfId="0" applyFont="1" applyFill="1" applyBorder="1" applyAlignment="1">
      <alignment horizontal="right"/>
    </xf>
    <xf numFmtId="4" fontId="79" fillId="7" borderId="1" xfId="88" applyNumberFormat="1" applyFont="1" applyFill="1" applyBorder="1" applyAlignment="1" applyProtection="1">
      <alignment horizontal="center" vertical="center" wrapText="1"/>
    </xf>
    <xf numFmtId="0" fontId="85" fillId="6" borderId="0" xfId="0" applyFont="1" applyFill="1"/>
    <xf numFmtId="0" fontId="91" fillId="0" borderId="1" xfId="0" applyFont="1" applyFill="1" applyBorder="1" applyAlignment="1">
      <alignment horizontal="center" vertical="center" wrapText="1"/>
    </xf>
    <xf numFmtId="0" fontId="91" fillId="0" borderId="1" xfId="0" applyNumberFormat="1" applyFont="1" applyFill="1" applyBorder="1" applyAlignment="1">
      <alignment horizontal="center" vertical="center" wrapText="1"/>
    </xf>
    <xf numFmtId="49" fontId="79" fillId="7" borderId="1" xfId="88" applyNumberFormat="1" applyFont="1" applyFill="1" applyBorder="1" applyAlignment="1" applyProtection="1">
      <alignment horizontal="center" vertical="center" wrapText="1"/>
    </xf>
    <xf numFmtId="0" fontId="79" fillId="7" borderId="1" xfId="0" applyFont="1" applyFill="1" applyBorder="1" applyAlignment="1">
      <alignment horizontal="left" vertical="center" wrapText="1"/>
    </xf>
    <xf numFmtId="0" fontId="79" fillId="7" borderId="1" xfId="0" applyFont="1" applyFill="1" applyBorder="1" applyAlignment="1">
      <alignment horizontal="center" vertical="center" wrapText="1"/>
    </xf>
    <xf numFmtId="0" fontId="80" fillId="6" borderId="0" xfId="0" applyFont="1" applyFill="1" applyAlignment="1">
      <alignment vertical="center"/>
    </xf>
    <xf numFmtId="0" fontId="80" fillId="9" borderId="14" xfId="109" applyFont="1" applyFill="1" applyBorder="1" applyAlignment="1">
      <alignment horizontal="left" vertical="top" wrapText="1"/>
    </xf>
    <xf numFmtId="0" fontId="80" fillId="9" borderId="0" xfId="109" applyFont="1" applyFill="1" applyBorder="1" applyAlignment="1">
      <alignment horizontal="left" vertical="top" wrapText="1"/>
    </xf>
    <xf numFmtId="0" fontId="80" fillId="9" borderId="0" xfId="109" applyFont="1" applyFill="1" applyBorder="1" applyAlignment="1">
      <alignment horizontal="left" vertical="top"/>
    </xf>
    <xf numFmtId="0" fontId="88" fillId="9" borderId="0" xfId="109" applyFont="1" applyFill="1" applyBorder="1">
      <alignment vertical="center"/>
    </xf>
    <xf numFmtId="0" fontId="76" fillId="9" borderId="0" xfId="0" applyFont="1" applyFill="1" applyBorder="1"/>
    <xf numFmtId="0" fontId="76" fillId="9" borderId="15" xfId="0" applyFont="1" applyFill="1" applyBorder="1"/>
    <xf numFmtId="0" fontId="80" fillId="9" borderId="12" xfId="109" applyFont="1" applyFill="1" applyBorder="1" applyAlignment="1">
      <alignment horizontal="left" vertical="top" wrapText="1"/>
    </xf>
    <xf numFmtId="4" fontId="78" fillId="0" borderId="1" xfId="0" applyNumberFormat="1" applyFont="1" applyFill="1" applyBorder="1" applyAlignment="1">
      <alignment horizontal="center" vertical="center"/>
    </xf>
    <xf numFmtId="0" fontId="81" fillId="6" borderId="7" xfId="110" applyNumberFormat="1" applyFont="1" applyFill="1" applyBorder="1" applyAlignment="1">
      <alignment horizontal="center" vertical="center" wrapText="1"/>
    </xf>
    <xf numFmtId="49" fontId="81" fillId="6" borderId="7" xfId="110" applyNumberFormat="1" applyFont="1" applyFill="1" applyBorder="1" applyAlignment="1">
      <alignment horizontal="center" vertical="center"/>
    </xf>
    <xf numFmtId="49" fontId="81" fillId="6" borderId="7" xfId="110" applyNumberFormat="1" applyFont="1" applyFill="1" applyBorder="1" applyAlignment="1">
      <alignment horizontal="center" vertical="center" wrapText="1"/>
    </xf>
    <xf numFmtId="181" fontId="79" fillId="6" borderId="11" xfId="103" applyNumberFormat="1" applyFont="1" applyFill="1" applyBorder="1" applyAlignment="1" applyProtection="1">
      <alignment horizontal="center" vertical="center" wrapText="1"/>
    </xf>
    <xf numFmtId="4" fontId="79" fillId="7" borderId="6" xfId="88" applyNumberFormat="1" applyFont="1" applyFill="1" applyBorder="1" applyAlignment="1" applyProtection="1">
      <alignment horizontal="center" vertical="center" wrapText="1"/>
    </xf>
    <xf numFmtId="49" fontId="65" fillId="6" borderId="0" xfId="102" applyNumberFormat="1" applyFont="1" applyFill="1" applyBorder="1" applyAlignment="1" applyProtection="1">
      <alignment horizontal="right"/>
    </xf>
    <xf numFmtId="49" fontId="65" fillId="6" borderId="0" xfId="102" applyNumberFormat="1" applyFont="1" applyFill="1" applyBorder="1" applyAlignment="1" applyProtection="1">
      <alignment horizontal="center"/>
    </xf>
    <xf numFmtId="174" fontId="10" fillId="6" borderId="0" xfId="102" applyNumberFormat="1" applyFont="1" applyFill="1" applyBorder="1" applyAlignment="1" applyProtection="1">
      <alignment horizontal="right" wrapText="1"/>
    </xf>
    <xf numFmtId="174" fontId="10" fillId="6" borderId="0" xfId="102" applyNumberFormat="1" applyFont="1" applyFill="1" applyBorder="1" applyAlignment="1" applyProtection="1">
      <alignment horizontal="center"/>
    </xf>
    <xf numFmtId="174" fontId="10" fillId="6" borderId="0" xfId="102" applyNumberFormat="1" applyFont="1" applyFill="1" applyBorder="1" applyAlignment="1" applyProtection="1">
      <alignment horizontal="center" wrapText="1"/>
    </xf>
    <xf numFmtId="49" fontId="63" fillId="6" borderId="1" xfId="88" applyNumberFormat="1" applyFont="1" applyFill="1" applyBorder="1" applyAlignment="1" applyProtection="1">
      <alignment horizontal="centerContinuous" vertical="center"/>
    </xf>
    <xf numFmtId="49" fontId="63" fillId="6" borderId="1" xfId="88" applyNumberFormat="1" applyFont="1" applyFill="1" applyBorder="1" applyAlignment="1" applyProtection="1">
      <alignment horizontal="center" vertical="center" wrapText="1"/>
    </xf>
    <xf numFmtId="49" fontId="63" fillId="6" borderId="1" xfId="88" applyNumberFormat="1" applyFont="1" applyFill="1" applyBorder="1" applyAlignment="1" applyProtection="1">
      <alignment horizontal="centerContinuous" vertical="center" wrapText="1"/>
    </xf>
    <xf numFmtId="4" fontId="63" fillId="0" borderId="1" xfId="108" applyNumberFormat="1" applyFont="1" applyFill="1" applyBorder="1" applyAlignment="1">
      <alignment horizontal="center" vertical="center" wrapText="1"/>
    </xf>
    <xf numFmtId="4" fontId="79" fillId="7" borderId="1" xfId="0" applyNumberFormat="1" applyFont="1" applyFill="1" applyBorder="1" applyAlignment="1">
      <alignment horizontal="center" vertical="center" wrapText="1"/>
    </xf>
    <xf numFmtId="4" fontId="63" fillId="0" borderId="1" xfId="0" applyNumberFormat="1" applyFont="1" applyFill="1" applyBorder="1" applyAlignment="1">
      <alignment vertical="center" wrapText="1"/>
    </xf>
    <xf numFmtId="4" fontId="63" fillId="0" borderId="1" xfId="0" applyNumberFormat="1" applyFont="1" applyFill="1" applyBorder="1" applyAlignment="1">
      <alignment horizontal="center" vertical="center" wrapText="1"/>
    </xf>
    <xf numFmtId="0" fontId="85" fillId="6" borderId="0" xfId="0" applyNumberFormat="1" applyFont="1" applyFill="1" applyAlignment="1">
      <alignment wrapText="1"/>
    </xf>
    <xf numFmtId="49" fontId="79" fillId="0" borderId="1" xfId="88" applyNumberFormat="1" applyFont="1" applyFill="1" applyBorder="1" applyAlignment="1" applyProtection="1">
      <alignment horizontal="center" vertical="center" wrapText="1"/>
    </xf>
    <xf numFmtId="4" fontId="79" fillId="0" borderId="1" xfId="0" applyNumberFormat="1" applyFont="1" applyFill="1" applyBorder="1" applyAlignment="1">
      <alignment horizontal="center" vertical="center" wrapText="1"/>
    </xf>
    <xf numFmtId="4" fontId="79" fillId="0" borderId="6" xfId="88" applyNumberFormat="1" applyFont="1" applyFill="1" applyBorder="1" applyAlignment="1" applyProtection="1">
      <alignment horizontal="center" vertical="center" wrapText="1"/>
    </xf>
    <xf numFmtId="4" fontId="79" fillId="0" borderId="1" xfId="88" applyNumberFormat="1" applyFont="1" applyFill="1" applyBorder="1" applyAlignment="1" applyProtection="1">
      <alignment horizontal="center" vertical="center" wrapText="1"/>
    </xf>
    <xf numFmtId="0" fontId="104" fillId="0" borderId="0" xfId="0" applyFont="1" applyFill="1" applyBorder="1" applyProtection="1"/>
    <xf numFmtId="0" fontId="104" fillId="0" borderId="0" xfId="0" applyFont="1" applyFill="1" applyBorder="1" applyAlignment="1" applyProtection="1">
      <alignment horizontal="center"/>
    </xf>
    <xf numFmtId="0" fontId="104" fillId="0" borderId="0" xfId="0" applyFont="1" applyFill="1" applyBorder="1" applyAlignment="1" applyProtection="1"/>
    <xf numFmtId="0" fontId="104" fillId="0" borderId="0" xfId="0" applyFont="1" applyFill="1" applyBorder="1" applyAlignment="1" applyProtection="1">
      <alignment vertical="center" wrapText="1"/>
    </xf>
    <xf numFmtId="0" fontId="104" fillId="0" borderId="0" xfId="0" applyFont="1" applyFill="1" applyBorder="1" applyAlignment="1" applyProtection="1">
      <protection locked="0"/>
    </xf>
    <xf numFmtId="0" fontId="104" fillId="0" borderId="0" xfId="0" applyFont="1" applyFill="1" applyAlignment="1" applyProtection="1">
      <protection locked="0"/>
    </xf>
    <xf numFmtId="0" fontId="104" fillId="0" borderId="0" xfId="0" applyFont="1" applyFill="1" applyAlignment="1" applyProtection="1"/>
    <xf numFmtId="183" fontId="104" fillId="0" borderId="0" xfId="0" applyNumberFormat="1" applyFont="1" applyFill="1" applyBorder="1" applyAlignment="1" applyProtection="1">
      <alignment vertical="center" wrapText="1"/>
      <protection locked="0"/>
    </xf>
    <xf numFmtId="183" fontId="104" fillId="0" borderId="0" xfId="0" applyNumberFormat="1" applyFont="1" applyFill="1" applyBorder="1" applyAlignment="1" applyProtection="1">
      <alignment vertical="center"/>
      <protection locked="0"/>
    </xf>
    <xf numFmtId="184" fontId="104" fillId="0" borderId="0" xfId="0" applyNumberFormat="1" applyFont="1" applyFill="1" applyBorder="1" applyAlignment="1" applyProtection="1"/>
    <xf numFmtId="0" fontId="104" fillId="0" borderId="0" xfId="0" applyFont="1" applyFill="1" applyBorder="1" applyAlignment="1" applyProtection="1">
      <alignment wrapText="1"/>
      <protection locked="0"/>
    </xf>
    <xf numFmtId="0" fontId="104" fillId="0" borderId="0" xfId="0" applyFont="1" applyFill="1" applyBorder="1" applyAlignment="1" applyProtection="1">
      <alignment vertical="center"/>
      <protection locked="0"/>
    </xf>
    <xf numFmtId="0" fontId="104" fillId="0" borderId="0" xfId="0" quotePrefix="1" applyFont="1" applyFill="1" applyBorder="1" applyProtection="1"/>
    <xf numFmtId="0" fontId="104" fillId="0" borderId="0" xfId="0" applyFont="1" applyFill="1" applyBorder="1" applyAlignment="1" applyProtection="1">
      <alignment vertical="center"/>
    </xf>
    <xf numFmtId="4" fontId="79" fillId="6" borderId="0" xfId="0" applyNumberFormat="1" applyFont="1" applyFill="1" applyBorder="1" applyAlignment="1">
      <alignment vertical="top"/>
    </xf>
    <xf numFmtId="0" fontId="76" fillId="9" borderId="9" xfId="109" applyFont="1" applyFill="1" applyBorder="1" applyAlignment="1">
      <alignment horizontal="left" vertical="top" wrapText="1"/>
    </xf>
    <xf numFmtId="49" fontId="103" fillId="0" borderId="9" xfId="0" applyNumberFormat="1" applyFont="1" applyBorder="1" applyAlignment="1">
      <alignment vertical="center" wrapText="1"/>
    </xf>
    <xf numFmtId="0" fontId="103" fillId="0" borderId="1" xfId="0" applyNumberFormat="1" applyFont="1" applyBorder="1" applyAlignment="1">
      <alignment horizontal="left" vertical="center" wrapText="1"/>
    </xf>
    <xf numFmtId="0" fontId="103" fillId="0" borderId="1" xfId="0" applyNumberFormat="1" applyFont="1" applyBorder="1" applyAlignment="1">
      <alignment horizontal="center" vertical="center" wrapText="1"/>
    </xf>
    <xf numFmtId="49" fontId="79" fillId="7" borderId="16" xfId="88" applyNumberFormat="1" applyFont="1" applyFill="1" applyBorder="1" applyAlignment="1" applyProtection="1">
      <alignment horizontal="center" vertical="center" wrapText="1"/>
    </xf>
    <xf numFmtId="0" fontId="79" fillId="7" borderId="16" xfId="0" applyFont="1" applyFill="1" applyBorder="1" applyAlignment="1">
      <alignment horizontal="left" vertical="center" wrapText="1"/>
    </xf>
    <xf numFmtId="0" fontId="79" fillId="7" borderId="16" xfId="0" applyFont="1" applyFill="1" applyBorder="1" applyAlignment="1">
      <alignment horizontal="center" vertical="center"/>
    </xf>
    <xf numFmtId="0" fontId="79" fillId="7" borderId="16" xfId="0" applyFont="1" applyFill="1" applyBorder="1" applyAlignment="1">
      <alignment horizontal="center" vertical="center" wrapText="1"/>
    </xf>
    <xf numFmtId="4" fontId="79" fillId="7" borderId="16" xfId="88" applyNumberFormat="1" applyFont="1" applyFill="1" applyBorder="1" applyAlignment="1" applyProtection="1">
      <alignment horizontal="center" vertical="center" shrinkToFit="1"/>
    </xf>
    <xf numFmtId="0" fontId="79" fillId="7" borderId="1" xfId="0" applyFont="1" applyFill="1" applyBorder="1" applyAlignment="1">
      <alignment horizontal="center" vertical="center"/>
    </xf>
    <xf numFmtId="49" fontId="84" fillId="6" borderId="1" xfId="0" applyNumberFormat="1" applyFont="1" applyFill="1" applyBorder="1" applyAlignment="1">
      <alignment vertical="top" wrapText="1"/>
    </xf>
    <xf numFmtId="49" fontId="84" fillId="0" borderId="1" xfId="0" applyNumberFormat="1" applyFont="1" applyFill="1" applyBorder="1" applyAlignment="1">
      <alignment vertical="top" wrapText="1"/>
    </xf>
    <xf numFmtId="0" fontId="5" fillId="0" borderId="1" xfId="0" applyNumberFormat="1" applyFont="1" applyBorder="1" applyAlignment="1">
      <alignment vertical="top"/>
    </xf>
    <xf numFmtId="49" fontId="119" fillId="0" borderId="0" xfId="0" applyNumberFormat="1" applyFont="1" applyBorder="1" applyAlignment="1">
      <alignment vertical="top"/>
    </xf>
    <xf numFmtId="0" fontId="78" fillId="11" borderId="0" xfId="0" applyFont="1" applyFill="1" applyBorder="1" applyAlignment="1">
      <alignment horizontal="left" vertical="center"/>
    </xf>
    <xf numFmtId="178" fontId="78" fillId="11" borderId="0" xfId="0" applyNumberFormat="1" applyFont="1" applyFill="1" applyBorder="1" applyAlignment="1">
      <alignment horizontal="left" vertical="center"/>
    </xf>
    <xf numFmtId="0" fontId="77" fillId="0" borderId="0" xfId="0" applyFont="1" applyBorder="1" applyAlignment="1">
      <alignment horizontal="center" vertical="center" wrapText="1"/>
    </xf>
    <xf numFmtId="0" fontId="77" fillId="0" borderId="0" xfId="0" applyFont="1" applyBorder="1" applyAlignment="1">
      <alignment horizontal="center" vertical="center"/>
    </xf>
    <xf numFmtId="0" fontId="77" fillId="0" borderId="10" xfId="0" applyFont="1" applyBorder="1" applyAlignment="1">
      <alignment horizontal="center" vertical="center" wrapText="1"/>
    </xf>
    <xf numFmtId="0" fontId="77" fillId="0" borderId="11" xfId="0" applyFont="1" applyBorder="1" applyAlignment="1">
      <alignment horizontal="center" vertical="center" wrapText="1"/>
    </xf>
    <xf numFmtId="0" fontId="77" fillId="0" borderId="10" xfId="0" applyFont="1" applyBorder="1" applyAlignment="1">
      <alignment horizontal="center" vertical="center"/>
    </xf>
    <xf numFmtId="0" fontId="78" fillId="0" borderId="0" xfId="0" applyFont="1" applyBorder="1" applyAlignment="1">
      <alignment horizontal="left" vertical="center"/>
    </xf>
    <xf numFmtId="0" fontId="78" fillId="0" borderId="15" xfId="0" applyFont="1" applyBorder="1" applyAlignment="1">
      <alignment horizontal="left" vertical="center"/>
    </xf>
    <xf numFmtId="0" fontId="78" fillId="11" borderId="0" xfId="0" applyFont="1" applyFill="1" applyBorder="1" applyAlignment="1">
      <alignment horizontal="center" vertical="center"/>
    </xf>
    <xf numFmtId="178" fontId="78" fillId="11" borderId="0" xfId="0" applyNumberFormat="1" applyFont="1" applyFill="1" applyBorder="1" applyAlignment="1">
      <alignment horizontal="center" vertical="center"/>
    </xf>
    <xf numFmtId="0" fontId="78" fillId="10" borderId="14" xfId="0" applyFont="1" applyFill="1" applyBorder="1" applyAlignment="1">
      <alignment horizontal="left" vertical="top" wrapText="1"/>
    </xf>
    <xf numFmtId="0" fontId="0" fillId="0" borderId="0" xfId="0" applyAlignment="1">
      <alignment vertical="top"/>
    </xf>
    <xf numFmtId="0" fontId="0" fillId="0" borderId="15" xfId="0" applyBorder="1" applyAlignment="1">
      <alignment vertical="top"/>
    </xf>
    <xf numFmtId="0" fontId="61" fillId="9" borderId="12" xfId="109" applyFont="1" applyFill="1" applyBorder="1" applyAlignment="1">
      <alignment horizontal="left" vertical="top" wrapText="1"/>
    </xf>
    <xf numFmtId="0" fontId="61" fillId="9" borderId="5" xfId="109" applyFont="1" applyFill="1" applyBorder="1" applyAlignment="1">
      <alignment horizontal="left" vertical="top" wrapText="1"/>
    </xf>
    <xf numFmtId="0" fontId="80" fillId="9" borderId="5" xfId="109" applyFont="1" applyFill="1" applyBorder="1" applyAlignment="1">
      <alignment horizontal="left" vertical="top" wrapText="1"/>
    </xf>
    <xf numFmtId="0" fontId="80" fillId="9" borderId="13" xfId="109" applyFont="1" applyFill="1" applyBorder="1" applyAlignment="1">
      <alignment horizontal="left" vertical="top" wrapText="1"/>
    </xf>
    <xf numFmtId="0" fontId="57" fillId="6" borderId="3" xfId="109" applyFont="1" applyFill="1" applyBorder="1" applyAlignment="1">
      <alignment horizontal="center" vertical="top" wrapText="1"/>
    </xf>
    <xf numFmtId="14" fontId="57" fillId="0" borderId="3" xfId="109" applyNumberFormat="1" applyFont="1" applyFill="1" applyBorder="1" applyAlignment="1">
      <alignment horizontal="left" vertical="top"/>
    </xf>
    <xf numFmtId="0" fontId="76" fillId="9" borderId="9" xfId="109" applyFont="1" applyFill="1" applyBorder="1" applyAlignment="1">
      <alignment horizontal="left" vertical="top" wrapText="1"/>
    </xf>
    <xf numFmtId="0" fontId="76" fillId="9" borderId="10" xfId="109" applyFont="1" applyFill="1" applyBorder="1" applyAlignment="1">
      <alignment horizontal="left" vertical="top" wrapText="1"/>
    </xf>
    <xf numFmtId="0" fontId="76" fillId="9" borderId="11" xfId="109" applyFont="1" applyFill="1" applyBorder="1" applyAlignment="1">
      <alignment horizontal="left" vertical="top" wrapText="1"/>
    </xf>
    <xf numFmtId="0" fontId="62" fillId="0" borderId="0" xfId="109" applyFont="1" applyBorder="1" applyAlignment="1">
      <alignment horizontal="center" vertical="top" wrapText="1"/>
    </xf>
    <xf numFmtId="0" fontId="63" fillId="0" borderId="0" xfId="109" applyFont="1" applyBorder="1" applyAlignment="1">
      <alignment horizontal="center" vertical="top" wrapText="1"/>
    </xf>
    <xf numFmtId="0" fontId="57" fillId="0" borderId="0" xfId="109" applyFont="1" applyBorder="1" applyAlignment="1">
      <alignment horizontal="center" vertical="top" wrapText="1"/>
    </xf>
    <xf numFmtId="0" fontId="61" fillId="0" borderId="0" xfId="109" applyFont="1" applyBorder="1" applyAlignment="1">
      <alignment horizontal="center" vertical="top" wrapText="1"/>
    </xf>
    <xf numFmtId="0" fontId="86" fillId="0" borderId="8" xfId="0" applyFont="1" applyBorder="1" applyAlignment="1">
      <alignment horizontal="center" vertical="center"/>
    </xf>
    <xf numFmtId="0" fontId="86" fillId="0" borderId="3" xfId="0" applyFont="1" applyBorder="1" applyAlignment="1">
      <alignment horizontal="center" vertical="center"/>
    </xf>
    <xf numFmtId="0" fontId="86" fillId="0" borderId="6" xfId="0" applyFont="1" applyBorder="1" applyAlignment="1">
      <alignment horizontal="center" vertical="center"/>
    </xf>
    <xf numFmtId="0" fontId="87" fillId="0" borderId="0" xfId="109" applyFont="1" applyBorder="1" applyAlignment="1">
      <alignment horizontal="center" vertical="top" wrapText="1"/>
    </xf>
    <xf numFmtId="49" fontId="80" fillId="0" borderId="0" xfId="108" applyNumberFormat="1" applyFont="1" applyAlignment="1">
      <alignment horizontal="center" wrapText="1"/>
    </xf>
    <xf numFmtId="0" fontId="79" fillId="0" borderId="0" xfId="108" applyNumberFormat="1" applyFont="1" applyAlignment="1">
      <alignment horizontal="center" wrapText="1"/>
    </xf>
    <xf numFmtId="49" fontId="79" fillId="0" borderId="0" xfId="108" applyNumberFormat="1" applyFont="1" applyBorder="1" applyAlignment="1">
      <alignment horizontal="center" wrapText="1"/>
    </xf>
    <xf numFmtId="0" fontId="37" fillId="0" borderId="0" xfId="103" applyFont="1" applyAlignment="1">
      <alignment horizontal="center" wrapText="1"/>
    </xf>
    <xf numFmtId="0" fontId="0" fillId="0" borderId="0" xfId="0" applyAlignment="1">
      <alignment horizontal="center" wrapText="1"/>
    </xf>
    <xf numFmtId="0" fontId="38" fillId="0" borderId="0" xfId="88" applyFont="1" applyAlignment="1">
      <alignment vertical="center" wrapText="1"/>
    </xf>
    <xf numFmtId="0" fontId="33" fillId="0" borderId="0" xfId="0" applyFont="1" applyAlignment="1">
      <alignment vertical="center" wrapText="1"/>
    </xf>
    <xf numFmtId="0" fontId="39" fillId="0" borderId="0" xfId="88" applyFont="1" applyAlignment="1">
      <alignment horizontal="center" vertical="center" wrapText="1"/>
    </xf>
    <xf numFmtId="0" fontId="62" fillId="6" borderId="0" xfId="109" applyFont="1" applyFill="1" applyBorder="1" applyAlignment="1">
      <alignment horizontal="center" vertical="top" wrapText="1"/>
    </xf>
    <xf numFmtId="0" fontId="63" fillId="6" borderId="1" xfId="88" applyNumberFormat="1" applyFont="1" applyFill="1" applyBorder="1" applyAlignment="1" applyProtection="1">
      <alignment horizontal="center" vertical="center" wrapText="1"/>
    </xf>
    <xf numFmtId="0" fontId="65" fillId="6" borderId="0" xfId="108" applyNumberFormat="1" applyFont="1" applyFill="1" applyAlignment="1">
      <alignment horizontal="center" wrapText="1"/>
    </xf>
    <xf numFmtId="49" fontId="10" fillId="6" borderId="0" xfId="108" applyNumberFormat="1" applyFont="1" applyFill="1" applyAlignment="1">
      <alignment horizontal="center" wrapText="1"/>
    </xf>
    <xf numFmtId="49" fontId="65" fillId="6" borderId="0" xfId="108" applyNumberFormat="1" applyFont="1" applyFill="1" applyBorder="1" applyAlignment="1">
      <alignment horizontal="center" wrapText="1"/>
    </xf>
    <xf numFmtId="49" fontId="84" fillId="0" borderId="10" xfId="0" applyNumberFormat="1" applyFont="1" applyBorder="1" applyAlignment="1">
      <alignment vertical="top"/>
    </xf>
    <xf numFmtId="14" fontId="84" fillId="6" borderId="0" xfId="0" applyNumberFormat="1" applyFont="1" applyFill="1" applyAlignment="1">
      <alignment horizontal="left" wrapText="1"/>
    </xf>
    <xf numFmtId="14" fontId="85" fillId="6" borderId="0" xfId="0" applyNumberFormat="1" applyFont="1" applyFill="1" applyAlignment="1">
      <alignment wrapText="1"/>
    </xf>
    <xf numFmtId="0" fontId="104" fillId="0" borderId="0" xfId="0" applyFont="1" applyFill="1" applyBorder="1" applyAlignment="1" applyProtection="1">
      <alignment horizontal="center"/>
    </xf>
    <xf numFmtId="0" fontId="104" fillId="0" borderId="0" xfId="0" applyFont="1" applyFill="1" applyBorder="1" applyAlignment="1" applyProtection="1">
      <alignment horizontal="left" vertical="top" wrapText="1"/>
    </xf>
    <xf numFmtId="0" fontId="107" fillId="0" borderId="0" xfId="0" applyFont="1" applyFill="1" applyBorder="1" applyAlignment="1" applyProtection="1">
      <alignment horizontal="center"/>
    </xf>
    <xf numFmtId="0" fontId="104" fillId="0" borderId="0" xfId="0" applyFont="1" applyFill="1" applyBorder="1" applyAlignment="1" applyProtection="1">
      <alignment horizontal="center" vertical="top" wrapText="1"/>
    </xf>
    <xf numFmtId="0" fontId="108" fillId="0" borderId="0" xfId="0" applyFont="1" applyFill="1" applyBorder="1" applyAlignment="1" applyProtection="1">
      <alignment horizontal="left" vertical="top" wrapText="1"/>
    </xf>
    <xf numFmtId="0" fontId="104" fillId="0" borderId="0" xfId="0" applyFont="1" applyFill="1" applyBorder="1" applyAlignment="1" applyProtection="1">
      <alignment horizontal="left" wrapText="1"/>
    </xf>
    <xf numFmtId="49" fontId="104" fillId="0" borderId="0" xfId="0" applyNumberFormat="1" applyFont="1" applyFill="1" applyBorder="1" applyAlignment="1" applyProtection="1">
      <alignment horizontal="center" vertical="center" wrapText="1"/>
    </xf>
    <xf numFmtId="49" fontId="104" fillId="0" borderId="0" xfId="0" applyNumberFormat="1" applyFont="1" applyFill="1" applyBorder="1" applyAlignment="1" applyProtection="1">
      <alignment horizontal="center" wrapText="1"/>
    </xf>
    <xf numFmtId="0" fontId="108" fillId="0" borderId="0" xfId="0" applyFont="1" applyFill="1" applyBorder="1" applyAlignment="1" applyProtection="1">
      <alignment horizontal="center" vertical="top" wrapText="1"/>
    </xf>
    <xf numFmtId="0" fontId="108" fillId="0" borderId="0" xfId="0" applyFont="1" applyFill="1" applyAlignment="1">
      <alignment horizontal="center" vertical="top"/>
    </xf>
    <xf numFmtId="0" fontId="112" fillId="0" borderId="0" xfId="0" applyFont="1" applyFill="1" applyBorder="1" applyAlignment="1" applyProtection="1">
      <alignment horizontal="left" vertical="top" wrapText="1"/>
    </xf>
    <xf numFmtId="0" fontId="102" fillId="0" borderId="0" xfId="0" applyFont="1" applyFill="1" applyBorder="1" applyAlignment="1" applyProtection="1">
      <alignment horizontal="left" vertical="top" wrapText="1"/>
    </xf>
    <xf numFmtId="0" fontId="104" fillId="0" borderId="0" xfId="0" applyFont="1" applyFill="1" applyBorder="1" applyAlignment="1" applyProtection="1">
      <alignment horizontal="center" vertical="center" wrapText="1"/>
    </xf>
    <xf numFmtId="0" fontId="104" fillId="0" borderId="0" xfId="0" applyFont="1" applyFill="1" applyBorder="1" applyAlignment="1" applyProtection="1">
      <alignment horizontal="center" wrapText="1"/>
      <protection locked="0"/>
    </xf>
    <xf numFmtId="49" fontId="104" fillId="0" borderId="0" xfId="0" applyNumberFormat="1" applyFont="1" applyFill="1" applyAlignment="1">
      <alignment horizontal="center" vertical="center" wrapText="1"/>
    </xf>
    <xf numFmtId="185" fontId="108" fillId="13" borderId="0" xfId="0" applyNumberFormat="1" applyFont="1" applyFill="1" applyBorder="1" applyAlignment="1" applyProtection="1">
      <alignment horizontal="right" wrapText="1"/>
      <protection locked="0"/>
    </xf>
    <xf numFmtId="183" fontId="116" fillId="0" borderId="0" xfId="0" applyNumberFormat="1" applyFont="1" applyFill="1" applyBorder="1" applyAlignment="1" applyProtection="1">
      <alignment horizontal="center" wrapText="1"/>
      <protection locked="0"/>
    </xf>
    <xf numFmtId="183" fontId="104" fillId="0" borderId="0" xfId="0" applyNumberFormat="1" applyFont="1" applyFill="1" applyBorder="1" applyAlignment="1" applyProtection="1">
      <alignment horizontal="center" vertical="center" wrapText="1"/>
      <protection locked="0"/>
    </xf>
    <xf numFmtId="183" fontId="108" fillId="13" borderId="0" xfId="0" applyNumberFormat="1" applyFont="1" applyFill="1" applyBorder="1" applyAlignment="1" applyProtection="1">
      <alignment horizontal="right" vertical="center" wrapText="1"/>
      <protection locked="0"/>
    </xf>
    <xf numFmtId="183" fontId="108" fillId="13" borderId="4" xfId="0" applyNumberFormat="1" applyFont="1" applyFill="1" applyBorder="1" applyAlignment="1" applyProtection="1">
      <alignment horizontal="right" vertical="center" wrapText="1"/>
      <protection locked="0"/>
    </xf>
    <xf numFmtId="49" fontId="107" fillId="0" borderId="0" xfId="0" applyNumberFormat="1" applyFont="1" applyFill="1" applyBorder="1" applyAlignment="1" applyProtection="1">
      <alignment horizontal="center" vertical="top"/>
      <protection locked="0"/>
    </xf>
    <xf numFmtId="49" fontId="104" fillId="0" borderId="0" xfId="0" applyNumberFormat="1" applyFont="1" applyFill="1" applyBorder="1" applyAlignment="1" applyProtection="1">
      <alignment horizontal="center" vertical="top"/>
      <protection locked="0"/>
    </xf>
    <xf numFmtId="185" fontId="108" fillId="13" borderId="0" xfId="0" applyNumberFormat="1" applyFont="1" applyFill="1" applyBorder="1" applyAlignment="1" applyProtection="1">
      <alignment horizontal="right" vertical="center" wrapText="1"/>
      <protection locked="0"/>
    </xf>
    <xf numFmtId="0" fontId="104" fillId="0" borderId="0" xfId="0" applyFont="1" applyFill="1" applyBorder="1" applyAlignment="1" applyProtection="1">
      <alignment horizontal="center" vertical="top"/>
      <protection locked="0"/>
    </xf>
    <xf numFmtId="0" fontId="108" fillId="13" borderId="0" xfId="0" applyFont="1" applyFill="1" applyBorder="1" applyAlignment="1" applyProtection="1">
      <alignment horizontal="center" vertical="center" wrapText="1"/>
    </xf>
    <xf numFmtId="0" fontId="104" fillId="0" borderId="0" xfId="0" applyFont="1" applyFill="1" applyBorder="1" applyAlignment="1" applyProtection="1">
      <alignment horizontal="center" wrapText="1"/>
    </xf>
    <xf numFmtId="0" fontId="104" fillId="0" borderId="0" xfId="0" applyFont="1" applyFill="1" applyBorder="1" applyAlignment="1" applyProtection="1">
      <alignment vertical="center" wrapText="1"/>
    </xf>
    <xf numFmtId="0" fontId="118" fillId="0" borderId="0" xfId="0" applyFont="1" applyFill="1" applyAlignment="1">
      <alignment vertical="center" wrapText="1"/>
    </xf>
    <xf numFmtId="0" fontId="104" fillId="0" borderId="0" xfId="0" applyFont="1" applyFill="1" applyBorder="1" applyAlignment="1" applyProtection="1">
      <alignment horizontal="center" vertical="center"/>
    </xf>
    <xf numFmtId="0" fontId="106" fillId="0" borderId="0" xfId="0" applyFont="1" applyFill="1" applyBorder="1" applyAlignment="1" applyProtection="1">
      <alignment horizontal="center" wrapText="1"/>
    </xf>
    <xf numFmtId="0" fontId="104" fillId="0" borderId="0" xfId="0" applyFont="1" applyFill="1" applyBorder="1" applyAlignment="1" applyProtection="1">
      <alignment horizontal="left" vertical="center" wrapText="1"/>
    </xf>
    <xf numFmtId="0" fontId="104" fillId="0" borderId="0" xfId="0" applyFont="1" applyFill="1" applyAlignment="1">
      <alignment horizontal="center" vertical="top" wrapText="1"/>
    </xf>
    <xf numFmtId="0" fontId="116" fillId="0" borderId="0" xfId="0" applyFont="1" applyFill="1" applyAlignment="1">
      <alignment horizontal="center" vertical="top" wrapText="1"/>
    </xf>
  </cellXfs>
  <cellStyles count="357">
    <cellStyle name=" Task]_x000a__x000a_TaskName=Scan At_x000a__x000a_TaskID=3_x000a__x000a_WorkstationName=SmarTone_x000a__x000a_LastExecuted=0_x000a__x000a_LastSt" xfId="1"/>
    <cellStyle name=" Task]_x000d__x000a_TaskName=Scan At_x000d__x000a_TaskID=3_x000d__x000a_WorkstationName=SmarTone_x000d__x000a_LastExecuted=0_x000d__x000a_LastSt" xfId="2"/>
    <cellStyle name="%" xfId="3"/>
    <cellStyle name="_08年集采无线设备目录价汇总表(华为)0106" xfId="4"/>
    <cellStyle name="_2007 Training Quotation Template" xfId="5"/>
    <cellStyle name="_3900系列基站配置模型20080705" xfId="6"/>
    <cellStyle name="_3934920051228011DObjs" xfId="7"/>
    <cellStyle name="_BSC6600报价模板20060319001" xfId="8"/>
    <cellStyle name="_BSC6680报价模型（对比四川搬迁）" xfId="9"/>
    <cellStyle name="_Cover" xfId="10"/>
    <cellStyle name="_GSM G9 Quotation Template 20050221" xfId="11"/>
    <cellStyle name="_GSM-T Quotation Template 20050324NEW" xfId="12"/>
    <cellStyle name="_infoX-WISG V200R002&amp;V200R003 calculate-oversea" xfId="13"/>
    <cellStyle name="_L2-Summary by Element" xfId="14"/>
    <cellStyle name="_L3-BSC6680  070806" xfId="15"/>
    <cellStyle name="_L3-CG" xfId="16"/>
    <cellStyle name="_RASYS报价模板20051221（09）" xfId="17"/>
    <cellStyle name="_RASYS报价模板20051223(01)" xfId="18"/>
    <cellStyle name="_RASYS报价模板20051226(02)" xfId="19"/>
    <cellStyle name="_StatisticReport" xfId="20"/>
    <cellStyle name="_TELLIN Rack Layout V20041214" xfId="21"/>
    <cellStyle name="_UIN综合智能网USAU报价模板-040318修改版" xfId="22"/>
    <cellStyle name="_UTRAN设备清单（20051020）" xfId="23"/>
    <cellStyle name="_WAP网关配置计算表格（海外）" xfId="24"/>
    <cellStyle name="_中国移动数据业务N610-22机柜报价和配置指导V1.0 051101" xfId="25"/>
    <cellStyle name="_中国移动数据业务机柜配置051020" xfId="26"/>
    <cellStyle name="_参数区" xfId="27"/>
    <cellStyle name="_国内CDMA含折扣L2和L3-BTS" xfId="28"/>
    <cellStyle name="_基站模板" xfId="29"/>
    <cellStyle name="_成都BSS2设备清单－替换" xfId="30"/>
    <cellStyle name="_排队机单板清单050508" xfId="31"/>
    <cellStyle name="_数据业务机柜配置大全051020" xfId="32"/>
    <cellStyle name="_模板" xfId="33"/>
    <cellStyle name="_移动ICD报价模板V3.0（B排，20050301,HP）" xfId="34"/>
    <cellStyle name="_第三册：报价格式-汇总表-华为V1" xfId="35"/>
    <cellStyle name="_绵阳BSS设备清单－替换" xfId="36"/>
    <cellStyle name="_莱芜BSS-900M" xfId="37"/>
    <cellStyle name="_阿坝BSS设备清单－替换" xfId="38"/>
    <cellStyle name="=C:\WINNT\SYSTEM32\COMMAND.COM" xfId="39"/>
    <cellStyle name="=C:\WINNT35\SYSTEM32\COMMAND.COM" xfId="40"/>
    <cellStyle name="0,0_x000d__x000a_NA_x000d__x000a_" xfId="41"/>
    <cellStyle name="0,0_x000d__x000a_NA_x000d__x000a_ 2" xfId="158"/>
    <cellStyle name="0,0_x000d__x000a_NA_x000d__x000a_ 3" xfId="120"/>
    <cellStyle name="ÅëÈ­ [0]_laroux" xfId="42"/>
    <cellStyle name="ÅëÈ­_laroux" xfId="43"/>
    <cellStyle name="ÄÞ¸¶ [0]_laroux" xfId="44"/>
    <cellStyle name="ÄÞ¸¶_laroux" xfId="45"/>
    <cellStyle name="Body" xfId="46"/>
    <cellStyle name="Ç¥ÁØ_ÀÎÀç°³¹ß¿ø" xfId="47"/>
    <cellStyle name="Calc Currency (0)" xfId="48"/>
    <cellStyle name="Comma  - Style1" xfId="49"/>
    <cellStyle name="Comma  - Style2" xfId="50"/>
    <cellStyle name="Comma  - Style3" xfId="51"/>
    <cellStyle name="Comma  - Style4" xfId="52"/>
    <cellStyle name="Comma  - Style5" xfId="53"/>
    <cellStyle name="Comma  - Style6" xfId="54"/>
    <cellStyle name="Comma  - Style7" xfId="55"/>
    <cellStyle name="Comma  - Style8" xfId="56"/>
    <cellStyle name="Comma 2" xfId="57"/>
    <cellStyle name="Comma 2 2" xfId="133"/>
    <cellStyle name="Comma0 - Modelo1" xfId="58"/>
    <cellStyle name="Comma0 - Style1" xfId="59"/>
    <cellStyle name="Comma1 - Modelo2" xfId="60"/>
    <cellStyle name="Comma1 - Style2" xfId="61"/>
    <cellStyle name="Dia" xfId="62"/>
    <cellStyle name="Encabez1" xfId="63"/>
    <cellStyle name="Encabez2" xfId="64"/>
    <cellStyle name="entry box" xfId="65"/>
    <cellStyle name="entry box 10" xfId="261"/>
    <cellStyle name="entry box 10 2" xfId="351"/>
    <cellStyle name="entry box 11" xfId="269"/>
    <cellStyle name="entry box 2" xfId="146"/>
    <cellStyle name="entry box 2 2" xfId="195"/>
    <cellStyle name="entry box 2 2 2" xfId="218"/>
    <cellStyle name="entry box 2 2 2 2" xfId="310"/>
    <cellStyle name="entry box 2 2 3" xfId="288"/>
    <cellStyle name="entry box 2 3" xfId="207"/>
    <cellStyle name="entry box 2 3 2" xfId="299"/>
    <cellStyle name="entry box 2 4" xfId="277"/>
    <cellStyle name="entry box 3" xfId="154"/>
    <cellStyle name="entry box 3 2" xfId="212"/>
    <cellStyle name="entry box 3 2 2" xfId="304"/>
    <cellStyle name="entry box 3 3" xfId="282"/>
    <cellStyle name="entry box 4" xfId="201"/>
    <cellStyle name="entry box 4 2" xfId="293"/>
    <cellStyle name="entry box 5" xfId="224"/>
    <cellStyle name="entry box 5 2" xfId="316"/>
    <cellStyle name="entry box 6" xfId="230"/>
    <cellStyle name="entry box 6 2" xfId="322"/>
    <cellStyle name="entry box 7" xfId="239"/>
    <cellStyle name="entry box 7 2" xfId="330"/>
    <cellStyle name="entry box 8" xfId="246"/>
    <cellStyle name="entry box 8 2" xfId="336"/>
    <cellStyle name="entry box 9" xfId="257"/>
    <cellStyle name="entry box 9 2" xfId="347"/>
    <cellStyle name="F2" xfId="66"/>
    <cellStyle name="F3" xfId="67"/>
    <cellStyle name="F4" xfId="68"/>
    <cellStyle name="F5" xfId="69"/>
    <cellStyle name="F6" xfId="70"/>
    <cellStyle name="F7" xfId="71"/>
    <cellStyle name="F8" xfId="72"/>
    <cellStyle name="Fijo" xfId="73"/>
    <cellStyle name="Financiero" xfId="74"/>
    <cellStyle name="Grey" xfId="75"/>
    <cellStyle name="HEADER" xfId="76"/>
    <cellStyle name="Header1" xfId="77"/>
    <cellStyle name="Header2" xfId="78"/>
    <cellStyle name="Header2 10" xfId="231"/>
    <cellStyle name="Header2 10 2" xfId="323"/>
    <cellStyle name="Header2 11" xfId="235"/>
    <cellStyle name="Header2 11 2" xfId="327"/>
    <cellStyle name="Header2 12" xfId="236"/>
    <cellStyle name="Header2 12 2" xfId="328"/>
    <cellStyle name="Header2 13" xfId="240"/>
    <cellStyle name="Header2 13 2" xfId="331"/>
    <cellStyle name="Header2 14" xfId="244"/>
    <cellStyle name="Header2 14 2" xfId="334"/>
    <cellStyle name="Header2 15" xfId="247"/>
    <cellStyle name="Header2 15 2" xfId="337"/>
    <cellStyle name="Header2 16" xfId="250"/>
    <cellStyle name="Header2 16 2" xfId="340"/>
    <cellStyle name="Header2 17" xfId="251"/>
    <cellStyle name="Header2 17 2" xfId="341"/>
    <cellStyle name="Header2 18" xfId="252"/>
    <cellStyle name="Header2 18 2" xfId="342"/>
    <cellStyle name="Header2 19" xfId="254"/>
    <cellStyle name="Header2 19 2" xfId="344"/>
    <cellStyle name="Header2 2" xfId="131"/>
    <cellStyle name="Header2 2 2" xfId="149"/>
    <cellStyle name="Header2 2 2 2" xfId="198"/>
    <cellStyle name="Header2 2 2 2 2" xfId="221"/>
    <cellStyle name="Header2 2 2 2 2 2" xfId="313"/>
    <cellStyle name="Header2 2 2 2 3" xfId="291"/>
    <cellStyle name="Header2 2 2 3" xfId="210"/>
    <cellStyle name="Header2 2 2 3 2" xfId="302"/>
    <cellStyle name="Header2 2 2 4" xfId="280"/>
    <cellStyle name="Header2 2 3" xfId="193"/>
    <cellStyle name="Header2 2 3 2" xfId="216"/>
    <cellStyle name="Header2 2 3 2 2" xfId="308"/>
    <cellStyle name="Header2 2 3 3" xfId="286"/>
    <cellStyle name="Header2 2 4" xfId="205"/>
    <cellStyle name="Header2 2 4 2" xfId="297"/>
    <cellStyle name="Header2 2 5" xfId="274"/>
    <cellStyle name="Header2 20" xfId="258"/>
    <cellStyle name="Header2 20 2" xfId="348"/>
    <cellStyle name="Header2 21" xfId="262"/>
    <cellStyle name="Header2 21 2" xfId="352"/>
    <cellStyle name="Header2 22" xfId="266"/>
    <cellStyle name="Header2 3" xfId="148"/>
    <cellStyle name="Header2 3 2" xfId="197"/>
    <cellStyle name="Header2 3 2 2" xfId="220"/>
    <cellStyle name="Header2 3 2 2 2" xfId="312"/>
    <cellStyle name="Header2 3 2 3" xfId="290"/>
    <cellStyle name="Header2 3 3" xfId="209"/>
    <cellStyle name="Header2 3 3 2" xfId="301"/>
    <cellStyle name="Header2 3 4" xfId="279"/>
    <cellStyle name="Header2 4" xfId="153"/>
    <cellStyle name="Header2 4 2" xfId="199"/>
    <cellStyle name="Header2 4 2 2" xfId="222"/>
    <cellStyle name="Header2 4 2 2 2" xfId="314"/>
    <cellStyle name="Header2 4 2 3" xfId="292"/>
    <cellStyle name="Header2 4 3" xfId="211"/>
    <cellStyle name="Header2 4 3 2" xfId="303"/>
    <cellStyle name="Header2 4 4" xfId="281"/>
    <cellStyle name="Header2 5" xfId="155"/>
    <cellStyle name="Header2 5 2" xfId="213"/>
    <cellStyle name="Header2 5 2 2" xfId="305"/>
    <cellStyle name="Header2 5 3" xfId="283"/>
    <cellStyle name="Header2 6" xfId="202"/>
    <cellStyle name="Header2 6 2" xfId="294"/>
    <cellStyle name="Header2 7" xfId="225"/>
    <cellStyle name="Header2 7 2" xfId="317"/>
    <cellStyle name="Header2 8" xfId="228"/>
    <cellStyle name="Header2 8 2" xfId="320"/>
    <cellStyle name="Header2 9" xfId="229"/>
    <cellStyle name="Header2 9 2" xfId="321"/>
    <cellStyle name="Input [yellow]" xfId="79"/>
    <cellStyle name="Input [yellow] 10" xfId="263"/>
    <cellStyle name="Input [yellow] 10 2" xfId="353"/>
    <cellStyle name="Input [yellow] 11" xfId="270"/>
    <cellStyle name="Input [yellow] 2" xfId="147"/>
    <cellStyle name="Input [yellow] 2 2" xfId="196"/>
    <cellStyle name="Input [yellow] 2 2 2" xfId="219"/>
    <cellStyle name="Input [yellow] 2 2 2 2" xfId="311"/>
    <cellStyle name="Input [yellow] 2 2 3" xfId="289"/>
    <cellStyle name="Input [yellow] 2 3" xfId="208"/>
    <cellStyle name="Input [yellow] 2 3 2" xfId="300"/>
    <cellStyle name="Input [yellow] 2 4" xfId="278"/>
    <cellStyle name="Input [yellow] 3" xfId="156"/>
    <cellStyle name="Input [yellow] 3 2" xfId="214"/>
    <cellStyle name="Input [yellow] 3 2 2" xfId="306"/>
    <cellStyle name="Input [yellow] 3 3" xfId="284"/>
    <cellStyle name="Input [yellow] 4" xfId="203"/>
    <cellStyle name="Input [yellow] 4 2" xfId="295"/>
    <cellStyle name="Input [yellow] 5" xfId="226"/>
    <cellStyle name="Input [yellow] 5 2" xfId="318"/>
    <cellStyle name="Input [yellow] 6" xfId="232"/>
    <cellStyle name="Input [yellow] 6 2" xfId="324"/>
    <cellStyle name="Input [yellow] 7" xfId="241"/>
    <cellStyle name="Input [yellow] 7 2" xfId="332"/>
    <cellStyle name="Input [yellow] 8" xfId="248"/>
    <cellStyle name="Input [yellow] 8 2" xfId="338"/>
    <cellStyle name="Input [yellow] 9" xfId="259"/>
    <cellStyle name="Input [yellow] 9 2" xfId="349"/>
    <cellStyle name="Millares [0]_10 AVERIAS MASIVAS + ANT" xfId="80"/>
    <cellStyle name="Millares_10 AVERIAS MASIVAS + ANT" xfId="81"/>
    <cellStyle name="Model" xfId="82"/>
    <cellStyle name="Moneda [0]_10 AVERIAS MASIVAS + ANT" xfId="83"/>
    <cellStyle name="Moneda_10 AVERIAS MASIVAS + ANT" xfId="84"/>
    <cellStyle name="Monetario" xfId="85"/>
    <cellStyle name="no dec" xfId="86"/>
    <cellStyle name="Normal" xfId="0" builtinId="0"/>
    <cellStyle name="Normal - Style1" xfId="87"/>
    <cellStyle name="Normal 10" xfId="169"/>
    <cellStyle name="Normal 11" xfId="170"/>
    <cellStyle name="Normal 12" xfId="171"/>
    <cellStyle name="Normal 13" xfId="172"/>
    <cellStyle name="Normal 14" xfId="173"/>
    <cellStyle name="Normal 15" xfId="174"/>
    <cellStyle name="Normal 16" xfId="176"/>
    <cellStyle name="Normal 17" xfId="175"/>
    <cellStyle name="Normal 18" xfId="121"/>
    <cellStyle name="Normal 18 2" xfId="177"/>
    <cellStyle name="Normal 19" xfId="178"/>
    <cellStyle name="Normal 2" xfId="88"/>
    <cellStyle name="Normal 2 10" xfId="123"/>
    <cellStyle name="Normal 2 2" xfId="113"/>
    <cellStyle name="Normal 2 2 2" xfId="161"/>
    <cellStyle name="Normal 2 2 3" xfId="118"/>
    <cellStyle name="Normal 2 3" xfId="122"/>
    <cellStyle name="Normal 2 3 2" xfId="163"/>
    <cellStyle name="Normal 2 4" xfId="192"/>
    <cellStyle name="Normal 2 5" xfId="200"/>
    <cellStyle name="Normal 2 6" xfId="151"/>
    <cellStyle name="Normal 2 7" xfId="268"/>
    <cellStyle name="Normal 2 8" xfId="114"/>
    <cellStyle name="Normal 20" xfId="141"/>
    <cellStyle name="Normal 20 2" xfId="179"/>
    <cellStyle name="Normal 21" xfId="180"/>
    <cellStyle name="Normal 22" xfId="181"/>
    <cellStyle name="Normal 23" xfId="182"/>
    <cellStyle name="Normal 24" xfId="183"/>
    <cellStyle name="Normal 25" xfId="184"/>
    <cellStyle name="Normal 26" xfId="185"/>
    <cellStyle name="Normal 27" xfId="186"/>
    <cellStyle name="Normal 28" xfId="187"/>
    <cellStyle name="Normal 29" xfId="188"/>
    <cellStyle name="Normal 3" xfId="89"/>
    <cellStyle name="Normal 3 2" xfId="135"/>
    <cellStyle name="Normal 3 3" xfId="142"/>
    <cellStyle name="Normal 3 4" xfId="159"/>
    <cellStyle name="Normal 3 5" xfId="271"/>
    <cellStyle name="Normal 3 6" xfId="124"/>
    <cellStyle name="Normal 30" xfId="189"/>
    <cellStyle name="Normal 31" xfId="190"/>
    <cellStyle name="Normal 32" xfId="191"/>
    <cellStyle name="Normal 37" xfId="267"/>
    <cellStyle name="Normal 4" xfId="125"/>
    <cellStyle name="Normal 4 2" xfId="134"/>
    <cellStyle name="Normal 4 2 2" xfId="160"/>
    <cellStyle name="Normal 4 3" xfId="140"/>
    <cellStyle name="Normal 4 4" xfId="162"/>
    <cellStyle name="Normal 4 5" xfId="272"/>
    <cellStyle name="Normal 5" xfId="126"/>
    <cellStyle name="Normal 5 2" xfId="150"/>
    <cellStyle name="Normal 5 3" xfId="243"/>
    <cellStyle name="Normal 6" xfId="165"/>
    <cellStyle name="Normal 6 2" xfId="237"/>
    <cellStyle name="Normal 7" xfId="166"/>
    <cellStyle name="Normal 8" xfId="143"/>
    <cellStyle name="Normal 8 2" xfId="167"/>
    <cellStyle name="Normal 9" xfId="168"/>
    <cellStyle name="Normal_00F643-090209-0H PO 248" xfId="109"/>
    <cellStyle name="Normalny_Arkusz1" xfId="90"/>
    <cellStyle name="Percent [2]" xfId="91"/>
    <cellStyle name="Percent 2" xfId="112"/>
    <cellStyle name="Porcentaje" xfId="92"/>
    <cellStyle name="Prefilled" xfId="93"/>
    <cellStyle name="Prefilled 10" xfId="264"/>
    <cellStyle name="Prefilled 10 2" xfId="354"/>
    <cellStyle name="Prefilled 11" xfId="273"/>
    <cellStyle name="Prefilled 2" xfId="145"/>
    <cellStyle name="Prefilled 2 2" xfId="194"/>
    <cellStyle name="Prefilled 2 2 2" xfId="217"/>
    <cellStyle name="Prefilled 2 2 2 2" xfId="309"/>
    <cellStyle name="Prefilled 2 2 3" xfId="287"/>
    <cellStyle name="Prefilled 2 3" xfId="206"/>
    <cellStyle name="Prefilled 2 3 2" xfId="298"/>
    <cellStyle name="Prefilled 2 4" xfId="276"/>
    <cellStyle name="Prefilled 3" xfId="157"/>
    <cellStyle name="Prefilled 3 2" xfId="215"/>
    <cellStyle name="Prefilled 3 2 2" xfId="307"/>
    <cellStyle name="Prefilled 3 3" xfId="285"/>
    <cellStyle name="Prefilled 4" xfId="204"/>
    <cellStyle name="Prefilled 4 2" xfId="296"/>
    <cellStyle name="Prefilled 5" xfId="227"/>
    <cellStyle name="Prefilled 5 2" xfId="319"/>
    <cellStyle name="Prefilled 6" xfId="233"/>
    <cellStyle name="Prefilled 6 2" xfId="325"/>
    <cellStyle name="Prefilled 7" xfId="242"/>
    <cellStyle name="Prefilled 7 2" xfId="333"/>
    <cellStyle name="Prefilled 8" xfId="249"/>
    <cellStyle name="Prefilled 8 2" xfId="339"/>
    <cellStyle name="Prefilled 9" xfId="260"/>
    <cellStyle name="Prefilled 9 2" xfId="350"/>
    <cellStyle name="RM" xfId="94"/>
    <cellStyle name="Standard_Vorlage_0005280612190C-01Q01_Customer" xfId="110"/>
    <cellStyle name="subhead" xfId="95"/>
    <cellStyle name="VerdiUnitNetPrice" xfId="127"/>
    <cellStyle name="Гиперссылка 2" xfId="356"/>
    <cellStyle name="Обычный 2" xfId="115"/>
    <cellStyle name="Обычный 2 2" xfId="138"/>
    <cellStyle name="Обычный 3" xfId="116"/>
    <cellStyle name="Обычный 4" xfId="117"/>
    <cellStyle name="Обычный 5" xfId="144"/>
    <cellStyle name="Обычный_Annex 2 to Frame Order1 Mobicom-Centre (2)" xfId="108"/>
    <cellStyle name="Финансовый 2" xfId="152"/>
    <cellStyle name="Финансовый 2 2" xfId="132"/>
    <cellStyle name="Финансовый 2 2 2" xfId="275"/>
    <cellStyle name="Финансовый 2 3" xfId="238"/>
    <cellStyle name="Финансовый 2 3 2" xfId="329"/>
    <cellStyle name="Финансовый 2 4" xfId="256"/>
    <cellStyle name="Финансовый 2 4 2" xfId="346"/>
    <cellStyle name="Финансовый 3" xfId="223"/>
    <cellStyle name="Финансовый 3 2" xfId="315"/>
    <cellStyle name="Финансовый 4" xfId="234"/>
    <cellStyle name="Финансовый 4 2" xfId="326"/>
    <cellStyle name="Финансовый 5" xfId="245"/>
    <cellStyle name="Финансовый 5 2" xfId="335"/>
    <cellStyle name="Финансовый 6" xfId="253"/>
    <cellStyle name="Финансовый 6 2" xfId="343"/>
    <cellStyle name="Финансовый 7" xfId="255"/>
    <cellStyle name="Финансовый 7 2" xfId="345"/>
    <cellStyle name="Финансовый 8" xfId="265"/>
    <cellStyle name="Финансовый 8 2" xfId="355"/>
    <cellStyle name="ปกติ_11wq42" xfId="96"/>
    <cellStyle name="千位[0]_laroux" xfId="97"/>
    <cellStyle name="千位_laroux" xfId="98"/>
    <cellStyle name="千位分隔_L2-Price Summary Template _UTRAN 20070801" xfId="128"/>
    <cellStyle name="千分位[0]_laroux" xfId="99"/>
    <cellStyle name="千分位_laroux" xfId="100"/>
    <cellStyle name="后继超级链接_~0055202" xfId="101"/>
    <cellStyle name="常规 2" xfId="129"/>
    <cellStyle name="常规 2 2" xfId="164"/>
    <cellStyle name="常规 3" xfId="130"/>
    <cellStyle name="常规 3 2 2" xfId="139"/>
    <cellStyle name="常规_Cargo问题跟踪表" xfId="119"/>
    <cellStyle name="常规_NEPAL-86000-sw" xfId="102"/>
    <cellStyle name="常规_Quotation Template" xfId="103"/>
    <cellStyle name="普通_laroux" xfId="104"/>
    <cellStyle name="样式 1" xfId="105"/>
    <cellStyle name="桁区切り_GRASH1" xfId="106"/>
    <cellStyle name="超级链接_~0055202" xfId="107"/>
    <cellStyle name="㼿㼿㼿㼿㼿㼿㼿㼿㼿㼿㼿㼿㼿㼿㼿㼿㼿㼿㼿㼿㼿" xfId="137"/>
    <cellStyle name="㼿㼿㼿㼿㼿㼿㼿㼿㼿㼿㼿㼿㼿㼿㼿㼿㼿㼿㼿㼿㼿㼿㼿㼿㼿㼿㼿㼿㼿㼿㼿㼿?" xfId="136"/>
    <cellStyle name="㼿㼿㼿㼿㼿㼿㼿㼿㼿㼿㼿㼿㼿㼿㼿㼿㼿㼿㼿㼿㼿㼿㼿㼿㼿㼿㼿㼿㼿㼿㼿㼿㼿㼿" xfId="111"/>
  </cellStyles>
  <dxfs count="0"/>
  <tableStyles count="0" defaultTableStyle="TableStyleMedium9" defaultPivotStyle="PivotStyleLight16"/>
  <colors>
    <mruColors>
      <color rgb="FFAE7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3" name="DtsShapeName" descr="EUR39E2C@C@657378@7DCB3@@EE2E6E608:KAH8=2CBH97618!!!!!!BIHO@]H97618!!!1@B71D6G110B346BD8@011G752,181318,1I!QN!86/ymr!!!!!!!!!!!!!!!!!!!!!!!!!!!!!!!!!!!!!!8=0:\8=0?5M99217!!!!!!BIHO@]M99217!!!1@B71BBD110D5G@3DC53110D5G@3DC53!!!!!!!!!!!!!!!!!!!!!!!!!!!!!!!!!!!!!!!!!!!!!!!!!!!!!!!!!!!!!!!!!!!!!!!!!!!!!!!!!!!!!!!!!!!!!!!!!!!!!!!!!!!!!!!!!!!!!!!!!!!!!!!!!!!!!!!!!!!!!!!!!!!!!!!!!!!!!!!!!!!!!!!!!!!!!!!!!!!!!!!!!!!!!!!!!!!!!!!!!!!!!!!!!!!!!!!!!!!!!!!!!!!!!!!!!!!!!!!!!!!!!!!!!!!!!!!!!!!!!!!!!!!!!!!!!!!!!!!!!!!!!!!!!!!!!!!!!!!!!!!!!!!!!!!!!!!!!!!!!!!!!!!!!!!!!!!!!!!!!!!!!!!!!!!!!!!!!!!!!!!!!!!!!!!!!!!!!!!!!!!!!!!!!!!!!!!!!!!!!!!!!!!!!!!!!!!!!!!!!!!!!!!!!!!!!!!!!!!!!!!!!!!!!!!!!!!!!!!!!!!!!!!!!!!!!!!!!!!!!!!!!!!!!!!!!!!!!!!!!!!!!!!!!!!!!!!!!!!!!!!!!!!!!!!!!!!!!!!!!!!!!!!!!!!!!!!!!!!!!!!!!!!!!!!!!!!!!!!!!!!!!!!!!!!!!!!!!!!!!!!!!!!!!!!!!!!!!!!!!!!!!!!!!!!!!!!!!!!!!!!!!!!!!!!!!!!!!!!!!!!!!!!!!!!!!!!!!!!!!!!!!!!!!!!!!!!!!!!!!!!!!!!!!!!!!!!!!!!!!!!!!!!!!!!!!!!!!!!!!!!!!!!!!!!!!!!!!!!!!!!!!!!!!!!!!!!!!!!!!!!!!!!!!!!!!!!!!!!!!!!!!!!!!!!!!!!!!!!!!!!!!!!!!!!!!!!!!!!!!!!!!!!!!!!!!!!!!!!!!!!!!!!!!!!!!!!!!!!!!!!!!!!!!!!!!!!!!!!!!!!!!!!!!!!!!!!!!!!!!!!!!!!!!!!!!!!!!!!!!!!!!!!!!!!!!!!!!!!!!!!!!!!!!!!!!!!!!!!!!!!!!!!!!!!!!!!!!!!!!!!!!!!!!!!!!!!!!!!!!!!!!!!!!!!!!!!!!!!!!!!!!!!!!!!!!!!!!!!!!!!!!!!!!!!!!!!!!!!!!!!!!!!!!!!!!!!!!!!!!!!!!!!!!!!!!!!!!!!!!!!!!!!!!!!!!!!!!!!!!!!!!!!!!!!!!!!!!!!!!!!!!!!!!!!!!!!!!!!!!!!!!!!!!!!!!!!!!!!!!!!!!!!!!!!!!!!!!!!!!!!!!!!!!!!!!!!!!!!!!!!!!!!!!!!!!!!!!!!!!!!!!!!!!!!!!!!!!!!!!!!!!!!!!!!!!!!!!!!!!!!!!!!!!!!!!!!!!!!!!!!!!!!!!!!!!!!!!!!!!!!!!!!!!!!!!!!!!!!!!!!!!!!!!!!!!!!!!!!!!!!!!!!!!!!!!!!!!!!!!!!!!!!!!!!!!!!!!!!!!!!!!!!!!!!!!!!!!!!!!!!!!!!!!!!!!!!!!!!!!!!!!!!!!!!!!!!!!!!!!!!!!!!!!!!!!!!!!!!!!!!!!!!!!!!!!!!!!!!!!!!!!!!!!!!!!!!!!!!!!!!!!!!!!!!!!!!!!!!!!!!!!!!!!!!!!!!!!!!!!!!!!!!!!!!!!!!!!!!!!!!!!!!!!!!!!!!!!!!!!!!!!!!!!!!!!!!!!!!!!!!!!!!!!!!!!!!!!!!!!!!!!!!!!!!!!!!!!!!!!!!!!!!!!!!!!!!!!!!!!!!!!!!!!!!!!!!!!!!!!!!!!!!!!!!!!!!!!!!!!!!!!!!!!!!!!!!!!!!!!!!!!!!!!!!!!!!!!!!!!!!!!!!!!!!!!!!!!!!!!!!!!!!!!!!!!!!!!!!!!!!!!!!!!!!!!!!!!!!!!!!!!!!!!!!!!!!!!!!!!!!!!!!!!!!!!!!!!!!!!!!!!!!!!!!!!!!!!!!!!!!!!!!!!!!!!!!!!!!!!!!!!!!!!!!!!!!!!!!!!!!!!!!!!!!!!!!!!!!!!!!!!!!!!!!!!!!!!!!!!!!!!!!!!!!!!!!!!!!!!!!!!!!!!!!!!!!!!!!!!!!!!!!!!!!!!!!!!!!!!!!!!!!!!!!!!!!!!!!!!!!!!!!!!!!!!!!!!!!!!!!!!!!!!!!!!!!!!!!!!!!!!!!!!!!!!!!!!!!!!!!!!!!!!!!!!!!!!!!!!!!!!!!!!!!!!!!!!!!!!!!!!!!!!!!!!!!!!!!!!!!!!!!!!!!!!!!!!!!!!!!!!!!!!!!!!!!!!!!!!!!!!!!!!!1!" hidden="1">
          <a:extLst>
            <a:ext uri="{FF2B5EF4-FFF2-40B4-BE49-F238E27FC236}">
              <a16:creationId xmlns:a16="http://schemas.microsoft.com/office/drawing/2014/main" xmlns="" id="{00000000-0008-0000-0300-000003000000}"/>
            </a:ext>
          </a:extLst>
        </xdr:cNvPr>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editAs="oneCell">
    <xdr:from>
      <xdr:col>4</xdr:col>
      <xdr:colOff>1247776</xdr:colOff>
      <xdr:row>0</xdr:row>
      <xdr:rowOff>101016</xdr:rowOff>
    </xdr:from>
    <xdr:to>
      <xdr:col>6</xdr:col>
      <xdr:colOff>314325</xdr:colOff>
      <xdr:row>3</xdr:row>
      <xdr:rowOff>133351</xdr:rowOff>
    </xdr:to>
    <xdr:pic>
      <xdr:nvPicPr>
        <xdr:cNvPr id="4" name="Picture 1" descr="hwi_Logo_re">
          <a:extLst>
            <a:ext uri="{FF2B5EF4-FFF2-40B4-BE49-F238E27FC236}">
              <a16:creationId xmlns:a16="http://schemas.microsoft.com/office/drawing/2014/main" xmlns="" id="{00000000-0008-0000-0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00376" y="101016"/>
          <a:ext cx="685799" cy="60383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15</xdr:col>
          <xdr:colOff>0</xdr:colOff>
          <xdr:row>27</xdr:row>
          <xdr:rowOff>0</xdr:rowOff>
        </xdr:from>
        <xdr:to>
          <xdr:col>16</xdr:col>
          <xdr:colOff>298450</xdr:colOff>
          <xdr:row>28</xdr:row>
          <xdr:rowOff>50800</xdr:rowOff>
        </xdr:to>
        <xdr:sp macro="" textlink="">
          <xdr:nvSpPr>
            <xdr:cNvPr id="3073" name="Элемент управления 1" hidden="1">
              <a:extLst>
                <a:ext uri="{63B3BB69-23CF-44E3-9099-C40C66FF867C}">
                  <a14:compatExt spid="_x0000_s3073"/>
                </a:ext>
                <a:ext uri="{FF2B5EF4-FFF2-40B4-BE49-F238E27FC236}">
                  <a16:creationId xmlns:a16="http://schemas.microsoft.com/office/drawing/2014/main" xmlns="" id="{00000000-0008-0000-03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2</xdr:col>
      <xdr:colOff>266700</xdr:colOff>
      <xdr:row>3</xdr:row>
      <xdr:rowOff>133350</xdr:rowOff>
    </xdr:to>
    <xdr:pic>
      <xdr:nvPicPr>
        <xdr:cNvPr id="12322" name="Picture 1">
          <a:extLst>
            <a:ext uri="{FF2B5EF4-FFF2-40B4-BE49-F238E27FC236}">
              <a16:creationId xmlns:a16="http://schemas.microsoft.com/office/drawing/2014/main" xmlns="" id="{00000000-0008-0000-0600-0000223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2875" y="400050"/>
          <a:ext cx="542925" cy="4000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129645</xdr:colOff>
      <xdr:row>0</xdr:row>
      <xdr:rowOff>78053</xdr:rowOff>
    </xdr:from>
    <xdr:to>
      <xdr:col>2</xdr:col>
      <xdr:colOff>342370</xdr:colOff>
      <xdr:row>3</xdr:row>
      <xdr:rowOff>61384</xdr:rowOff>
    </xdr:to>
    <xdr:pic>
      <xdr:nvPicPr>
        <xdr:cNvPr id="10399" name="Picture 1">
          <a:extLst>
            <a:ext uri="{FF2B5EF4-FFF2-40B4-BE49-F238E27FC236}">
              <a16:creationId xmlns:a16="http://schemas.microsoft.com/office/drawing/2014/main" xmlns="" id="{00000000-0008-0000-0700-00009F2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9645" y="78053"/>
          <a:ext cx="646642" cy="586581"/>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205317</xdr:colOff>
      <xdr:row>3</xdr:row>
      <xdr:rowOff>79639</xdr:rowOff>
    </xdr:to>
    <xdr:pic>
      <xdr:nvPicPr>
        <xdr:cNvPr id="3" name="Picture 1">
          <a:extLst>
            <a:ext uri="{FF2B5EF4-FFF2-40B4-BE49-F238E27FC236}">
              <a16:creationId xmlns:a16="http://schemas.microsoft.com/office/drawing/2014/main" xmlns="" id="{00000000-0008-0000-08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46642" cy="586581"/>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xdr:col>
      <xdr:colOff>249767</xdr:colOff>
      <xdr:row>2</xdr:row>
      <xdr:rowOff>132556</xdr:rowOff>
    </xdr:to>
    <xdr:pic>
      <xdr:nvPicPr>
        <xdr:cNvPr id="4" name="Picture 3">
          <a:extLst>
            <a:ext uri="{FF2B5EF4-FFF2-40B4-BE49-F238E27FC236}">
              <a16:creationId xmlns:a16="http://schemas.microsoft.com/office/drawing/2014/main" xmlns="" id="{00000000-0008-0000-0700-00009F2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49817" cy="399256"/>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tabSelected="1" topLeftCell="A10" workbookViewId="0">
      <selection activeCell="D16" sqref="D16"/>
    </sheetView>
  </sheetViews>
  <sheetFormatPr defaultColWidth="8.81640625" defaultRowHeight="15.5"/>
  <cols>
    <col min="1" max="1" width="8.81640625" style="186"/>
    <col min="2" max="2" width="1.453125" style="186" customWidth="1"/>
    <col min="3" max="3" width="6.453125" style="186" customWidth="1"/>
    <col min="4" max="4" width="10" style="186" customWidth="1"/>
    <col min="5" max="5" width="9.453125" style="186" customWidth="1"/>
    <col min="6" max="6" width="7" style="186" customWidth="1"/>
    <col min="7" max="7" width="1.453125" style="186" customWidth="1"/>
    <col min="8" max="8" width="9.81640625" style="186" customWidth="1"/>
    <col min="9" max="9" width="1.453125" style="186" customWidth="1"/>
    <col min="10" max="10" width="8.81640625" style="186"/>
    <col min="11" max="11" width="1.54296875" style="186" customWidth="1"/>
    <col min="12" max="12" width="8.81640625" style="186"/>
    <col min="13" max="13" width="11.81640625" style="186" customWidth="1"/>
    <col min="14" max="14" width="4.453125" style="186" customWidth="1"/>
    <col min="15" max="16384" width="8.81640625" style="186"/>
  </cols>
  <sheetData>
    <row r="1" spans="1:14">
      <c r="A1" s="180" t="s">
        <v>165</v>
      </c>
      <c r="B1" s="181"/>
      <c r="C1" s="181"/>
      <c r="D1" s="181"/>
      <c r="E1" s="181"/>
      <c r="F1" s="182"/>
      <c r="G1" s="183"/>
      <c r="H1" s="184"/>
      <c r="I1" s="184"/>
      <c r="J1" s="184"/>
      <c r="K1" s="184"/>
      <c r="L1" s="184"/>
      <c r="M1" s="184"/>
      <c r="N1" s="185"/>
    </row>
    <row r="2" spans="1:14">
      <c r="A2" s="187" t="s">
        <v>195</v>
      </c>
      <c r="B2" s="188"/>
      <c r="C2" s="188"/>
      <c r="D2" s="188"/>
      <c r="E2" s="188"/>
      <c r="F2" s="189"/>
      <c r="G2" s="190"/>
      <c r="H2" s="342" t="s">
        <v>166</v>
      </c>
      <c r="I2" s="343"/>
      <c r="J2" s="343"/>
      <c r="K2" s="343"/>
      <c r="L2" s="343"/>
      <c r="M2" s="343"/>
      <c r="N2" s="191"/>
    </row>
    <row r="3" spans="1:14">
      <c r="A3" s="351" t="s">
        <v>227</v>
      </c>
      <c r="B3" s="352"/>
      <c r="C3" s="352"/>
      <c r="D3" s="352"/>
      <c r="E3" s="352"/>
      <c r="F3" s="353"/>
      <c r="G3" s="190"/>
      <c r="H3" s="343"/>
      <c r="I3" s="343"/>
      <c r="J3" s="343"/>
      <c r="K3" s="343"/>
      <c r="L3" s="343"/>
      <c r="M3" s="343"/>
      <c r="N3" s="191"/>
    </row>
    <row r="4" spans="1:14">
      <c r="A4" s="192" t="s">
        <v>228</v>
      </c>
      <c r="B4" s="193"/>
      <c r="C4" s="193"/>
      <c r="D4" s="193"/>
      <c r="E4" s="193"/>
      <c r="F4" s="194"/>
      <c r="G4" s="190"/>
      <c r="H4" s="343"/>
      <c r="I4" s="343"/>
      <c r="J4" s="343"/>
      <c r="K4" s="343"/>
      <c r="L4" s="343"/>
      <c r="M4" s="343"/>
      <c r="N4" s="191"/>
    </row>
    <row r="5" spans="1:14" ht="4.9000000000000004" customHeight="1">
      <c r="A5" s="195"/>
      <c r="B5" s="196"/>
      <c r="C5" s="196"/>
      <c r="D5" s="196"/>
      <c r="E5" s="196"/>
      <c r="F5" s="197"/>
      <c r="G5" s="190"/>
      <c r="H5" s="198"/>
      <c r="I5" s="198"/>
      <c r="J5" s="198"/>
      <c r="K5" s="198"/>
      <c r="L5" s="198"/>
      <c r="M5" s="198"/>
      <c r="N5" s="191"/>
    </row>
    <row r="6" spans="1:14">
      <c r="A6" s="180" t="s">
        <v>167</v>
      </c>
      <c r="B6" s="181"/>
      <c r="C6" s="181"/>
      <c r="D6" s="181"/>
      <c r="E6" s="181"/>
      <c r="F6" s="182"/>
      <c r="G6" s="190"/>
      <c r="H6" s="198"/>
      <c r="I6" s="198"/>
      <c r="J6" s="198"/>
      <c r="K6" s="198"/>
      <c r="L6" s="198"/>
      <c r="M6" s="198"/>
      <c r="N6" s="191"/>
    </row>
    <row r="7" spans="1:14">
      <c r="A7" s="187" t="s">
        <v>195</v>
      </c>
      <c r="B7" s="188"/>
      <c r="C7" s="188"/>
      <c r="D7" s="188"/>
      <c r="E7" s="188"/>
      <c r="F7" s="189"/>
      <c r="G7" s="190"/>
      <c r="H7" s="198"/>
      <c r="I7" s="198"/>
      <c r="J7" s="198"/>
      <c r="K7" s="198"/>
      <c r="L7" s="198"/>
      <c r="M7" s="198"/>
      <c r="N7" s="191"/>
    </row>
    <row r="8" spans="1:14">
      <c r="A8" s="192" t="s">
        <v>196</v>
      </c>
      <c r="B8" s="193"/>
      <c r="C8" s="193"/>
      <c r="D8" s="193"/>
      <c r="E8" s="193"/>
      <c r="F8" s="194"/>
      <c r="G8" s="190"/>
      <c r="H8" s="198"/>
      <c r="I8" s="198"/>
      <c r="J8" s="198"/>
      <c r="K8" s="198"/>
      <c r="L8" s="198"/>
      <c r="M8" s="198"/>
      <c r="N8" s="191"/>
    </row>
    <row r="9" spans="1:14">
      <c r="A9" s="192" t="s">
        <v>197</v>
      </c>
      <c r="B9" s="193"/>
      <c r="C9" s="193"/>
      <c r="D9" s="193"/>
      <c r="E9" s="193"/>
      <c r="F9" s="194"/>
      <c r="G9" s="190"/>
      <c r="H9" s="198"/>
      <c r="I9" s="198"/>
      <c r="J9" s="198"/>
      <c r="K9" s="198"/>
      <c r="L9" s="198"/>
      <c r="M9" s="198"/>
      <c r="N9" s="191"/>
    </row>
    <row r="10" spans="1:14" ht="4.9000000000000004" customHeight="1">
      <c r="A10" s="190"/>
      <c r="B10" s="198"/>
      <c r="C10" s="198"/>
      <c r="D10" s="198"/>
      <c r="E10" s="198"/>
      <c r="F10" s="191"/>
      <c r="G10" s="190"/>
      <c r="H10" s="198"/>
      <c r="I10" s="198"/>
      <c r="J10" s="198"/>
      <c r="K10" s="198"/>
      <c r="L10" s="198"/>
      <c r="M10" s="198"/>
      <c r="N10" s="191"/>
    </row>
    <row r="11" spans="1:14" ht="4.9000000000000004" customHeight="1">
      <c r="A11" s="195"/>
      <c r="B11" s="196"/>
      <c r="C11" s="196"/>
      <c r="D11" s="196"/>
      <c r="E11" s="196"/>
      <c r="F11" s="197"/>
      <c r="G11" s="190"/>
      <c r="H11" s="198"/>
      <c r="I11" s="198"/>
      <c r="J11" s="198"/>
      <c r="K11" s="198"/>
      <c r="L11" s="198"/>
      <c r="M11" s="198"/>
      <c r="N11" s="191"/>
    </row>
    <row r="12" spans="1:14">
      <c r="A12" s="183" t="s">
        <v>168</v>
      </c>
      <c r="B12" s="184"/>
      <c r="C12" s="184"/>
      <c r="D12" s="184"/>
      <c r="E12" s="184"/>
      <c r="F12" s="185"/>
      <c r="G12" s="190"/>
      <c r="H12" s="198"/>
      <c r="I12" s="198"/>
      <c r="J12" s="198"/>
      <c r="K12" s="198"/>
      <c r="L12" s="198"/>
      <c r="M12" s="198"/>
      <c r="N12" s="191"/>
    </row>
    <row r="13" spans="1:14">
      <c r="A13" s="187" t="s">
        <v>216</v>
      </c>
      <c r="B13" s="188"/>
      <c r="C13" s="188"/>
      <c r="D13" s="188"/>
      <c r="E13" s="188"/>
      <c r="F13" s="189"/>
      <c r="G13" s="198"/>
      <c r="H13" s="198"/>
      <c r="I13" s="198"/>
      <c r="J13" s="198"/>
      <c r="K13" s="198"/>
      <c r="L13" s="198"/>
      <c r="M13" s="198"/>
      <c r="N13" s="191"/>
    </row>
    <row r="14" spans="1:14">
      <c r="A14" s="192" t="s">
        <v>200</v>
      </c>
      <c r="B14" s="193"/>
      <c r="C14" s="193"/>
      <c r="D14" s="193"/>
      <c r="E14" s="193"/>
      <c r="F14" s="194"/>
      <c r="G14" s="198"/>
      <c r="H14" s="198"/>
      <c r="I14" s="198"/>
      <c r="J14" s="198"/>
      <c r="K14" s="198"/>
      <c r="L14" s="198"/>
      <c r="M14" s="198"/>
      <c r="N14" s="191"/>
    </row>
    <row r="15" spans="1:14">
      <c r="A15" s="190"/>
      <c r="B15" s="198"/>
      <c r="C15" s="198"/>
      <c r="D15" s="198"/>
      <c r="E15" s="198"/>
      <c r="F15" s="191"/>
      <c r="G15" s="198"/>
      <c r="H15" s="198"/>
      <c r="I15" s="198"/>
      <c r="J15" s="198"/>
      <c r="K15" s="198"/>
      <c r="L15" s="198"/>
      <c r="M15" s="198"/>
      <c r="N15" s="191"/>
    </row>
    <row r="16" spans="1:14">
      <c r="A16" s="190"/>
      <c r="B16" s="198"/>
      <c r="C16" s="198"/>
      <c r="D16" s="198"/>
      <c r="E16" s="198"/>
      <c r="F16" s="191"/>
      <c r="G16" s="198"/>
      <c r="H16" s="198"/>
      <c r="I16" s="198"/>
      <c r="J16" s="198"/>
      <c r="K16" s="198"/>
      <c r="L16" s="198"/>
      <c r="M16" s="198"/>
      <c r="N16" s="191"/>
    </row>
    <row r="17" spans="1:14">
      <c r="A17" s="195"/>
      <c r="B17" s="196"/>
      <c r="C17" s="196"/>
      <c r="D17" s="196"/>
      <c r="E17" s="196"/>
      <c r="F17" s="197"/>
      <c r="G17" s="198"/>
      <c r="H17" s="198"/>
      <c r="I17" s="198"/>
      <c r="J17" s="198"/>
      <c r="K17" s="198"/>
      <c r="L17" s="198"/>
      <c r="M17" s="198"/>
      <c r="N17" s="191"/>
    </row>
    <row r="18" spans="1:14">
      <c r="A18" s="195" t="s">
        <v>169</v>
      </c>
      <c r="B18" s="196"/>
      <c r="C18" s="196"/>
      <c r="D18" s="196"/>
      <c r="E18" s="196"/>
      <c r="F18" s="197"/>
      <c r="G18" s="190"/>
      <c r="H18" s="198"/>
      <c r="I18" s="198"/>
      <c r="J18" s="198"/>
      <c r="K18" s="198"/>
      <c r="L18" s="198"/>
      <c r="M18" s="198"/>
      <c r="N18" s="191"/>
    </row>
    <row r="19" spans="1:14">
      <c r="A19" s="187" t="s">
        <v>319</v>
      </c>
      <c r="B19" s="188"/>
      <c r="C19" s="188"/>
      <c r="D19" s="188"/>
      <c r="E19" s="188"/>
      <c r="F19" s="189"/>
      <c r="G19" s="190"/>
      <c r="H19" s="198"/>
      <c r="I19" s="198"/>
      <c r="J19" s="198"/>
      <c r="K19" s="198"/>
      <c r="L19" s="198"/>
      <c r="M19" s="198"/>
      <c r="N19" s="191"/>
    </row>
    <row r="20" spans="1:14" ht="6" customHeight="1">
      <c r="A20" s="199"/>
      <c r="B20" s="196"/>
      <c r="C20" s="196"/>
      <c r="D20" s="196"/>
      <c r="E20" s="196"/>
      <c r="F20" s="197"/>
      <c r="G20" s="195"/>
      <c r="H20" s="196"/>
      <c r="I20" s="196"/>
      <c r="J20" s="196"/>
      <c r="K20" s="196"/>
      <c r="L20" s="196"/>
      <c r="M20" s="196"/>
      <c r="N20" s="197"/>
    </row>
    <row r="21" spans="1:14">
      <c r="A21" s="180"/>
      <c r="B21" s="181"/>
      <c r="C21" s="181"/>
      <c r="D21" s="181"/>
      <c r="E21" s="181"/>
      <c r="F21" s="181"/>
      <c r="G21" s="181"/>
      <c r="H21" s="181"/>
      <c r="I21" s="181"/>
      <c r="J21" s="181"/>
      <c r="K21" s="181"/>
      <c r="L21" s="181"/>
      <c r="M21" s="181"/>
      <c r="N21" s="182"/>
    </row>
    <row r="22" spans="1:14" ht="46.5">
      <c r="A22" s="200" t="s">
        <v>170</v>
      </c>
      <c r="B22" s="183"/>
      <c r="C22" s="344" t="s">
        <v>171</v>
      </c>
      <c r="D22" s="344"/>
      <c r="E22" s="344"/>
      <c r="F22" s="345"/>
      <c r="G22" s="183"/>
      <c r="H22" s="185" t="s">
        <v>172</v>
      </c>
      <c r="I22" s="183"/>
      <c r="J22" s="185" t="s">
        <v>173</v>
      </c>
      <c r="K22" s="183"/>
      <c r="L22" s="344" t="s">
        <v>174</v>
      </c>
      <c r="M22" s="346"/>
      <c r="N22" s="185"/>
    </row>
    <row r="23" spans="1:14">
      <c r="A23" s="201"/>
      <c r="B23" s="190"/>
      <c r="C23" s="198"/>
      <c r="D23" s="198"/>
      <c r="E23" s="198"/>
      <c r="F23" s="191"/>
      <c r="G23" s="190"/>
      <c r="H23" s="191"/>
      <c r="I23" s="190"/>
      <c r="J23" s="191"/>
      <c r="K23" s="190"/>
      <c r="L23" s="198"/>
      <c r="M23" s="198"/>
      <c r="N23" s="191"/>
    </row>
    <row r="24" spans="1:14">
      <c r="A24" s="202" t="s">
        <v>175</v>
      </c>
      <c r="B24" s="190"/>
      <c r="C24" s="347" t="s">
        <v>203</v>
      </c>
      <c r="D24" s="347"/>
      <c r="E24" s="347"/>
      <c r="F24" s="348"/>
      <c r="G24" s="190"/>
      <c r="H24" s="203"/>
      <c r="I24" s="190"/>
      <c r="J24" s="203" t="s">
        <v>176</v>
      </c>
      <c r="K24" s="190"/>
      <c r="L24" s="349" t="s">
        <v>270</v>
      </c>
      <c r="M24" s="349"/>
      <c r="N24" s="191"/>
    </row>
    <row r="25" spans="1:14">
      <c r="A25" s="201"/>
      <c r="B25" s="190"/>
      <c r="C25" s="204"/>
      <c r="D25" s="198"/>
      <c r="E25" s="198"/>
      <c r="F25" s="191"/>
      <c r="G25" s="190"/>
      <c r="H25" s="191"/>
      <c r="I25" s="190"/>
      <c r="J25" s="191"/>
      <c r="K25" s="190"/>
      <c r="L25" s="198"/>
      <c r="M25" s="198"/>
      <c r="N25" s="191"/>
    </row>
    <row r="26" spans="1:14">
      <c r="A26" s="201"/>
      <c r="B26" s="190"/>
      <c r="C26" s="198"/>
      <c r="D26" s="198"/>
      <c r="E26" s="198"/>
      <c r="F26" s="191"/>
      <c r="G26" s="190"/>
      <c r="H26" s="191"/>
      <c r="I26" s="190"/>
      <c r="J26" s="191"/>
      <c r="K26" s="190"/>
      <c r="L26" s="350">
        <v>43807</v>
      </c>
      <c r="M26" s="350"/>
      <c r="N26" s="191"/>
    </row>
    <row r="27" spans="1:14">
      <c r="A27" s="201"/>
      <c r="B27" s="190"/>
      <c r="C27" s="204" t="s">
        <v>177</v>
      </c>
      <c r="D27" s="198"/>
      <c r="E27" s="198"/>
      <c r="F27" s="191"/>
      <c r="G27" s="190"/>
      <c r="H27" s="191"/>
      <c r="I27" s="190"/>
      <c r="J27" s="191"/>
      <c r="K27" s="190"/>
      <c r="L27" s="198"/>
      <c r="M27" s="198"/>
      <c r="N27" s="191"/>
    </row>
    <row r="28" spans="1:14">
      <c r="A28" s="201"/>
      <c r="B28" s="190"/>
      <c r="C28" s="340" t="s">
        <v>267</v>
      </c>
      <c r="D28" s="340"/>
      <c r="E28" s="205" t="s">
        <v>178</v>
      </c>
      <c r="F28" s="206">
        <v>14832</v>
      </c>
      <c r="G28" s="190"/>
      <c r="H28" s="191"/>
      <c r="I28" s="190"/>
      <c r="J28" s="191"/>
      <c r="K28" s="190"/>
      <c r="L28" s="198"/>
      <c r="M28" s="198"/>
      <c r="N28" s="191"/>
    </row>
    <row r="29" spans="1:14">
      <c r="A29" s="201"/>
      <c r="B29" s="190"/>
      <c r="C29" s="198"/>
      <c r="D29" s="198"/>
      <c r="E29" s="207"/>
      <c r="F29" s="191"/>
      <c r="G29" s="190"/>
      <c r="H29" s="191"/>
      <c r="I29" s="190"/>
      <c r="J29" s="191"/>
      <c r="K29" s="190"/>
      <c r="L29" s="198"/>
      <c r="M29" s="198"/>
      <c r="N29" s="191"/>
    </row>
    <row r="30" spans="1:14">
      <c r="A30" s="201"/>
      <c r="B30" s="190"/>
      <c r="C30" s="204" t="s">
        <v>179</v>
      </c>
      <c r="D30" s="208">
        <v>8</v>
      </c>
      <c r="E30" s="205" t="s">
        <v>180</v>
      </c>
      <c r="F30" s="191"/>
      <c r="G30" s="190"/>
      <c r="H30" s="191"/>
      <c r="I30" s="190"/>
      <c r="J30" s="191"/>
      <c r="K30" s="190"/>
      <c r="L30" s="198"/>
      <c r="M30" s="198"/>
      <c r="N30" s="191"/>
    </row>
    <row r="31" spans="1:14">
      <c r="A31" s="201"/>
      <c r="B31" s="190"/>
      <c r="C31" s="204"/>
      <c r="D31" s="209"/>
      <c r="E31" s="205"/>
      <c r="F31" s="191"/>
      <c r="G31" s="190"/>
      <c r="H31" s="191"/>
      <c r="I31" s="190"/>
      <c r="J31" s="191"/>
      <c r="K31" s="190"/>
      <c r="L31" s="198"/>
      <c r="M31" s="198"/>
      <c r="N31" s="191"/>
    </row>
    <row r="32" spans="1:14">
      <c r="A32" s="201"/>
      <c r="B32" s="190"/>
      <c r="C32" s="204"/>
      <c r="D32" s="209"/>
      <c r="E32" s="205"/>
      <c r="F32" s="191"/>
      <c r="G32" s="190"/>
      <c r="H32" s="191"/>
      <c r="I32" s="190"/>
      <c r="J32" s="191"/>
      <c r="K32" s="190"/>
      <c r="L32" s="198"/>
      <c r="M32" s="198"/>
      <c r="N32" s="191"/>
    </row>
    <row r="33" spans="1:14">
      <c r="A33" s="201"/>
      <c r="B33" s="190"/>
      <c r="C33" s="204"/>
      <c r="D33" s="209"/>
      <c r="E33" s="205"/>
      <c r="F33" s="191"/>
      <c r="G33" s="190"/>
      <c r="H33" s="191"/>
      <c r="I33" s="190"/>
      <c r="J33" s="191"/>
      <c r="K33" s="190"/>
      <c r="L33" s="198"/>
      <c r="M33" s="198"/>
      <c r="N33" s="191"/>
    </row>
    <row r="34" spans="1:14">
      <c r="A34" s="201"/>
      <c r="B34" s="190"/>
      <c r="C34" s="198"/>
      <c r="D34" s="198"/>
      <c r="E34" s="198"/>
      <c r="F34" s="191"/>
      <c r="G34" s="190"/>
      <c r="H34" s="191"/>
      <c r="I34" s="190"/>
      <c r="J34" s="191"/>
      <c r="K34" s="190"/>
      <c r="L34" s="198"/>
      <c r="M34" s="198"/>
      <c r="N34" s="191"/>
    </row>
    <row r="35" spans="1:14">
      <c r="A35" s="201"/>
      <c r="B35" s="190"/>
      <c r="C35" s="198"/>
      <c r="D35" s="198"/>
      <c r="E35" s="198"/>
      <c r="F35" s="191"/>
      <c r="G35" s="190"/>
      <c r="H35" s="191"/>
      <c r="I35" s="190"/>
      <c r="J35" s="191"/>
      <c r="K35" s="190"/>
      <c r="L35" s="198"/>
      <c r="M35" s="198"/>
      <c r="N35" s="191"/>
    </row>
    <row r="36" spans="1:14">
      <c r="A36" s="210"/>
      <c r="B36" s="195"/>
      <c r="C36" s="196"/>
      <c r="D36" s="196"/>
      <c r="E36" s="196"/>
      <c r="F36" s="197"/>
      <c r="G36" s="195"/>
      <c r="H36" s="197"/>
      <c r="I36" s="195"/>
      <c r="J36" s="197"/>
      <c r="K36" s="195"/>
      <c r="L36" s="196"/>
      <c r="M36" s="196"/>
      <c r="N36" s="197"/>
    </row>
    <row r="37" spans="1:14">
      <c r="A37" s="183" t="s">
        <v>181</v>
      </c>
      <c r="B37" s="184"/>
      <c r="C37" s="184"/>
      <c r="D37" s="184"/>
      <c r="E37" s="184"/>
      <c r="F37" s="184"/>
      <c r="G37" s="184"/>
      <c r="H37" s="184"/>
      <c r="I37" s="184"/>
      <c r="J37" s="184"/>
      <c r="K37" s="184"/>
      <c r="L37" s="184"/>
      <c r="M37" s="184"/>
      <c r="N37" s="185"/>
    </row>
    <row r="38" spans="1:14">
      <c r="A38" s="190"/>
      <c r="B38" s="198"/>
      <c r="C38" s="198"/>
      <c r="D38" s="198"/>
      <c r="E38" s="198"/>
      <c r="F38" s="198"/>
      <c r="G38" s="198"/>
      <c r="H38" s="198"/>
      <c r="I38" s="198"/>
      <c r="J38" s="198"/>
      <c r="K38" s="198"/>
      <c r="L38" s="198"/>
      <c r="M38" s="198"/>
      <c r="N38" s="191"/>
    </row>
    <row r="39" spans="1:14">
      <c r="A39" s="190"/>
      <c r="B39" s="198"/>
      <c r="C39" s="198"/>
      <c r="D39" s="198"/>
      <c r="E39" s="198"/>
      <c r="F39" s="198"/>
      <c r="G39" s="198"/>
      <c r="H39" s="198"/>
      <c r="I39" s="198"/>
      <c r="J39" s="198"/>
      <c r="K39" s="198"/>
      <c r="L39" s="198"/>
      <c r="M39" s="198"/>
      <c r="N39" s="191"/>
    </row>
    <row r="40" spans="1:14">
      <c r="A40" s="190"/>
      <c r="B40" s="198"/>
      <c r="C40" s="198"/>
      <c r="D40" s="198"/>
      <c r="E40" s="198"/>
      <c r="F40" s="198"/>
      <c r="G40" s="198"/>
      <c r="H40" s="198"/>
      <c r="I40" s="198"/>
      <c r="J40" s="198"/>
      <c r="K40" s="198"/>
      <c r="L40" s="198"/>
      <c r="M40" s="198"/>
      <c r="N40" s="191"/>
    </row>
    <row r="41" spans="1:14">
      <c r="A41" s="195"/>
      <c r="B41" s="196"/>
      <c r="C41" s="196"/>
      <c r="D41" s="196"/>
      <c r="E41" s="196"/>
      <c r="F41" s="196"/>
      <c r="G41" s="196"/>
      <c r="H41" s="196"/>
      <c r="I41" s="196"/>
      <c r="J41" s="196"/>
      <c r="K41" s="196"/>
      <c r="L41" s="196"/>
      <c r="M41" s="196"/>
      <c r="N41" s="197"/>
    </row>
    <row r="42" spans="1:14">
      <c r="A42" s="183" t="s">
        <v>181</v>
      </c>
      <c r="B42" s="184"/>
      <c r="C42" s="211" t="s">
        <v>182</v>
      </c>
      <c r="D42" s="211"/>
      <c r="E42" s="211"/>
      <c r="F42" s="212"/>
      <c r="G42" s="183"/>
      <c r="H42" s="184" t="s">
        <v>181</v>
      </c>
      <c r="I42" s="184"/>
      <c r="J42" s="185"/>
      <c r="K42" s="183"/>
      <c r="L42" s="211" t="s">
        <v>182</v>
      </c>
      <c r="M42" s="184"/>
      <c r="N42" s="185"/>
    </row>
    <row r="43" spans="1:14">
      <c r="A43" s="190"/>
      <c r="B43" s="198"/>
      <c r="C43" s="341">
        <v>43807</v>
      </c>
      <c r="D43" s="341"/>
      <c r="E43" s="198"/>
      <c r="F43" s="191"/>
      <c r="G43" s="190"/>
      <c r="H43" s="198"/>
      <c r="I43" s="198"/>
      <c r="J43" s="191"/>
      <c r="K43" s="190"/>
      <c r="L43" s="341">
        <v>43807</v>
      </c>
      <c r="M43" s="341"/>
      <c r="N43" s="191"/>
    </row>
    <row r="44" spans="1:14">
      <c r="A44" s="195"/>
      <c r="B44" s="196"/>
      <c r="C44" s="196"/>
      <c r="D44" s="196"/>
      <c r="E44" s="196"/>
      <c r="F44" s="197"/>
      <c r="G44" s="195"/>
      <c r="H44" s="196"/>
      <c r="I44" s="196"/>
      <c r="J44" s="197"/>
      <c r="K44" s="195"/>
      <c r="L44" s="196"/>
      <c r="M44" s="196"/>
      <c r="N44" s="197"/>
    </row>
    <row r="45" spans="1:14">
      <c r="A45" s="195" t="s">
        <v>181</v>
      </c>
      <c r="B45" s="196"/>
      <c r="C45" s="196"/>
      <c r="D45" s="196"/>
      <c r="E45" s="196"/>
      <c r="F45" s="196"/>
      <c r="G45" s="181"/>
      <c r="H45" s="181"/>
      <c r="I45" s="181"/>
      <c r="J45" s="181"/>
      <c r="K45" s="181"/>
      <c r="L45" s="181"/>
      <c r="M45" s="181"/>
      <c r="N45" s="182"/>
    </row>
  </sheetData>
  <mergeCells count="10">
    <mergeCell ref="C28:D28"/>
    <mergeCell ref="C43:D43"/>
    <mergeCell ref="L43:M43"/>
    <mergeCell ref="H2:M4"/>
    <mergeCell ref="C22:F22"/>
    <mergeCell ref="L22:M22"/>
    <mergeCell ref="C24:F24"/>
    <mergeCell ref="L24:M24"/>
    <mergeCell ref="L26:M26"/>
    <mergeCell ref="A3:F3"/>
  </mergeCells>
  <phoneticPr fontId="10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T48"/>
  <sheetViews>
    <sheetView view="pageBreakPreview" topLeftCell="A4" zoomScaleNormal="100" zoomScaleSheetLayoutView="100" workbookViewId="0">
      <selection activeCell="A16" sqref="A1:XFD1048576"/>
    </sheetView>
  </sheetViews>
  <sheetFormatPr defaultColWidth="8.81640625" defaultRowHeight="14"/>
  <cols>
    <col min="1" max="1" width="1.453125" style="96" customWidth="1"/>
    <col min="2" max="2" width="9.453125" style="96" customWidth="1"/>
    <col min="3" max="3" width="10" style="96" customWidth="1"/>
    <col min="4" max="4" width="8.1796875" style="96" customWidth="1"/>
    <col min="5" max="5" width="23.453125" style="96" customWidth="1"/>
    <col min="6" max="6" width="0.54296875" style="96" customWidth="1"/>
    <col min="7" max="7" width="8.453125" style="97" customWidth="1"/>
    <col min="8" max="8" width="4.453125" style="96" customWidth="1"/>
    <col min="9" max="9" width="5" style="96" customWidth="1"/>
    <col min="10" max="10" width="5.453125" style="98" customWidth="1"/>
    <col min="11" max="11" width="3" style="98" customWidth="1"/>
    <col min="12" max="12" width="20.54296875" style="98" customWidth="1"/>
    <col min="13" max="13" width="0.81640625" style="98" customWidth="1"/>
    <col min="14" max="14" width="8.81640625" style="98"/>
    <col min="15" max="15" width="9" style="98" bestFit="1" customWidth="1"/>
    <col min="16" max="16384" width="8.81640625" style="98"/>
  </cols>
  <sheetData>
    <row r="1" spans="1:12">
      <c r="B1" s="97"/>
      <c r="C1" s="97"/>
      <c r="D1" s="97"/>
      <c r="E1" s="97"/>
      <c r="F1" s="97"/>
      <c r="H1" s="97"/>
    </row>
    <row r="2" spans="1:12">
      <c r="B2" s="97"/>
      <c r="C2" s="97"/>
      <c r="D2" s="97"/>
      <c r="E2" s="97"/>
      <c r="F2" s="97"/>
      <c r="H2" s="97"/>
    </row>
    <row r="3" spans="1:12">
      <c r="B3" s="97"/>
      <c r="C3" s="97"/>
      <c r="D3" s="97"/>
      <c r="E3" s="97"/>
      <c r="F3" s="97"/>
      <c r="H3" s="97"/>
    </row>
    <row r="4" spans="1:12">
      <c r="B4" s="97"/>
      <c r="C4" s="97"/>
      <c r="D4" s="97"/>
      <c r="E4" s="97"/>
      <c r="F4" s="97"/>
      <c r="H4" s="97"/>
    </row>
    <row r="5" spans="1:12">
      <c r="B5" s="99" t="s">
        <v>105</v>
      </c>
      <c r="C5" s="100"/>
      <c r="D5" s="154">
        <v>14832</v>
      </c>
      <c r="E5" s="101"/>
      <c r="F5" s="99"/>
      <c r="G5" s="100" t="s">
        <v>106</v>
      </c>
      <c r="H5" s="358">
        <v>14832</v>
      </c>
      <c r="I5" s="358"/>
      <c r="J5" s="101"/>
      <c r="K5" s="101"/>
      <c r="L5" s="102"/>
    </row>
    <row r="6" spans="1:12">
      <c r="B6" s="99" t="s">
        <v>107</v>
      </c>
      <c r="C6" s="100"/>
      <c r="D6" s="359">
        <v>43798</v>
      </c>
      <c r="E6" s="359"/>
      <c r="F6" s="99"/>
      <c r="G6" s="100" t="s">
        <v>108</v>
      </c>
      <c r="H6" s="103"/>
      <c r="I6" s="359">
        <v>43798</v>
      </c>
      <c r="J6" s="359"/>
      <c r="K6" s="359"/>
      <c r="L6" s="102"/>
    </row>
    <row r="7" spans="1:12">
      <c r="B7" s="104" t="s">
        <v>109</v>
      </c>
      <c r="C7" s="105"/>
      <c r="D7" s="105"/>
      <c r="E7" s="105"/>
      <c r="F7" s="104"/>
      <c r="G7" s="105" t="s">
        <v>110</v>
      </c>
      <c r="H7" s="106"/>
      <c r="I7" s="107"/>
      <c r="J7" s="108"/>
      <c r="K7" s="108"/>
      <c r="L7" s="109"/>
    </row>
    <row r="8" spans="1:12">
      <c r="B8" s="110" t="s">
        <v>267</v>
      </c>
      <c r="C8" s="111"/>
      <c r="D8" s="111" t="s">
        <v>111</v>
      </c>
      <c r="E8" s="112">
        <v>42231</v>
      </c>
      <c r="F8" s="114"/>
      <c r="G8" s="111" t="s">
        <v>267</v>
      </c>
      <c r="H8" s="115"/>
      <c r="I8" s="116"/>
      <c r="J8" s="117"/>
      <c r="K8" s="117" t="s">
        <v>112</v>
      </c>
      <c r="L8" s="118">
        <v>42231</v>
      </c>
    </row>
    <row r="9" spans="1:12">
      <c r="B9" s="99" t="s">
        <v>113</v>
      </c>
      <c r="C9" s="100"/>
      <c r="D9" s="100" t="s">
        <v>269</v>
      </c>
      <c r="E9" s="100"/>
      <c r="F9" s="99"/>
      <c r="G9" s="100" t="s">
        <v>114</v>
      </c>
      <c r="H9" s="103"/>
      <c r="I9" s="119"/>
      <c r="J9" s="101"/>
      <c r="K9" s="100" t="s">
        <v>269</v>
      </c>
      <c r="L9" s="102"/>
    </row>
    <row r="10" spans="1:12">
      <c r="B10" s="99" t="s">
        <v>115</v>
      </c>
      <c r="C10" s="100" t="s">
        <v>136</v>
      </c>
      <c r="D10" s="101"/>
      <c r="E10" s="100"/>
      <c r="F10" s="99"/>
      <c r="G10" s="100" t="s">
        <v>116</v>
      </c>
      <c r="H10" s="103"/>
      <c r="I10" s="119" t="s">
        <v>137</v>
      </c>
      <c r="J10" s="101"/>
      <c r="K10" s="101"/>
      <c r="L10" s="102"/>
    </row>
    <row r="11" spans="1:12">
      <c r="B11" s="104" t="s">
        <v>117</v>
      </c>
      <c r="C11" s="105" t="s">
        <v>138</v>
      </c>
      <c r="D11" s="108"/>
      <c r="E11" s="105"/>
      <c r="F11" s="104"/>
      <c r="G11" s="105" t="s">
        <v>118</v>
      </c>
      <c r="H11" s="105" t="s">
        <v>139</v>
      </c>
      <c r="I11" s="107"/>
      <c r="J11" s="108"/>
      <c r="K11" s="108"/>
      <c r="L11" s="109"/>
    </row>
    <row r="12" spans="1:12">
      <c r="B12" s="120" t="s">
        <v>140</v>
      </c>
      <c r="C12" s="121"/>
      <c r="D12" s="116"/>
      <c r="E12" s="121"/>
      <c r="F12" s="120"/>
      <c r="G12" s="121" t="s">
        <v>141</v>
      </c>
      <c r="H12" s="122"/>
      <c r="I12" s="116"/>
      <c r="J12" s="117"/>
      <c r="K12" s="117"/>
      <c r="L12" s="113"/>
    </row>
    <row r="13" spans="1:12">
      <c r="A13" s="160"/>
      <c r="B13" s="161" t="s">
        <v>198</v>
      </c>
      <c r="C13" s="162"/>
      <c r="D13" s="162"/>
      <c r="E13" s="162"/>
      <c r="F13" s="161"/>
      <c r="G13" s="162" t="s">
        <v>199</v>
      </c>
      <c r="H13" s="163"/>
      <c r="I13" s="164"/>
      <c r="J13" s="101"/>
      <c r="K13" s="101"/>
      <c r="L13" s="102"/>
    </row>
    <row r="14" spans="1:12">
      <c r="B14" s="99" t="s">
        <v>119</v>
      </c>
      <c r="C14" s="123" t="s">
        <v>219</v>
      </c>
      <c r="D14" s="123"/>
      <c r="E14" s="123"/>
      <c r="F14" s="99"/>
      <c r="G14" s="100" t="s">
        <v>223</v>
      </c>
      <c r="H14" s="103"/>
      <c r="I14" s="119"/>
      <c r="J14" s="101"/>
      <c r="K14" s="101"/>
      <c r="L14" s="102"/>
    </row>
    <row r="15" spans="1:12">
      <c r="B15" s="104" t="s">
        <v>117</v>
      </c>
      <c r="C15" s="105" t="s">
        <v>221</v>
      </c>
      <c r="D15" s="105"/>
      <c r="E15" s="105"/>
      <c r="F15" s="104"/>
      <c r="G15" s="105" t="s">
        <v>118</v>
      </c>
      <c r="H15" s="105" t="s">
        <v>224</v>
      </c>
      <c r="I15" s="107"/>
      <c r="J15" s="108"/>
      <c r="K15" s="108"/>
      <c r="L15" s="109"/>
    </row>
    <row r="16" spans="1:12">
      <c r="B16" s="120" t="s">
        <v>222</v>
      </c>
      <c r="C16" s="121"/>
      <c r="D16" s="121"/>
      <c r="E16" s="121"/>
      <c r="F16" s="120"/>
      <c r="G16" s="121" t="s">
        <v>225</v>
      </c>
      <c r="H16" s="122"/>
      <c r="I16" s="116"/>
      <c r="J16" s="117"/>
      <c r="K16" s="117"/>
      <c r="L16" s="113"/>
    </row>
    <row r="17" spans="1:46">
      <c r="A17" s="160"/>
      <c r="B17" s="161" t="s">
        <v>145</v>
      </c>
      <c r="C17" s="162"/>
      <c r="D17" s="162"/>
      <c r="E17" s="162"/>
      <c r="F17" s="161"/>
      <c r="G17" s="162" t="s">
        <v>146</v>
      </c>
      <c r="H17" s="163"/>
      <c r="I17" s="164"/>
      <c r="J17" s="101"/>
      <c r="K17" s="101"/>
      <c r="L17" s="102"/>
    </row>
    <row r="18" spans="1:46" s="155" customFormat="1" ht="15.5">
      <c r="A18" s="165"/>
      <c r="B18" s="166" t="s">
        <v>120</v>
      </c>
      <c r="C18" s="167"/>
      <c r="D18" s="167" t="s">
        <v>151</v>
      </c>
      <c r="E18" s="167"/>
      <c r="F18" s="166"/>
      <c r="G18" s="167" t="s">
        <v>121</v>
      </c>
      <c r="H18" s="168"/>
      <c r="I18" s="169"/>
      <c r="J18" s="158"/>
      <c r="K18" s="158" t="s">
        <v>152</v>
      </c>
      <c r="L18" s="159"/>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row>
    <row r="19" spans="1:46" s="155" customFormat="1">
      <c r="A19" s="152"/>
      <c r="B19" s="153" t="s">
        <v>122</v>
      </c>
      <c r="C19" s="154"/>
      <c r="D19" s="154" t="s">
        <v>157</v>
      </c>
      <c r="E19" s="154"/>
      <c r="F19" s="153"/>
      <c r="G19" s="154" t="s">
        <v>143</v>
      </c>
      <c r="H19" s="156"/>
      <c r="I19" s="157"/>
      <c r="J19" s="158" t="s">
        <v>201</v>
      </c>
      <c r="K19" s="158"/>
      <c r="L19" s="159"/>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row>
    <row r="20" spans="1:46" s="155" customFormat="1">
      <c r="A20" s="165"/>
      <c r="B20" s="166" t="s">
        <v>123</v>
      </c>
      <c r="C20" s="167"/>
      <c r="D20" s="167" t="s">
        <v>153</v>
      </c>
      <c r="E20" s="167"/>
      <c r="F20" s="166"/>
      <c r="G20" s="167" t="s">
        <v>202</v>
      </c>
      <c r="H20" s="168"/>
      <c r="I20" s="169"/>
      <c r="J20" s="158"/>
      <c r="K20" s="158" t="s">
        <v>154</v>
      </c>
      <c r="L20" s="159"/>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row>
    <row r="21" spans="1:46">
      <c r="B21" s="104" t="s">
        <v>124</v>
      </c>
      <c r="C21" s="105"/>
      <c r="D21" s="105" t="s">
        <v>125</v>
      </c>
      <c r="E21" s="105"/>
      <c r="F21" s="104"/>
      <c r="G21" s="105" t="s">
        <v>126</v>
      </c>
      <c r="H21" s="106"/>
      <c r="I21" s="107"/>
      <c r="J21" s="108"/>
      <c r="K21" s="108"/>
      <c r="L21" s="109"/>
      <c r="V21" s="134"/>
      <c r="W21" s="134"/>
      <c r="X21" s="134"/>
      <c r="Y21" s="134"/>
      <c r="Z21" s="134"/>
      <c r="AA21" s="134"/>
      <c r="AB21" s="134"/>
      <c r="AC21" s="134"/>
      <c r="AD21" s="134"/>
    </row>
    <row r="22" spans="1:46">
      <c r="B22" s="120"/>
      <c r="C22" s="121"/>
      <c r="D22" s="121"/>
      <c r="E22" s="121"/>
      <c r="F22" s="120"/>
      <c r="G22" s="121" t="s">
        <v>127</v>
      </c>
      <c r="H22" s="122"/>
      <c r="I22" s="116"/>
      <c r="J22" s="117"/>
      <c r="K22" s="117"/>
      <c r="L22" s="113"/>
    </row>
    <row r="23" spans="1:46">
      <c r="B23" s="124" t="s">
        <v>128</v>
      </c>
      <c r="C23" s="125"/>
      <c r="D23" s="125"/>
      <c r="E23" s="125"/>
      <c r="F23" s="124"/>
      <c r="G23" s="105" t="s">
        <v>129</v>
      </c>
      <c r="H23" s="106"/>
      <c r="I23" s="107"/>
      <c r="J23" s="108"/>
      <c r="K23" s="108"/>
      <c r="L23" s="109"/>
    </row>
    <row r="24" spans="1:46">
      <c r="B24" s="126"/>
      <c r="C24" s="127"/>
      <c r="D24" s="127"/>
      <c r="E24" s="127"/>
      <c r="F24" s="126"/>
      <c r="G24" s="128" t="s">
        <v>130</v>
      </c>
      <c r="H24" s="129"/>
      <c r="L24" s="130"/>
    </row>
    <row r="25" spans="1:46" s="171" customFormat="1" ht="18.75" customHeight="1">
      <c r="A25" s="170"/>
      <c r="B25" s="360" t="s">
        <v>274</v>
      </c>
      <c r="C25" s="361"/>
      <c r="D25" s="361"/>
      <c r="E25" s="361"/>
      <c r="F25" s="326"/>
      <c r="G25" s="361" t="s">
        <v>275</v>
      </c>
      <c r="H25" s="361"/>
      <c r="I25" s="361"/>
      <c r="J25" s="361"/>
      <c r="K25" s="361"/>
      <c r="L25" s="362"/>
    </row>
    <row r="26" spans="1:46" s="171" customFormat="1" ht="14.5">
      <c r="A26" s="170"/>
      <c r="B26" s="281" t="s">
        <v>131</v>
      </c>
      <c r="C26" s="282"/>
      <c r="D26" s="282"/>
      <c r="E26" s="282"/>
      <c r="F26" s="281"/>
      <c r="G26" s="283" t="s">
        <v>132</v>
      </c>
      <c r="H26" s="282"/>
      <c r="I26" s="284"/>
      <c r="J26" s="285"/>
      <c r="K26" s="285"/>
      <c r="L26" s="286"/>
    </row>
    <row r="27" spans="1:46" s="171" customFormat="1" ht="31" customHeight="1">
      <c r="A27" s="170"/>
      <c r="B27" s="354" t="s">
        <v>276</v>
      </c>
      <c r="C27" s="355"/>
      <c r="D27" s="355"/>
      <c r="E27" s="355"/>
      <c r="F27" s="287"/>
      <c r="G27" s="356" t="s">
        <v>277</v>
      </c>
      <c r="H27" s="356"/>
      <c r="I27" s="356"/>
      <c r="J27" s="356"/>
      <c r="K27" s="356"/>
      <c r="L27" s="357"/>
      <c r="P27" s="179"/>
    </row>
    <row r="28" spans="1:46">
      <c r="B28" s="131" t="s">
        <v>133</v>
      </c>
      <c r="C28" s="128"/>
      <c r="D28" s="128"/>
      <c r="E28" s="128"/>
      <c r="F28" s="131"/>
      <c r="G28" s="128" t="s">
        <v>134</v>
      </c>
      <c r="H28" s="129"/>
      <c r="L28" s="130"/>
      <c r="P28" s="179"/>
    </row>
    <row r="29" spans="1:46">
      <c r="B29" s="132"/>
      <c r="C29" s="116"/>
      <c r="D29" s="116"/>
      <c r="E29" s="116"/>
      <c r="F29" s="132"/>
      <c r="G29" s="133" t="s">
        <v>135</v>
      </c>
      <c r="H29" s="116"/>
      <c r="I29" s="116"/>
      <c r="J29" s="117"/>
      <c r="K29" s="117"/>
      <c r="L29" s="113"/>
    </row>
    <row r="32" spans="1:46" ht="14.5" customHeight="1">
      <c r="A32" s="363" t="s">
        <v>99</v>
      </c>
      <c r="B32" s="363"/>
      <c r="C32" s="363"/>
      <c r="D32" s="363"/>
      <c r="E32" s="363"/>
      <c r="F32" s="363"/>
      <c r="G32" s="363"/>
      <c r="H32" s="363"/>
      <c r="I32" s="363"/>
      <c r="J32" s="363"/>
      <c r="K32" s="363"/>
      <c r="L32" s="363"/>
      <c r="M32" s="363"/>
    </row>
    <row r="33" spans="1:13" ht="14.5" customHeight="1">
      <c r="A33" s="363" t="s">
        <v>219</v>
      </c>
      <c r="B33" s="363"/>
      <c r="C33" s="363"/>
      <c r="D33" s="363"/>
      <c r="E33" s="363"/>
      <c r="F33" s="363"/>
      <c r="G33" s="363"/>
      <c r="H33" s="363"/>
      <c r="I33" s="363"/>
      <c r="J33" s="363"/>
      <c r="K33" s="363"/>
      <c r="L33" s="363"/>
      <c r="M33" s="363"/>
    </row>
    <row r="34" spans="1:13">
      <c r="A34" s="364"/>
      <c r="B34" s="364"/>
      <c r="C34" s="364"/>
      <c r="D34" s="364"/>
      <c r="E34" s="364"/>
      <c r="F34" s="364"/>
      <c r="G34" s="364"/>
      <c r="H34" s="364"/>
      <c r="I34" s="364"/>
    </row>
    <row r="35" spans="1:13" ht="14.5" customHeight="1">
      <c r="A35" s="365" t="s">
        <v>100</v>
      </c>
      <c r="B35" s="365"/>
      <c r="C35" s="365"/>
      <c r="D35" s="365"/>
      <c r="E35" s="365"/>
      <c r="F35" s="365"/>
      <c r="G35" s="365"/>
      <c r="H35" s="365"/>
      <c r="I35" s="365"/>
      <c r="J35" s="365"/>
      <c r="K35" s="365"/>
      <c r="L35" s="365"/>
      <c r="M35" s="365"/>
    </row>
    <row r="36" spans="1:13" ht="14.5" customHeight="1">
      <c r="A36" s="365" t="s">
        <v>101</v>
      </c>
      <c r="B36" s="365"/>
      <c r="C36" s="365"/>
      <c r="D36" s="365"/>
      <c r="E36" s="365"/>
      <c r="F36" s="365"/>
      <c r="G36" s="365"/>
      <c r="H36" s="365"/>
      <c r="I36" s="365"/>
      <c r="J36" s="365"/>
      <c r="K36" s="365"/>
      <c r="L36" s="365"/>
      <c r="M36" s="365"/>
    </row>
    <row r="37" spans="1:13">
      <c r="A37" s="366"/>
      <c r="B37" s="366"/>
      <c r="C37" s="366"/>
      <c r="D37" s="366"/>
      <c r="E37" s="366"/>
      <c r="F37" s="366"/>
      <c r="G37" s="366"/>
      <c r="H37" s="366"/>
      <c r="I37" s="366"/>
    </row>
    <row r="38" spans="1:13" ht="14.5" customHeight="1">
      <c r="A38" s="363" t="s">
        <v>102</v>
      </c>
      <c r="B38" s="363"/>
      <c r="C38" s="363"/>
      <c r="D38" s="363"/>
      <c r="E38" s="363"/>
      <c r="F38" s="363"/>
      <c r="G38" s="363"/>
      <c r="H38" s="363"/>
      <c r="I38" s="363"/>
      <c r="J38" s="363"/>
      <c r="K38" s="363"/>
      <c r="L38" s="363"/>
      <c r="M38" s="363"/>
    </row>
    <row r="39" spans="1:13" ht="14.5" customHeight="1">
      <c r="A39" s="365" t="s">
        <v>144</v>
      </c>
      <c r="B39" s="365"/>
      <c r="C39" s="365"/>
      <c r="D39" s="365"/>
      <c r="E39" s="365"/>
      <c r="F39" s="365"/>
      <c r="G39" s="365"/>
      <c r="H39" s="365"/>
      <c r="I39" s="365"/>
      <c r="J39" s="365"/>
      <c r="K39" s="365"/>
      <c r="L39" s="365"/>
      <c r="M39" s="365"/>
    </row>
    <row r="40" spans="1:13">
      <c r="A40" s="366"/>
      <c r="B40" s="366"/>
      <c r="C40" s="366"/>
      <c r="D40" s="366"/>
      <c r="E40" s="366"/>
      <c r="F40" s="366"/>
      <c r="G40" s="366"/>
      <c r="H40" s="366"/>
      <c r="I40" s="366"/>
    </row>
    <row r="41" spans="1:13" ht="14.5" customHeight="1">
      <c r="A41" s="363" t="s">
        <v>99</v>
      </c>
      <c r="B41" s="363"/>
      <c r="C41" s="363"/>
      <c r="D41" s="363"/>
      <c r="E41" s="363"/>
      <c r="F41" s="363"/>
      <c r="G41" s="363"/>
      <c r="H41" s="363"/>
      <c r="I41" s="363"/>
      <c r="J41" s="363"/>
      <c r="K41" s="363"/>
      <c r="L41" s="363"/>
      <c r="M41" s="363"/>
    </row>
    <row r="42" spans="1:13" ht="14.5" customHeight="1">
      <c r="A42" s="363" t="s">
        <v>103</v>
      </c>
      <c r="B42" s="363"/>
      <c r="C42" s="363"/>
      <c r="D42" s="363"/>
      <c r="E42" s="363"/>
      <c r="F42" s="363"/>
      <c r="G42" s="363"/>
      <c r="H42" s="363"/>
      <c r="I42" s="363"/>
      <c r="J42" s="363"/>
      <c r="K42" s="363"/>
      <c r="L42" s="363"/>
      <c r="M42" s="363"/>
    </row>
    <row r="43" spans="1:13" ht="14.5" customHeight="1">
      <c r="A43" s="363"/>
      <c r="B43" s="363"/>
      <c r="C43" s="363"/>
      <c r="D43" s="363"/>
      <c r="E43" s="363"/>
      <c r="F43" s="363"/>
      <c r="G43" s="363"/>
      <c r="H43" s="363"/>
      <c r="I43" s="363"/>
      <c r="J43" s="363"/>
      <c r="K43" s="363"/>
      <c r="L43" s="363"/>
      <c r="M43" s="363"/>
    </row>
    <row r="44" spans="1:13" ht="14.5" customHeight="1">
      <c r="A44" s="365" t="s">
        <v>100</v>
      </c>
      <c r="B44" s="365"/>
      <c r="C44" s="365"/>
      <c r="D44" s="365"/>
      <c r="E44" s="365"/>
      <c r="F44" s="365"/>
      <c r="G44" s="365"/>
      <c r="H44" s="365"/>
      <c r="I44" s="365"/>
      <c r="J44" s="365"/>
      <c r="K44" s="365"/>
      <c r="L44" s="365"/>
      <c r="M44" s="365"/>
    </row>
    <row r="45" spans="1:13" ht="14.5" customHeight="1">
      <c r="A45" s="365" t="s">
        <v>101</v>
      </c>
      <c r="B45" s="365"/>
      <c r="C45" s="365"/>
      <c r="D45" s="365"/>
      <c r="E45" s="365"/>
      <c r="F45" s="365"/>
      <c r="G45" s="365"/>
      <c r="H45" s="365"/>
      <c r="I45" s="365"/>
      <c r="J45" s="365"/>
      <c r="K45" s="365"/>
      <c r="L45" s="365"/>
      <c r="M45" s="365"/>
    </row>
    <row r="46" spans="1:13">
      <c r="A46" s="364"/>
      <c r="B46" s="364"/>
      <c r="C46" s="364"/>
      <c r="D46" s="364"/>
      <c r="E46" s="364"/>
      <c r="F46" s="364"/>
      <c r="G46" s="364"/>
      <c r="H46" s="364"/>
      <c r="I46" s="364"/>
    </row>
    <row r="47" spans="1:13" ht="14.5" customHeight="1">
      <c r="A47" s="363" t="s">
        <v>104</v>
      </c>
      <c r="B47" s="363"/>
      <c r="C47" s="363"/>
      <c r="D47" s="363"/>
      <c r="E47" s="363"/>
      <c r="F47" s="363"/>
      <c r="G47" s="363"/>
      <c r="H47" s="363"/>
      <c r="I47" s="363"/>
      <c r="J47" s="363"/>
      <c r="K47" s="363"/>
      <c r="L47" s="363"/>
      <c r="M47" s="363"/>
    </row>
    <row r="48" spans="1:13" ht="14.5" customHeight="1">
      <c r="A48" s="365" t="s">
        <v>144</v>
      </c>
      <c r="B48" s="365"/>
      <c r="C48" s="365"/>
      <c r="D48" s="365"/>
      <c r="E48" s="365"/>
      <c r="F48" s="365"/>
      <c r="G48" s="365"/>
      <c r="H48" s="365"/>
      <c r="I48" s="365"/>
      <c r="J48" s="365"/>
      <c r="K48" s="365"/>
      <c r="L48" s="365"/>
      <c r="M48" s="365"/>
    </row>
  </sheetData>
  <mergeCells count="24">
    <mergeCell ref="A44:M44"/>
    <mergeCell ref="A45:M45"/>
    <mergeCell ref="A46:I46"/>
    <mergeCell ref="A47:M47"/>
    <mergeCell ref="A48:M48"/>
    <mergeCell ref="A43:M43"/>
    <mergeCell ref="A32:M32"/>
    <mergeCell ref="A33:M33"/>
    <mergeCell ref="A34:I34"/>
    <mergeCell ref="A35:M35"/>
    <mergeCell ref="A36:M36"/>
    <mergeCell ref="A37:I37"/>
    <mergeCell ref="A38:M38"/>
    <mergeCell ref="A39:M39"/>
    <mergeCell ref="A40:I40"/>
    <mergeCell ref="A41:M41"/>
    <mergeCell ref="A42:M42"/>
    <mergeCell ref="B27:E27"/>
    <mergeCell ref="G27:L27"/>
    <mergeCell ref="H5:I5"/>
    <mergeCell ref="D6:E6"/>
    <mergeCell ref="I6:K6"/>
    <mergeCell ref="B25:E25"/>
    <mergeCell ref="G25:L25"/>
  </mergeCells>
  <phoneticPr fontId="101" type="noConversion"/>
  <pageMargins left="0.7" right="0.7" top="0.75" bottom="0.75" header="0.3" footer="0.3"/>
  <pageSetup paperSize="9" scale="89" orientation="portrait" r:id="rId1"/>
  <drawing r:id="rId2"/>
  <legacyDrawing r:id="rId3"/>
  <controls>
    <mc:AlternateContent xmlns:mc="http://schemas.openxmlformats.org/markup-compatibility/2006">
      <mc:Choice Requires="x14">
        <control shapeId="3073" r:id="rId4" name="Элемент управления 1">
          <controlPr defaultSize="0" r:id="rId5">
            <anchor moveWithCells="1">
              <from>
                <xdr:col>15</xdr:col>
                <xdr:colOff>0</xdr:colOff>
                <xdr:row>27</xdr:row>
                <xdr:rowOff>0</xdr:rowOff>
              </from>
              <to>
                <xdr:col>16</xdr:col>
                <xdr:colOff>298450</xdr:colOff>
                <xdr:row>28</xdr:row>
                <xdr:rowOff>50800</xdr:rowOff>
              </to>
            </anchor>
          </controlPr>
        </control>
      </mc:Choice>
      <mc:Fallback>
        <control shapeId="3073" r:id="rId4" name="Элемент управления 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R1"/>
  <sheetViews>
    <sheetView workbookViewId="0"/>
  </sheetViews>
  <sheetFormatPr defaultRowHeight="14.5"/>
  <sheetData>
    <row r="1" spans="1:96">
      <c r="A1" s="18">
        <v>152064</v>
      </c>
      <c r="B1" s="18" t="e">
        <f>#REF!+#REF!</f>
        <v>#REF!</v>
      </c>
      <c r="C1" s="18">
        <v>16200</v>
      </c>
      <c r="D1" s="18" t="e">
        <f>#REF!+#REF!</f>
        <v>#REF!</v>
      </c>
      <c r="E1" s="18">
        <v>828</v>
      </c>
      <c r="F1" s="18" t="e">
        <f>#REF!+#REF!</f>
        <v>#REF!</v>
      </c>
      <c r="G1" s="18">
        <v>98016</v>
      </c>
      <c r="H1" s="18" t="e">
        <f>#REF!+#REF!+#REF!+#REF!+#REF!+#REF!</f>
        <v>#REF!</v>
      </c>
      <c r="I1" s="18">
        <v>1352</v>
      </c>
      <c r="J1" s="18" t="e">
        <f>#REF!+#REF!+#REF!+#REF!</f>
        <v>#REF!</v>
      </c>
      <c r="K1" s="18">
        <v>10800</v>
      </c>
      <c r="L1" s="18" t="e">
        <f>#REF!+#REF!+#REF!+#REF!</f>
        <v>#REF!</v>
      </c>
      <c r="M1" s="18">
        <v>704</v>
      </c>
      <c r="N1" s="18" t="e">
        <f>#REF!+#REF!+#REF!+#REF!</f>
        <v>#REF!</v>
      </c>
      <c r="O1" s="18">
        <v>424</v>
      </c>
      <c r="P1" s="18" t="e">
        <f>#REF!+#REF!+#REF!+#REF!</f>
        <v>#REF!</v>
      </c>
      <c r="Q1" s="18">
        <v>1920</v>
      </c>
      <c r="R1" s="18" t="e">
        <f>#REF!+#REF!</f>
        <v>#REF!</v>
      </c>
      <c r="S1" s="18">
        <v>17200</v>
      </c>
      <c r="T1" s="18" t="e">
        <f>#REF!+#REF!+#REF!+#REF!</f>
        <v>#REF!</v>
      </c>
      <c r="U1" s="18">
        <v>83000</v>
      </c>
      <c r="V1" s="18" t="e">
        <f>#REF!+#REF!</f>
        <v>#REF!</v>
      </c>
      <c r="W1" s="18">
        <v>58276</v>
      </c>
      <c r="X1" s="18" t="e">
        <f>#REF!+#REF!+#REF!+#REF!</f>
        <v>#REF!</v>
      </c>
      <c r="Y1" s="18">
        <v>57472</v>
      </c>
      <c r="Z1" s="18" t="e">
        <f>#REF!+#REF!+#REF!+#REF!+#REF!+#REF!+#REF!+#REF!</f>
        <v>#REF!</v>
      </c>
      <c r="AA1" s="18">
        <v>1352</v>
      </c>
      <c r="AB1" s="18" t="e">
        <f>#REF!+#REF!+#REF!+#REF!</f>
        <v>#REF!</v>
      </c>
      <c r="AC1" s="18">
        <v>828</v>
      </c>
      <c r="AD1">
        <v>37.26</v>
      </c>
      <c r="AE1">
        <v>37.26</v>
      </c>
      <c r="AF1" s="18" t="e">
        <f>#REF!+#REF!</f>
        <v>#REF!</v>
      </c>
      <c r="AG1" s="18">
        <v>16200</v>
      </c>
      <c r="AH1">
        <v>1333.44</v>
      </c>
      <c r="AI1">
        <v>1333.44</v>
      </c>
      <c r="AJ1" s="18" t="e">
        <f>#REF!+#REF!</f>
        <v>#REF!</v>
      </c>
      <c r="AK1" s="18">
        <v>152064</v>
      </c>
      <c r="AL1">
        <v>12515.4</v>
      </c>
      <c r="AM1">
        <v>12515.4</v>
      </c>
      <c r="AN1" s="18" t="e">
        <f>#REF!+#REF!</f>
        <v>#REF!</v>
      </c>
      <c r="AO1" s="18">
        <v>17200</v>
      </c>
      <c r="AP1">
        <v>1311.14</v>
      </c>
      <c r="AQ1">
        <v>1311.14</v>
      </c>
      <c r="AR1" s="18" t="e">
        <f>#REF!+#REF!+#REF!+#REF!</f>
        <v>#REF!</v>
      </c>
      <c r="AS1" s="18">
        <v>58276</v>
      </c>
      <c r="AT1">
        <v>4796.3399999999992</v>
      </c>
      <c r="AU1">
        <v>4796.3399999999992</v>
      </c>
      <c r="AV1" s="18" t="e">
        <f>#REF!+#REF!+#REF!+#REF!</f>
        <v>#REF!</v>
      </c>
      <c r="AW1" s="18">
        <v>1352</v>
      </c>
      <c r="AX1">
        <v>311.56</v>
      </c>
      <c r="AY1">
        <v>311.56</v>
      </c>
      <c r="AZ1" s="18" t="e">
        <f>#REF!+#REF!+#REF!+#REF!</f>
        <v>#REF!</v>
      </c>
      <c r="BA1" s="18">
        <v>57472</v>
      </c>
      <c r="BB1">
        <f>tmp!$CR$1</f>
        <v>3784.14</v>
      </c>
      <c r="BC1">
        <f>tmp!$CO$1</f>
        <v>3784.14</v>
      </c>
      <c r="BD1" s="18" t="e">
        <f>#REF!+#REF!+#REF!+#REF!+#REF!+#REF!+#REF!+#REF!</f>
        <v>#REF!</v>
      </c>
      <c r="BE1" s="18">
        <v>704</v>
      </c>
      <c r="BF1">
        <v>46.400000000000006</v>
      </c>
      <c r="BG1">
        <v>46.400000000000006</v>
      </c>
      <c r="BH1" s="18" t="e">
        <f>#REF!+#REF!+#REF!+#REF!</f>
        <v>#REF!</v>
      </c>
      <c r="BI1" s="18">
        <v>98016</v>
      </c>
      <c r="BJ1">
        <f>tmp!$CI$1</f>
        <v>6453.6799999999994</v>
      </c>
      <c r="BK1">
        <f>tmp!$CL$1</f>
        <v>6453.6799999999994</v>
      </c>
      <c r="BL1" s="18" t="e">
        <f>#REF!+#REF!+#REF!+#REF!+#REF!+#REF!</f>
        <v>#REF!</v>
      </c>
      <c r="BM1" s="18">
        <v>83000</v>
      </c>
      <c r="BN1">
        <v>11854.48</v>
      </c>
      <c r="BO1">
        <v>11854.48</v>
      </c>
      <c r="BP1" s="18" t="e">
        <f>#REF!+#REF!</f>
        <v>#REF!</v>
      </c>
      <c r="BQ1" s="18">
        <v>424</v>
      </c>
      <c r="BR1">
        <v>104.64</v>
      </c>
      <c r="BS1">
        <v>104.64</v>
      </c>
      <c r="BT1" s="18" t="e">
        <f>#REF!+#REF!+#REF!+#REF!</f>
        <v>#REF!</v>
      </c>
      <c r="BU1" s="18">
        <v>1920</v>
      </c>
      <c r="BV1">
        <v>1920</v>
      </c>
      <c r="BW1">
        <v>1920</v>
      </c>
      <c r="BX1" s="18" t="e">
        <f>#REF!+#REF!</f>
        <v>#REF!</v>
      </c>
      <c r="BY1" s="18">
        <v>10800</v>
      </c>
      <c r="BZ1">
        <v>711.12</v>
      </c>
      <c r="CA1">
        <v>711.12</v>
      </c>
      <c r="CB1" s="18" t="e">
        <f>#REF!+#REF!+#REF!+#REF!</f>
        <v>#REF!</v>
      </c>
      <c r="CC1" s="18">
        <v>1352</v>
      </c>
      <c r="CD1">
        <v>311.56</v>
      </c>
      <c r="CE1">
        <v>311.56</v>
      </c>
      <c r="CF1" s="18" t="e">
        <f>#REF!+#REF!+#REF!+#REF!</f>
        <v>#REF!</v>
      </c>
      <c r="CG1">
        <v>6188.99</v>
      </c>
      <c r="CH1">
        <v>264.69</v>
      </c>
      <c r="CI1">
        <f>tmp!$CG$1+tmp!$CH$1</f>
        <v>6453.6799999999994</v>
      </c>
      <c r="CJ1">
        <v>6188.99</v>
      </c>
      <c r="CK1">
        <v>264.69</v>
      </c>
      <c r="CL1">
        <f>tmp!$CJ$1+tmp!$CK$1</f>
        <v>6453.6799999999994</v>
      </c>
      <c r="CM1">
        <v>1892.07</v>
      </c>
      <c r="CN1">
        <v>1892.07</v>
      </c>
      <c r="CO1">
        <f>tmp!$CM$1+tmp!$CN$1</f>
        <v>3784.14</v>
      </c>
      <c r="CP1">
        <v>1892.07</v>
      </c>
      <c r="CQ1">
        <v>1892.07</v>
      </c>
      <c r="CR1">
        <f>tmp!$CP$1+tmp!$CQ$1</f>
        <v>3784.14</v>
      </c>
    </row>
  </sheetData>
  <phoneticPr fontId="31" type="noConversion"/>
  <pageMargins left="0.7" right="0.7" top="0.75" bottom="0.75" header="0.3" footer="0.3"/>
  <customProperties>
    <customPr name="HasSetStyl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view="pageBreakPreview" zoomScale="90" zoomScaleNormal="100" zoomScaleSheetLayoutView="90" workbookViewId="0">
      <selection sqref="A1:XFD1048576"/>
    </sheetView>
  </sheetViews>
  <sheetFormatPr defaultRowHeight="14"/>
  <cols>
    <col min="1" max="1" width="6.453125" style="215" customWidth="1"/>
    <col min="2" max="3" width="29.54296875" style="215" customWidth="1"/>
    <col min="4" max="4" width="8" style="215" customWidth="1"/>
    <col min="5" max="5" width="10.54296875" style="215" customWidth="1"/>
    <col min="6" max="6" width="14.1796875" style="215" customWidth="1"/>
    <col min="7" max="7" width="15" style="215" customWidth="1"/>
    <col min="8" max="8" width="13.453125" style="215" customWidth="1"/>
    <col min="9" max="9" width="12.54296875" style="216" bestFit="1" customWidth="1"/>
    <col min="10" max="10" width="9.1796875" style="216" customWidth="1"/>
    <col min="11" max="255" width="9.1796875" style="215"/>
    <col min="256" max="256" width="6.453125" style="215" customWidth="1"/>
    <col min="257" max="257" width="16.453125" style="215" customWidth="1"/>
    <col min="258" max="258" width="29.54296875" style="215" customWidth="1"/>
    <col min="259" max="259" width="27.81640625" style="215" customWidth="1"/>
    <col min="260" max="260" width="8" style="215" customWidth="1"/>
    <col min="261" max="261" width="10.54296875" style="215" customWidth="1"/>
    <col min="262" max="262" width="14.1796875" style="215" customWidth="1"/>
    <col min="263" max="263" width="15" style="215" customWidth="1"/>
    <col min="264" max="264" width="13.453125" style="215" customWidth="1"/>
    <col min="265" max="265" width="12.54296875" style="215" bestFit="1" customWidth="1"/>
    <col min="266" max="266" width="9.1796875" style="215" customWidth="1"/>
    <col min="267" max="511" width="9.1796875" style="215"/>
    <col min="512" max="512" width="6.453125" style="215" customWidth="1"/>
    <col min="513" max="513" width="16.453125" style="215" customWidth="1"/>
    <col min="514" max="514" width="29.54296875" style="215" customWidth="1"/>
    <col min="515" max="515" width="27.81640625" style="215" customWidth="1"/>
    <col min="516" max="516" width="8" style="215" customWidth="1"/>
    <col min="517" max="517" width="10.54296875" style="215" customWidth="1"/>
    <col min="518" max="518" width="14.1796875" style="215" customWidth="1"/>
    <col min="519" max="519" width="15" style="215" customWidth="1"/>
    <col min="520" max="520" width="13.453125" style="215" customWidth="1"/>
    <col min="521" max="521" width="12.54296875" style="215" bestFit="1" customWidth="1"/>
    <col min="522" max="522" width="9.1796875" style="215" customWidth="1"/>
    <col min="523" max="767" width="9.1796875" style="215"/>
    <col min="768" max="768" width="6.453125" style="215" customWidth="1"/>
    <col min="769" max="769" width="16.453125" style="215" customWidth="1"/>
    <col min="770" max="770" width="29.54296875" style="215" customWidth="1"/>
    <col min="771" max="771" width="27.81640625" style="215" customWidth="1"/>
    <col min="772" max="772" width="8" style="215" customWidth="1"/>
    <col min="773" max="773" width="10.54296875" style="215" customWidth="1"/>
    <col min="774" max="774" width="14.1796875" style="215" customWidth="1"/>
    <col min="775" max="775" width="15" style="215" customWidth="1"/>
    <col min="776" max="776" width="13.453125" style="215" customWidth="1"/>
    <col min="777" max="777" width="12.54296875" style="215" bestFit="1" customWidth="1"/>
    <col min="778" max="778" width="9.1796875" style="215" customWidth="1"/>
    <col min="779" max="1023" width="9.1796875" style="215"/>
    <col min="1024" max="1024" width="6.453125" style="215" customWidth="1"/>
    <col min="1025" max="1025" width="16.453125" style="215" customWidth="1"/>
    <col min="1026" max="1026" width="29.54296875" style="215" customWidth="1"/>
    <col min="1027" max="1027" width="27.81640625" style="215" customWidth="1"/>
    <col min="1028" max="1028" width="8" style="215" customWidth="1"/>
    <col min="1029" max="1029" width="10.54296875" style="215" customWidth="1"/>
    <col min="1030" max="1030" width="14.1796875" style="215" customWidth="1"/>
    <col min="1031" max="1031" width="15" style="215" customWidth="1"/>
    <col min="1032" max="1032" width="13.453125" style="215" customWidth="1"/>
    <col min="1033" max="1033" width="12.54296875" style="215" bestFit="1" customWidth="1"/>
    <col min="1034" max="1034" width="9.1796875" style="215" customWidth="1"/>
    <col min="1035" max="1279" width="9.1796875" style="215"/>
    <col min="1280" max="1280" width="6.453125" style="215" customWidth="1"/>
    <col min="1281" max="1281" width="16.453125" style="215" customWidth="1"/>
    <col min="1282" max="1282" width="29.54296875" style="215" customWidth="1"/>
    <col min="1283" max="1283" width="27.81640625" style="215" customWidth="1"/>
    <col min="1284" max="1284" width="8" style="215" customWidth="1"/>
    <col min="1285" max="1285" width="10.54296875" style="215" customWidth="1"/>
    <col min="1286" max="1286" width="14.1796875" style="215" customWidth="1"/>
    <col min="1287" max="1287" width="15" style="215" customWidth="1"/>
    <col min="1288" max="1288" width="13.453125" style="215" customWidth="1"/>
    <col min="1289" max="1289" width="12.54296875" style="215" bestFit="1" customWidth="1"/>
    <col min="1290" max="1290" width="9.1796875" style="215" customWidth="1"/>
    <col min="1291" max="1535" width="9.1796875" style="215"/>
    <col min="1536" max="1536" width="6.453125" style="215" customWidth="1"/>
    <col min="1537" max="1537" width="16.453125" style="215" customWidth="1"/>
    <col min="1538" max="1538" width="29.54296875" style="215" customWidth="1"/>
    <col min="1539" max="1539" width="27.81640625" style="215" customWidth="1"/>
    <col min="1540" max="1540" width="8" style="215" customWidth="1"/>
    <col min="1541" max="1541" width="10.54296875" style="215" customWidth="1"/>
    <col min="1542" max="1542" width="14.1796875" style="215" customWidth="1"/>
    <col min="1543" max="1543" width="15" style="215" customWidth="1"/>
    <col min="1544" max="1544" width="13.453125" style="215" customWidth="1"/>
    <col min="1545" max="1545" width="12.54296875" style="215" bestFit="1" customWidth="1"/>
    <col min="1546" max="1546" width="9.1796875" style="215" customWidth="1"/>
    <col min="1547" max="1791" width="9.1796875" style="215"/>
    <col min="1792" max="1792" width="6.453125" style="215" customWidth="1"/>
    <col min="1793" max="1793" width="16.453125" style="215" customWidth="1"/>
    <col min="1794" max="1794" width="29.54296875" style="215" customWidth="1"/>
    <col min="1795" max="1795" width="27.81640625" style="215" customWidth="1"/>
    <col min="1796" max="1796" width="8" style="215" customWidth="1"/>
    <col min="1797" max="1797" width="10.54296875" style="215" customWidth="1"/>
    <col min="1798" max="1798" width="14.1796875" style="215" customWidth="1"/>
    <col min="1799" max="1799" width="15" style="215" customWidth="1"/>
    <col min="1800" max="1800" width="13.453125" style="215" customWidth="1"/>
    <col min="1801" max="1801" width="12.54296875" style="215" bestFit="1" customWidth="1"/>
    <col min="1802" max="1802" width="9.1796875" style="215" customWidth="1"/>
    <col min="1803" max="2047" width="9.1796875" style="215"/>
    <col min="2048" max="2048" width="6.453125" style="215" customWidth="1"/>
    <col min="2049" max="2049" width="16.453125" style="215" customWidth="1"/>
    <col min="2050" max="2050" width="29.54296875" style="215" customWidth="1"/>
    <col min="2051" max="2051" width="27.81640625" style="215" customWidth="1"/>
    <col min="2052" max="2052" width="8" style="215" customWidth="1"/>
    <col min="2053" max="2053" width="10.54296875" style="215" customWidth="1"/>
    <col min="2054" max="2054" width="14.1796875" style="215" customWidth="1"/>
    <col min="2055" max="2055" width="15" style="215" customWidth="1"/>
    <col min="2056" max="2056" width="13.453125" style="215" customWidth="1"/>
    <col min="2057" max="2057" width="12.54296875" style="215" bestFit="1" customWidth="1"/>
    <col min="2058" max="2058" width="9.1796875" style="215" customWidth="1"/>
    <col min="2059" max="2303" width="9.1796875" style="215"/>
    <col min="2304" max="2304" width="6.453125" style="215" customWidth="1"/>
    <col min="2305" max="2305" width="16.453125" style="215" customWidth="1"/>
    <col min="2306" max="2306" width="29.54296875" style="215" customWidth="1"/>
    <col min="2307" max="2307" width="27.81640625" style="215" customWidth="1"/>
    <col min="2308" max="2308" width="8" style="215" customWidth="1"/>
    <col min="2309" max="2309" width="10.54296875" style="215" customWidth="1"/>
    <col min="2310" max="2310" width="14.1796875" style="215" customWidth="1"/>
    <col min="2311" max="2311" width="15" style="215" customWidth="1"/>
    <col min="2312" max="2312" width="13.453125" style="215" customWidth="1"/>
    <col min="2313" max="2313" width="12.54296875" style="215" bestFit="1" customWidth="1"/>
    <col min="2314" max="2314" width="9.1796875" style="215" customWidth="1"/>
    <col min="2315" max="2559" width="9.1796875" style="215"/>
    <col min="2560" max="2560" width="6.453125" style="215" customWidth="1"/>
    <col min="2561" max="2561" width="16.453125" style="215" customWidth="1"/>
    <col min="2562" max="2562" width="29.54296875" style="215" customWidth="1"/>
    <col min="2563" max="2563" width="27.81640625" style="215" customWidth="1"/>
    <col min="2564" max="2564" width="8" style="215" customWidth="1"/>
    <col min="2565" max="2565" width="10.54296875" style="215" customWidth="1"/>
    <col min="2566" max="2566" width="14.1796875" style="215" customWidth="1"/>
    <col min="2567" max="2567" width="15" style="215" customWidth="1"/>
    <col min="2568" max="2568" width="13.453125" style="215" customWidth="1"/>
    <col min="2569" max="2569" width="12.54296875" style="215" bestFit="1" customWidth="1"/>
    <col min="2570" max="2570" width="9.1796875" style="215" customWidth="1"/>
    <col min="2571" max="2815" width="9.1796875" style="215"/>
    <col min="2816" max="2816" width="6.453125" style="215" customWidth="1"/>
    <col min="2817" max="2817" width="16.453125" style="215" customWidth="1"/>
    <col min="2818" max="2818" width="29.54296875" style="215" customWidth="1"/>
    <col min="2819" max="2819" width="27.81640625" style="215" customWidth="1"/>
    <col min="2820" max="2820" width="8" style="215" customWidth="1"/>
    <col min="2821" max="2821" width="10.54296875" style="215" customWidth="1"/>
    <col min="2822" max="2822" width="14.1796875" style="215" customWidth="1"/>
    <col min="2823" max="2823" width="15" style="215" customWidth="1"/>
    <col min="2824" max="2824" width="13.453125" style="215" customWidth="1"/>
    <col min="2825" max="2825" width="12.54296875" style="215" bestFit="1" customWidth="1"/>
    <col min="2826" max="2826" width="9.1796875" style="215" customWidth="1"/>
    <col min="2827" max="3071" width="9.1796875" style="215"/>
    <col min="3072" max="3072" width="6.453125" style="215" customWidth="1"/>
    <col min="3073" max="3073" width="16.453125" style="215" customWidth="1"/>
    <col min="3074" max="3074" width="29.54296875" style="215" customWidth="1"/>
    <col min="3075" max="3075" width="27.81640625" style="215" customWidth="1"/>
    <col min="3076" max="3076" width="8" style="215" customWidth="1"/>
    <col min="3077" max="3077" width="10.54296875" style="215" customWidth="1"/>
    <col min="3078" max="3078" width="14.1796875" style="215" customWidth="1"/>
    <col min="3079" max="3079" width="15" style="215" customWidth="1"/>
    <col min="3080" max="3080" width="13.453125" style="215" customWidth="1"/>
    <col min="3081" max="3081" width="12.54296875" style="215" bestFit="1" customWidth="1"/>
    <col min="3082" max="3082" width="9.1796875" style="215" customWidth="1"/>
    <col min="3083" max="3327" width="9.1796875" style="215"/>
    <col min="3328" max="3328" width="6.453125" style="215" customWidth="1"/>
    <col min="3329" max="3329" width="16.453125" style="215" customWidth="1"/>
    <col min="3330" max="3330" width="29.54296875" style="215" customWidth="1"/>
    <col min="3331" max="3331" width="27.81640625" style="215" customWidth="1"/>
    <col min="3332" max="3332" width="8" style="215" customWidth="1"/>
    <col min="3333" max="3333" width="10.54296875" style="215" customWidth="1"/>
    <col min="3334" max="3334" width="14.1796875" style="215" customWidth="1"/>
    <col min="3335" max="3335" width="15" style="215" customWidth="1"/>
    <col min="3336" max="3336" width="13.453125" style="215" customWidth="1"/>
    <col min="3337" max="3337" width="12.54296875" style="215" bestFit="1" customWidth="1"/>
    <col min="3338" max="3338" width="9.1796875" style="215" customWidth="1"/>
    <col min="3339" max="3583" width="9.1796875" style="215"/>
    <col min="3584" max="3584" width="6.453125" style="215" customWidth="1"/>
    <col min="3585" max="3585" width="16.453125" style="215" customWidth="1"/>
    <col min="3586" max="3586" width="29.54296875" style="215" customWidth="1"/>
    <col min="3587" max="3587" width="27.81640625" style="215" customWidth="1"/>
    <col min="3588" max="3588" width="8" style="215" customWidth="1"/>
    <col min="3589" max="3589" width="10.54296875" style="215" customWidth="1"/>
    <col min="3590" max="3590" width="14.1796875" style="215" customWidth="1"/>
    <col min="3591" max="3591" width="15" style="215" customWidth="1"/>
    <col min="3592" max="3592" width="13.453125" style="215" customWidth="1"/>
    <col min="3593" max="3593" width="12.54296875" style="215" bestFit="1" customWidth="1"/>
    <col min="3594" max="3594" width="9.1796875" style="215" customWidth="1"/>
    <col min="3595" max="3839" width="9.1796875" style="215"/>
    <col min="3840" max="3840" width="6.453125" style="215" customWidth="1"/>
    <col min="3841" max="3841" width="16.453125" style="215" customWidth="1"/>
    <col min="3842" max="3842" width="29.54296875" style="215" customWidth="1"/>
    <col min="3843" max="3843" width="27.81640625" style="215" customWidth="1"/>
    <col min="3844" max="3844" width="8" style="215" customWidth="1"/>
    <col min="3845" max="3845" width="10.54296875" style="215" customWidth="1"/>
    <col min="3846" max="3846" width="14.1796875" style="215" customWidth="1"/>
    <col min="3847" max="3847" width="15" style="215" customWidth="1"/>
    <col min="3848" max="3848" width="13.453125" style="215" customWidth="1"/>
    <col min="3849" max="3849" width="12.54296875" style="215" bestFit="1" customWidth="1"/>
    <col min="3850" max="3850" width="9.1796875" style="215" customWidth="1"/>
    <col min="3851" max="4095" width="9.1796875" style="215"/>
    <col min="4096" max="4096" width="6.453125" style="215" customWidth="1"/>
    <col min="4097" max="4097" width="16.453125" style="215" customWidth="1"/>
    <col min="4098" max="4098" width="29.54296875" style="215" customWidth="1"/>
    <col min="4099" max="4099" width="27.81640625" style="215" customWidth="1"/>
    <col min="4100" max="4100" width="8" style="215" customWidth="1"/>
    <col min="4101" max="4101" width="10.54296875" style="215" customWidth="1"/>
    <col min="4102" max="4102" width="14.1796875" style="215" customWidth="1"/>
    <col min="4103" max="4103" width="15" style="215" customWidth="1"/>
    <col min="4104" max="4104" width="13.453125" style="215" customWidth="1"/>
    <col min="4105" max="4105" width="12.54296875" style="215" bestFit="1" customWidth="1"/>
    <col min="4106" max="4106" width="9.1796875" style="215" customWidth="1"/>
    <col min="4107" max="4351" width="9.1796875" style="215"/>
    <col min="4352" max="4352" width="6.453125" style="215" customWidth="1"/>
    <col min="4353" max="4353" width="16.453125" style="215" customWidth="1"/>
    <col min="4354" max="4354" width="29.54296875" style="215" customWidth="1"/>
    <col min="4355" max="4355" width="27.81640625" style="215" customWidth="1"/>
    <col min="4356" max="4356" width="8" style="215" customWidth="1"/>
    <col min="4357" max="4357" width="10.54296875" style="215" customWidth="1"/>
    <col min="4358" max="4358" width="14.1796875" style="215" customWidth="1"/>
    <col min="4359" max="4359" width="15" style="215" customWidth="1"/>
    <col min="4360" max="4360" width="13.453125" style="215" customWidth="1"/>
    <col min="4361" max="4361" width="12.54296875" style="215" bestFit="1" customWidth="1"/>
    <col min="4362" max="4362" width="9.1796875" style="215" customWidth="1"/>
    <col min="4363" max="4607" width="9.1796875" style="215"/>
    <col min="4608" max="4608" width="6.453125" style="215" customWidth="1"/>
    <col min="4609" max="4609" width="16.453125" style="215" customWidth="1"/>
    <col min="4610" max="4610" width="29.54296875" style="215" customWidth="1"/>
    <col min="4611" max="4611" width="27.81640625" style="215" customWidth="1"/>
    <col min="4612" max="4612" width="8" style="215" customWidth="1"/>
    <col min="4613" max="4613" width="10.54296875" style="215" customWidth="1"/>
    <col min="4614" max="4614" width="14.1796875" style="215" customWidth="1"/>
    <col min="4615" max="4615" width="15" style="215" customWidth="1"/>
    <col min="4616" max="4616" width="13.453125" style="215" customWidth="1"/>
    <col min="4617" max="4617" width="12.54296875" style="215" bestFit="1" customWidth="1"/>
    <col min="4618" max="4618" width="9.1796875" style="215" customWidth="1"/>
    <col min="4619" max="4863" width="9.1796875" style="215"/>
    <col min="4864" max="4864" width="6.453125" style="215" customWidth="1"/>
    <col min="4865" max="4865" width="16.453125" style="215" customWidth="1"/>
    <col min="4866" max="4866" width="29.54296875" style="215" customWidth="1"/>
    <col min="4867" max="4867" width="27.81640625" style="215" customWidth="1"/>
    <col min="4868" max="4868" width="8" style="215" customWidth="1"/>
    <col min="4869" max="4869" width="10.54296875" style="215" customWidth="1"/>
    <col min="4870" max="4870" width="14.1796875" style="215" customWidth="1"/>
    <col min="4871" max="4871" width="15" style="215" customWidth="1"/>
    <col min="4872" max="4872" width="13.453125" style="215" customWidth="1"/>
    <col min="4873" max="4873" width="12.54296875" style="215" bestFit="1" customWidth="1"/>
    <col min="4874" max="4874" width="9.1796875" style="215" customWidth="1"/>
    <col min="4875" max="5119" width="9.1796875" style="215"/>
    <col min="5120" max="5120" width="6.453125" style="215" customWidth="1"/>
    <col min="5121" max="5121" width="16.453125" style="215" customWidth="1"/>
    <col min="5122" max="5122" width="29.54296875" style="215" customWidth="1"/>
    <col min="5123" max="5123" width="27.81640625" style="215" customWidth="1"/>
    <col min="5124" max="5124" width="8" style="215" customWidth="1"/>
    <col min="5125" max="5125" width="10.54296875" style="215" customWidth="1"/>
    <col min="5126" max="5126" width="14.1796875" style="215" customWidth="1"/>
    <col min="5127" max="5127" width="15" style="215" customWidth="1"/>
    <col min="5128" max="5128" width="13.453125" style="215" customWidth="1"/>
    <col min="5129" max="5129" width="12.54296875" style="215" bestFit="1" customWidth="1"/>
    <col min="5130" max="5130" width="9.1796875" style="215" customWidth="1"/>
    <col min="5131" max="5375" width="9.1796875" style="215"/>
    <col min="5376" max="5376" width="6.453125" style="215" customWidth="1"/>
    <col min="5377" max="5377" width="16.453125" style="215" customWidth="1"/>
    <col min="5378" max="5378" width="29.54296875" style="215" customWidth="1"/>
    <col min="5379" max="5379" width="27.81640625" style="215" customWidth="1"/>
    <col min="5380" max="5380" width="8" style="215" customWidth="1"/>
    <col min="5381" max="5381" width="10.54296875" style="215" customWidth="1"/>
    <col min="5382" max="5382" width="14.1796875" style="215" customWidth="1"/>
    <col min="5383" max="5383" width="15" style="215" customWidth="1"/>
    <col min="5384" max="5384" width="13.453125" style="215" customWidth="1"/>
    <col min="5385" max="5385" width="12.54296875" style="215" bestFit="1" customWidth="1"/>
    <col min="5386" max="5386" width="9.1796875" style="215" customWidth="1"/>
    <col min="5387" max="5631" width="9.1796875" style="215"/>
    <col min="5632" max="5632" width="6.453125" style="215" customWidth="1"/>
    <col min="5633" max="5633" width="16.453125" style="215" customWidth="1"/>
    <col min="5634" max="5634" width="29.54296875" style="215" customWidth="1"/>
    <col min="5635" max="5635" width="27.81640625" style="215" customWidth="1"/>
    <col min="5636" max="5636" width="8" style="215" customWidth="1"/>
    <col min="5637" max="5637" width="10.54296875" style="215" customWidth="1"/>
    <col min="5638" max="5638" width="14.1796875" style="215" customWidth="1"/>
    <col min="5639" max="5639" width="15" style="215" customWidth="1"/>
    <col min="5640" max="5640" width="13.453125" style="215" customWidth="1"/>
    <col min="5641" max="5641" width="12.54296875" style="215" bestFit="1" customWidth="1"/>
    <col min="5642" max="5642" width="9.1796875" style="215" customWidth="1"/>
    <col min="5643" max="5887" width="9.1796875" style="215"/>
    <col min="5888" max="5888" width="6.453125" style="215" customWidth="1"/>
    <col min="5889" max="5889" width="16.453125" style="215" customWidth="1"/>
    <col min="5890" max="5890" width="29.54296875" style="215" customWidth="1"/>
    <col min="5891" max="5891" width="27.81640625" style="215" customWidth="1"/>
    <col min="5892" max="5892" width="8" style="215" customWidth="1"/>
    <col min="5893" max="5893" width="10.54296875" style="215" customWidth="1"/>
    <col min="5894" max="5894" width="14.1796875" style="215" customWidth="1"/>
    <col min="5895" max="5895" width="15" style="215" customWidth="1"/>
    <col min="5896" max="5896" width="13.453125" style="215" customWidth="1"/>
    <col min="5897" max="5897" width="12.54296875" style="215" bestFit="1" customWidth="1"/>
    <col min="5898" max="5898" width="9.1796875" style="215" customWidth="1"/>
    <col min="5899" max="6143" width="9.1796875" style="215"/>
    <col min="6144" max="6144" width="6.453125" style="215" customWidth="1"/>
    <col min="6145" max="6145" width="16.453125" style="215" customWidth="1"/>
    <col min="6146" max="6146" width="29.54296875" style="215" customWidth="1"/>
    <col min="6147" max="6147" width="27.81640625" style="215" customWidth="1"/>
    <col min="6148" max="6148" width="8" style="215" customWidth="1"/>
    <col min="6149" max="6149" width="10.54296875" style="215" customWidth="1"/>
    <col min="6150" max="6150" width="14.1796875" style="215" customWidth="1"/>
    <col min="6151" max="6151" width="15" style="215" customWidth="1"/>
    <col min="6152" max="6152" width="13.453125" style="215" customWidth="1"/>
    <col min="6153" max="6153" width="12.54296875" style="215" bestFit="1" customWidth="1"/>
    <col min="6154" max="6154" width="9.1796875" style="215" customWidth="1"/>
    <col min="6155" max="6399" width="9.1796875" style="215"/>
    <col min="6400" max="6400" width="6.453125" style="215" customWidth="1"/>
    <col min="6401" max="6401" width="16.453125" style="215" customWidth="1"/>
    <col min="6402" max="6402" width="29.54296875" style="215" customWidth="1"/>
    <col min="6403" max="6403" width="27.81640625" style="215" customWidth="1"/>
    <col min="6404" max="6404" width="8" style="215" customWidth="1"/>
    <col min="6405" max="6405" width="10.54296875" style="215" customWidth="1"/>
    <col min="6406" max="6406" width="14.1796875" style="215" customWidth="1"/>
    <col min="6407" max="6407" width="15" style="215" customWidth="1"/>
    <col min="6408" max="6408" width="13.453125" style="215" customWidth="1"/>
    <col min="6409" max="6409" width="12.54296875" style="215" bestFit="1" customWidth="1"/>
    <col min="6410" max="6410" width="9.1796875" style="215" customWidth="1"/>
    <col min="6411" max="6655" width="9.1796875" style="215"/>
    <col min="6656" max="6656" width="6.453125" style="215" customWidth="1"/>
    <col min="6657" max="6657" width="16.453125" style="215" customWidth="1"/>
    <col min="6658" max="6658" width="29.54296875" style="215" customWidth="1"/>
    <col min="6659" max="6659" width="27.81640625" style="215" customWidth="1"/>
    <col min="6660" max="6660" width="8" style="215" customWidth="1"/>
    <col min="6661" max="6661" width="10.54296875" style="215" customWidth="1"/>
    <col min="6662" max="6662" width="14.1796875" style="215" customWidth="1"/>
    <col min="6663" max="6663" width="15" style="215" customWidth="1"/>
    <col min="6664" max="6664" width="13.453125" style="215" customWidth="1"/>
    <col min="6665" max="6665" width="12.54296875" style="215" bestFit="1" customWidth="1"/>
    <col min="6666" max="6666" width="9.1796875" style="215" customWidth="1"/>
    <col min="6667" max="6911" width="9.1796875" style="215"/>
    <col min="6912" max="6912" width="6.453125" style="215" customWidth="1"/>
    <col min="6913" max="6913" width="16.453125" style="215" customWidth="1"/>
    <col min="6914" max="6914" width="29.54296875" style="215" customWidth="1"/>
    <col min="6915" max="6915" width="27.81640625" style="215" customWidth="1"/>
    <col min="6916" max="6916" width="8" style="215" customWidth="1"/>
    <col min="6917" max="6917" width="10.54296875" style="215" customWidth="1"/>
    <col min="6918" max="6918" width="14.1796875" style="215" customWidth="1"/>
    <col min="6919" max="6919" width="15" style="215" customWidth="1"/>
    <col min="6920" max="6920" width="13.453125" style="215" customWidth="1"/>
    <col min="6921" max="6921" width="12.54296875" style="215" bestFit="1" customWidth="1"/>
    <col min="6922" max="6922" width="9.1796875" style="215" customWidth="1"/>
    <col min="6923" max="7167" width="9.1796875" style="215"/>
    <col min="7168" max="7168" width="6.453125" style="215" customWidth="1"/>
    <col min="7169" max="7169" width="16.453125" style="215" customWidth="1"/>
    <col min="7170" max="7170" width="29.54296875" style="215" customWidth="1"/>
    <col min="7171" max="7171" width="27.81640625" style="215" customWidth="1"/>
    <col min="7172" max="7172" width="8" style="215" customWidth="1"/>
    <col min="7173" max="7173" width="10.54296875" style="215" customWidth="1"/>
    <col min="7174" max="7174" width="14.1796875" style="215" customWidth="1"/>
    <col min="7175" max="7175" width="15" style="215" customWidth="1"/>
    <col min="7176" max="7176" width="13.453125" style="215" customWidth="1"/>
    <col min="7177" max="7177" width="12.54296875" style="215" bestFit="1" customWidth="1"/>
    <col min="7178" max="7178" width="9.1796875" style="215" customWidth="1"/>
    <col min="7179" max="7423" width="9.1796875" style="215"/>
    <col min="7424" max="7424" width="6.453125" style="215" customWidth="1"/>
    <col min="7425" max="7425" width="16.453125" style="215" customWidth="1"/>
    <col min="7426" max="7426" width="29.54296875" style="215" customWidth="1"/>
    <col min="7427" max="7427" width="27.81640625" style="215" customWidth="1"/>
    <col min="7428" max="7428" width="8" style="215" customWidth="1"/>
    <col min="7429" max="7429" width="10.54296875" style="215" customWidth="1"/>
    <col min="7430" max="7430" width="14.1796875" style="215" customWidth="1"/>
    <col min="7431" max="7431" width="15" style="215" customWidth="1"/>
    <col min="7432" max="7432" width="13.453125" style="215" customWidth="1"/>
    <col min="7433" max="7433" width="12.54296875" style="215" bestFit="1" customWidth="1"/>
    <col min="7434" max="7434" width="9.1796875" style="215" customWidth="1"/>
    <col min="7435" max="7679" width="9.1796875" style="215"/>
    <col min="7680" max="7680" width="6.453125" style="215" customWidth="1"/>
    <col min="7681" max="7681" width="16.453125" style="215" customWidth="1"/>
    <col min="7682" max="7682" width="29.54296875" style="215" customWidth="1"/>
    <col min="7683" max="7683" width="27.81640625" style="215" customWidth="1"/>
    <col min="7684" max="7684" width="8" style="215" customWidth="1"/>
    <col min="7685" max="7685" width="10.54296875" style="215" customWidth="1"/>
    <col min="7686" max="7686" width="14.1796875" style="215" customWidth="1"/>
    <col min="7687" max="7687" width="15" style="215" customWidth="1"/>
    <col min="7688" max="7688" width="13.453125" style="215" customWidth="1"/>
    <col min="7689" max="7689" width="12.54296875" style="215" bestFit="1" customWidth="1"/>
    <col min="7690" max="7690" width="9.1796875" style="215" customWidth="1"/>
    <col min="7691" max="7935" width="9.1796875" style="215"/>
    <col min="7936" max="7936" width="6.453125" style="215" customWidth="1"/>
    <col min="7937" max="7937" width="16.453125" style="215" customWidth="1"/>
    <col min="7938" max="7938" width="29.54296875" style="215" customWidth="1"/>
    <col min="7939" max="7939" width="27.81640625" style="215" customWidth="1"/>
    <col min="7940" max="7940" width="8" style="215" customWidth="1"/>
    <col min="7941" max="7941" width="10.54296875" style="215" customWidth="1"/>
    <col min="7942" max="7942" width="14.1796875" style="215" customWidth="1"/>
    <col min="7943" max="7943" width="15" style="215" customWidth="1"/>
    <col min="7944" max="7944" width="13.453125" style="215" customWidth="1"/>
    <col min="7945" max="7945" width="12.54296875" style="215" bestFit="1" customWidth="1"/>
    <col min="7946" max="7946" width="9.1796875" style="215" customWidth="1"/>
    <col min="7947" max="8191" width="9.1796875" style="215"/>
    <col min="8192" max="8192" width="6.453125" style="215" customWidth="1"/>
    <col min="8193" max="8193" width="16.453125" style="215" customWidth="1"/>
    <col min="8194" max="8194" width="29.54296875" style="215" customWidth="1"/>
    <col min="8195" max="8195" width="27.81640625" style="215" customWidth="1"/>
    <col min="8196" max="8196" width="8" style="215" customWidth="1"/>
    <col min="8197" max="8197" width="10.54296875" style="215" customWidth="1"/>
    <col min="8198" max="8198" width="14.1796875" style="215" customWidth="1"/>
    <col min="8199" max="8199" width="15" style="215" customWidth="1"/>
    <col min="8200" max="8200" width="13.453125" style="215" customWidth="1"/>
    <col min="8201" max="8201" width="12.54296875" style="215" bestFit="1" customWidth="1"/>
    <col min="8202" max="8202" width="9.1796875" style="215" customWidth="1"/>
    <col min="8203" max="8447" width="9.1796875" style="215"/>
    <col min="8448" max="8448" width="6.453125" style="215" customWidth="1"/>
    <col min="8449" max="8449" width="16.453125" style="215" customWidth="1"/>
    <col min="8450" max="8450" width="29.54296875" style="215" customWidth="1"/>
    <col min="8451" max="8451" width="27.81640625" style="215" customWidth="1"/>
    <col min="8452" max="8452" width="8" style="215" customWidth="1"/>
    <col min="8453" max="8453" width="10.54296875" style="215" customWidth="1"/>
    <col min="8454" max="8454" width="14.1796875" style="215" customWidth="1"/>
    <col min="8455" max="8455" width="15" style="215" customWidth="1"/>
    <col min="8456" max="8456" width="13.453125" style="215" customWidth="1"/>
    <col min="8457" max="8457" width="12.54296875" style="215" bestFit="1" customWidth="1"/>
    <col min="8458" max="8458" width="9.1796875" style="215" customWidth="1"/>
    <col min="8459" max="8703" width="9.1796875" style="215"/>
    <col min="8704" max="8704" width="6.453125" style="215" customWidth="1"/>
    <col min="8705" max="8705" width="16.453125" style="215" customWidth="1"/>
    <col min="8706" max="8706" width="29.54296875" style="215" customWidth="1"/>
    <col min="8707" max="8707" width="27.81640625" style="215" customWidth="1"/>
    <col min="8708" max="8708" width="8" style="215" customWidth="1"/>
    <col min="8709" max="8709" width="10.54296875" style="215" customWidth="1"/>
    <col min="8710" max="8710" width="14.1796875" style="215" customWidth="1"/>
    <col min="8711" max="8711" width="15" style="215" customWidth="1"/>
    <col min="8712" max="8712" width="13.453125" style="215" customWidth="1"/>
    <col min="8713" max="8713" width="12.54296875" style="215" bestFit="1" customWidth="1"/>
    <col min="8714" max="8714" width="9.1796875" style="215" customWidth="1"/>
    <col min="8715" max="8959" width="9.1796875" style="215"/>
    <col min="8960" max="8960" width="6.453125" style="215" customWidth="1"/>
    <col min="8961" max="8961" width="16.453125" style="215" customWidth="1"/>
    <col min="8962" max="8962" width="29.54296875" style="215" customWidth="1"/>
    <col min="8963" max="8963" width="27.81640625" style="215" customWidth="1"/>
    <col min="8964" max="8964" width="8" style="215" customWidth="1"/>
    <col min="8965" max="8965" width="10.54296875" style="215" customWidth="1"/>
    <col min="8966" max="8966" width="14.1796875" style="215" customWidth="1"/>
    <col min="8967" max="8967" width="15" style="215" customWidth="1"/>
    <col min="8968" max="8968" width="13.453125" style="215" customWidth="1"/>
    <col min="8969" max="8969" width="12.54296875" style="215" bestFit="1" customWidth="1"/>
    <col min="8970" max="8970" width="9.1796875" style="215" customWidth="1"/>
    <col min="8971" max="9215" width="9.1796875" style="215"/>
    <col min="9216" max="9216" width="6.453125" style="215" customWidth="1"/>
    <col min="9217" max="9217" width="16.453125" style="215" customWidth="1"/>
    <col min="9218" max="9218" width="29.54296875" style="215" customWidth="1"/>
    <col min="9219" max="9219" width="27.81640625" style="215" customWidth="1"/>
    <col min="9220" max="9220" width="8" style="215" customWidth="1"/>
    <col min="9221" max="9221" width="10.54296875" style="215" customWidth="1"/>
    <col min="9222" max="9222" width="14.1796875" style="215" customWidth="1"/>
    <col min="9223" max="9223" width="15" style="215" customWidth="1"/>
    <col min="9224" max="9224" width="13.453125" style="215" customWidth="1"/>
    <col min="9225" max="9225" width="12.54296875" style="215" bestFit="1" customWidth="1"/>
    <col min="9226" max="9226" width="9.1796875" style="215" customWidth="1"/>
    <col min="9227" max="9471" width="9.1796875" style="215"/>
    <col min="9472" max="9472" width="6.453125" style="215" customWidth="1"/>
    <col min="9473" max="9473" width="16.453125" style="215" customWidth="1"/>
    <col min="9474" max="9474" width="29.54296875" style="215" customWidth="1"/>
    <col min="9475" max="9475" width="27.81640625" style="215" customWidth="1"/>
    <col min="9476" max="9476" width="8" style="215" customWidth="1"/>
    <col min="9477" max="9477" width="10.54296875" style="215" customWidth="1"/>
    <col min="9478" max="9478" width="14.1796875" style="215" customWidth="1"/>
    <col min="9479" max="9479" width="15" style="215" customWidth="1"/>
    <col min="9480" max="9480" width="13.453125" style="215" customWidth="1"/>
    <col min="9481" max="9481" width="12.54296875" style="215" bestFit="1" customWidth="1"/>
    <col min="9482" max="9482" width="9.1796875" style="215" customWidth="1"/>
    <col min="9483" max="9727" width="9.1796875" style="215"/>
    <col min="9728" max="9728" width="6.453125" style="215" customWidth="1"/>
    <col min="9729" max="9729" width="16.453125" style="215" customWidth="1"/>
    <col min="9730" max="9730" width="29.54296875" style="215" customWidth="1"/>
    <col min="9731" max="9731" width="27.81640625" style="215" customWidth="1"/>
    <col min="9732" max="9732" width="8" style="215" customWidth="1"/>
    <col min="9733" max="9733" width="10.54296875" style="215" customWidth="1"/>
    <col min="9734" max="9734" width="14.1796875" style="215" customWidth="1"/>
    <col min="9735" max="9735" width="15" style="215" customWidth="1"/>
    <col min="9736" max="9736" width="13.453125" style="215" customWidth="1"/>
    <col min="9737" max="9737" width="12.54296875" style="215" bestFit="1" customWidth="1"/>
    <col min="9738" max="9738" width="9.1796875" style="215" customWidth="1"/>
    <col min="9739" max="9983" width="9.1796875" style="215"/>
    <col min="9984" max="9984" width="6.453125" style="215" customWidth="1"/>
    <col min="9985" max="9985" width="16.453125" style="215" customWidth="1"/>
    <col min="9986" max="9986" width="29.54296875" style="215" customWidth="1"/>
    <col min="9987" max="9987" width="27.81640625" style="215" customWidth="1"/>
    <col min="9988" max="9988" width="8" style="215" customWidth="1"/>
    <col min="9989" max="9989" width="10.54296875" style="215" customWidth="1"/>
    <col min="9990" max="9990" width="14.1796875" style="215" customWidth="1"/>
    <col min="9991" max="9991" width="15" style="215" customWidth="1"/>
    <col min="9992" max="9992" width="13.453125" style="215" customWidth="1"/>
    <col min="9993" max="9993" width="12.54296875" style="215" bestFit="1" customWidth="1"/>
    <col min="9994" max="9994" width="9.1796875" style="215" customWidth="1"/>
    <col min="9995" max="10239" width="9.1796875" style="215"/>
    <col min="10240" max="10240" width="6.453125" style="215" customWidth="1"/>
    <col min="10241" max="10241" width="16.453125" style="215" customWidth="1"/>
    <col min="10242" max="10242" width="29.54296875" style="215" customWidth="1"/>
    <col min="10243" max="10243" width="27.81640625" style="215" customWidth="1"/>
    <col min="10244" max="10244" width="8" style="215" customWidth="1"/>
    <col min="10245" max="10245" width="10.54296875" style="215" customWidth="1"/>
    <col min="10246" max="10246" width="14.1796875" style="215" customWidth="1"/>
    <col min="10247" max="10247" width="15" style="215" customWidth="1"/>
    <col min="10248" max="10248" width="13.453125" style="215" customWidth="1"/>
    <col min="10249" max="10249" width="12.54296875" style="215" bestFit="1" customWidth="1"/>
    <col min="10250" max="10250" width="9.1796875" style="215" customWidth="1"/>
    <col min="10251" max="10495" width="9.1796875" style="215"/>
    <col min="10496" max="10496" width="6.453125" style="215" customWidth="1"/>
    <col min="10497" max="10497" width="16.453125" style="215" customWidth="1"/>
    <col min="10498" max="10498" width="29.54296875" style="215" customWidth="1"/>
    <col min="10499" max="10499" width="27.81640625" style="215" customWidth="1"/>
    <col min="10500" max="10500" width="8" style="215" customWidth="1"/>
    <col min="10501" max="10501" width="10.54296875" style="215" customWidth="1"/>
    <col min="10502" max="10502" width="14.1796875" style="215" customWidth="1"/>
    <col min="10503" max="10503" width="15" style="215" customWidth="1"/>
    <col min="10504" max="10504" width="13.453125" style="215" customWidth="1"/>
    <col min="10505" max="10505" width="12.54296875" style="215" bestFit="1" customWidth="1"/>
    <col min="10506" max="10506" width="9.1796875" style="215" customWidth="1"/>
    <col min="10507" max="10751" width="9.1796875" style="215"/>
    <col min="10752" max="10752" width="6.453125" style="215" customWidth="1"/>
    <col min="10753" max="10753" width="16.453125" style="215" customWidth="1"/>
    <col min="10754" max="10754" width="29.54296875" style="215" customWidth="1"/>
    <col min="10755" max="10755" width="27.81640625" style="215" customWidth="1"/>
    <col min="10756" max="10756" width="8" style="215" customWidth="1"/>
    <col min="10757" max="10757" width="10.54296875" style="215" customWidth="1"/>
    <col min="10758" max="10758" width="14.1796875" style="215" customWidth="1"/>
    <col min="10759" max="10759" width="15" style="215" customWidth="1"/>
    <col min="10760" max="10760" width="13.453125" style="215" customWidth="1"/>
    <col min="10761" max="10761" width="12.54296875" style="215" bestFit="1" customWidth="1"/>
    <col min="10762" max="10762" width="9.1796875" style="215" customWidth="1"/>
    <col min="10763" max="11007" width="9.1796875" style="215"/>
    <col min="11008" max="11008" width="6.453125" style="215" customWidth="1"/>
    <col min="11009" max="11009" width="16.453125" style="215" customWidth="1"/>
    <col min="11010" max="11010" width="29.54296875" style="215" customWidth="1"/>
    <col min="11011" max="11011" width="27.81640625" style="215" customWidth="1"/>
    <col min="11012" max="11012" width="8" style="215" customWidth="1"/>
    <col min="11013" max="11013" width="10.54296875" style="215" customWidth="1"/>
    <col min="11014" max="11014" width="14.1796875" style="215" customWidth="1"/>
    <col min="11015" max="11015" width="15" style="215" customWidth="1"/>
    <col min="11016" max="11016" width="13.453125" style="215" customWidth="1"/>
    <col min="11017" max="11017" width="12.54296875" style="215" bestFit="1" customWidth="1"/>
    <col min="11018" max="11018" width="9.1796875" style="215" customWidth="1"/>
    <col min="11019" max="11263" width="9.1796875" style="215"/>
    <col min="11264" max="11264" width="6.453125" style="215" customWidth="1"/>
    <col min="11265" max="11265" width="16.453125" style="215" customWidth="1"/>
    <col min="11266" max="11266" width="29.54296875" style="215" customWidth="1"/>
    <col min="11267" max="11267" width="27.81640625" style="215" customWidth="1"/>
    <col min="11268" max="11268" width="8" style="215" customWidth="1"/>
    <col min="11269" max="11269" width="10.54296875" style="215" customWidth="1"/>
    <col min="11270" max="11270" width="14.1796875" style="215" customWidth="1"/>
    <col min="11271" max="11271" width="15" style="215" customWidth="1"/>
    <col min="11272" max="11272" width="13.453125" style="215" customWidth="1"/>
    <col min="11273" max="11273" width="12.54296875" style="215" bestFit="1" customWidth="1"/>
    <col min="11274" max="11274" width="9.1796875" style="215" customWidth="1"/>
    <col min="11275" max="11519" width="9.1796875" style="215"/>
    <col min="11520" max="11520" width="6.453125" style="215" customWidth="1"/>
    <col min="11521" max="11521" width="16.453125" style="215" customWidth="1"/>
    <col min="11522" max="11522" width="29.54296875" style="215" customWidth="1"/>
    <col min="11523" max="11523" width="27.81640625" style="215" customWidth="1"/>
    <col min="11524" max="11524" width="8" style="215" customWidth="1"/>
    <col min="11525" max="11525" width="10.54296875" style="215" customWidth="1"/>
    <col min="11526" max="11526" width="14.1796875" style="215" customWidth="1"/>
    <col min="11527" max="11527" width="15" style="215" customWidth="1"/>
    <col min="11528" max="11528" width="13.453125" style="215" customWidth="1"/>
    <col min="11529" max="11529" width="12.54296875" style="215" bestFit="1" customWidth="1"/>
    <col min="11530" max="11530" width="9.1796875" style="215" customWidth="1"/>
    <col min="11531" max="11775" width="9.1796875" style="215"/>
    <col min="11776" max="11776" width="6.453125" style="215" customWidth="1"/>
    <col min="11777" max="11777" width="16.453125" style="215" customWidth="1"/>
    <col min="11778" max="11778" width="29.54296875" style="215" customWidth="1"/>
    <col min="11779" max="11779" width="27.81640625" style="215" customWidth="1"/>
    <col min="11780" max="11780" width="8" style="215" customWidth="1"/>
    <col min="11781" max="11781" width="10.54296875" style="215" customWidth="1"/>
    <col min="11782" max="11782" width="14.1796875" style="215" customWidth="1"/>
    <col min="11783" max="11783" width="15" style="215" customWidth="1"/>
    <col min="11784" max="11784" width="13.453125" style="215" customWidth="1"/>
    <col min="11785" max="11785" width="12.54296875" style="215" bestFit="1" customWidth="1"/>
    <col min="11786" max="11786" width="9.1796875" style="215" customWidth="1"/>
    <col min="11787" max="12031" width="9.1796875" style="215"/>
    <col min="12032" max="12032" width="6.453125" style="215" customWidth="1"/>
    <col min="12033" max="12033" width="16.453125" style="215" customWidth="1"/>
    <col min="12034" max="12034" width="29.54296875" style="215" customWidth="1"/>
    <col min="12035" max="12035" width="27.81640625" style="215" customWidth="1"/>
    <col min="12036" max="12036" width="8" style="215" customWidth="1"/>
    <col min="12037" max="12037" width="10.54296875" style="215" customWidth="1"/>
    <col min="12038" max="12038" width="14.1796875" style="215" customWidth="1"/>
    <col min="12039" max="12039" width="15" style="215" customWidth="1"/>
    <col min="12040" max="12040" width="13.453125" style="215" customWidth="1"/>
    <col min="12041" max="12041" width="12.54296875" style="215" bestFit="1" customWidth="1"/>
    <col min="12042" max="12042" width="9.1796875" style="215" customWidth="1"/>
    <col min="12043" max="12287" width="9.1796875" style="215"/>
    <col min="12288" max="12288" width="6.453125" style="215" customWidth="1"/>
    <col min="12289" max="12289" width="16.453125" style="215" customWidth="1"/>
    <col min="12290" max="12290" width="29.54296875" style="215" customWidth="1"/>
    <col min="12291" max="12291" width="27.81640625" style="215" customWidth="1"/>
    <col min="12292" max="12292" width="8" style="215" customWidth="1"/>
    <col min="12293" max="12293" width="10.54296875" style="215" customWidth="1"/>
    <col min="12294" max="12294" width="14.1796875" style="215" customWidth="1"/>
    <col min="12295" max="12295" width="15" style="215" customWidth="1"/>
    <col min="12296" max="12296" width="13.453125" style="215" customWidth="1"/>
    <col min="12297" max="12297" width="12.54296875" style="215" bestFit="1" customWidth="1"/>
    <col min="12298" max="12298" width="9.1796875" style="215" customWidth="1"/>
    <col min="12299" max="12543" width="9.1796875" style="215"/>
    <col min="12544" max="12544" width="6.453125" style="215" customWidth="1"/>
    <col min="12545" max="12545" width="16.453125" style="215" customWidth="1"/>
    <col min="12546" max="12546" width="29.54296875" style="215" customWidth="1"/>
    <col min="12547" max="12547" width="27.81640625" style="215" customWidth="1"/>
    <col min="12548" max="12548" width="8" style="215" customWidth="1"/>
    <col min="12549" max="12549" width="10.54296875" style="215" customWidth="1"/>
    <col min="12550" max="12550" width="14.1796875" style="215" customWidth="1"/>
    <col min="12551" max="12551" width="15" style="215" customWidth="1"/>
    <col min="12552" max="12552" width="13.453125" style="215" customWidth="1"/>
    <col min="12553" max="12553" width="12.54296875" style="215" bestFit="1" customWidth="1"/>
    <col min="12554" max="12554" width="9.1796875" style="215" customWidth="1"/>
    <col min="12555" max="12799" width="9.1796875" style="215"/>
    <col min="12800" max="12800" width="6.453125" style="215" customWidth="1"/>
    <col min="12801" max="12801" width="16.453125" style="215" customWidth="1"/>
    <col min="12802" max="12802" width="29.54296875" style="215" customWidth="1"/>
    <col min="12803" max="12803" width="27.81640625" style="215" customWidth="1"/>
    <col min="12804" max="12804" width="8" style="215" customWidth="1"/>
    <col min="12805" max="12805" width="10.54296875" style="215" customWidth="1"/>
    <col min="12806" max="12806" width="14.1796875" style="215" customWidth="1"/>
    <col min="12807" max="12807" width="15" style="215" customWidth="1"/>
    <col min="12808" max="12808" width="13.453125" style="215" customWidth="1"/>
    <col min="12809" max="12809" width="12.54296875" style="215" bestFit="1" customWidth="1"/>
    <col min="12810" max="12810" width="9.1796875" style="215" customWidth="1"/>
    <col min="12811" max="13055" width="9.1796875" style="215"/>
    <col min="13056" max="13056" width="6.453125" style="215" customWidth="1"/>
    <col min="13057" max="13057" width="16.453125" style="215" customWidth="1"/>
    <col min="13058" max="13058" width="29.54296875" style="215" customWidth="1"/>
    <col min="13059" max="13059" width="27.81640625" style="215" customWidth="1"/>
    <col min="13060" max="13060" width="8" style="215" customWidth="1"/>
    <col min="13061" max="13061" width="10.54296875" style="215" customWidth="1"/>
    <col min="13062" max="13062" width="14.1796875" style="215" customWidth="1"/>
    <col min="13063" max="13063" width="15" style="215" customWidth="1"/>
    <col min="13064" max="13064" width="13.453125" style="215" customWidth="1"/>
    <col min="13065" max="13065" width="12.54296875" style="215" bestFit="1" customWidth="1"/>
    <col min="13066" max="13066" width="9.1796875" style="215" customWidth="1"/>
    <col min="13067" max="13311" width="9.1796875" style="215"/>
    <col min="13312" max="13312" width="6.453125" style="215" customWidth="1"/>
    <col min="13313" max="13313" width="16.453125" style="215" customWidth="1"/>
    <col min="13314" max="13314" width="29.54296875" style="215" customWidth="1"/>
    <col min="13315" max="13315" width="27.81640625" style="215" customWidth="1"/>
    <col min="13316" max="13316" width="8" style="215" customWidth="1"/>
    <col min="13317" max="13317" width="10.54296875" style="215" customWidth="1"/>
    <col min="13318" max="13318" width="14.1796875" style="215" customWidth="1"/>
    <col min="13319" max="13319" width="15" style="215" customWidth="1"/>
    <col min="13320" max="13320" width="13.453125" style="215" customWidth="1"/>
    <col min="13321" max="13321" width="12.54296875" style="215" bestFit="1" customWidth="1"/>
    <col min="13322" max="13322" width="9.1796875" style="215" customWidth="1"/>
    <col min="13323" max="13567" width="9.1796875" style="215"/>
    <col min="13568" max="13568" width="6.453125" style="215" customWidth="1"/>
    <col min="13569" max="13569" width="16.453125" style="215" customWidth="1"/>
    <col min="13570" max="13570" width="29.54296875" style="215" customWidth="1"/>
    <col min="13571" max="13571" width="27.81640625" style="215" customWidth="1"/>
    <col min="13572" max="13572" width="8" style="215" customWidth="1"/>
    <col min="13573" max="13573" width="10.54296875" style="215" customWidth="1"/>
    <col min="13574" max="13574" width="14.1796875" style="215" customWidth="1"/>
    <col min="13575" max="13575" width="15" style="215" customWidth="1"/>
    <col min="13576" max="13576" width="13.453125" style="215" customWidth="1"/>
    <col min="13577" max="13577" width="12.54296875" style="215" bestFit="1" customWidth="1"/>
    <col min="13578" max="13578" width="9.1796875" style="215" customWidth="1"/>
    <col min="13579" max="13823" width="9.1796875" style="215"/>
    <col min="13824" max="13824" width="6.453125" style="215" customWidth="1"/>
    <col min="13825" max="13825" width="16.453125" style="215" customWidth="1"/>
    <col min="13826" max="13826" width="29.54296875" style="215" customWidth="1"/>
    <col min="13827" max="13827" width="27.81640625" style="215" customWidth="1"/>
    <col min="13828" max="13828" width="8" style="215" customWidth="1"/>
    <col min="13829" max="13829" width="10.54296875" style="215" customWidth="1"/>
    <col min="13830" max="13830" width="14.1796875" style="215" customWidth="1"/>
    <col min="13831" max="13831" width="15" style="215" customWidth="1"/>
    <col min="13832" max="13832" width="13.453125" style="215" customWidth="1"/>
    <col min="13833" max="13833" width="12.54296875" style="215" bestFit="1" customWidth="1"/>
    <col min="13834" max="13834" width="9.1796875" style="215" customWidth="1"/>
    <col min="13835" max="14079" width="9.1796875" style="215"/>
    <col min="14080" max="14080" width="6.453125" style="215" customWidth="1"/>
    <col min="14081" max="14081" width="16.453125" style="215" customWidth="1"/>
    <col min="14082" max="14082" width="29.54296875" style="215" customWidth="1"/>
    <col min="14083" max="14083" width="27.81640625" style="215" customWidth="1"/>
    <col min="14084" max="14084" width="8" style="215" customWidth="1"/>
    <col min="14085" max="14085" width="10.54296875" style="215" customWidth="1"/>
    <col min="14086" max="14086" width="14.1796875" style="215" customWidth="1"/>
    <col min="14087" max="14087" width="15" style="215" customWidth="1"/>
    <col min="14088" max="14088" width="13.453125" style="215" customWidth="1"/>
    <col min="14089" max="14089" width="12.54296875" style="215" bestFit="1" customWidth="1"/>
    <col min="14090" max="14090" width="9.1796875" style="215" customWidth="1"/>
    <col min="14091" max="14335" width="9.1796875" style="215"/>
    <col min="14336" max="14336" width="6.453125" style="215" customWidth="1"/>
    <col min="14337" max="14337" width="16.453125" style="215" customWidth="1"/>
    <col min="14338" max="14338" width="29.54296875" style="215" customWidth="1"/>
    <col min="14339" max="14339" width="27.81640625" style="215" customWidth="1"/>
    <col min="14340" max="14340" width="8" style="215" customWidth="1"/>
    <col min="14341" max="14341" width="10.54296875" style="215" customWidth="1"/>
    <col min="14342" max="14342" width="14.1796875" style="215" customWidth="1"/>
    <col min="14343" max="14343" width="15" style="215" customWidth="1"/>
    <col min="14344" max="14344" width="13.453125" style="215" customWidth="1"/>
    <col min="14345" max="14345" width="12.54296875" style="215" bestFit="1" customWidth="1"/>
    <col min="14346" max="14346" width="9.1796875" style="215" customWidth="1"/>
    <col min="14347" max="14591" width="9.1796875" style="215"/>
    <col min="14592" max="14592" width="6.453125" style="215" customWidth="1"/>
    <col min="14593" max="14593" width="16.453125" style="215" customWidth="1"/>
    <col min="14594" max="14594" width="29.54296875" style="215" customWidth="1"/>
    <col min="14595" max="14595" width="27.81640625" style="215" customWidth="1"/>
    <col min="14596" max="14596" width="8" style="215" customWidth="1"/>
    <col min="14597" max="14597" width="10.54296875" style="215" customWidth="1"/>
    <col min="14598" max="14598" width="14.1796875" style="215" customWidth="1"/>
    <col min="14599" max="14599" width="15" style="215" customWidth="1"/>
    <col min="14600" max="14600" width="13.453125" style="215" customWidth="1"/>
    <col min="14601" max="14601" width="12.54296875" style="215" bestFit="1" customWidth="1"/>
    <col min="14602" max="14602" width="9.1796875" style="215" customWidth="1"/>
    <col min="14603" max="14847" width="9.1796875" style="215"/>
    <col min="14848" max="14848" width="6.453125" style="215" customWidth="1"/>
    <col min="14849" max="14849" width="16.453125" style="215" customWidth="1"/>
    <col min="14850" max="14850" width="29.54296875" style="215" customWidth="1"/>
    <col min="14851" max="14851" width="27.81640625" style="215" customWidth="1"/>
    <col min="14852" max="14852" width="8" style="215" customWidth="1"/>
    <col min="14853" max="14853" width="10.54296875" style="215" customWidth="1"/>
    <col min="14854" max="14854" width="14.1796875" style="215" customWidth="1"/>
    <col min="14855" max="14855" width="15" style="215" customWidth="1"/>
    <col min="14856" max="14856" width="13.453125" style="215" customWidth="1"/>
    <col min="14857" max="14857" width="12.54296875" style="215" bestFit="1" customWidth="1"/>
    <col min="14858" max="14858" width="9.1796875" style="215" customWidth="1"/>
    <col min="14859" max="15103" width="9.1796875" style="215"/>
    <col min="15104" max="15104" width="6.453125" style="215" customWidth="1"/>
    <col min="15105" max="15105" width="16.453125" style="215" customWidth="1"/>
    <col min="15106" max="15106" width="29.54296875" style="215" customWidth="1"/>
    <col min="15107" max="15107" width="27.81640625" style="215" customWidth="1"/>
    <col min="15108" max="15108" width="8" style="215" customWidth="1"/>
    <col min="15109" max="15109" width="10.54296875" style="215" customWidth="1"/>
    <col min="15110" max="15110" width="14.1796875" style="215" customWidth="1"/>
    <col min="15111" max="15111" width="15" style="215" customWidth="1"/>
    <col min="15112" max="15112" width="13.453125" style="215" customWidth="1"/>
    <col min="15113" max="15113" width="12.54296875" style="215" bestFit="1" customWidth="1"/>
    <col min="15114" max="15114" width="9.1796875" style="215" customWidth="1"/>
    <col min="15115" max="15359" width="9.1796875" style="215"/>
    <col min="15360" max="15360" width="6.453125" style="215" customWidth="1"/>
    <col min="15361" max="15361" width="16.453125" style="215" customWidth="1"/>
    <col min="15362" max="15362" width="29.54296875" style="215" customWidth="1"/>
    <col min="15363" max="15363" width="27.81640625" style="215" customWidth="1"/>
    <col min="15364" max="15364" width="8" style="215" customWidth="1"/>
    <col min="15365" max="15365" width="10.54296875" style="215" customWidth="1"/>
    <col min="15366" max="15366" width="14.1796875" style="215" customWidth="1"/>
    <col min="15367" max="15367" width="15" style="215" customWidth="1"/>
    <col min="15368" max="15368" width="13.453125" style="215" customWidth="1"/>
    <col min="15369" max="15369" width="12.54296875" style="215" bestFit="1" customWidth="1"/>
    <col min="15370" max="15370" width="9.1796875" style="215" customWidth="1"/>
    <col min="15371" max="15615" width="9.1796875" style="215"/>
    <col min="15616" max="15616" width="6.453125" style="215" customWidth="1"/>
    <col min="15617" max="15617" width="16.453125" style="215" customWidth="1"/>
    <col min="15618" max="15618" width="29.54296875" style="215" customWidth="1"/>
    <col min="15619" max="15619" width="27.81640625" style="215" customWidth="1"/>
    <col min="15620" max="15620" width="8" style="215" customWidth="1"/>
    <col min="15621" max="15621" width="10.54296875" style="215" customWidth="1"/>
    <col min="15622" max="15622" width="14.1796875" style="215" customWidth="1"/>
    <col min="15623" max="15623" width="15" style="215" customWidth="1"/>
    <col min="15624" max="15624" width="13.453125" style="215" customWidth="1"/>
    <col min="15625" max="15625" width="12.54296875" style="215" bestFit="1" customWidth="1"/>
    <col min="15626" max="15626" width="9.1796875" style="215" customWidth="1"/>
    <col min="15627" max="15871" width="9.1796875" style="215"/>
    <col min="15872" max="15872" width="6.453125" style="215" customWidth="1"/>
    <col min="15873" max="15873" width="16.453125" style="215" customWidth="1"/>
    <col min="15874" max="15874" width="29.54296875" style="215" customWidth="1"/>
    <col min="15875" max="15875" width="27.81640625" style="215" customWidth="1"/>
    <col min="15876" max="15876" width="8" style="215" customWidth="1"/>
    <col min="15877" max="15877" width="10.54296875" style="215" customWidth="1"/>
    <col min="15878" max="15878" width="14.1796875" style="215" customWidth="1"/>
    <col min="15879" max="15879" width="15" style="215" customWidth="1"/>
    <col min="15880" max="15880" width="13.453125" style="215" customWidth="1"/>
    <col min="15881" max="15881" width="12.54296875" style="215" bestFit="1" customWidth="1"/>
    <col min="15882" max="15882" width="9.1796875" style="215" customWidth="1"/>
    <col min="15883" max="16127" width="9.1796875" style="215"/>
    <col min="16128" max="16128" width="6.453125" style="215" customWidth="1"/>
    <col min="16129" max="16129" width="16.453125" style="215" customWidth="1"/>
    <col min="16130" max="16130" width="29.54296875" style="215" customWidth="1"/>
    <col min="16131" max="16131" width="27.81640625" style="215" customWidth="1"/>
    <col min="16132" max="16132" width="8" style="215" customWidth="1"/>
    <col min="16133" max="16133" width="10.54296875" style="215" customWidth="1"/>
    <col min="16134" max="16134" width="14.1796875" style="215" customWidth="1"/>
    <col min="16135" max="16135" width="15" style="215" customWidth="1"/>
    <col min="16136" max="16136" width="13.453125" style="215" customWidth="1"/>
    <col min="16137" max="16137" width="12.54296875" style="215" bestFit="1" customWidth="1"/>
    <col min="16138" max="16138" width="9.1796875" style="215" customWidth="1"/>
    <col min="16139" max="16384" width="9.1796875" style="215"/>
  </cols>
  <sheetData>
    <row r="1" spans="1:10" ht="20.149999999999999" customHeight="1">
      <c r="A1" s="372" t="s">
        <v>317</v>
      </c>
      <c r="B1" s="372"/>
      <c r="C1" s="372"/>
      <c r="D1" s="372"/>
      <c r="E1" s="372"/>
      <c r="F1" s="372"/>
      <c r="G1" s="372"/>
    </row>
    <row r="2" spans="1:10" ht="20.149999999999999" customHeight="1">
      <c r="A2" s="372" t="s">
        <v>318</v>
      </c>
      <c r="B2" s="372"/>
      <c r="C2" s="372"/>
      <c r="D2" s="372"/>
      <c r="E2" s="372"/>
      <c r="F2" s="372"/>
      <c r="G2" s="372"/>
    </row>
    <row r="3" spans="1:10" ht="20.149999999999999" customHeight="1">
      <c r="A3" s="371"/>
      <c r="B3" s="371"/>
      <c r="C3" s="371"/>
      <c r="D3" s="371"/>
      <c r="E3" s="371"/>
      <c r="F3" s="371"/>
      <c r="G3" s="371"/>
    </row>
    <row r="4" spans="1:10" ht="20.149999999999999" customHeight="1">
      <c r="A4" s="373" t="s">
        <v>205</v>
      </c>
      <c r="B4" s="373"/>
      <c r="C4" s="373"/>
      <c r="D4" s="373"/>
      <c r="E4" s="373"/>
      <c r="F4" s="373"/>
      <c r="G4" s="373"/>
    </row>
    <row r="5" spans="1:10" ht="20.149999999999999" customHeight="1">
      <c r="A5" s="371"/>
      <c r="B5" s="371"/>
      <c r="C5" s="371"/>
      <c r="D5" s="371"/>
      <c r="E5" s="371"/>
      <c r="F5" s="371"/>
      <c r="G5" s="371"/>
    </row>
    <row r="6" spans="1:10" ht="20.149999999999999" customHeight="1">
      <c r="A6" s="371"/>
      <c r="B6" s="371"/>
      <c r="C6" s="371"/>
      <c r="D6" s="371"/>
      <c r="E6" s="371"/>
      <c r="F6" s="371"/>
      <c r="G6" s="371"/>
    </row>
    <row r="7" spans="1:10" ht="66.75" customHeight="1">
      <c r="A7" s="217" t="s">
        <v>158</v>
      </c>
      <c r="B7" s="217" t="s">
        <v>159</v>
      </c>
      <c r="C7" s="217" t="s">
        <v>160</v>
      </c>
      <c r="D7" s="218" t="s">
        <v>161</v>
      </c>
      <c r="E7" s="218" t="s">
        <v>206</v>
      </c>
      <c r="F7" s="219" t="s">
        <v>162</v>
      </c>
      <c r="G7" s="220" t="s">
        <v>163</v>
      </c>
      <c r="H7" s="216"/>
      <c r="I7" s="221"/>
      <c r="J7" s="221"/>
    </row>
    <row r="8" spans="1:10" ht="60" customHeight="1">
      <c r="A8" s="275">
        <v>1</v>
      </c>
      <c r="B8" s="327" t="s">
        <v>272</v>
      </c>
      <c r="C8" s="328" t="s">
        <v>273</v>
      </c>
      <c r="D8" s="329">
        <v>1</v>
      </c>
      <c r="E8" s="276" t="s">
        <v>278</v>
      </c>
      <c r="F8" s="288">
        <v>7043.32</v>
      </c>
      <c r="G8" s="247">
        <v>7043.32</v>
      </c>
      <c r="I8" s="222"/>
      <c r="J8" s="221"/>
    </row>
    <row r="9" spans="1:10">
      <c r="A9" s="367" t="s">
        <v>164</v>
      </c>
      <c r="B9" s="368"/>
      <c r="C9" s="368"/>
      <c r="D9" s="368"/>
      <c r="E9" s="368"/>
      <c r="F9" s="369"/>
      <c r="G9" s="223">
        <v>7043.32</v>
      </c>
      <c r="I9" s="222"/>
      <c r="J9" s="221"/>
    </row>
    <row r="10" spans="1:10">
      <c r="A10" s="225"/>
      <c r="B10" s="225"/>
      <c r="C10" s="225"/>
      <c r="D10" s="225"/>
      <c r="E10" s="225"/>
      <c r="F10" s="225"/>
      <c r="G10" s="225"/>
      <c r="I10" s="222"/>
      <c r="J10" s="221"/>
    </row>
    <row r="11" spans="1:10">
      <c r="A11" s="370" t="s">
        <v>99</v>
      </c>
      <c r="B11" s="370"/>
      <c r="C11" s="370"/>
      <c r="D11" s="370"/>
      <c r="E11" s="370"/>
      <c r="F11" s="370"/>
      <c r="G11" s="370"/>
      <c r="I11" s="222"/>
      <c r="J11" s="221"/>
    </row>
    <row r="12" spans="1:10">
      <c r="A12" s="370" t="s">
        <v>219</v>
      </c>
      <c r="B12" s="370"/>
      <c r="C12" s="370"/>
      <c r="D12" s="370"/>
      <c r="E12" s="370"/>
      <c r="F12" s="370"/>
      <c r="G12" s="370"/>
      <c r="I12" s="222"/>
      <c r="J12" s="221"/>
    </row>
    <row r="13" spans="1:10">
      <c r="A13" s="370"/>
      <c r="B13" s="370"/>
      <c r="C13" s="370"/>
      <c r="D13" s="370"/>
      <c r="E13" s="370"/>
      <c r="F13" s="370"/>
      <c r="G13" s="370"/>
      <c r="I13" s="222"/>
      <c r="J13" s="221"/>
    </row>
    <row r="14" spans="1:10">
      <c r="A14" s="370" t="s">
        <v>100</v>
      </c>
      <c r="B14" s="370"/>
      <c r="C14" s="370"/>
      <c r="D14" s="370"/>
      <c r="E14" s="370"/>
      <c r="F14" s="370"/>
      <c r="G14" s="370"/>
      <c r="I14" s="222"/>
      <c r="J14" s="221"/>
    </row>
    <row r="15" spans="1:10">
      <c r="A15" s="370" t="s">
        <v>101</v>
      </c>
      <c r="B15" s="370"/>
      <c r="C15" s="370"/>
      <c r="D15" s="370"/>
      <c r="E15" s="370"/>
      <c r="F15" s="370"/>
      <c r="G15" s="370"/>
      <c r="H15" s="224"/>
    </row>
    <row r="16" spans="1:10" s="225" customFormat="1">
      <c r="A16" s="370"/>
      <c r="B16" s="370"/>
      <c r="C16" s="370"/>
      <c r="D16" s="370"/>
      <c r="E16" s="370"/>
      <c r="F16" s="370"/>
      <c r="G16" s="370"/>
      <c r="I16" s="246"/>
      <c r="J16" s="246"/>
    </row>
    <row r="17" spans="1:10" s="226" customFormat="1">
      <c r="A17" s="370" t="s">
        <v>102</v>
      </c>
      <c r="B17" s="370"/>
      <c r="C17" s="370"/>
      <c r="D17" s="370"/>
      <c r="E17" s="370"/>
      <c r="F17" s="370"/>
      <c r="G17" s="370"/>
      <c r="I17" s="227"/>
      <c r="J17" s="227"/>
    </row>
    <row r="18" spans="1:10" s="226" customFormat="1">
      <c r="A18" s="370"/>
      <c r="B18" s="370"/>
      <c r="C18" s="370"/>
      <c r="D18" s="370"/>
      <c r="E18" s="370"/>
      <c r="F18" s="370"/>
      <c r="G18" s="370"/>
      <c r="H18" s="228"/>
      <c r="I18" s="227"/>
      <c r="J18" s="227"/>
    </row>
    <row r="19" spans="1:10" s="226" customFormat="1">
      <c r="A19" s="370"/>
      <c r="B19" s="370"/>
      <c r="C19" s="370"/>
      <c r="D19" s="370"/>
      <c r="E19" s="370"/>
      <c r="F19" s="370"/>
      <c r="G19" s="370"/>
      <c r="H19" s="228"/>
      <c r="I19" s="227"/>
      <c r="J19" s="227"/>
    </row>
    <row r="20" spans="1:10" s="226" customFormat="1">
      <c r="A20" s="370" t="s">
        <v>99</v>
      </c>
      <c r="B20" s="370"/>
      <c r="C20" s="370"/>
      <c r="D20" s="370"/>
      <c r="E20" s="370"/>
      <c r="F20" s="370"/>
      <c r="G20" s="370"/>
      <c r="I20" s="227"/>
      <c r="J20" s="227"/>
    </row>
    <row r="21" spans="1:10" s="226" customFormat="1">
      <c r="A21" s="370" t="s">
        <v>103</v>
      </c>
      <c r="B21" s="370"/>
      <c r="C21" s="370"/>
      <c r="D21" s="370"/>
      <c r="E21" s="370"/>
      <c r="F21" s="370"/>
      <c r="G21" s="370"/>
      <c r="H21" s="225"/>
      <c r="I21" s="227"/>
      <c r="J21" s="227"/>
    </row>
    <row r="22" spans="1:10" s="226" customFormat="1">
      <c r="A22" s="370"/>
      <c r="B22" s="370"/>
      <c r="C22" s="370"/>
      <c r="D22" s="370"/>
      <c r="E22" s="370"/>
      <c r="F22" s="370"/>
      <c r="G22" s="370"/>
      <c r="H22" s="228"/>
      <c r="I22" s="227"/>
      <c r="J22" s="227"/>
    </row>
    <row r="23" spans="1:10" s="226" customFormat="1">
      <c r="A23" s="370" t="s">
        <v>100</v>
      </c>
      <c r="B23" s="370"/>
      <c r="C23" s="370"/>
      <c r="D23" s="370"/>
      <c r="E23" s="370"/>
      <c r="F23" s="370"/>
      <c r="G23" s="370"/>
      <c r="I23" s="227"/>
      <c r="J23" s="227"/>
    </row>
    <row r="24" spans="1:10" s="226" customFormat="1">
      <c r="A24" s="370" t="s">
        <v>101</v>
      </c>
      <c r="B24" s="370"/>
      <c r="C24" s="370"/>
      <c r="D24" s="370"/>
      <c r="E24" s="370"/>
      <c r="F24" s="370"/>
      <c r="G24" s="370"/>
      <c r="H24" s="225"/>
      <c r="I24" s="227"/>
      <c r="J24" s="227"/>
    </row>
    <row r="25" spans="1:10" s="226" customFormat="1">
      <c r="A25" s="370"/>
      <c r="B25" s="370"/>
      <c r="C25" s="370"/>
      <c r="D25" s="370"/>
      <c r="E25" s="370"/>
      <c r="F25" s="370"/>
      <c r="G25" s="370"/>
      <c r="H25" s="225"/>
      <c r="I25" s="227"/>
      <c r="J25" s="227"/>
    </row>
    <row r="26" spans="1:10" s="226" customFormat="1">
      <c r="A26" s="370" t="s">
        <v>104</v>
      </c>
      <c r="B26" s="370"/>
      <c r="C26" s="370"/>
      <c r="D26" s="370"/>
      <c r="E26" s="370"/>
      <c r="F26" s="370"/>
      <c r="G26" s="370"/>
      <c r="H26" s="225"/>
      <c r="I26" s="227"/>
      <c r="J26" s="227"/>
    </row>
    <row r="27" spans="1:10" s="226" customFormat="1">
      <c r="A27" s="215"/>
      <c r="B27" s="215"/>
      <c r="C27" s="215"/>
      <c r="D27" s="215"/>
      <c r="E27" s="215"/>
      <c r="F27" s="215"/>
      <c r="G27" s="215"/>
      <c r="H27" s="228"/>
      <c r="I27" s="227"/>
      <c r="J27" s="227"/>
    </row>
    <row r="28" spans="1:10" s="226" customFormat="1" ht="20.149999999999999" customHeight="1">
      <c r="A28" s="215"/>
      <c r="B28" s="215"/>
      <c r="C28" s="215"/>
      <c r="D28" s="215"/>
      <c r="E28" s="215"/>
      <c r="F28" s="215"/>
      <c r="G28" s="215"/>
      <c r="H28" s="228"/>
      <c r="I28" s="227"/>
      <c r="J28" s="227"/>
    </row>
    <row r="29" spans="1:10" s="226" customFormat="1" ht="20.149999999999999" customHeight="1">
      <c r="A29" s="215"/>
      <c r="B29" s="215"/>
      <c r="C29" s="215"/>
      <c r="D29" s="215"/>
      <c r="E29" s="215"/>
      <c r="F29" s="215"/>
      <c r="G29" s="215"/>
      <c r="I29" s="227"/>
      <c r="J29" s="227"/>
    </row>
    <row r="30" spans="1:10" s="226" customFormat="1" ht="20.149999999999999" customHeight="1">
      <c r="A30" s="215"/>
      <c r="B30" s="215"/>
      <c r="C30" s="215"/>
      <c r="D30" s="215"/>
      <c r="E30" s="215"/>
      <c r="F30" s="215"/>
      <c r="G30" s="215"/>
      <c r="H30" s="225"/>
      <c r="I30" s="227"/>
      <c r="J30" s="227"/>
    </row>
    <row r="31" spans="1:10" s="226" customFormat="1" ht="20.149999999999999" customHeight="1">
      <c r="A31" s="215"/>
      <c r="B31" s="215"/>
      <c r="C31" s="215"/>
      <c r="D31" s="215"/>
      <c r="E31" s="215"/>
      <c r="F31" s="215"/>
      <c r="G31" s="215"/>
      <c r="H31" s="228"/>
      <c r="I31" s="227"/>
      <c r="J31" s="227"/>
    </row>
    <row r="32" spans="1:10" ht="20.149999999999999" customHeight="1"/>
  </sheetData>
  <mergeCells count="23">
    <mergeCell ref="A6:G6"/>
    <mergeCell ref="A1:G1"/>
    <mergeCell ref="A2:G2"/>
    <mergeCell ref="A3:G3"/>
    <mergeCell ref="A4:G4"/>
    <mergeCell ref="A5:G5"/>
    <mergeCell ref="A26:G26"/>
    <mergeCell ref="A21:G21"/>
    <mergeCell ref="A11:G11"/>
    <mergeCell ref="A12:G12"/>
    <mergeCell ref="A13:G13"/>
    <mergeCell ref="A14:G14"/>
    <mergeCell ref="A15:G15"/>
    <mergeCell ref="A16:G16"/>
    <mergeCell ref="A17:G17"/>
    <mergeCell ref="A18:G18"/>
    <mergeCell ref="A19:G19"/>
    <mergeCell ref="A20:G20"/>
    <mergeCell ref="A9:F9"/>
    <mergeCell ref="A22:G22"/>
    <mergeCell ref="A23:G23"/>
    <mergeCell ref="A24:G24"/>
    <mergeCell ref="A25:G25"/>
  </mergeCells>
  <phoneticPr fontId="101" type="noConversion"/>
  <pageMargins left="0.7" right="0.7" top="0.75" bottom="0.75" header="0.3" footer="0.3"/>
  <pageSetup scale="4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topLeftCell="A2" workbookViewId="0">
      <selection activeCell="H2" sqref="H1:N65536"/>
    </sheetView>
  </sheetViews>
  <sheetFormatPr defaultColWidth="9.1796875" defaultRowHeight="10"/>
  <cols>
    <col min="1" max="1" width="2.1796875" style="1" customWidth="1"/>
    <col min="2" max="2" width="4.1796875" style="2" customWidth="1"/>
    <col min="3" max="3" width="12.453125" style="79" customWidth="1"/>
    <col min="4" max="4" width="35.453125" style="64" customWidth="1"/>
    <col min="5" max="5" width="37" style="64" customWidth="1"/>
    <col min="6" max="6" width="8.54296875" style="20" customWidth="1"/>
    <col min="7" max="7" width="15.1796875" style="29" customWidth="1"/>
    <col min="8" max="8" width="16.453125" style="29" customWidth="1"/>
    <col min="9" max="9" width="9.453125" style="24" hidden="1" customWidth="1"/>
    <col min="10" max="10" width="8.54296875" style="52" hidden="1" customWidth="1"/>
    <col min="11" max="11" width="12.54296875" style="1" hidden="1" customWidth="1"/>
    <col min="12" max="12" width="0" style="1" hidden="1" customWidth="1"/>
    <col min="13" max="16384" width="9.1796875" style="1"/>
  </cols>
  <sheetData>
    <row r="1" spans="1:14" ht="28.5" customHeight="1">
      <c r="A1" s="17"/>
      <c r="B1" s="374" t="s">
        <v>38</v>
      </c>
      <c r="C1" s="375"/>
      <c r="D1" s="375"/>
      <c r="E1" s="375"/>
      <c r="F1" s="375"/>
      <c r="G1" s="375"/>
      <c r="H1" s="375"/>
      <c r="I1" s="71"/>
      <c r="K1" s="43"/>
    </row>
    <row r="2" spans="1:14" ht="12" customHeight="1">
      <c r="A2" s="17"/>
      <c r="B2" s="4"/>
      <c r="C2" s="74"/>
      <c r="D2" s="61"/>
      <c r="E2" s="61"/>
      <c r="F2" s="19"/>
      <c r="G2" s="30"/>
      <c r="H2" s="30"/>
    </row>
    <row r="3" spans="1:14" s="8" customFormat="1" ht="12" customHeight="1">
      <c r="A3" s="6"/>
      <c r="B3" s="7"/>
      <c r="C3" s="75"/>
      <c r="D3" s="61"/>
      <c r="E3" s="61"/>
      <c r="F3" s="19"/>
      <c r="G3" s="31"/>
      <c r="H3" s="31"/>
      <c r="I3" s="25"/>
      <c r="J3" s="53"/>
    </row>
    <row r="4" spans="1:14" s="9" customFormat="1" ht="12" customHeight="1">
      <c r="A4" s="10"/>
      <c r="B4" s="11"/>
      <c r="C4" s="76"/>
      <c r="D4" s="62"/>
      <c r="E4" s="62"/>
      <c r="F4" s="21"/>
      <c r="G4" s="32"/>
      <c r="H4" s="32"/>
      <c r="I4" s="26"/>
      <c r="J4" s="54"/>
    </row>
    <row r="5" spans="1:14" s="13" customFormat="1" ht="0.75" customHeight="1">
      <c r="A5" s="5"/>
      <c r="B5" s="12"/>
      <c r="C5" s="77"/>
      <c r="D5" s="63"/>
      <c r="E5" s="63"/>
      <c r="F5" s="22"/>
      <c r="G5" s="33"/>
      <c r="H5" s="33"/>
      <c r="I5" s="27"/>
      <c r="J5" s="55"/>
    </row>
    <row r="6" spans="1:14" s="13" customFormat="1" ht="12" hidden="1" customHeight="1">
      <c r="A6" s="5"/>
      <c r="B6" s="12"/>
      <c r="C6" s="77"/>
      <c r="D6" s="63"/>
      <c r="E6" s="63"/>
      <c r="F6" s="22"/>
      <c r="G6" s="33"/>
      <c r="H6" s="22"/>
      <c r="I6" s="27"/>
      <c r="J6" s="55"/>
    </row>
    <row r="7" spans="1:14" s="13" customFormat="1" ht="12" hidden="1" customHeight="1">
      <c r="A7" s="3"/>
      <c r="B7" s="12"/>
      <c r="C7" s="77"/>
      <c r="D7" s="63"/>
      <c r="E7" s="63"/>
      <c r="F7" s="22"/>
      <c r="G7" s="33"/>
      <c r="H7" s="33"/>
      <c r="I7" s="27"/>
      <c r="J7" s="55"/>
    </row>
    <row r="8" spans="1:14" s="15" customFormat="1" ht="39">
      <c r="A8" s="14"/>
      <c r="B8" s="82" t="s">
        <v>2</v>
      </c>
      <c r="C8" s="83" t="s">
        <v>10</v>
      </c>
      <c r="D8" s="83" t="s">
        <v>1</v>
      </c>
      <c r="E8" s="83"/>
      <c r="F8" s="84" t="s">
        <v>0</v>
      </c>
      <c r="G8" s="85" t="s">
        <v>30</v>
      </c>
      <c r="H8" s="85" t="s">
        <v>32</v>
      </c>
      <c r="I8"/>
      <c r="J8"/>
      <c r="K8" s="15" t="s">
        <v>75</v>
      </c>
      <c r="L8" s="15" t="s">
        <v>77</v>
      </c>
    </row>
    <row r="9" spans="1:14" s="48" customFormat="1" ht="34.5">
      <c r="A9" s="45"/>
      <c r="B9" s="66" t="s">
        <v>3</v>
      </c>
      <c r="C9" s="78"/>
      <c r="D9" s="67" t="s">
        <v>39</v>
      </c>
      <c r="E9" s="67" t="s">
        <v>93</v>
      </c>
      <c r="F9" s="70">
        <v>1</v>
      </c>
      <c r="G9" s="68">
        <v>4527.57</v>
      </c>
      <c r="H9" s="68">
        <f>F9*G9</f>
        <v>4527.57</v>
      </c>
      <c r="I9" s="80"/>
      <c r="J9" s="68">
        <f>I9*F9</f>
        <v>0</v>
      </c>
      <c r="K9" s="72">
        <v>49</v>
      </c>
      <c r="L9" s="65">
        <f>H9/K9</f>
        <v>92.39938775510204</v>
      </c>
      <c r="M9" s="40"/>
      <c r="N9" s="47"/>
    </row>
    <row r="10" spans="1:14" s="48" customFormat="1" ht="14.5">
      <c r="A10" s="45"/>
      <c r="B10" s="66"/>
      <c r="C10" s="78"/>
      <c r="D10" s="67" t="s">
        <v>11</v>
      </c>
      <c r="E10" s="67" t="s">
        <v>12</v>
      </c>
      <c r="F10" s="69" t="s">
        <v>13</v>
      </c>
      <c r="G10" s="68"/>
      <c r="H10" s="68"/>
      <c r="I10" s="80"/>
      <c r="J10" s="68"/>
      <c r="K10" s="46"/>
      <c r="L10" s="65"/>
      <c r="M10" s="40"/>
      <c r="N10" s="47"/>
    </row>
    <row r="11" spans="1:14" s="42" customFormat="1" ht="34.5">
      <c r="A11" s="38"/>
      <c r="B11" s="86"/>
      <c r="C11" s="93">
        <v>2238081</v>
      </c>
      <c r="D11" s="59" t="s">
        <v>17</v>
      </c>
      <c r="E11" s="59" t="s">
        <v>18</v>
      </c>
      <c r="F11" s="88">
        <v>1</v>
      </c>
      <c r="G11" s="60"/>
      <c r="H11" s="95"/>
      <c r="I11" s="81"/>
      <c r="J11" s="60"/>
      <c r="K11" s="39"/>
      <c r="L11" s="73" t="s">
        <v>76</v>
      </c>
      <c r="M11" s="40"/>
      <c r="N11" s="41"/>
    </row>
    <row r="12" spans="1:14" s="42" customFormat="1" ht="34.5">
      <c r="A12" s="38"/>
      <c r="B12" s="86"/>
      <c r="C12" s="93">
        <v>2239792</v>
      </c>
      <c r="D12" s="59" t="s">
        <v>44</v>
      </c>
      <c r="E12" s="59" t="s">
        <v>45</v>
      </c>
      <c r="F12" s="88">
        <v>1</v>
      </c>
      <c r="G12" s="60"/>
      <c r="H12" s="95"/>
      <c r="I12" s="81"/>
      <c r="J12" s="60"/>
      <c r="K12" s="39"/>
      <c r="L12" s="73" t="s">
        <v>76</v>
      </c>
      <c r="M12" s="40"/>
      <c r="N12" s="41"/>
    </row>
    <row r="13" spans="1:14" s="42" customFormat="1" ht="23">
      <c r="A13" s="38"/>
      <c r="B13" s="86"/>
      <c r="C13" s="93">
        <v>2352571</v>
      </c>
      <c r="D13" s="59" t="s">
        <v>46</v>
      </c>
      <c r="E13" s="59" t="s">
        <v>47</v>
      </c>
      <c r="F13" s="88">
        <v>1</v>
      </c>
      <c r="G13" s="60"/>
      <c r="H13" s="60"/>
      <c r="I13" s="81"/>
      <c r="J13" s="60"/>
      <c r="K13" s="39"/>
      <c r="L13" s="65"/>
      <c r="M13" s="40"/>
      <c r="N13" s="41"/>
    </row>
    <row r="14" spans="1:14" s="42" customFormat="1" ht="34.5">
      <c r="A14" s="38"/>
      <c r="B14" s="86"/>
      <c r="C14" s="93">
        <v>3053149</v>
      </c>
      <c r="D14" s="59" t="s">
        <v>50</v>
      </c>
      <c r="E14" s="59" t="s">
        <v>51</v>
      </c>
      <c r="F14" s="88">
        <v>1</v>
      </c>
      <c r="G14" s="60"/>
      <c r="H14" s="60"/>
      <c r="I14" s="81"/>
      <c r="J14" s="60"/>
      <c r="K14" s="39"/>
      <c r="L14" s="65"/>
      <c r="M14" s="40"/>
      <c r="N14" s="41"/>
    </row>
    <row r="15" spans="1:14" s="42" customFormat="1" ht="34.5">
      <c r="A15" s="38"/>
      <c r="B15" s="86"/>
      <c r="C15" s="93">
        <v>4120186</v>
      </c>
      <c r="D15" s="59" t="s">
        <v>52</v>
      </c>
      <c r="E15" s="59" t="s">
        <v>53</v>
      </c>
      <c r="F15" s="88">
        <v>1</v>
      </c>
      <c r="G15" s="60"/>
      <c r="H15" s="60"/>
      <c r="I15" s="81"/>
      <c r="J15" s="60"/>
      <c r="K15" s="39"/>
      <c r="L15" s="65"/>
      <c r="M15" s="40"/>
      <c r="N15" s="41"/>
    </row>
    <row r="16" spans="1:14" s="42" customFormat="1" ht="34.5">
      <c r="A16" s="38"/>
      <c r="B16" s="86"/>
      <c r="C16" s="93">
        <v>4150323</v>
      </c>
      <c r="D16" s="59" t="s">
        <v>22</v>
      </c>
      <c r="E16" s="59" t="s">
        <v>79</v>
      </c>
      <c r="F16" s="88">
        <v>1</v>
      </c>
      <c r="G16" s="60"/>
      <c r="H16" s="60"/>
      <c r="I16" s="81"/>
      <c r="J16" s="60"/>
      <c r="K16" s="39"/>
      <c r="L16" s="65"/>
      <c r="M16" s="40"/>
      <c r="N16" s="41"/>
    </row>
    <row r="17" spans="1:14" s="42" customFormat="1" ht="34.5">
      <c r="A17" s="38"/>
      <c r="B17" s="86"/>
      <c r="C17" s="93">
        <v>25030697</v>
      </c>
      <c r="D17" s="59" t="s">
        <v>78</v>
      </c>
      <c r="E17" s="59" t="s">
        <v>81</v>
      </c>
      <c r="F17" s="88">
        <v>2</v>
      </c>
      <c r="G17" s="60"/>
      <c r="H17" s="60"/>
      <c r="I17" s="81"/>
      <c r="J17" s="60"/>
      <c r="K17" s="39"/>
      <c r="L17" s="65"/>
      <c r="M17" s="40"/>
      <c r="N17" s="41"/>
    </row>
    <row r="18" spans="1:14" s="42" customFormat="1" ht="34.5">
      <c r="A18" s="38"/>
      <c r="B18" s="86"/>
      <c r="C18" s="93">
        <v>25030703</v>
      </c>
      <c r="D18" s="59" t="s">
        <v>82</v>
      </c>
      <c r="E18" s="59" t="s">
        <v>83</v>
      </c>
      <c r="F18" s="88">
        <v>1</v>
      </c>
      <c r="G18" s="60"/>
      <c r="H18" s="60"/>
      <c r="I18" s="81"/>
      <c r="J18" s="60"/>
      <c r="K18" s="39"/>
      <c r="L18" s="65"/>
      <c r="M18" s="40"/>
      <c r="N18" s="41"/>
    </row>
    <row r="19" spans="1:14" s="42" customFormat="1" ht="34.5">
      <c r="A19" s="38"/>
      <c r="B19" s="86"/>
      <c r="C19" s="93">
        <v>52440563</v>
      </c>
      <c r="D19" s="59" t="s">
        <v>35</v>
      </c>
      <c r="E19" s="59" t="s">
        <v>85</v>
      </c>
      <c r="F19" s="88">
        <v>2</v>
      </c>
      <c r="G19" s="60"/>
      <c r="H19" s="60"/>
      <c r="I19" s="81"/>
      <c r="J19" s="60"/>
      <c r="K19" s="39"/>
      <c r="L19" s="65"/>
      <c r="M19" s="40"/>
      <c r="N19" s="41"/>
    </row>
    <row r="20" spans="1:14" s="42" customFormat="1" ht="34.5">
      <c r="A20" s="38"/>
      <c r="B20" s="86"/>
      <c r="C20" s="93">
        <v>52440573</v>
      </c>
      <c r="D20" s="59" t="s">
        <v>37</v>
      </c>
      <c r="E20" s="59" t="s">
        <v>84</v>
      </c>
      <c r="F20" s="88">
        <v>1</v>
      </c>
      <c r="G20" s="60"/>
      <c r="H20" s="60"/>
      <c r="I20" s="81"/>
      <c r="J20" s="60"/>
      <c r="K20" s="39"/>
      <c r="L20" s="65"/>
      <c r="M20" s="40"/>
      <c r="N20" s="41"/>
    </row>
    <row r="21" spans="1:14" s="42" customFormat="1" ht="34.5">
      <c r="A21" s="38"/>
      <c r="B21" s="86"/>
      <c r="C21" s="87" t="s">
        <v>57</v>
      </c>
      <c r="D21" s="59" t="s">
        <v>58</v>
      </c>
      <c r="E21" s="59" t="s">
        <v>59</v>
      </c>
      <c r="F21" s="88">
        <v>1</v>
      </c>
      <c r="G21" s="60"/>
      <c r="I21" s="81"/>
      <c r="J21" s="60"/>
      <c r="K21" s="39"/>
      <c r="L21" s="73" t="s">
        <v>76</v>
      </c>
      <c r="M21" s="40"/>
      <c r="N21" s="41"/>
    </row>
    <row r="22" spans="1:14" s="42" customFormat="1" ht="23">
      <c r="A22" s="38"/>
      <c r="B22" s="86"/>
      <c r="C22" s="87" t="s">
        <v>20</v>
      </c>
      <c r="D22" s="59" t="s">
        <v>21</v>
      </c>
      <c r="E22" s="59" t="s">
        <v>60</v>
      </c>
      <c r="F22" s="88">
        <v>5</v>
      </c>
      <c r="G22" s="60"/>
      <c r="H22" s="73"/>
      <c r="I22" s="81"/>
      <c r="J22" s="60"/>
      <c r="K22" s="39"/>
      <c r="L22" s="65"/>
      <c r="M22" s="40"/>
      <c r="N22" s="41"/>
    </row>
    <row r="23" spans="1:14" s="42" customFormat="1" ht="23">
      <c r="A23" s="38"/>
      <c r="B23" s="86"/>
      <c r="C23" s="87" t="s">
        <v>61</v>
      </c>
      <c r="D23" s="59" t="s">
        <v>62</v>
      </c>
      <c r="E23" s="59" t="s">
        <v>63</v>
      </c>
      <c r="F23" s="88">
        <v>3</v>
      </c>
      <c r="G23" s="60"/>
      <c r="H23" s="73"/>
      <c r="I23" s="81"/>
      <c r="J23" s="60"/>
      <c r="K23" s="39"/>
      <c r="L23" s="65"/>
      <c r="M23" s="40"/>
      <c r="N23" s="41"/>
    </row>
    <row r="24" spans="1:14" s="42" customFormat="1" ht="23">
      <c r="A24" s="38"/>
      <c r="B24" s="86"/>
      <c r="C24" s="87" t="s">
        <v>64</v>
      </c>
      <c r="D24" s="59" t="s">
        <v>65</v>
      </c>
      <c r="E24" s="59" t="s">
        <v>66</v>
      </c>
      <c r="F24" s="88">
        <v>1</v>
      </c>
      <c r="G24" s="60"/>
      <c r="H24" s="73"/>
      <c r="I24" s="81"/>
      <c r="J24" s="60"/>
      <c r="K24" s="39"/>
      <c r="L24" s="65"/>
      <c r="M24" s="40"/>
      <c r="N24" s="41"/>
    </row>
    <row r="25" spans="1:14" s="42" customFormat="1" ht="14.5">
      <c r="A25" s="38"/>
      <c r="B25" s="86"/>
      <c r="C25" s="87" t="s">
        <v>67</v>
      </c>
      <c r="D25" s="59" t="s">
        <v>68</v>
      </c>
      <c r="E25" s="59" t="s">
        <v>69</v>
      </c>
      <c r="F25" s="88">
        <v>2</v>
      </c>
      <c r="G25" s="60"/>
      <c r="H25" s="73"/>
      <c r="I25" s="81"/>
      <c r="J25" s="60"/>
      <c r="K25" s="39"/>
      <c r="L25" s="65"/>
      <c r="M25" s="40"/>
      <c r="N25" s="41"/>
    </row>
    <row r="26" spans="1:14" s="42" customFormat="1" ht="34.5">
      <c r="A26" s="38"/>
      <c r="B26" s="86"/>
      <c r="C26" s="87" t="s">
        <v>70</v>
      </c>
      <c r="D26" s="59" t="s">
        <v>71</v>
      </c>
      <c r="E26" s="59" t="s">
        <v>72</v>
      </c>
      <c r="F26" s="88">
        <v>1</v>
      </c>
      <c r="G26" s="60"/>
      <c r="H26" s="73"/>
      <c r="I26" s="81"/>
      <c r="J26" s="60"/>
      <c r="K26" s="39"/>
      <c r="L26" s="65"/>
      <c r="M26" s="40"/>
      <c r="N26" s="41"/>
    </row>
    <row r="27" spans="1:14" s="42" customFormat="1" ht="46">
      <c r="A27" s="38"/>
      <c r="B27" s="86"/>
      <c r="C27" s="87"/>
      <c r="D27" s="59" t="s">
        <v>26</v>
      </c>
      <c r="E27" s="59" t="s">
        <v>86</v>
      </c>
      <c r="F27" s="88">
        <v>4</v>
      </c>
      <c r="G27" s="60"/>
      <c r="H27" s="73"/>
      <c r="I27" s="81"/>
      <c r="J27" s="60"/>
      <c r="K27" s="39"/>
      <c r="L27" s="65"/>
      <c r="M27" s="40"/>
      <c r="N27" s="41"/>
    </row>
    <row r="28" spans="1:14" s="48" customFormat="1" ht="40.5" customHeight="1">
      <c r="A28" s="45"/>
      <c r="B28" s="66" t="s">
        <v>4</v>
      </c>
      <c r="C28" s="78"/>
      <c r="D28" s="67" t="s">
        <v>33</v>
      </c>
      <c r="E28" s="67" t="s">
        <v>94</v>
      </c>
      <c r="F28" s="70">
        <v>94</v>
      </c>
      <c r="G28" s="68">
        <v>1389</v>
      </c>
      <c r="H28" s="68">
        <f>F28*G28</f>
        <v>130566</v>
      </c>
      <c r="I28" s="80"/>
      <c r="J28" s="68">
        <f>I28*F28</f>
        <v>0</v>
      </c>
      <c r="K28" s="72">
        <v>1522</v>
      </c>
      <c r="L28" s="65">
        <f>H28/K28</f>
        <v>85.785808147174777</v>
      </c>
      <c r="M28" s="40"/>
      <c r="N28" s="47"/>
    </row>
    <row r="29" spans="1:14" s="48" customFormat="1" ht="14.5">
      <c r="A29" s="45"/>
      <c r="B29" s="66"/>
      <c r="C29" s="78"/>
      <c r="D29" s="67" t="s">
        <v>11</v>
      </c>
      <c r="E29" s="67" t="s">
        <v>12</v>
      </c>
      <c r="F29" s="69" t="s">
        <v>13</v>
      </c>
      <c r="G29" s="68"/>
      <c r="H29" s="68"/>
      <c r="I29" s="80"/>
      <c r="J29" s="68"/>
      <c r="K29" s="46"/>
      <c r="L29" s="65"/>
      <c r="M29" s="40"/>
      <c r="N29" s="47"/>
    </row>
    <row r="30" spans="1:14" s="42" customFormat="1" ht="23">
      <c r="A30" s="38"/>
      <c r="B30" s="86"/>
      <c r="C30" s="93">
        <v>2113174</v>
      </c>
      <c r="D30" s="59" t="s">
        <v>14</v>
      </c>
      <c r="E30" s="59" t="s">
        <v>15</v>
      </c>
      <c r="F30" s="88">
        <v>1</v>
      </c>
      <c r="G30" s="60"/>
      <c r="H30" s="60"/>
      <c r="I30" s="81"/>
      <c r="J30" s="60"/>
      <c r="K30" s="39"/>
      <c r="L30" s="65"/>
      <c r="M30" s="40"/>
      <c r="N30" s="41"/>
    </row>
    <row r="31" spans="1:14" s="42" customFormat="1" ht="21.75" customHeight="1">
      <c r="A31" s="38"/>
      <c r="B31" s="86"/>
      <c r="C31" s="93">
        <v>2238081</v>
      </c>
      <c r="D31" s="59" t="s">
        <v>17</v>
      </c>
      <c r="E31" s="59" t="s">
        <v>18</v>
      </c>
      <c r="F31" s="88">
        <v>1</v>
      </c>
      <c r="G31" s="60"/>
      <c r="H31" s="73"/>
      <c r="I31" s="81"/>
      <c r="J31" s="60"/>
      <c r="K31" s="39"/>
      <c r="L31" s="73" t="s">
        <v>76</v>
      </c>
      <c r="M31" s="40"/>
      <c r="N31" s="41"/>
    </row>
    <row r="32" spans="1:14" s="42" customFormat="1" ht="34.5">
      <c r="A32" s="38"/>
      <c r="B32" s="86"/>
      <c r="C32" s="93">
        <v>2239644</v>
      </c>
      <c r="D32" s="59" t="s">
        <v>19</v>
      </c>
      <c r="E32" s="59" t="s">
        <v>41</v>
      </c>
      <c r="F32" s="88">
        <v>1</v>
      </c>
      <c r="G32" s="60"/>
      <c r="H32" s="73"/>
      <c r="I32" s="81"/>
      <c r="J32" s="60"/>
      <c r="K32" s="39"/>
      <c r="L32" s="73" t="s">
        <v>76</v>
      </c>
      <c r="M32" s="40"/>
      <c r="N32" s="41"/>
    </row>
    <row r="33" spans="1:14" s="42" customFormat="1" ht="34.5">
      <c r="A33" s="38"/>
      <c r="B33" s="86"/>
      <c r="C33" s="93">
        <v>2239792</v>
      </c>
      <c r="D33" s="59" t="s">
        <v>44</v>
      </c>
      <c r="E33" s="59" t="s">
        <v>45</v>
      </c>
      <c r="F33" s="88">
        <v>1</v>
      </c>
      <c r="G33" s="60"/>
      <c r="H33" s="73"/>
      <c r="I33" s="81"/>
      <c r="J33" s="60"/>
      <c r="K33" s="39"/>
      <c r="L33" s="73" t="s">
        <v>76</v>
      </c>
      <c r="M33" s="40"/>
      <c r="N33" s="41"/>
    </row>
    <row r="34" spans="1:14" s="42" customFormat="1" ht="34.5">
      <c r="A34" s="38"/>
      <c r="B34" s="86"/>
      <c r="C34" s="93">
        <v>4120186</v>
      </c>
      <c r="D34" s="59" t="s">
        <v>52</v>
      </c>
      <c r="E34" s="59" t="s">
        <v>53</v>
      </c>
      <c r="F34" s="88">
        <v>1</v>
      </c>
      <c r="G34" s="60"/>
      <c r="H34" s="60"/>
      <c r="I34" s="81"/>
      <c r="J34" s="60"/>
      <c r="K34" s="39"/>
      <c r="L34" s="65"/>
      <c r="M34" s="40"/>
      <c r="N34" s="41"/>
    </row>
    <row r="35" spans="1:14" s="42" customFormat="1" ht="34.5">
      <c r="A35" s="38"/>
      <c r="B35" s="86"/>
      <c r="C35" s="93">
        <v>4150390</v>
      </c>
      <c r="D35" s="59" t="s">
        <v>23</v>
      </c>
      <c r="E35" s="59" t="s">
        <v>54</v>
      </c>
      <c r="F35" s="88">
        <v>1</v>
      </c>
      <c r="G35" s="60"/>
      <c r="H35" s="60"/>
      <c r="I35" s="81"/>
      <c r="J35" s="60"/>
      <c r="K35" s="39"/>
      <c r="L35" s="65"/>
      <c r="M35" s="40"/>
      <c r="N35" s="41"/>
    </row>
    <row r="36" spans="1:14" s="42" customFormat="1" ht="23">
      <c r="A36" s="38"/>
      <c r="B36" s="86"/>
      <c r="C36" s="87" t="s">
        <v>20</v>
      </c>
      <c r="D36" s="59" t="s">
        <v>21</v>
      </c>
      <c r="E36" s="59" t="s">
        <v>60</v>
      </c>
      <c r="F36" s="88">
        <v>1</v>
      </c>
      <c r="G36" s="60"/>
      <c r="H36" s="60"/>
      <c r="I36" s="81"/>
      <c r="J36" s="60"/>
      <c r="K36" s="39"/>
      <c r="L36" s="65"/>
      <c r="M36" s="40"/>
      <c r="N36" s="41"/>
    </row>
    <row r="37" spans="1:14" s="42" customFormat="1" ht="23">
      <c r="A37" s="38"/>
      <c r="B37" s="86"/>
      <c r="C37" s="87" t="s">
        <v>64</v>
      </c>
      <c r="D37" s="59" t="s">
        <v>65</v>
      </c>
      <c r="E37" s="59" t="s">
        <v>66</v>
      </c>
      <c r="F37" s="88">
        <v>1</v>
      </c>
      <c r="G37" s="60"/>
      <c r="H37" s="60"/>
      <c r="I37" s="81"/>
      <c r="J37" s="60"/>
      <c r="K37" s="39"/>
      <c r="L37" s="65"/>
      <c r="M37" s="40"/>
      <c r="N37" s="41"/>
    </row>
    <row r="38" spans="1:14" s="42" customFormat="1" ht="21" customHeight="1">
      <c r="A38" s="38"/>
      <c r="B38" s="86"/>
      <c r="C38" s="87" t="s">
        <v>67</v>
      </c>
      <c r="D38" s="59" t="s">
        <v>68</v>
      </c>
      <c r="E38" s="59" t="s">
        <v>69</v>
      </c>
      <c r="F38" s="88">
        <v>1</v>
      </c>
      <c r="G38" s="60"/>
      <c r="H38" s="60"/>
      <c r="I38" s="81"/>
      <c r="J38" s="60"/>
      <c r="K38" s="39"/>
      <c r="L38" s="65"/>
      <c r="M38" s="40"/>
      <c r="N38" s="41"/>
    </row>
    <row r="39" spans="1:14" s="42" customFormat="1" ht="56.25" customHeight="1">
      <c r="A39" s="38"/>
      <c r="B39" s="86"/>
      <c r="C39" s="87"/>
      <c r="D39" s="59" t="s">
        <v>34</v>
      </c>
      <c r="E39" s="59" t="s">
        <v>87</v>
      </c>
      <c r="F39" s="88">
        <v>1</v>
      </c>
      <c r="G39" s="60"/>
      <c r="H39" s="60"/>
      <c r="I39" s="81"/>
      <c r="J39" s="60"/>
      <c r="K39" s="39"/>
      <c r="L39" s="65"/>
      <c r="M39" s="40"/>
      <c r="N39" s="41"/>
    </row>
    <row r="40" spans="1:14" s="48" customFormat="1" ht="42" customHeight="1">
      <c r="A40" s="45"/>
      <c r="B40" s="66" t="s">
        <v>5</v>
      </c>
      <c r="C40" s="78"/>
      <c r="D40" s="67" t="s">
        <v>28</v>
      </c>
      <c r="E40" s="67" t="s">
        <v>95</v>
      </c>
      <c r="F40" s="70">
        <v>3</v>
      </c>
      <c r="G40" s="68">
        <v>3822.22</v>
      </c>
      <c r="H40" s="68">
        <f>F40*G40</f>
        <v>11466.66</v>
      </c>
      <c r="I40" s="80"/>
      <c r="J40" s="68">
        <f>I40*F40</f>
        <v>0</v>
      </c>
      <c r="K40" s="72">
        <v>128</v>
      </c>
      <c r="L40" s="65">
        <f>H40/K40</f>
        <v>89.583281249999999</v>
      </c>
      <c r="M40" s="40"/>
      <c r="N40" s="47"/>
    </row>
    <row r="41" spans="1:14" s="48" customFormat="1" ht="14.5">
      <c r="A41" s="45"/>
      <c r="B41" s="66"/>
      <c r="C41" s="78"/>
      <c r="D41" s="67" t="s">
        <v>11</v>
      </c>
      <c r="E41" s="67" t="s">
        <v>12</v>
      </c>
      <c r="F41" s="69" t="s">
        <v>13</v>
      </c>
      <c r="G41" s="68"/>
      <c r="H41" s="68"/>
      <c r="I41" s="80"/>
      <c r="J41" s="68"/>
      <c r="K41" s="46"/>
      <c r="L41" s="65"/>
      <c r="M41" s="40"/>
      <c r="N41" s="47"/>
    </row>
    <row r="42" spans="1:14" s="42" customFormat="1" ht="23">
      <c r="A42" s="38"/>
      <c r="B42" s="86"/>
      <c r="C42" s="93">
        <v>2113174</v>
      </c>
      <c r="D42" s="59" t="s">
        <v>14</v>
      </c>
      <c r="E42" s="59" t="s">
        <v>15</v>
      </c>
      <c r="F42" s="88">
        <v>1</v>
      </c>
      <c r="G42" s="60"/>
      <c r="H42" s="60"/>
      <c r="I42" s="81"/>
      <c r="J42" s="60"/>
      <c r="K42" s="39"/>
      <c r="L42" s="65"/>
      <c r="M42" s="40"/>
      <c r="N42" s="41"/>
    </row>
    <row r="43" spans="1:14" s="42" customFormat="1" ht="23.25" customHeight="1">
      <c r="A43" s="38"/>
      <c r="B43" s="86"/>
      <c r="C43" s="93">
        <v>2238081</v>
      </c>
      <c r="D43" s="59" t="s">
        <v>17</v>
      </c>
      <c r="E43" s="59" t="s">
        <v>18</v>
      </c>
      <c r="F43" s="88">
        <v>5</v>
      </c>
      <c r="G43" s="60"/>
      <c r="H43" s="73"/>
      <c r="I43" s="81"/>
      <c r="J43" s="60"/>
      <c r="K43" s="39"/>
      <c r="L43" s="73" t="s">
        <v>76</v>
      </c>
      <c r="M43" s="40"/>
      <c r="N43" s="41"/>
    </row>
    <row r="44" spans="1:14" s="42" customFormat="1" ht="34.5">
      <c r="A44" s="38"/>
      <c r="B44" s="86"/>
      <c r="C44" s="93">
        <v>2239644</v>
      </c>
      <c r="D44" s="59" t="s">
        <v>19</v>
      </c>
      <c r="E44" s="59" t="s">
        <v>41</v>
      </c>
      <c r="F44" s="88">
        <v>1</v>
      </c>
      <c r="G44" s="60"/>
      <c r="H44" s="73"/>
      <c r="I44" s="81"/>
      <c r="J44" s="60"/>
      <c r="K44" s="39"/>
      <c r="L44" s="73" t="s">
        <v>76</v>
      </c>
      <c r="M44" s="40"/>
      <c r="N44" s="41"/>
    </row>
    <row r="45" spans="1:14" s="42" customFormat="1" ht="34.5">
      <c r="A45" s="38"/>
      <c r="B45" s="86"/>
      <c r="C45" s="93">
        <v>2239792</v>
      </c>
      <c r="D45" s="59" t="s">
        <v>44</v>
      </c>
      <c r="E45" s="59" t="s">
        <v>45</v>
      </c>
      <c r="F45" s="88">
        <v>5</v>
      </c>
      <c r="G45" s="60"/>
      <c r="H45" s="73"/>
      <c r="I45" s="81"/>
      <c r="J45" s="60"/>
      <c r="K45" s="39"/>
      <c r="L45" s="73" t="s">
        <v>76</v>
      </c>
      <c r="M45" s="40"/>
      <c r="N45" s="41"/>
    </row>
    <row r="46" spans="1:14" s="42" customFormat="1" ht="34.5">
      <c r="A46" s="38"/>
      <c r="B46" s="86"/>
      <c r="C46" s="93">
        <v>3053149</v>
      </c>
      <c r="D46" s="59" t="s">
        <v>50</v>
      </c>
      <c r="E46" s="59" t="s">
        <v>51</v>
      </c>
      <c r="F46" s="88">
        <v>10</v>
      </c>
      <c r="G46" s="60"/>
      <c r="H46" s="60"/>
      <c r="I46" s="81"/>
      <c r="J46" s="60"/>
      <c r="K46" s="39"/>
      <c r="L46" s="65"/>
      <c r="M46" s="40"/>
      <c r="N46" s="41"/>
    </row>
    <row r="47" spans="1:14" s="42" customFormat="1" ht="34.5">
      <c r="A47" s="38"/>
      <c r="B47" s="86"/>
      <c r="C47" s="93">
        <v>4120186</v>
      </c>
      <c r="D47" s="59" t="s">
        <v>52</v>
      </c>
      <c r="E47" s="59" t="s">
        <v>53</v>
      </c>
      <c r="F47" s="88">
        <v>5</v>
      </c>
      <c r="G47" s="60"/>
      <c r="H47" s="60"/>
      <c r="I47" s="81"/>
      <c r="J47" s="60"/>
      <c r="K47" s="39"/>
      <c r="L47" s="65"/>
      <c r="M47" s="40"/>
      <c r="N47" s="41"/>
    </row>
    <row r="48" spans="1:14" s="42" customFormat="1" ht="34.5">
      <c r="A48" s="38"/>
      <c r="B48" s="86"/>
      <c r="C48" s="93">
        <v>4150390</v>
      </c>
      <c r="D48" s="59" t="s">
        <v>23</v>
      </c>
      <c r="E48" s="59" t="s">
        <v>54</v>
      </c>
      <c r="F48" s="88">
        <v>1</v>
      </c>
      <c r="G48" s="60"/>
      <c r="H48" s="60"/>
      <c r="I48" s="81"/>
      <c r="J48" s="60"/>
      <c r="K48" s="39"/>
      <c r="L48" s="65"/>
      <c r="M48" s="40"/>
      <c r="N48" s="41"/>
    </row>
    <row r="49" spans="1:14" s="42" customFormat="1" ht="34.5">
      <c r="A49" s="38"/>
      <c r="B49" s="86"/>
      <c r="C49" s="93">
        <v>25030697</v>
      </c>
      <c r="D49" s="59" t="s">
        <v>78</v>
      </c>
      <c r="E49" s="59" t="s">
        <v>80</v>
      </c>
      <c r="F49" s="88">
        <v>5</v>
      </c>
      <c r="G49" s="60"/>
      <c r="H49" s="60"/>
      <c r="I49" s="81"/>
      <c r="J49" s="60"/>
      <c r="K49" s="39"/>
      <c r="L49" s="65"/>
      <c r="M49" s="40"/>
      <c r="N49" s="41"/>
    </row>
    <row r="50" spans="1:14" s="42" customFormat="1" ht="34.5">
      <c r="A50" s="38"/>
      <c r="B50" s="86"/>
      <c r="C50" s="93">
        <v>25030703</v>
      </c>
      <c r="D50" s="59" t="s">
        <v>82</v>
      </c>
      <c r="E50" s="59" t="s">
        <v>83</v>
      </c>
      <c r="F50" s="88">
        <v>6</v>
      </c>
      <c r="G50" s="60"/>
      <c r="H50" s="60"/>
      <c r="I50" s="81"/>
      <c r="J50" s="60"/>
      <c r="K50" s="39"/>
      <c r="L50" s="65"/>
      <c r="M50" s="40"/>
      <c r="N50" s="41"/>
    </row>
    <row r="51" spans="1:14" s="42" customFormat="1" ht="34.5">
      <c r="A51" s="38"/>
      <c r="B51" s="86"/>
      <c r="C51" s="93">
        <v>52440563</v>
      </c>
      <c r="D51" s="59" t="s">
        <v>35</v>
      </c>
      <c r="E51" s="59" t="s">
        <v>88</v>
      </c>
      <c r="F51" s="88">
        <v>4</v>
      </c>
      <c r="G51" s="60"/>
      <c r="H51" s="60"/>
      <c r="I51" s="81"/>
      <c r="J51" s="60"/>
      <c r="K51" s="39"/>
      <c r="L51" s="65"/>
      <c r="M51" s="40"/>
      <c r="N51" s="41"/>
    </row>
    <row r="52" spans="1:14" s="42" customFormat="1" ht="23">
      <c r="A52" s="38"/>
      <c r="B52" s="86"/>
      <c r="C52" s="87" t="s">
        <v>20</v>
      </c>
      <c r="D52" s="59" t="s">
        <v>21</v>
      </c>
      <c r="E52" s="59" t="s">
        <v>60</v>
      </c>
      <c r="F52" s="88">
        <v>5</v>
      </c>
      <c r="G52" s="60"/>
      <c r="H52" s="60"/>
      <c r="I52" s="81"/>
      <c r="J52" s="60"/>
      <c r="K52" s="39"/>
      <c r="L52" s="65"/>
      <c r="M52" s="40"/>
      <c r="N52" s="41"/>
    </row>
    <row r="53" spans="1:14" s="42" customFormat="1" ht="23">
      <c r="A53" s="38"/>
      <c r="B53" s="86"/>
      <c r="C53" s="87" t="s">
        <v>64</v>
      </c>
      <c r="D53" s="59" t="s">
        <v>65</v>
      </c>
      <c r="E53" s="59" t="s">
        <v>66</v>
      </c>
      <c r="F53" s="88">
        <v>1</v>
      </c>
      <c r="G53" s="60"/>
      <c r="H53" s="60"/>
      <c r="I53" s="81"/>
      <c r="J53" s="60"/>
      <c r="K53" s="39"/>
      <c r="L53" s="65"/>
      <c r="N53" s="41"/>
    </row>
    <row r="54" spans="1:14" s="42" customFormat="1" ht="21" customHeight="1">
      <c r="A54" s="38"/>
      <c r="B54" s="86"/>
      <c r="C54" s="87" t="s">
        <v>67</v>
      </c>
      <c r="D54" s="59" t="s">
        <v>68</v>
      </c>
      <c r="E54" s="59" t="s">
        <v>69</v>
      </c>
      <c r="F54" s="88">
        <v>5</v>
      </c>
      <c r="G54" s="60"/>
      <c r="H54" s="60"/>
      <c r="I54" s="81"/>
      <c r="J54" s="60"/>
      <c r="K54" s="39"/>
      <c r="L54" s="65"/>
      <c r="M54" s="40"/>
      <c r="N54" s="41"/>
    </row>
    <row r="55" spans="1:14" s="42" customFormat="1" ht="54.75" customHeight="1">
      <c r="A55" s="38"/>
      <c r="B55" s="86"/>
      <c r="D55" s="59" t="s">
        <v>27</v>
      </c>
      <c r="E55" s="59" t="s">
        <v>89</v>
      </c>
      <c r="F55" s="88">
        <v>1</v>
      </c>
      <c r="G55" s="60"/>
      <c r="H55" s="60"/>
      <c r="I55" s="81"/>
      <c r="J55" s="60"/>
      <c r="K55" s="39"/>
      <c r="L55" s="65"/>
      <c r="M55" s="40"/>
      <c r="N55" s="41"/>
    </row>
    <row r="56" spans="1:14" s="48" customFormat="1" ht="46">
      <c r="A56" s="45"/>
      <c r="B56" s="66" t="s">
        <v>24</v>
      </c>
      <c r="C56" s="78"/>
      <c r="D56" s="67" t="s">
        <v>74</v>
      </c>
      <c r="E56" s="67" t="s">
        <v>96</v>
      </c>
      <c r="F56" s="70">
        <v>26</v>
      </c>
      <c r="G56" s="68">
        <v>2863.24</v>
      </c>
      <c r="H56" s="68">
        <f>F56*G56</f>
        <v>74444.239999999991</v>
      </c>
      <c r="I56" s="80"/>
      <c r="J56" s="68">
        <f>I56*F56</f>
        <v>0</v>
      </c>
      <c r="K56" s="72">
        <v>585.72</v>
      </c>
      <c r="L56" s="65">
        <f>H56/K56</f>
        <v>127.09868196407838</v>
      </c>
      <c r="M56" s="40"/>
      <c r="N56" s="47"/>
    </row>
    <row r="57" spans="1:14" s="48" customFormat="1" ht="14.5">
      <c r="A57" s="45"/>
      <c r="B57" s="66"/>
      <c r="C57" s="78"/>
      <c r="D57" s="67" t="s">
        <v>11</v>
      </c>
      <c r="E57" s="67" t="s">
        <v>12</v>
      </c>
      <c r="F57" s="69" t="s">
        <v>13</v>
      </c>
      <c r="G57" s="68"/>
      <c r="H57" s="68"/>
      <c r="I57" s="80"/>
      <c r="J57" s="68"/>
      <c r="K57" s="46"/>
      <c r="L57" s="65"/>
      <c r="M57" s="40"/>
      <c r="N57" s="47"/>
    </row>
    <row r="58" spans="1:14" s="42" customFormat="1" ht="23">
      <c r="A58" s="38"/>
      <c r="B58" s="86"/>
      <c r="C58" s="93">
        <v>2113254</v>
      </c>
      <c r="D58" s="59" t="s">
        <v>16</v>
      </c>
      <c r="E58" s="59" t="s">
        <v>40</v>
      </c>
      <c r="F58" s="88">
        <v>1</v>
      </c>
      <c r="G58" s="60"/>
      <c r="H58" s="60"/>
      <c r="I58" s="81"/>
      <c r="J58" s="60"/>
      <c r="K58" s="39"/>
      <c r="L58" s="65"/>
      <c r="M58" s="40"/>
      <c r="N58" s="41"/>
    </row>
    <row r="59" spans="1:14" s="42" customFormat="1" ht="34.5">
      <c r="A59" s="38"/>
      <c r="B59" s="86"/>
      <c r="C59" s="93">
        <v>2238081</v>
      </c>
      <c r="D59" s="59" t="s">
        <v>17</v>
      </c>
      <c r="E59" s="59" t="s">
        <v>18</v>
      </c>
      <c r="F59" s="88">
        <v>2</v>
      </c>
      <c r="G59" s="60"/>
      <c r="H59" s="73"/>
      <c r="I59" s="81"/>
      <c r="J59" s="60"/>
      <c r="K59" s="39"/>
      <c r="L59" s="73" t="s">
        <v>76</v>
      </c>
      <c r="M59" s="40"/>
      <c r="N59" s="41"/>
    </row>
    <row r="60" spans="1:14" s="42" customFormat="1" ht="34.5">
      <c r="A60" s="38"/>
      <c r="B60" s="86"/>
      <c r="C60" s="93">
        <v>2239645</v>
      </c>
      <c r="D60" s="59" t="s">
        <v>42</v>
      </c>
      <c r="E60" s="59" t="s">
        <v>43</v>
      </c>
      <c r="F60" s="88">
        <v>1</v>
      </c>
      <c r="G60" s="60"/>
      <c r="H60" s="73"/>
      <c r="I60" s="81"/>
      <c r="J60" s="60"/>
      <c r="K60" s="39"/>
      <c r="L60" s="73" t="s">
        <v>76</v>
      </c>
      <c r="M60" s="40"/>
      <c r="N60" s="41"/>
    </row>
    <row r="61" spans="1:14" s="42" customFormat="1" ht="34.5">
      <c r="A61" s="38"/>
      <c r="B61" s="86"/>
      <c r="C61" s="93">
        <v>2239792</v>
      </c>
      <c r="D61" s="59" t="s">
        <v>44</v>
      </c>
      <c r="E61" s="59" t="s">
        <v>45</v>
      </c>
      <c r="F61" s="88">
        <v>2</v>
      </c>
      <c r="G61" s="60"/>
      <c r="H61" s="73"/>
      <c r="I61" s="81"/>
      <c r="J61" s="60"/>
      <c r="K61" s="39"/>
      <c r="L61" s="73" t="s">
        <v>76</v>
      </c>
      <c r="M61" s="40"/>
      <c r="N61" s="41"/>
    </row>
    <row r="62" spans="1:14" s="42" customFormat="1" ht="23">
      <c r="A62" s="38"/>
      <c r="B62" s="86"/>
      <c r="C62" s="93">
        <v>3053102</v>
      </c>
      <c r="D62" s="59" t="s">
        <v>48</v>
      </c>
      <c r="E62" s="59" t="s">
        <v>49</v>
      </c>
      <c r="F62" s="88">
        <v>1</v>
      </c>
      <c r="G62" s="60"/>
      <c r="H62" s="60"/>
      <c r="I62" s="81"/>
      <c r="J62" s="60"/>
      <c r="K62" s="39"/>
      <c r="L62" s="65"/>
      <c r="M62" s="40"/>
      <c r="N62" s="41"/>
    </row>
    <row r="63" spans="1:14" s="42" customFormat="1" ht="34.5">
      <c r="A63" s="38"/>
      <c r="B63" s="86"/>
      <c r="C63" s="93">
        <v>3053149</v>
      </c>
      <c r="D63" s="59" t="s">
        <v>50</v>
      </c>
      <c r="E63" s="59" t="s">
        <v>51</v>
      </c>
      <c r="F63" s="88">
        <v>1</v>
      </c>
      <c r="G63" s="60"/>
      <c r="H63" s="60"/>
      <c r="I63" s="81"/>
      <c r="J63" s="60"/>
      <c r="K63" s="39"/>
      <c r="L63" s="65"/>
      <c r="M63" s="40"/>
      <c r="N63" s="41"/>
    </row>
    <row r="64" spans="1:14" s="42" customFormat="1" ht="34.5">
      <c r="A64" s="38"/>
      <c r="B64" s="86"/>
      <c r="C64" s="93">
        <v>4120186</v>
      </c>
      <c r="D64" s="59" t="s">
        <v>52</v>
      </c>
      <c r="E64" s="59" t="s">
        <v>53</v>
      </c>
      <c r="F64" s="88">
        <v>2</v>
      </c>
      <c r="G64" s="60"/>
      <c r="H64" s="60"/>
      <c r="I64" s="81"/>
      <c r="J64" s="60"/>
      <c r="K64" s="39"/>
      <c r="L64" s="65"/>
      <c r="M64" s="40"/>
      <c r="N64" s="41"/>
    </row>
    <row r="65" spans="1:14" s="42" customFormat="1" ht="34.5">
      <c r="A65" s="38"/>
      <c r="B65" s="86"/>
      <c r="C65" s="93">
        <v>4150323</v>
      </c>
      <c r="D65" s="59" t="s">
        <v>22</v>
      </c>
      <c r="E65" s="59" t="s">
        <v>79</v>
      </c>
      <c r="F65" s="88">
        <v>1</v>
      </c>
      <c r="G65" s="60"/>
      <c r="H65" s="60"/>
      <c r="I65" s="81"/>
      <c r="J65" s="60"/>
      <c r="K65" s="39"/>
      <c r="L65" s="65"/>
      <c r="M65" s="40"/>
      <c r="N65" s="41"/>
    </row>
    <row r="66" spans="1:14" s="42" customFormat="1" ht="23">
      <c r="A66" s="38"/>
      <c r="B66" s="86"/>
      <c r="C66" s="93" t="s">
        <v>20</v>
      </c>
      <c r="D66" s="59" t="s">
        <v>21</v>
      </c>
      <c r="E66" s="59" t="s">
        <v>60</v>
      </c>
      <c r="F66" s="88">
        <v>3</v>
      </c>
      <c r="G66" s="60"/>
      <c r="H66" s="60"/>
      <c r="I66" s="81"/>
      <c r="J66" s="60"/>
      <c r="K66" s="39"/>
      <c r="L66" s="65"/>
      <c r="M66" s="40"/>
      <c r="N66" s="41"/>
    </row>
    <row r="67" spans="1:14" s="42" customFormat="1" ht="23">
      <c r="A67" s="38"/>
      <c r="B67" s="86"/>
      <c r="C67" s="93" t="s">
        <v>61</v>
      </c>
      <c r="D67" s="59" t="s">
        <v>62</v>
      </c>
      <c r="E67" s="59" t="s">
        <v>63</v>
      </c>
      <c r="F67" s="88">
        <v>2</v>
      </c>
      <c r="G67" s="60"/>
      <c r="H67" s="60"/>
      <c r="I67" s="81"/>
      <c r="J67" s="60"/>
      <c r="K67" s="39"/>
      <c r="L67" s="65"/>
      <c r="M67" s="40"/>
      <c r="N67" s="41"/>
    </row>
    <row r="68" spans="1:14" s="42" customFormat="1" ht="14.5">
      <c r="A68" s="38"/>
      <c r="B68" s="86"/>
      <c r="C68" s="93" t="s">
        <v>67</v>
      </c>
      <c r="D68" s="59" t="s">
        <v>68</v>
      </c>
      <c r="E68" s="59" t="s">
        <v>69</v>
      </c>
      <c r="F68" s="88">
        <v>2</v>
      </c>
      <c r="G68" s="60"/>
      <c r="H68" s="60"/>
      <c r="I68" s="81"/>
      <c r="J68" s="60"/>
      <c r="K68" s="39"/>
      <c r="L68" s="65"/>
      <c r="M68" s="40"/>
      <c r="N68" s="41"/>
    </row>
    <row r="69" spans="1:14" s="42" customFormat="1" ht="34.5">
      <c r="A69" s="38"/>
      <c r="B69" s="86"/>
      <c r="C69" s="93" t="s">
        <v>31</v>
      </c>
      <c r="D69" s="59" t="s">
        <v>36</v>
      </c>
      <c r="E69" s="59" t="s">
        <v>73</v>
      </c>
      <c r="F69" s="88">
        <v>1</v>
      </c>
      <c r="G69" s="60"/>
      <c r="H69" s="60"/>
      <c r="I69" s="81"/>
      <c r="J69" s="60"/>
      <c r="K69" s="39"/>
      <c r="L69" s="65"/>
      <c r="M69" s="40"/>
      <c r="N69" s="41"/>
    </row>
    <row r="70" spans="1:14" s="42" customFormat="1" ht="58.5" customHeight="1">
      <c r="A70" s="38"/>
      <c r="B70" s="86"/>
      <c r="C70" s="93"/>
      <c r="D70" s="59" t="s">
        <v>55</v>
      </c>
      <c r="E70" s="59" t="s">
        <v>90</v>
      </c>
      <c r="F70" s="88">
        <v>2</v>
      </c>
      <c r="G70" s="60"/>
      <c r="H70" s="60"/>
      <c r="I70" s="81"/>
      <c r="J70" s="60"/>
      <c r="K70" s="39"/>
      <c r="L70" s="65"/>
      <c r="M70" s="40"/>
      <c r="N70" s="41"/>
    </row>
    <row r="71" spans="1:14" s="48" customFormat="1" ht="46">
      <c r="A71" s="45"/>
      <c r="B71" s="66" t="s">
        <v>25</v>
      </c>
      <c r="C71" s="78"/>
      <c r="D71" s="67" t="s">
        <v>74</v>
      </c>
      <c r="E71" s="67" t="s">
        <v>97</v>
      </c>
      <c r="F71" s="70">
        <v>1</v>
      </c>
      <c r="G71" s="68">
        <v>7258.24</v>
      </c>
      <c r="H71" s="68">
        <f>F71*G71</f>
        <v>7258.24</v>
      </c>
      <c r="I71" s="80"/>
      <c r="J71" s="68">
        <f>I71*F71</f>
        <v>0</v>
      </c>
      <c r="K71" s="72">
        <v>77</v>
      </c>
      <c r="L71" s="65">
        <f>H71/K71</f>
        <v>94.262857142857143</v>
      </c>
      <c r="M71" s="40"/>
      <c r="N71" s="47"/>
    </row>
    <row r="72" spans="1:14" s="48" customFormat="1" ht="14.5">
      <c r="A72" s="45"/>
      <c r="B72" s="66"/>
      <c r="C72" s="78"/>
      <c r="D72" s="67" t="s">
        <v>11</v>
      </c>
      <c r="E72" s="67" t="s">
        <v>12</v>
      </c>
      <c r="F72" s="69" t="s">
        <v>13</v>
      </c>
      <c r="G72" s="68"/>
      <c r="H72" s="68"/>
      <c r="I72" s="80"/>
      <c r="J72" s="68"/>
      <c r="K72" s="46"/>
      <c r="L72" s="65"/>
      <c r="M72" s="40"/>
      <c r="N72" s="47"/>
    </row>
    <row r="73" spans="1:14" s="42" customFormat="1" ht="23">
      <c r="A73" s="38"/>
      <c r="B73" s="86"/>
      <c r="C73" s="93">
        <v>2113254</v>
      </c>
      <c r="D73" s="59" t="s">
        <v>16</v>
      </c>
      <c r="E73" s="59" t="s">
        <v>40</v>
      </c>
      <c r="F73" s="88">
        <v>1</v>
      </c>
      <c r="G73" s="60"/>
      <c r="H73" s="60"/>
      <c r="I73" s="81"/>
      <c r="J73" s="60"/>
      <c r="K73" s="39"/>
      <c r="L73" s="39"/>
      <c r="M73" s="40"/>
      <c r="N73" s="41"/>
    </row>
    <row r="74" spans="1:14" s="42" customFormat="1" ht="34.5">
      <c r="A74" s="38"/>
      <c r="B74" s="86"/>
      <c r="C74" s="93">
        <v>2238081</v>
      </c>
      <c r="D74" s="59" t="s">
        <v>17</v>
      </c>
      <c r="E74" s="59" t="s">
        <v>18</v>
      </c>
      <c r="F74" s="88">
        <v>3</v>
      </c>
      <c r="G74" s="60"/>
      <c r="I74" s="81"/>
      <c r="J74" s="60"/>
      <c r="K74" s="39"/>
      <c r="L74" s="73" t="s">
        <v>76</v>
      </c>
      <c r="M74" s="40"/>
      <c r="N74" s="41"/>
    </row>
    <row r="75" spans="1:14" s="42" customFormat="1" ht="34.5">
      <c r="A75" s="38"/>
      <c r="B75" s="86"/>
      <c r="C75" s="93">
        <v>2239645</v>
      </c>
      <c r="D75" s="59" t="s">
        <v>42</v>
      </c>
      <c r="E75" s="59" t="s">
        <v>43</v>
      </c>
      <c r="F75" s="88">
        <v>1</v>
      </c>
      <c r="G75" s="60"/>
      <c r="I75" s="81"/>
      <c r="J75" s="60"/>
      <c r="K75" s="39"/>
      <c r="L75" s="73" t="s">
        <v>76</v>
      </c>
      <c r="M75" s="40"/>
      <c r="N75" s="41"/>
    </row>
    <row r="76" spans="1:14" s="42" customFormat="1" ht="34.5">
      <c r="A76" s="38"/>
      <c r="B76" s="86"/>
      <c r="C76" s="93">
        <v>2239792</v>
      </c>
      <c r="D76" s="59" t="s">
        <v>44</v>
      </c>
      <c r="E76" s="59" t="s">
        <v>45</v>
      </c>
      <c r="F76" s="88">
        <v>3</v>
      </c>
      <c r="G76" s="60"/>
      <c r="I76" s="81"/>
      <c r="J76" s="60"/>
      <c r="K76" s="39"/>
      <c r="L76" s="73" t="s">
        <v>76</v>
      </c>
      <c r="M76" s="40"/>
      <c r="N76" s="41"/>
    </row>
    <row r="77" spans="1:14" s="42" customFormat="1" ht="34.5">
      <c r="A77" s="38"/>
      <c r="B77" s="86"/>
      <c r="C77" s="93">
        <v>3053149</v>
      </c>
      <c r="D77" s="59" t="s">
        <v>50</v>
      </c>
      <c r="E77" s="59" t="s">
        <v>51</v>
      </c>
      <c r="F77" s="88">
        <v>3</v>
      </c>
      <c r="G77" s="60"/>
      <c r="H77" s="60"/>
      <c r="I77" s="81"/>
      <c r="J77" s="60"/>
      <c r="K77" s="39"/>
      <c r="L77" s="39"/>
      <c r="M77" s="40"/>
      <c r="N77" s="41"/>
    </row>
    <row r="78" spans="1:14" s="42" customFormat="1" ht="34.5">
      <c r="A78" s="38"/>
      <c r="B78" s="86"/>
      <c r="C78" s="93">
        <v>4120186</v>
      </c>
      <c r="D78" s="59" t="s">
        <v>52</v>
      </c>
      <c r="E78" s="59" t="s">
        <v>53</v>
      </c>
      <c r="F78" s="88">
        <v>3</v>
      </c>
      <c r="G78" s="60"/>
      <c r="H78" s="60"/>
      <c r="I78" s="81"/>
      <c r="J78" s="60"/>
      <c r="K78" s="39"/>
      <c r="L78" s="39"/>
      <c r="M78" s="40"/>
      <c r="N78" s="41"/>
    </row>
    <row r="79" spans="1:14" s="42" customFormat="1" ht="34.5">
      <c r="A79" s="38"/>
      <c r="B79" s="86"/>
      <c r="C79" s="93">
        <v>25030697</v>
      </c>
      <c r="D79" s="59" t="s">
        <v>78</v>
      </c>
      <c r="E79" s="59" t="s">
        <v>80</v>
      </c>
      <c r="F79" s="88">
        <v>3</v>
      </c>
      <c r="G79" s="60"/>
      <c r="H79" s="60"/>
      <c r="I79" s="81"/>
      <c r="J79" s="60"/>
      <c r="K79" s="39"/>
      <c r="L79" s="39"/>
      <c r="M79" s="40"/>
      <c r="N79" s="41"/>
    </row>
    <row r="80" spans="1:14" s="42" customFormat="1" ht="34.5">
      <c r="A80" s="38"/>
      <c r="B80" s="86"/>
      <c r="C80" s="93">
        <v>25030703</v>
      </c>
      <c r="D80" s="59" t="s">
        <v>82</v>
      </c>
      <c r="E80" s="59" t="s">
        <v>91</v>
      </c>
      <c r="F80" s="88">
        <v>1</v>
      </c>
      <c r="G80" s="60"/>
      <c r="H80" s="60"/>
      <c r="I80" s="81"/>
      <c r="J80" s="60"/>
      <c r="K80" s="39"/>
      <c r="L80" s="39"/>
      <c r="M80" s="40"/>
      <c r="N80" s="41"/>
    </row>
    <row r="81" spans="1:14" s="42" customFormat="1" ht="34.5">
      <c r="A81" s="38"/>
      <c r="B81" s="86"/>
      <c r="C81" s="93">
        <v>52440563</v>
      </c>
      <c r="D81" s="59" t="s">
        <v>35</v>
      </c>
      <c r="E81" s="59" t="s">
        <v>88</v>
      </c>
      <c r="F81" s="88">
        <v>2</v>
      </c>
      <c r="G81" s="60"/>
      <c r="H81" s="60"/>
      <c r="I81" s="81"/>
      <c r="J81" s="60"/>
      <c r="K81" s="39"/>
      <c r="L81" s="39"/>
      <c r="M81" s="40"/>
      <c r="N81" s="41"/>
    </row>
    <row r="82" spans="1:14" s="42" customFormat="1" ht="34.5">
      <c r="A82" s="38"/>
      <c r="B82" s="86"/>
      <c r="C82" s="93">
        <v>52440573</v>
      </c>
      <c r="D82" s="59" t="s">
        <v>37</v>
      </c>
      <c r="E82" s="59" t="s">
        <v>84</v>
      </c>
      <c r="F82" s="88">
        <v>1</v>
      </c>
      <c r="G82" s="60"/>
      <c r="H82" s="60"/>
      <c r="I82" s="81"/>
      <c r="J82" s="60"/>
      <c r="K82" s="39"/>
      <c r="L82" s="39"/>
      <c r="M82" s="40"/>
      <c r="N82" s="41"/>
    </row>
    <row r="83" spans="1:14" s="42" customFormat="1" ht="23">
      <c r="A83" s="38"/>
      <c r="B83" s="86"/>
      <c r="C83" s="93" t="s">
        <v>20</v>
      </c>
      <c r="D83" s="59" t="s">
        <v>21</v>
      </c>
      <c r="E83" s="59" t="s">
        <v>60</v>
      </c>
      <c r="F83" s="88">
        <v>3</v>
      </c>
      <c r="G83" s="60"/>
      <c r="H83" s="60"/>
      <c r="I83" s="81"/>
      <c r="J83" s="60"/>
      <c r="K83" s="39"/>
      <c r="L83" s="39"/>
      <c r="M83" s="40"/>
      <c r="N83" s="41"/>
    </row>
    <row r="84" spans="1:14" s="42" customFormat="1" ht="23">
      <c r="A84" s="38"/>
      <c r="B84" s="86"/>
      <c r="C84" s="93" t="s">
        <v>61</v>
      </c>
      <c r="D84" s="59" t="s">
        <v>62</v>
      </c>
      <c r="E84" s="59" t="s">
        <v>63</v>
      </c>
      <c r="F84" s="88">
        <v>5</v>
      </c>
      <c r="G84" s="60"/>
      <c r="H84" s="60"/>
      <c r="I84" s="81"/>
      <c r="J84" s="60"/>
      <c r="K84" s="39"/>
      <c r="L84" s="39"/>
      <c r="M84" s="40"/>
      <c r="N84" s="41"/>
    </row>
    <row r="85" spans="1:14" s="42" customFormat="1" ht="23">
      <c r="A85" s="38"/>
      <c r="B85" s="86"/>
      <c r="C85" s="93" t="s">
        <v>64</v>
      </c>
      <c r="D85" s="59" t="s">
        <v>65</v>
      </c>
      <c r="E85" s="59" t="s">
        <v>66</v>
      </c>
      <c r="F85" s="88">
        <v>1</v>
      </c>
      <c r="G85" s="60"/>
      <c r="H85" s="60"/>
      <c r="I85" s="81"/>
      <c r="J85" s="60"/>
      <c r="K85" s="39"/>
      <c r="L85" s="39"/>
      <c r="M85" s="40"/>
      <c r="N85" s="41"/>
    </row>
    <row r="86" spans="1:14" s="42" customFormat="1" ht="11.5">
      <c r="A86" s="38"/>
      <c r="B86" s="86"/>
      <c r="C86" s="93" t="s">
        <v>67</v>
      </c>
      <c r="D86" s="59" t="s">
        <v>68</v>
      </c>
      <c r="E86" s="59" t="s">
        <v>69</v>
      </c>
      <c r="F86" s="88">
        <v>2</v>
      </c>
      <c r="G86" s="60"/>
      <c r="H86" s="60"/>
      <c r="I86" s="81"/>
      <c r="J86" s="60"/>
      <c r="K86" s="39"/>
      <c r="L86" s="39"/>
      <c r="M86" s="40"/>
      <c r="N86" s="41"/>
    </row>
    <row r="87" spans="1:14" s="42" customFormat="1" ht="34.5">
      <c r="A87" s="38"/>
      <c r="B87" s="86"/>
      <c r="C87" s="93" t="s">
        <v>70</v>
      </c>
      <c r="D87" s="59" t="s">
        <v>71</v>
      </c>
      <c r="E87" s="59" t="s">
        <v>72</v>
      </c>
      <c r="F87" s="88">
        <v>1</v>
      </c>
      <c r="G87" s="60"/>
      <c r="H87" s="60"/>
      <c r="I87" s="81"/>
      <c r="J87" s="60"/>
      <c r="K87" s="39"/>
      <c r="L87" s="39"/>
      <c r="M87" s="40"/>
      <c r="N87" s="41"/>
    </row>
    <row r="88" spans="1:14" s="42" customFormat="1" ht="34.5">
      <c r="A88" s="38"/>
      <c r="B88" s="86"/>
      <c r="C88" s="93" t="s">
        <v>31</v>
      </c>
      <c r="D88" s="59" t="s">
        <v>36</v>
      </c>
      <c r="E88" s="59" t="s">
        <v>73</v>
      </c>
      <c r="F88" s="88">
        <v>1</v>
      </c>
      <c r="G88" s="60"/>
      <c r="H88" s="60"/>
      <c r="I88" s="81"/>
      <c r="J88" s="60"/>
      <c r="K88" s="39"/>
      <c r="L88" s="39"/>
      <c r="M88" s="40"/>
      <c r="N88" s="41"/>
    </row>
    <row r="89" spans="1:14" s="42" customFormat="1" ht="46">
      <c r="A89" s="38"/>
      <c r="B89" s="86"/>
      <c r="C89" s="93"/>
      <c r="D89" s="59" t="s">
        <v>56</v>
      </c>
      <c r="E89" s="59" t="s">
        <v>92</v>
      </c>
      <c r="F89" s="88">
        <v>3</v>
      </c>
      <c r="G89" s="60"/>
      <c r="H89" s="60"/>
      <c r="I89" s="94"/>
      <c r="J89" s="94"/>
      <c r="K89" s="39"/>
      <c r="L89" s="39"/>
      <c r="M89" s="40"/>
      <c r="N89" s="41"/>
    </row>
    <row r="90" spans="1:14" s="15" customFormat="1" ht="11.5">
      <c r="A90" s="14"/>
      <c r="B90" s="89"/>
      <c r="C90" s="89"/>
      <c r="D90" s="90" t="s">
        <v>29</v>
      </c>
      <c r="E90" s="90"/>
      <c r="F90" s="91"/>
      <c r="G90" s="92"/>
      <c r="H90" s="92">
        <f>SUM(H9:H89)</f>
        <v>228262.71</v>
      </c>
      <c r="I90" s="37"/>
      <c r="J90" s="56"/>
      <c r="L90" s="36"/>
    </row>
    <row r="91" spans="1:14" s="15" customFormat="1" ht="10.5">
      <c r="A91" s="14"/>
      <c r="B91" s="2"/>
      <c r="C91" s="79"/>
      <c r="D91" s="64"/>
      <c r="E91" s="64"/>
      <c r="F91" s="20"/>
      <c r="G91" s="29"/>
      <c r="H91" s="29"/>
      <c r="I91" s="28"/>
      <c r="J91" s="58"/>
      <c r="L91" s="36"/>
    </row>
    <row r="92" spans="1:14" ht="34.5" customHeight="1">
      <c r="A92" s="14"/>
      <c r="B92" s="4"/>
      <c r="C92" s="74"/>
      <c r="D92" s="376" t="s">
        <v>6</v>
      </c>
      <c r="E92" s="377"/>
      <c r="F92" s="378" t="s">
        <v>7</v>
      </c>
      <c r="G92" s="378"/>
      <c r="H92" s="378"/>
      <c r="I92" s="43"/>
      <c r="K92" s="50"/>
    </row>
    <row r="93" spans="1:14" s="5" customFormat="1" ht="15.5">
      <c r="B93" s="16"/>
      <c r="C93" s="16"/>
      <c r="D93" s="16"/>
      <c r="E93" s="16"/>
      <c r="F93" s="23"/>
      <c r="G93" s="34"/>
      <c r="H93" s="34"/>
      <c r="I93" s="44"/>
      <c r="J93" s="57"/>
      <c r="K93" s="49"/>
    </row>
    <row r="94" spans="1:14" s="5" customFormat="1" ht="15.5">
      <c r="B94" s="2"/>
      <c r="C94" s="79"/>
      <c r="D94" s="64" t="s">
        <v>8</v>
      </c>
      <c r="E94" s="64"/>
      <c r="F94" s="20" t="s">
        <v>8</v>
      </c>
      <c r="G94" s="29"/>
      <c r="H94" s="29"/>
      <c r="I94" s="44"/>
      <c r="J94" s="57"/>
      <c r="K94" s="51"/>
    </row>
    <row r="95" spans="1:14">
      <c r="I95" s="43"/>
    </row>
    <row r="96" spans="1:14">
      <c r="I96" s="43"/>
    </row>
    <row r="97" spans="4:9">
      <c r="D97" s="64" t="s">
        <v>9</v>
      </c>
      <c r="F97" s="20" t="s">
        <v>9</v>
      </c>
      <c r="I97" s="43"/>
    </row>
    <row r="100" spans="4:9" ht="15">
      <c r="H100" s="35"/>
    </row>
    <row r="101" spans="4:9" ht="15">
      <c r="H101" s="35"/>
    </row>
    <row r="102" spans="4:9" ht="15">
      <c r="H102" s="35"/>
    </row>
    <row r="103" spans="4:9" ht="15">
      <c r="H103" s="35"/>
    </row>
    <row r="104" spans="4:9" ht="15">
      <c r="H104" s="35"/>
    </row>
  </sheetData>
  <mergeCells count="3">
    <mergeCell ref="B1:H1"/>
    <mergeCell ref="D92:E92"/>
    <mergeCell ref="F92:H92"/>
  </mergeCells>
  <phoneticPr fontId="10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M46"/>
  <sheetViews>
    <sheetView view="pageBreakPreview" zoomScale="81" zoomScaleNormal="81" zoomScaleSheetLayoutView="81" workbookViewId="0">
      <selection sqref="A1:XFD1048576"/>
    </sheetView>
  </sheetViews>
  <sheetFormatPr defaultColWidth="9.1796875" defaultRowHeight="15.5"/>
  <cols>
    <col min="1" max="1" width="2.1796875" style="140" customWidth="1"/>
    <col min="2" max="2" width="3.54296875" style="146" customWidth="1"/>
    <col min="3" max="3" width="12.1796875" style="151" customWidth="1"/>
    <col min="4" max="4" width="50.453125" style="147" customWidth="1"/>
    <col min="5" max="5" width="49.453125" style="147" customWidth="1"/>
    <col min="6" max="6" width="9.1796875" style="148" customWidth="1"/>
    <col min="7" max="7" width="8.81640625" style="270" customWidth="1"/>
    <col min="8" max="8" width="14" style="267" bestFit="1" customWidth="1"/>
    <col min="9" max="9" width="14.81640625" style="267" customWidth="1"/>
    <col min="10" max="10" width="12.1796875" style="250" bestFit="1" customWidth="1"/>
    <col min="11" max="11" width="10.453125" style="250" customWidth="1"/>
    <col min="12" max="12" width="11.81640625" style="238" customWidth="1"/>
    <col min="13" max="13" width="11.7265625" style="140" bestFit="1" customWidth="1"/>
    <col min="14" max="16384" width="9.1796875" style="140"/>
  </cols>
  <sheetData>
    <row r="1" spans="1:12 16367:16367" s="135" customFormat="1">
      <c r="A1" s="381" t="s">
        <v>317</v>
      </c>
      <c r="B1" s="381"/>
      <c r="C1" s="381"/>
      <c r="D1" s="381"/>
      <c r="E1" s="381"/>
      <c r="F1" s="381"/>
      <c r="G1" s="381"/>
      <c r="H1" s="259"/>
      <c r="I1" s="259"/>
      <c r="J1" s="248"/>
      <c r="K1" s="248"/>
      <c r="L1" s="237"/>
    </row>
    <row r="2" spans="1:12 16367:16367" s="135" customFormat="1">
      <c r="A2" s="381" t="s">
        <v>318</v>
      </c>
      <c r="B2" s="381"/>
      <c r="C2" s="381"/>
      <c r="D2" s="381"/>
      <c r="E2" s="381"/>
      <c r="F2" s="381"/>
      <c r="G2" s="381"/>
      <c r="H2" s="259"/>
      <c r="I2" s="259"/>
      <c r="J2" s="248"/>
      <c r="K2" s="248"/>
      <c r="L2" s="237"/>
    </row>
    <row r="3" spans="1:12 16367:16367" s="135" customFormat="1">
      <c r="A3" s="382"/>
      <c r="B3" s="382"/>
      <c r="C3" s="382"/>
      <c r="D3" s="382"/>
      <c r="E3" s="382"/>
      <c r="F3" s="382"/>
      <c r="G3" s="382"/>
      <c r="H3" s="260"/>
      <c r="I3" s="260"/>
      <c r="J3" s="248"/>
      <c r="K3" s="248"/>
      <c r="L3" s="237"/>
    </row>
    <row r="4" spans="1:12 16367:16367" s="135" customFormat="1">
      <c r="A4" s="383" t="s">
        <v>98</v>
      </c>
      <c r="B4" s="383"/>
      <c r="C4" s="383"/>
      <c r="D4" s="383"/>
      <c r="E4" s="383"/>
      <c r="F4" s="383"/>
      <c r="G4" s="383"/>
      <c r="H4" s="261"/>
      <c r="I4" s="261"/>
      <c r="J4" s="249"/>
      <c r="K4" s="249"/>
      <c r="L4" s="237"/>
    </row>
    <row r="5" spans="1:12 16367:16367" ht="12" customHeight="1">
      <c r="A5" s="136"/>
      <c r="B5" s="137"/>
      <c r="C5" s="149"/>
      <c r="D5" s="138"/>
      <c r="E5" s="138"/>
      <c r="F5" s="139"/>
      <c r="G5" s="268"/>
      <c r="H5" s="262"/>
      <c r="I5" s="262"/>
    </row>
    <row r="6" spans="1:12 16367:16367" s="143" customFormat="1" ht="13.5" customHeight="1">
      <c r="A6" s="141"/>
      <c r="B6" s="142"/>
      <c r="C6" s="150"/>
      <c r="D6" s="138"/>
      <c r="E6" s="138"/>
      <c r="F6" s="139"/>
      <c r="G6" s="268"/>
      <c r="H6" s="263"/>
      <c r="I6" s="263"/>
      <c r="J6" s="251"/>
      <c r="K6" s="251"/>
      <c r="L6" s="239"/>
    </row>
    <row r="7" spans="1:12 16367:16367" s="145" customFormat="1" ht="12" customHeight="1">
      <c r="A7" s="144"/>
      <c r="B7" s="294"/>
      <c r="C7" s="295"/>
      <c r="D7" s="296"/>
      <c r="E7" s="296"/>
      <c r="F7" s="297"/>
      <c r="G7" s="298"/>
      <c r="H7" s="264"/>
      <c r="I7" s="264"/>
      <c r="J7" s="252"/>
      <c r="K7" s="252"/>
      <c r="L7" s="240"/>
    </row>
    <row r="8" spans="1:12 16367:16367" s="174" customFormat="1" ht="57.75" customHeight="1">
      <c r="A8" s="173"/>
      <c r="B8" s="299" t="s">
        <v>2</v>
      </c>
      <c r="C8" s="300" t="s">
        <v>211</v>
      </c>
      <c r="D8" s="301" t="s">
        <v>1</v>
      </c>
      <c r="E8" s="301"/>
      <c r="F8" s="300" t="s">
        <v>215</v>
      </c>
      <c r="G8" s="300" t="s">
        <v>142</v>
      </c>
      <c r="H8" s="302" t="s">
        <v>148</v>
      </c>
      <c r="I8" s="302" t="s">
        <v>149</v>
      </c>
      <c r="J8" s="292" t="s">
        <v>207</v>
      </c>
      <c r="K8" s="253" t="s">
        <v>208</v>
      </c>
      <c r="L8" s="241" t="s">
        <v>147</v>
      </c>
    </row>
    <row r="9" spans="1:12 16367:16367" s="280" customFormat="1" ht="28">
      <c r="B9" s="277" t="s">
        <v>3</v>
      </c>
      <c r="C9" s="330"/>
      <c r="D9" s="331" t="s">
        <v>272</v>
      </c>
      <c r="E9" s="331" t="s">
        <v>273</v>
      </c>
      <c r="F9" s="332">
        <v>1</v>
      </c>
      <c r="G9" s="333" t="s">
        <v>279</v>
      </c>
      <c r="H9" s="334">
        <v>7043.32</v>
      </c>
      <c r="I9" s="303">
        <v>7043.32</v>
      </c>
      <c r="J9" s="279">
        <v>1065.7</v>
      </c>
      <c r="K9" s="273">
        <v>900.45</v>
      </c>
      <c r="L9" s="273">
        <v>6.6091019986863087</v>
      </c>
      <c r="XEM9" s="280">
        <v>16060.399101998688</v>
      </c>
    </row>
    <row r="10" spans="1:12 16367:16367" s="280" customFormat="1" ht="14">
      <c r="B10" s="277"/>
      <c r="C10" s="277"/>
      <c r="D10" s="331" t="s">
        <v>280</v>
      </c>
      <c r="E10" s="278" t="s">
        <v>281</v>
      </c>
      <c r="F10" s="335"/>
      <c r="G10" s="279"/>
      <c r="H10" s="279"/>
      <c r="I10" s="303"/>
      <c r="J10" s="293"/>
      <c r="K10" s="273"/>
      <c r="L10" s="273"/>
    </row>
    <row r="11" spans="1:12 16367:16367" s="280" customFormat="1" ht="31.5">
      <c r="B11" s="307"/>
      <c r="C11" s="336" t="s">
        <v>234</v>
      </c>
      <c r="D11" s="336" t="s">
        <v>236</v>
      </c>
      <c r="E11" s="337" t="s">
        <v>282</v>
      </c>
      <c r="F11" s="336">
        <v>1</v>
      </c>
      <c r="G11" s="336" t="s">
        <v>283</v>
      </c>
      <c r="H11" s="338"/>
      <c r="I11" s="308"/>
      <c r="J11" s="309"/>
      <c r="K11" s="310"/>
      <c r="L11" s="310"/>
    </row>
    <row r="12" spans="1:12 16367:16367" s="280" customFormat="1" ht="31.5">
      <c r="B12" s="307"/>
      <c r="C12" s="336" t="s">
        <v>284</v>
      </c>
      <c r="D12" s="336" t="s">
        <v>285</v>
      </c>
      <c r="E12" s="337" t="s">
        <v>286</v>
      </c>
      <c r="F12" s="336">
        <v>1</v>
      </c>
      <c r="G12" s="336" t="s">
        <v>283</v>
      </c>
      <c r="H12" s="338"/>
      <c r="I12" s="308"/>
      <c r="J12" s="309"/>
      <c r="K12" s="310"/>
      <c r="L12" s="310"/>
    </row>
    <row r="13" spans="1:12 16367:16367" s="280" customFormat="1" ht="31.5">
      <c r="B13" s="307"/>
      <c r="C13" s="336" t="s">
        <v>262</v>
      </c>
      <c r="D13" s="336" t="s">
        <v>264</v>
      </c>
      <c r="E13" s="337" t="s">
        <v>287</v>
      </c>
      <c r="F13" s="336">
        <v>8</v>
      </c>
      <c r="G13" s="336" t="s">
        <v>283</v>
      </c>
      <c r="H13" s="338"/>
      <c r="I13" s="308"/>
      <c r="J13" s="309"/>
      <c r="K13" s="310"/>
      <c r="L13" s="310"/>
    </row>
    <row r="14" spans="1:12 16367:16367" s="280" customFormat="1" ht="31.5">
      <c r="B14" s="307"/>
      <c r="C14" s="336" t="s">
        <v>262</v>
      </c>
      <c r="D14" s="336" t="s">
        <v>264</v>
      </c>
      <c r="E14" s="337" t="s">
        <v>287</v>
      </c>
      <c r="F14" s="336">
        <v>8</v>
      </c>
      <c r="G14" s="336" t="s">
        <v>283</v>
      </c>
      <c r="H14" s="338"/>
      <c r="I14" s="308"/>
      <c r="J14" s="309"/>
      <c r="K14" s="310"/>
      <c r="L14" s="310"/>
    </row>
    <row r="15" spans="1:12 16367:16367" s="280" customFormat="1" ht="31.5">
      <c r="B15" s="307"/>
      <c r="C15" s="336" t="s">
        <v>262</v>
      </c>
      <c r="D15" s="336" t="s">
        <v>264</v>
      </c>
      <c r="E15" s="337" t="s">
        <v>287</v>
      </c>
      <c r="F15" s="336">
        <v>8</v>
      </c>
      <c r="G15" s="336" t="s">
        <v>283</v>
      </c>
      <c r="H15" s="338"/>
      <c r="I15" s="308"/>
      <c r="J15" s="309"/>
      <c r="K15" s="310"/>
      <c r="L15" s="310"/>
    </row>
    <row r="16" spans="1:12 16367:16367" s="280" customFormat="1" ht="31.5">
      <c r="B16" s="307"/>
      <c r="C16" s="336" t="s">
        <v>262</v>
      </c>
      <c r="D16" s="336" t="s">
        <v>264</v>
      </c>
      <c r="E16" s="337" t="s">
        <v>287</v>
      </c>
      <c r="F16" s="336">
        <v>8</v>
      </c>
      <c r="G16" s="336" t="s">
        <v>283</v>
      </c>
      <c r="H16" s="338"/>
      <c r="I16" s="308"/>
      <c r="J16" s="309"/>
      <c r="K16" s="310"/>
      <c r="L16" s="310"/>
    </row>
    <row r="17" spans="1:12" s="280" customFormat="1" ht="31.5">
      <c r="B17" s="307"/>
      <c r="C17" s="336" t="s">
        <v>262</v>
      </c>
      <c r="D17" s="336" t="s">
        <v>264</v>
      </c>
      <c r="E17" s="337" t="s">
        <v>287</v>
      </c>
      <c r="F17" s="336">
        <v>8</v>
      </c>
      <c r="G17" s="336" t="s">
        <v>283</v>
      </c>
      <c r="H17" s="338"/>
      <c r="I17" s="308"/>
      <c r="J17" s="309"/>
      <c r="K17" s="310"/>
      <c r="L17" s="310"/>
    </row>
    <row r="18" spans="1:12" s="280" customFormat="1" ht="14">
      <c r="B18" s="307"/>
      <c r="C18" s="336" t="s">
        <v>288</v>
      </c>
      <c r="D18" s="336" t="s">
        <v>289</v>
      </c>
      <c r="E18" s="337" t="s">
        <v>290</v>
      </c>
      <c r="F18" s="336">
        <v>1</v>
      </c>
      <c r="G18" s="336" t="s">
        <v>283</v>
      </c>
      <c r="H18" s="338"/>
      <c r="I18" s="308"/>
      <c r="J18" s="309"/>
      <c r="K18" s="310"/>
      <c r="L18" s="310"/>
    </row>
    <row r="19" spans="1:12" s="280" customFormat="1" ht="31.5">
      <c r="B19" s="307"/>
      <c r="C19" s="336" t="s">
        <v>291</v>
      </c>
      <c r="D19" s="336" t="s">
        <v>292</v>
      </c>
      <c r="E19" s="337" t="s">
        <v>293</v>
      </c>
      <c r="F19" s="336">
        <v>1</v>
      </c>
      <c r="G19" s="336" t="s">
        <v>283</v>
      </c>
      <c r="H19" s="338"/>
      <c r="I19" s="308"/>
      <c r="J19" s="309"/>
      <c r="K19" s="310"/>
      <c r="L19" s="310"/>
    </row>
    <row r="20" spans="1:12" s="280" customFormat="1" ht="21">
      <c r="B20" s="307"/>
      <c r="C20" s="336" t="s">
        <v>294</v>
      </c>
      <c r="D20" s="336" t="s">
        <v>295</v>
      </c>
      <c r="E20" s="336" t="s">
        <v>296</v>
      </c>
      <c r="F20" s="336">
        <v>1</v>
      </c>
      <c r="G20" s="336" t="s">
        <v>283</v>
      </c>
      <c r="H20" s="338"/>
      <c r="I20" s="308"/>
      <c r="J20" s="309"/>
      <c r="K20" s="310"/>
      <c r="L20" s="310"/>
    </row>
    <row r="21" spans="1:12" s="280" customFormat="1" ht="21">
      <c r="B21" s="307"/>
      <c r="C21" s="336" t="s">
        <v>297</v>
      </c>
      <c r="D21" s="336" t="s">
        <v>298</v>
      </c>
      <c r="E21" s="336" t="s">
        <v>299</v>
      </c>
      <c r="F21" s="336">
        <v>1</v>
      </c>
      <c r="G21" s="336" t="s">
        <v>283</v>
      </c>
      <c r="H21" s="338"/>
      <c r="I21" s="308"/>
      <c r="J21" s="309"/>
      <c r="K21" s="310"/>
      <c r="L21" s="310"/>
    </row>
    <row r="22" spans="1:12" s="174" customFormat="1" ht="48.75" customHeight="1">
      <c r="A22" s="173"/>
      <c r="B22" s="380" t="s">
        <v>150</v>
      </c>
      <c r="C22" s="380"/>
      <c r="D22" s="380"/>
      <c r="E22" s="380"/>
      <c r="F22" s="380"/>
      <c r="G22" s="380"/>
      <c r="H22" s="304"/>
      <c r="I22" s="305">
        <v>7043.32</v>
      </c>
      <c r="J22" s="175"/>
      <c r="K22" s="255"/>
      <c r="L22" s="243"/>
    </row>
    <row r="23" spans="1:12" s="174" customFormat="1" ht="14">
      <c r="A23" s="173"/>
      <c r="B23" s="176"/>
      <c r="C23" s="213"/>
      <c r="D23" s="177"/>
      <c r="E23" s="177"/>
      <c r="F23" s="178"/>
      <c r="G23" s="269"/>
      <c r="H23" s="265"/>
      <c r="I23" s="265"/>
      <c r="J23" s="254"/>
      <c r="K23" s="254"/>
      <c r="L23" s="242"/>
    </row>
    <row r="24" spans="1:12" s="175" customFormat="1" ht="14.15" customHeight="1">
      <c r="A24" s="379" t="s">
        <v>99</v>
      </c>
      <c r="B24" s="379"/>
      <c r="C24" s="379"/>
      <c r="D24" s="379"/>
      <c r="E24" s="379"/>
      <c r="F24" s="379"/>
      <c r="G24" s="379"/>
      <c r="H24" s="379"/>
      <c r="I24" s="379"/>
      <c r="K24" s="255"/>
      <c r="L24" s="325"/>
    </row>
    <row r="25" spans="1:12" s="175" customFormat="1" ht="14.15" customHeight="1">
      <c r="A25" s="379" t="s">
        <v>219</v>
      </c>
      <c r="B25" s="379"/>
      <c r="C25" s="379"/>
      <c r="D25" s="379"/>
      <c r="E25" s="379"/>
      <c r="F25" s="379"/>
      <c r="G25" s="379"/>
      <c r="H25" s="379"/>
      <c r="I25" s="379"/>
      <c r="K25" s="255"/>
      <c r="L25" s="243"/>
    </row>
    <row r="26" spans="1:12" s="175" customFormat="1" ht="14">
      <c r="A26" s="379"/>
      <c r="B26" s="379"/>
      <c r="C26" s="379"/>
      <c r="D26" s="379"/>
      <c r="E26" s="379"/>
      <c r="F26" s="379"/>
      <c r="G26" s="379"/>
      <c r="H26" s="379"/>
      <c r="I26" s="379"/>
      <c r="K26" s="256"/>
      <c r="L26" s="243"/>
    </row>
    <row r="27" spans="1:12" s="175" customFormat="1" ht="43.5" customHeight="1">
      <c r="A27" s="379" t="s">
        <v>100</v>
      </c>
      <c r="B27" s="379"/>
      <c r="C27" s="379"/>
      <c r="D27" s="379"/>
      <c r="E27" s="379"/>
      <c r="F27" s="379"/>
      <c r="G27" s="379"/>
      <c r="H27" s="379"/>
      <c r="I27" s="379"/>
      <c r="K27" s="255"/>
      <c r="L27" s="243"/>
    </row>
    <row r="28" spans="1:12" s="175" customFormat="1" ht="14.15" customHeight="1">
      <c r="A28" s="379" t="s">
        <v>101</v>
      </c>
      <c r="B28" s="379"/>
      <c r="C28" s="379"/>
      <c r="D28" s="379"/>
      <c r="E28" s="379"/>
      <c r="F28" s="379"/>
      <c r="G28" s="379"/>
      <c r="H28" s="379"/>
      <c r="I28" s="379"/>
      <c r="K28" s="255"/>
      <c r="L28" s="243"/>
    </row>
    <row r="29" spans="1:12" s="175" customFormat="1" ht="14">
      <c r="A29" s="379"/>
      <c r="B29" s="379"/>
      <c r="C29" s="379"/>
      <c r="D29" s="379"/>
      <c r="E29" s="379"/>
      <c r="F29" s="379"/>
      <c r="G29" s="379"/>
      <c r="H29" s="379"/>
      <c r="I29" s="379"/>
      <c r="J29" s="257"/>
      <c r="K29" s="257"/>
      <c r="L29" s="243"/>
    </row>
    <row r="30" spans="1:12" s="175" customFormat="1" ht="14.15" customHeight="1">
      <c r="A30" s="379" t="s">
        <v>102</v>
      </c>
      <c r="B30" s="379"/>
      <c r="C30" s="379"/>
      <c r="D30" s="379"/>
      <c r="E30" s="379"/>
      <c r="F30" s="379"/>
      <c r="G30" s="379"/>
      <c r="H30" s="379"/>
      <c r="I30" s="379"/>
      <c r="J30" s="255"/>
      <c r="K30" s="255"/>
      <c r="L30" s="243"/>
    </row>
    <row r="31" spans="1:12" s="175" customFormat="1" ht="14.15" customHeight="1">
      <c r="A31" s="379" t="s">
        <v>144</v>
      </c>
      <c r="B31" s="379"/>
      <c r="C31" s="379"/>
      <c r="D31" s="379"/>
      <c r="E31" s="379"/>
      <c r="F31" s="379"/>
      <c r="G31" s="379"/>
      <c r="H31" s="379"/>
      <c r="I31" s="379"/>
      <c r="J31" s="255"/>
      <c r="K31" s="255"/>
      <c r="L31" s="243"/>
    </row>
    <row r="32" spans="1:12" s="175" customFormat="1" ht="14">
      <c r="A32" s="379"/>
      <c r="B32" s="379"/>
      <c r="C32" s="379"/>
      <c r="D32" s="379"/>
      <c r="E32" s="379"/>
      <c r="F32" s="379"/>
      <c r="G32" s="379"/>
      <c r="H32" s="379"/>
      <c r="I32" s="379"/>
      <c r="J32" s="257"/>
      <c r="K32" s="257"/>
      <c r="L32" s="243"/>
    </row>
    <row r="33" spans="1:12" s="175" customFormat="1" ht="14.15" customHeight="1">
      <c r="A33" s="379" t="s">
        <v>99</v>
      </c>
      <c r="B33" s="379"/>
      <c r="C33" s="379"/>
      <c r="D33" s="379"/>
      <c r="E33" s="379"/>
      <c r="F33" s="379"/>
      <c r="G33" s="379"/>
      <c r="H33" s="379"/>
      <c r="I33" s="379"/>
      <c r="J33" s="255"/>
      <c r="K33" s="255"/>
      <c r="L33" s="243"/>
    </row>
    <row r="34" spans="1:12" s="175" customFormat="1" ht="14.15" customHeight="1">
      <c r="A34" s="379" t="s">
        <v>103</v>
      </c>
      <c r="B34" s="379"/>
      <c r="C34" s="379"/>
      <c r="D34" s="379"/>
      <c r="E34" s="379"/>
      <c r="F34" s="379"/>
      <c r="G34" s="379"/>
      <c r="H34" s="379"/>
      <c r="I34" s="379"/>
      <c r="J34" s="255"/>
      <c r="K34" s="255"/>
      <c r="L34" s="243"/>
    </row>
    <row r="35" spans="1:12" s="175" customFormat="1" ht="14">
      <c r="A35" s="379"/>
      <c r="B35" s="379"/>
      <c r="C35" s="379"/>
      <c r="D35" s="379"/>
      <c r="E35" s="379"/>
      <c r="F35" s="379"/>
      <c r="G35" s="379"/>
      <c r="H35" s="379"/>
      <c r="I35" s="379"/>
      <c r="J35" s="255"/>
      <c r="K35" s="255"/>
      <c r="L35" s="243"/>
    </row>
    <row r="36" spans="1:12" s="175" customFormat="1" ht="43.5" customHeight="1">
      <c r="A36" s="379" t="s">
        <v>100</v>
      </c>
      <c r="B36" s="379"/>
      <c r="C36" s="379"/>
      <c r="D36" s="379"/>
      <c r="E36" s="379"/>
      <c r="F36" s="379"/>
      <c r="G36" s="379"/>
      <c r="H36" s="379"/>
      <c r="I36" s="379"/>
      <c r="J36" s="255"/>
      <c r="K36" s="255"/>
      <c r="L36" s="243"/>
    </row>
    <row r="37" spans="1:12" s="175" customFormat="1" ht="14.15" customHeight="1">
      <c r="A37" s="379" t="s">
        <v>101</v>
      </c>
      <c r="B37" s="379"/>
      <c r="C37" s="379"/>
      <c r="D37" s="379"/>
      <c r="E37" s="379"/>
      <c r="F37" s="379"/>
      <c r="G37" s="379"/>
      <c r="H37" s="379"/>
      <c r="I37" s="379"/>
      <c r="J37" s="255"/>
      <c r="K37" s="255"/>
      <c r="L37" s="243"/>
    </row>
    <row r="38" spans="1:12" s="175" customFormat="1" ht="14">
      <c r="A38" s="379"/>
      <c r="B38" s="379"/>
      <c r="C38" s="379"/>
      <c r="D38" s="379"/>
      <c r="E38" s="379"/>
      <c r="F38" s="379"/>
      <c r="G38" s="379"/>
      <c r="H38" s="379"/>
      <c r="I38" s="379"/>
      <c r="J38" s="257"/>
      <c r="K38" s="257"/>
      <c r="L38" s="243"/>
    </row>
    <row r="39" spans="1:12" s="175" customFormat="1" ht="14.15" customHeight="1">
      <c r="A39" s="379" t="s">
        <v>104</v>
      </c>
      <c r="B39" s="379"/>
      <c r="C39" s="379"/>
      <c r="D39" s="379"/>
      <c r="E39" s="379"/>
      <c r="F39" s="379"/>
      <c r="G39" s="379"/>
      <c r="H39" s="379"/>
      <c r="I39" s="379"/>
      <c r="J39" s="255"/>
      <c r="K39" s="255"/>
      <c r="L39" s="243"/>
    </row>
    <row r="40" spans="1:12" s="214" customFormat="1" ht="14">
      <c r="A40" s="379"/>
      <c r="B40" s="379"/>
      <c r="C40" s="379"/>
      <c r="D40" s="379"/>
      <c r="E40" s="379"/>
      <c r="F40" s="379"/>
      <c r="G40" s="379"/>
      <c r="H40" s="379"/>
      <c r="I40" s="379"/>
      <c r="J40" s="258"/>
      <c r="K40" s="258"/>
      <c r="L40" s="244"/>
    </row>
    <row r="41" spans="1:12" s="214" customFormat="1" ht="14">
      <c r="B41" s="176"/>
      <c r="C41" s="213"/>
      <c r="F41" s="178"/>
      <c r="G41" s="269"/>
      <c r="H41" s="265"/>
      <c r="I41" s="265"/>
      <c r="J41" s="258"/>
      <c r="K41" s="258"/>
      <c r="L41" s="244"/>
    </row>
    <row r="42" spans="1:12" s="214" customFormat="1" ht="14">
      <c r="B42" s="176"/>
      <c r="C42" s="213"/>
      <c r="F42" s="178"/>
      <c r="G42" s="269"/>
      <c r="H42" s="266"/>
      <c r="I42" s="266"/>
      <c r="J42" s="258"/>
      <c r="K42" s="258"/>
      <c r="L42" s="244"/>
    </row>
    <row r="43" spans="1:12" s="214" customFormat="1" ht="14">
      <c r="B43" s="176"/>
      <c r="C43" s="213"/>
      <c r="F43" s="178"/>
      <c r="G43" s="269"/>
      <c r="H43" s="266"/>
      <c r="I43" s="266"/>
      <c r="J43" s="258"/>
      <c r="K43" s="258"/>
      <c r="L43" s="244"/>
    </row>
    <row r="44" spans="1:12" s="214" customFormat="1" ht="14">
      <c r="B44" s="176"/>
      <c r="C44" s="213"/>
      <c r="F44" s="178"/>
      <c r="G44" s="269"/>
      <c r="H44" s="266"/>
      <c r="I44" s="266"/>
      <c r="J44" s="258"/>
      <c r="K44" s="258"/>
      <c r="L44" s="244"/>
    </row>
    <row r="45" spans="1:12" s="214" customFormat="1" ht="14">
      <c r="B45" s="176"/>
      <c r="C45" s="213"/>
      <c r="F45" s="178"/>
      <c r="G45" s="269"/>
      <c r="H45" s="266"/>
      <c r="I45" s="266"/>
      <c r="J45" s="258"/>
      <c r="K45" s="258"/>
      <c r="L45" s="244"/>
    </row>
    <row r="46" spans="1:12" s="172" customFormat="1" ht="14">
      <c r="B46" s="176"/>
      <c r="C46" s="213"/>
      <c r="D46" s="177"/>
      <c r="E46" s="177"/>
      <c r="F46" s="178"/>
      <c r="G46" s="269"/>
      <c r="H46" s="266"/>
      <c r="I46" s="266"/>
      <c r="J46" s="258"/>
      <c r="K46" s="258"/>
      <c r="L46" s="245"/>
    </row>
  </sheetData>
  <sortState ref="C49:J93">
    <sortCondition ref="C49:C93"/>
  </sortState>
  <mergeCells count="22">
    <mergeCell ref="A39:I39"/>
    <mergeCell ref="A40:I40"/>
    <mergeCell ref="A24:I24"/>
    <mergeCell ref="A25:I25"/>
    <mergeCell ref="A26:I26"/>
    <mergeCell ref="A27:I27"/>
    <mergeCell ref="A28:I28"/>
    <mergeCell ref="A29:I29"/>
    <mergeCell ref="A30:I30"/>
    <mergeCell ref="A31:I31"/>
    <mergeCell ref="A32:I32"/>
    <mergeCell ref="A33:I33"/>
    <mergeCell ref="A34:I34"/>
    <mergeCell ref="A35:I35"/>
    <mergeCell ref="A36:I36"/>
    <mergeCell ref="A37:I37"/>
    <mergeCell ref="A38:I38"/>
    <mergeCell ref="B22:G22"/>
    <mergeCell ref="A1:G1"/>
    <mergeCell ref="A2:G2"/>
    <mergeCell ref="A3:G3"/>
    <mergeCell ref="A4:G4"/>
  </mergeCells>
  <phoneticPr fontId="101" type="noConversion"/>
  <pageMargins left="0.70866141732283472" right="0.70866141732283472" top="0.74803149606299213" bottom="0.74803149606299213" header="0.31496062992125984" footer="0.31496062992125984"/>
  <pageSetup paperSize="9" scale="45" orientation="landscape" r:id="rId1"/>
  <rowBreaks count="2" manualBreakCount="2">
    <brk id="41" max="9" man="1"/>
    <brk id="42" max="9" man="1"/>
  </rowBreaks>
  <colBreaks count="1" manualBreakCount="1">
    <brk id="9"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zoomScaleNormal="100" workbookViewId="0">
      <selection sqref="A1:XFD1048576"/>
    </sheetView>
  </sheetViews>
  <sheetFormatPr defaultColWidth="9.1796875" defaultRowHeight="10.5"/>
  <cols>
    <col min="1" max="1" width="5.7265625" style="229" customWidth="1"/>
    <col min="2" max="2" width="9" style="229" customWidth="1"/>
    <col min="3" max="3" width="9" style="229" bestFit="1" customWidth="1"/>
    <col min="4" max="4" width="11.81640625" style="229" customWidth="1"/>
    <col min="5" max="6" width="35.7265625" style="271" customWidth="1"/>
    <col min="7" max="7" width="4.7265625" style="271" bestFit="1" customWidth="1"/>
    <col min="8" max="8" width="5" style="230" bestFit="1" customWidth="1"/>
    <col min="9" max="9" width="29.26953125" style="230" customWidth="1"/>
    <col min="10" max="10" width="13.1796875" style="271" bestFit="1" customWidth="1"/>
    <col min="11" max="11" width="19.90625" style="229" customWidth="1"/>
    <col min="12" max="12" width="4.7265625" style="235" bestFit="1" customWidth="1"/>
    <col min="13" max="13" width="4.7265625" style="230" bestFit="1" customWidth="1"/>
    <col min="14" max="14" width="10.26953125" style="230" bestFit="1" customWidth="1"/>
    <col min="15" max="15" width="8" style="274" bestFit="1" customWidth="1"/>
    <col min="16" max="16" width="23.26953125" style="274" customWidth="1"/>
    <col min="17" max="16384" width="9.1796875" style="274"/>
  </cols>
  <sheetData>
    <row r="1" spans="1:16" s="229" customFormat="1">
      <c r="E1" s="271"/>
      <c r="F1" s="271"/>
      <c r="G1" s="271"/>
      <c r="H1" s="230"/>
      <c r="I1" s="230"/>
      <c r="J1" s="271"/>
      <c r="K1" s="229" t="s">
        <v>183</v>
      </c>
      <c r="L1" s="235"/>
      <c r="M1" s="230"/>
      <c r="N1" s="230"/>
    </row>
    <row r="2" spans="1:16" s="229" customFormat="1">
      <c r="C2" s="231" t="s">
        <v>219</v>
      </c>
      <c r="E2" s="271"/>
      <c r="F2" s="271"/>
      <c r="G2" s="271"/>
      <c r="H2" s="230"/>
      <c r="I2" s="230"/>
      <c r="J2" s="271"/>
      <c r="L2" s="235"/>
      <c r="M2" s="230"/>
      <c r="N2" s="230"/>
    </row>
    <row r="3" spans="1:16" s="229" customFormat="1">
      <c r="C3" s="231" t="s">
        <v>220</v>
      </c>
      <c r="E3" s="271"/>
      <c r="F3" s="271"/>
      <c r="G3" s="271"/>
      <c r="H3" s="230"/>
      <c r="I3" s="230"/>
      <c r="J3" s="271"/>
      <c r="L3" s="235"/>
      <c r="M3" s="230"/>
      <c r="N3" s="230"/>
    </row>
    <row r="4" spans="1:16" s="229" customFormat="1" ht="11" thickBot="1">
      <c r="A4" s="232"/>
      <c r="B4" s="232"/>
      <c r="C4" s="232"/>
      <c r="D4" s="232"/>
      <c r="E4" s="233"/>
      <c r="F4" s="233"/>
      <c r="G4" s="233"/>
      <c r="H4" s="234"/>
      <c r="I4" s="234"/>
      <c r="J4" s="233"/>
      <c r="K4" s="232"/>
      <c r="L4" s="272"/>
      <c r="M4" s="234"/>
      <c r="N4" s="234"/>
    </row>
    <row r="5" spans="1:16" s="229" customFormat="1" ht="11" thickTop="1">
      <c r="E5" s="271"/>
      <c r="F5" s="271"/>
      <c r="G5" s="271"/>
      <c r="H5" s="230"/>
      <c r="I5" s="230"/>
      <c r="J5" s="271"/>
      <c r="L5" s="235"/>
      <c r="M5" s="230"/>
      <c r="N5" s="230"/>
    </row>
    <row r="6" spans="1:16" s="229" customFormat="1">
      <c r="A6" s="229" t="s">
        <v>184</v>
      </c>
      <c r="E6" s="229" t="s">
        <v>185</v>
      </c>
      <c r="F6" s="306" t="s">
        <v>270</v>
      </c>
      <c r="G6" s="271"/>
      <c r="H6" s="271"/>
      <c r="I6" s="235" t="s">
        <v>186</v>
      </c>
      <c r="J6" s="385">
        <v>43807</v>
      </c>
      <c r="K6" s="386"/>
      <c r="L6" s="235"/>
      <c r="M6" s="230"/>
      <c r="N6" s="230"/>
    </row>
    <row r="7" spans="1:16" s="229" customFormat="1">
      <c r="A7" s="229" t="s">
        <v>136</v>
      </c>
      <c r="E7" s="229" t="s">
        <v>155</v>
      </c>
      <c r="F7" s="271" t="s">
        <v>300</v>
      </c>
      <c r="G7" s="271"/>
      <c r="H7" s="271"/>
      <c r="I7" s="230"/>
      <c r="J7" s="271"/>
      <c r="L7" s="235"/>
      <c r="M7" s="230"/>
      <c r="N7" s="230"/>
    </row>
    <row r="8" spans="1:16" s="229" customFormat="1">
      <c r="E8" s="229" t="s">
        <v>156</v>
      </c>
      <c r="F8" s="271" t="s">
        <v>268</v>
      </c>
      <c r="G8" s="271"/>
      <c r="H8" s="271"/>
      <c r="I8" s="230"/>
      <c r="J8" s="271"/>
      <c r="L8" s="235"/>
      <c r="M8" s="230"/>
      <c r="N8" s="230"/>
    </row>
    <row r="9" spans="1:16" s="229" customFormat="1">
      <c r="E9" s="271"/>
      <c r="F9" s="271"/>
      <c r="G9" s="271"/>
      <c r="H9" s="230"/>
      <c r="I9" s="230"/>
      <c r="J9" s="271"/>
      <c r="L9" s="235"/>
      <c r="M9" s="230"/>
      <c r="N9" s="230"/>
    </row>
    <row r="10" spans="1:16" s="236" customFormat="1" ht="21">
      <c r="A10" s="289" t="s">
        <v>209</v>
      </c>
      <c r="B10" s="290" t="s">
        <v>187</v>
      </c>
      <c r="C10" s="291" t="s">
        <v>188</v>
      </c>
      <c r="D10" s="289" t="s">
        <v>189</v>
      </c>
      <c r="E10" s="289" t="s">
        <v>210</v>
      </c>
      <c r="F10" s="291" t="s">
        <v>190</v>
      </c>
      <c r="G10" s="291" t="s">
        <v>191</v>
      </c>
      <c r="H10" s="291" t="s">
        <v>192</v>
      </c>
      <c r="I10" s="291" t="s">
        <v>217</v>
      </c>
      <c r="J10" s="291" t="s">
        <v>218</v>
      </c>
      <c r="K10" s="291" t="s">
        <v>204</v>
      </c>
      <c r="L10" s="291" t="s">
        <v>213</v>
      </c>
      <c r="M10" s="291" t="s">
        <v>212</v>
      </c>
      <c r="N10" s="291" t="s">
        <v>226</v>
      </c>
      <c r="O10" s="291" t="s">
        <v>214</v>
      </c>
      <c r="P10" s="291" t="s">
        <v>193</v>
      </c>
    </row>
    <row r="11" spans="1:16" s="236" customFormat="1" ht="31.5">
      <c r="A11" s="336" t="s">
        <v>3</v>
      </c>
      <c r="B11" s="336" t="s">
        <v>229</v>
      </c>
      <c r="C11" s="336" t="s">
        <v>234</v>
      </c>
      <c r="D11" s="336" t="s">
        <v>235</v>
      </c>
      <c r="E11" s="336" t="s">
        <v>236</v>
      </c>
      <c r="F11" s="337" t="s">
        <v>282</v>
      </c>
      <c r="G11" s="336">
        <v>1</v>
      </c>
      <c r="H11" s="336" t="s">
        <v>194</v>
      </c>
      <c r="I11" s="336"/>
      <c r="J11" s="336"/>
      <c r="K11" s="336" t="s">
        <v>301</v>
      </c>
      <c r="L11" s="336">
        <v>6.7</v>
      </c>
      <c r="M11" s="336">
        <v>5.95</v>
      </c>
      <c r="N11" s="336" t="s">
        <v>302</v>
      </c>
      <c r="O11" s="336">
        <v>3.2199999999999999E-2</v>
      </c>
      <c r="P11" s="336" t="s">
        <v>303</v>
      </c>
    </row>
    <row r="12" spans="1:16" s="236" customFormat="1" ht="42">
      <c r="A12" s="336"/>
      <c r="B12" s="336"/>
      <c r="C12" s="336" t="s">
        <v>284</v>
      </c>
      <c r="D12" s="336" t="s">
        <v>304</v>
      </c>
      <c r="E12" s="336" t="s">
        <v>285</v>
      </c>
      <c r="F12" s="337" t="s">
        <v>286</v>
      </c>
      <c r="G12" s="336">
        <v>1</v>
      </c>
      <c r="H12" s="336" t="s">
        <v>194</v>
      </c>
      <c r="I12" s="336"/>
      <c r="J12" s="336"/>
      <c r="K12" s="336"/>
      <c r="L12" s="336"/>
      <c r="M12" s="336"/>
      <c r="N12" s="336"/>
      <c r="O12" s="336"/>
      <c r="P12" s="336"/>
    </row>
    <row r="13" spans="1:16" s="236" customFormat="1" ht="88.5" customHeight="1">
      <c r="A13" s="336" t="s">
        <v>4</v>
      </c>
      <c r="B13" s="336" t="s">
        <v>261</v>
      </c>
      <c r="C13" s="336" t="s">
        <v>262</v>
      </c>
      <c r="D13" s="336" t="s">
        <v>263</v>
      </c>
      <c r="E13" s="336" t="s">
        <v>264</v>
      </c>
      <c r="F13" s="337" t="s">
        <v>287</v>
      </c>
      <c r="G13" s="336">
        <v>8</v>
      </c>
      <c r="H13" s="336" t="s">
        <v>194</v>
      </c>
      <c r="I13" s="336"/>
      <c r="J13" s="336"/>
      <c r="K13" s="336" t="s">
        <v>305</v>
      </c>
      <c r="L13" s="336">
        <v>120</v>
      </c>
      <c r="M13" s="336">
        <v>105</v>
      </c>
      <c r="N13" s="336" t="s">
        <v>265</v>
      </c>
      <c r="O13" s="336">
        <v>0.15029999999999999</v>
      </c>
      <c r="P13" s="336" t="s">
        <v>303</v>
      </c>
    </row>
    <row r="14" spans="1:16" s="236" customFormat="1" ht="86" customHeight="1">
      <c r="A14" s="336" t="s">
        <v>5</v>
      </c>
      <c r="B14" s="336" t="s">
        <v>261</v>
      </c>
      <c r="C14" s="336" t="s">
        <v>262</v>
      </c>
      <c r="D14" s="336" t="s">
        <v>263</v>
      </c>
      <c r="E14" s="336" t="s">
        <v>264</v>
      </c>
      <c r="F14" s="337" t="s">
        <v>287</v>
      </c>
      <c r="G14" s="336">
        <v>8</v>
      </c>
      <c r="H14" s="336" t="s">
        <v>194</v>
      </c>
      <c r="I14" s="336"/>
      <c r="J14" s="336"/>
      <c r="K14" s="336" t="s">
        <v>306</v>
      </c>
      <c r="L14" s="336">
        <v>120.5</v>
      </c>
      <c r="M14" s="336">
        <v>105</v>
      </c>
      <c r="N14" s="336" t="s">
        <v>265</v>
      </c>
      <c r="O14" s="336">
        <v>0.15029999999999999</v>
      </c>
      <c r="P14" s="336" t="s">
        <v>303</v>
      </c>
    </row>
    <row r="15" spans="1:16" s="236" customFormat="1" ht="84">
      <c r="A15" s="336" t="s">
        <v>24</v>
      </c>
      <c r="B15" s="336" t="s">
        <v>261</v>
      </c>
      <c r="C15" s="336" t="s">
        <v>262</v>
      </c>
      <c r="D15" s="336" t="s">
        <v>263</v>
      </c>
      <c r="E15" s="336" t="s">
        <v>264</v>
      </c>
      <c r="F15" s="337" t="s">
        <v>287</v>
      </c>
      <c r="G15" s="336">
        <v>8</v>
      </c>
      <c r="H15" s="336" t="s">
        <v>194</v>
      </c>
      <c r="I15" s="336"/>
      <c r="J15" s="336"/>
      <c r="K15" s="336" t="s">
        <v>307</v>
      </c>
      <c r="L15" s="336">
        <v>120.5</v>
      </c>
      <c r="M15" s="336">
        <v>105</v>
      </c>
      <c r="N15" s="336" t="s">
        <v>265</v>
      </c>
      <c r="O15" s="336">
        <v>0.15029999999999999</v>
      </c>
      <c r="P15" s="336" t="s">
        <v>303</v>
      </c>
    </row>
    <row r="16" spans="1:16" s="236" customFormat="1" ht="93" customHeight="1">
      <c r="A16" s="336" t="s">
        <v>25</v>
      </c>
      <c r="B16" s="336" t="s">
        <v>261</v>
      </c>
      <c r="C16" s="336" t="s">
        <v>262</v>
      </c>
      <c r="D16" s="336" t="s">
        <v>263</v>
      </c>
      <c r="E16" s="336" t="s">
        <v>264</v>
      </c>
      <c r="F16" s="337" t="s">
        <v>287</v>
      </c>
      <c r="G16" s="336">
        <v>8</v>
      </c>
      <c r="H16" s="336" t="s">
        <v>194</v>
      </c>
      <c r="I16" s="336"/>
      <c r="J16" s="336"/>
      <c r="K16" s="336" t="s">
        <v>308</v>
      </c>
      <c r="L16" s="336">
        <v>120.5</v>
      </c>
      <c r="M16" s="336">
        <v>105</v>
      </c>
      <c r="N16" s="336" t="s">
        <v>265</v>
      </c>
      <c r="O16" s="336">
        <v>0.15029999999999999</v>
      </c>
      <c r="P16" s="336" t="s">
        <v>303</v>
      </c>
    </row>
    <row r="17" spans="1:17" s="236" customFormat="1" ht="90" customHeight="1">
      <c r="A17" s="336" t="s">
        <v>231</v>
      </c>
      <c r="B17" s="336" t="s">
        <v>261</v>
      </c>
      <c r="C17" s="336" t="s">
        <v>262</v>
      </c>
      <c r="D17" s="336" t="s">
        <v>263</v>
      </c>
      <c r="E17" s="336" t="s">
        <v>264</v>
      </c>
      <c r="F17" s="337" t="s">
        <v>287</v>
      </c>
      <c r="G17" s="336">
        <v>8</v>
      </c>
      <c r="H17" s="336" t="s">
        <v>194</v>
      </c>
      <c r="I17" s="336"/>
      <c r="J17" s="336"/>
      <c r="K17" s="336" t="s">
        <v>309</v>
      </c>
      <c r="L17" s="336">
        <v>120</v>
      </c>
      <c r="M17" s="336">
        <v>105</v>
      </c>
      <c r="N17" s="336" t="s">
        <v>265</v>
      </c>
      <c r="O17" s="336">
        <v>0.15029999999999999</v>
      </c>
      <c r="P17" s="336" t="s">
        <v>303</v>
      </c>
    </row>
    <row r="18" spans="1:17" s="236" customFormat="1" ht="24" customHeight="1">
      <c r="A18" s="336" t="s">
        <v>232</v>
      </c>
      <c r="B18" s="336" t="s">
        <v>230</v>
      </c>
      <c r="C18" s="336" t="s">
        <v>288</v>
      </c>
      <c r="D18" s="336" t="s">
        <v>310</v>
      </c>
      <c r="E18" s="336" t="s">
        <v>289</v>
      </c>
      <c r="F18" s="337" t="s">
        <v>290</v>
      </c>
      <c r="G18" s="336">
        <v>1</v>
      </c>
      <c r="H18" s="336" t="s">
        <v>194</v>
      </c>
      <c r="I18" s="336"/>
      <c r="J18" s="336"/>
      <c r="K18" s="336" t="s">
        <v>311</v>
      </c>
      <c r="L18" s="336">
        <v>265.5</v>
      </c>
      <c r="M18" s="336">
        <v>215.5</v>
      </c>
      <c r="N18" s="336" t="s">
        <v>266</v>
      </c>
      <c r="O18" s="336">
        <v>1.8573</v>
      </c>
      <c r="P18" s="336" t="s">
        <v>312</v>
      </c>
    </row>
    <row r="19" spans="1:17" s="236" customFormat="1" ht="42">
      <c r="A19" s="336"/>
      <c r="B19" s="336"/>
      <c r="C19" s="336" t="s">
        <v>291</v>
      </c>
      <c r="D19" s="336" t="s">
        <v>272</v>
      </c>
      <c r="E19" s="336" t="s">
        <v>292</v>
      </c>
      <c r="F19" s="337" t="s">
        <v>293</v>
      </c>
      <c r="G19" s="336">
        <v>1</v>
      </c>
      <c r="H19" s="336" t="s">
        <v>194</v>
      </c>
      <c r="I19" s="336"/>
      <c r="J19" s="336"/>
      <c r="K19" s="336" t="s">
        <v>313</v>
      </c>
      <c r="L19" s="336"/>
      <c r="M19" s="336"/>
      <c r="N19" s="336"/>
      <c r="O19" s="336"/>
      <c r="P19" s="336"/>
    </row>
    <row r="20" spans="1:17" s="236" customFormat="1" ht="21">
      <c r="A20" s="336" t="s">
        <v>233</v>
      </c>
      <c r="B20" s="336" t="s">
        <v>230</v>
      </c>
      <c r="C20" s="336" t="s">
        <v>294</v>
      </c>
      <c r="D20" s="336" t="s">
        <v>314</v>
      </c>
      <c r="E20" s="336" t="s">
        <v>295</v>
      </c>
      <c r="F20" s="336" t="s">
        <v>296</v>
      </c>
      <c r="G20" s="336">
        <v>1</v>
      </c>
      <c r="H20" s="336" t="s">
        <v>194</v>
      </c>
      <c r="I20" s="336"/>
      <c r="J20" s="336"/>
      <c r="K20" s="336"/>
      <c r="L20" s="336">
        <v>192</v>
      </c>
      <c r="M20" s="336">
        <v>154</v>
      </c>
      <c r="N20" s="336" t="s">
        <v>315</v>
      </c>
      <c r="O20" s="336">
        <v>1.9060999999999999</v>
      </c>
      <c r="P20" s="336"/>
    </row>
    <row r="21" spans="1:17" s="236" customFormat="1" ht="21">
      <c r="A21" s="336"/>
      <c r="B21" s="336"/>
      <c r="C21" s="336" t="s">
        <v>297</v>
      </c>
      <c r="D21" s="336" t="s">
        <v>316</v>
      </c>
      <c r="E21" s="336" t="s">
        <v>298</v>
      </c>
      <c r="F21" s="336" t="s">
        <v>299</v>
      </c>
      <c r="G21" s="336">
        <v>1</v>
      </c>
      <c r="H21" s="336" t="s">
        <v>194</v>
      </c>
      <c r="I21" s="336"/>
      <c r="J21" s="336"/>
      <c r="K21" s="336"/>
      <c r="L21" s="336"/>
      <c r="M21" s="336"/>
      <c r="N21" s="336"/>
      <c r="O21" s="336"/>
      <c r="P21" s="336"/>
    </row>
    <row r="22" spans="1:17" s="339" customFormat="1" ht="13">
      <c r="A22" s="384" t="s">
        <v>271</v>
      </c>
      <c r="B22" s="384"/>
      <c r="C22" s="384"/>
      <c r="D22" s="384"/>
      <c r="E22" s="384"/>
      <c r="F22" s="384"/>
      <c r="G22" s="384"/>
      <c r="H22" s="384"/>
      <c r="I22" s="384"/>
      <c r="J22" s="384"/>
      <c r="K22" s="384"/>
      <c r="L22" s="384"/>
      <c r="M22" s="384"/>
      <c r="N22" s="384"/>
      <c r="O22" s="384"/>
      <c r="P22" s="384"/>
      <c r="Q22" s="384"/>
    </row>
  </sheetData>
  <autoFilter ref="A10:P37"/>
  <mergeCells count="2">
    <mergeCell ref="A22:Q22"/>
    <mergeCell ref="J6:K6"/>
  </mergeCells>
  <phoneticPr fontId="101"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Z104"/>
  <sheetViews>
    <sheetView workbookViewId="0">
      <selection sqref="A1:XFD1048576"/>
    </sheetView>
  </sheetViews>
  <sheetFormatPr defaultRowHeight="14.5"/>
  <cols>
    <col min="1" max="1" width="1.1796875" style="311" customWidth="1"/>
    <col min="2" max="2" width="6" style="311" customWidth="1"/>
    <col min="3" max="3" width="3.1796875" style="311" customWidth="1"/>
    <col min="4" max="4" width="2.81640625" style="311" customWidth="1"/>
    <col min="5" max="5" width="0.54296875" style="311" customWidth="1"/>
    <col min="6" max="22" width="2.1796875" style="311" customWidth="1"/>
    <col min="23" max="23" width="1" style="311" customWidth="1"/>
    <col min="24" max="24" width="0.1796875" style="311" hidden="1" customWidth="1"/>
    <col min="25" max="25" width="0.54296875" style="311" hidden="1" customWidth="1"/>
    <col min="26" max="26" width="12" style="311" customWidth="1"/>
    <col min="27" max="27" width="2.1796875" style="311" hidden="1" customWidth="1"/>
    <col min="28" max="29" width="2.1796875" style="311" customWidth="1"/>
    <col min="30" max="30" width="2.1796875" style="311" hidden="1" customWidth="1"/>
    <col min="31" max="33" width="2.1796875" style="311" customWidth="1"/>
    <col min="34" max="34" width="7.1796875" style="311" customWidth="1"/>
    <col min="35" max="37" width="2.1796875" style="311" customWidth="1"/>
    <col min="38" max="38" width="2.81640625" style="311" customWidth="1"/>
    <col min="39" max="39" width="1.1796875" style="311" customWidth="1"/>
    <col min="40" max="40" width="3.81640625" style="311" customWidth="1"/>
    <col min="41" max="41" width="2.1796875" style="311" customWidth="1"/>
    <col min="42" max="42" width="3.453125" style="311" customWidth="1"/>
    <col min="43" max="43" width="2.1796875" style="311" customWidth="1"/>
    <col min="44" max="44" width="1.81640625" style="311" customWidth="1"/>
    <col min="45" max="45" width="3.81640625" style="311" customWidth="1"/>
    <col min="46" max="52" width="2.1796875" style="311" customWidth="1"/>
  </cols>
  <sheetData>
    <row r="4" spans="5:51">
      <c r="O4" s="387" t="s">
        <v>237</v>
      </c>
      <c r="P4" s="387"/>
      <c r="Q4" s="387"/>
      <c r="R4" s="387"/>
      <c r="S4" s="387"/>
      <c r="T4" s="387"/>
      <c r="U4" s="387"/>
      <c r="V4" s="387"/>
      <c r="W4" s="387"/>
      <c r="X4" s="387"/>
      <c r="Y4" s="387"/>
      <c r="Z4" s="387"/>
      <c r="AA4" s="387"/>
      <c r="AB4" s="387"/>
      <c r="AC4" s="387"/>
      <c r="AD4" s="387"/>
      <c r="AE4" s="387"/>
      <c r="AF4" s="387"/>
      <c r="AG4" s="387"/>
      <c r="AH4" s="387"/>
      <c r="AI4" s="387"/>
      <c r="AJ4" s="387"/>
      <c r="AK4" s="312"/>
      <c r="AL4" s="312"/>
    </row>
    <row r="5" spans="5:51">
      <c r="O5" s="387"/>
      <c r="P5" s="387"/>
      <c r="Q5" s="387"/>
      <c r="R5" s="387"/>
      <c r="S5" s="387"/>
      <c r="T5" s="387"/>
      <c r="U5" s="387"/>
      <c r="V5" s="387"/>
      <c r="W5" s="387"/>
      <c r="X5" s="387"/>
      <c r="Y5" s="387"/>
      <c r="Z5" s="387"/>
      <c r="AA5" s="387"/>
      <c r="AB5" s="387"/>
      <c r="AC5" s="387"/>
      <c r="AD5" s="387"/>
      <c r="AE5" s="387"/>
      <c r="AF5" s="387"/>
      <c r="AG5" s="387"/>
      <c r="AH5" s="387"/>
      <c r="AI5" s="387"/>
      <c r="AJ5" s="387"/>
      <c r="AK5" s="312"/>
      <c r="AL5" s="312"/>
    </row>
    <row r="6" spans="5:51">
      <c r="P6" s="312"/>
    </row>
    <row r="7" spans="5:51">
      <c r="E7" s="388" t="s">
        <v>238</v>
      </c>
      <c r="F7" s="388"/>
      <c r="G7" s="388"/>
      <c r="H7" s="388"/>
      <c r="I7" s="388"/>
      <c r="J7" s="388"/>
      <c r="K7" s="388"/>
      <c r="L7" s="388"/>
      <c r="M7" s="388"/>
      <c r="N7" s="388"/>
      <c r="O7" s="388"/>
      <c r="P7" s="388"/>
      <c r="Q7" s="388"/>
      <c r="R7" s="388"/>
      <c r="S7" s="388"/>
      <c r="T7" s="388"/>
      <c r="U7" s="388"/>
      <c r="V7" s="388"/>
      <c r="W7" s="388"/>
      <c r="X7" s="388"/>
      <c r="Y7" s="388"/>
      <c r="Z7" s="388"/>
      <c r="AA7" s="388"/>
      <c r="AB7" s="389" t="s">
        <v>239</v>
      </c>
      <c r="AC7" s="387"/>
      <c r="AD7" s="387"/>
      <c r="AE7" s="387"/>
      <c r="AF7" s="387"/>
      <c r="AG7" s="387"/>
      <c r="AH7" s="387"/>
      <c r="AI7" s="387"/>
      <c r="AJ7" s="387"/>
      <c r="AK7" s="387"/>
      <c r="AL7" s="387"/>
      <c r="AM7" s="387"/>
      <c r="AN7" s="387"/>
      <c r="AO7" s="387"/>
      <c r="AP7" s="387"/>
      <c r="AQ7" s="387"/>
      <c r="AR7" s="387"/>
      <c r="AS7" s="387"/>
      <c r="AT7" s="387"/>
      <c r="AU7" s="387"/>
      <c r="AV7" s="387"/>
      <c r="AW7" s="387"/>
      <c r="AX7" s="387"/>
    </row>
    <row r="8" spans="5:51">
      <c r="E8" s="388"/>
      <c r="F8" s="388"/>
      <c r="G8" s="388"/>
      <c r="H8" s="388"/>
      <c r="I8" s="388"/>
      <c r="J8" s="388"/>
      <c r="K8" s="388"/>
      <c r="L8" s="388"/>
      <c r="M8" s="388"/>
      <c r="N8" s="388"/>
      <c r="O8" s="388"/>
      <c r="P8" s="388"/>
      <c r="Q8" s="388"/>
      <c r="R8" s="388"/>
      <c r="S8" s="388"/>
      <c r="T8" s="388"/>
      <c r="U8" s="388"/>
      <c r="V8" s="388"/>
      <c r="W8" s="388"/>
      <c r="X8" s="388"/>
      <c r="Y8" s="388"/>
      <c r="Z8" s="388"/>
      <c r="AA8" s="388"/>
      <c r="AB8" s="387"/>
      <c r="AC8" s="387"/>
      <c r="AD8" s="387"/>
      <c r="AE8" s="387"/>
      <c r="AF8" s="387"/>
      <c r="AG8" s="387"/>
      <c r="AH8" s="387"/>
      <c r="AI8" s="387"/>
      <c r="AJ8" s="387"/>
      <c r="AK8" s="387"/>
      <c r="AL8" s="387"/>
      <c r="AM8" s="387"/>
      <c r="AN8" s="387"/>
      <c r="AO8" s="387"/>
      <c r="AP8" s="387"/>
      <c r="AQ8" s="387"/>
      <c r="AR8" s="387"/>
      <c r="AS8" s="387"/>
      <c r="AT8" s="387"/>
      <c r="AU8" s="387"/>
      <c r="AV8" s="387"/>
      <c r="AW8" s="387"/>
      <c r="AX8" s="387"/>
    </row>
    <row r="9" spans="5:51">
      <c r="E9" s="388"/>
      <c r="F9" s="388"/>
      <c r="G9" s="388"/>
      <c r="H9" s="388"/>
      <c r="I9" s="388"/>
      <c r="J9" s="388"/>
      <c r="K9" s="388"/>
      <c r="L9" s="388"/>
      <c r="M9" s="388"/>
      <c r="N9" s="388"/>
      <c r="O9" s="388"/>
      <c r="P9" s="388"/>
      <c r="Q9" s="388"/>
      <c r="R9" s="388"/>
      <c r="S9" s="388"/>
      <c r="T9" s="388"/>
      <c r="U9" s="388"/>
      <c r="V9" s="388"/>
      <c r="W9" s="388"/>
      <c r="X9" s="388"/>
      <c r="Y9" s="388"/>
      <c r="Z9" s="388"/>
      <c r="AA9" s="388"/>
      <c r="AB9" s="313"/>
      <c r="AC9" s="313"/>
      <c r="AD9" s="313"/>
      <c r="AE9" s="313"/>
      <c r="AF9" s="313"/>
      <c r="AG9" s="313"/>
      <c r="AH9" s="313"/>
      <c r="AI9" s="313"/>
      <c r="AJ9" s="313"/>
      <c r="AK9" s="313"/>
      <c r="AL9" s="313"/>
      <c r="AM9" s="313"/>
      <c r="AN9" s="313"/>
      <c r="AO9" s="313"/>
      <c r="AP9" s="313"/>
      <c r="AQ9" s="313"/>
      <c r="AR9" s="313"/>
      <c r="AS9" s="313"/>
      <c r="AT9" s="313"/>
      <c r="AU9" s="313"/>
      <c r="AV9" s="313"/>
      <c r="AW9" s="313"/>
      <c r="AX9" s="313"/>
    </row>
    <row r="10" spans="5:51">
      <c r="E10" s="388"/>
      <c r="F10" s="388"/>
      <c r="G10" s="388"/>
      <c r="H10" s="388"/>
      <c r="I10" s="388"/>
      <c r="J10" s="388"/>
      <c r="K10" s="388"/>
      <c r="L10" s="388"/>
      <c r="M10" s="388"/>
      <c r="N10" s="388"/>
      <c r="O10" s="388"/>
      <c r="P10" s="388"/>
      <c r="Q10" s="388"/>
      <c r="R10" s="388"/>
      <c r="S10" s="388"/>
      <c r="T10" s="388"/>
      <c r="U10" s="388"/>
      <c r="V10" s="388"/>
      <c r="W10" s="388"/>
      <c r="X10" s="388"/>
      <c r="Y10" s="388"/>
      <c r="Z10" s="388"/>
      <c r="AA10" s="388"/>
      <c r="AB10" s="313"/>
      <c r="AC10" s="313"/>
      <c r="AD10" s="313"/>
      <c r="AE10" s="313"/>
      <c r="AF10" s="313"/>
      <c r="AG10" s="313"/>
      <c r="AH10" s="313"/>
      <c r="AI10" s="313"/>
      <c r="AJ10" s="313"/>
      <c r="AK10" s="313"/>
      <c r="AL10" s="313"/>
      <c r="AM10" s="313"/>
      <c r="AN10" s="313"/>
      <c r="AO10" s="313"/>
      <c r="AP10" s="313"/>
      <c r="AQ10" s="313"/>
      <c r="AR10" s="313"/>
      <c r="AS10" s="313"/>
      <c r="AT10" s="313"/>
      <c r="AU10" s="313"/>
      <c r="AV10" s="313"/>
      <c r="AW10" s="313"/>
      <c r="AX10" s="313"/>
    </row>
    <row r="11" spans="5:51">
      <c r="E11" s="388"/>
      <c r="F11" s="388"/>
      <c r="G11" s="388"/>
      <c r="H11" s="388"/>
      <c r="I11" s="388"/>
      <c r="J11" s="388"/>
      <c r="K11" s="388"/>
      <c r="L11" s="388"/>
      <c r="M11" s="388"/>
      <c r="N11" s="388"/>
      <c r="O11" s="388"/>
      <c r="P11" s="388"/>
      <c r="Q11" s="388"/>
      <c r="R11" s="388"/>
      <c r="S11" s="388"/>
      <c r="T11" s="388"/>
      <c r="U11" s="388"/>
      <c r="V11" s="388"/>
      <c r="W11" s="388"/>
      <c r="X11" s="388"/>
      <c r="Y11" s="388"/>
      <c r="Z11" s="388"/>
      <c r="AA11" s="388"/>
      <c r="AB11" s="390" t="s">
        <v>240</v>
      </c>
      <c r="AC11" s="390"/>
      <c r="AD11" s="390"/>
      <c r="AE11" s="390"/>
      <c r="AF11" s="390"/>
      <c r="AG11" s="390"/>
      <c r="AH11" s="390"/>
      <c r="AI11" s="390"/>
      <c r="AJ11" s="390"/>
      <c r="AK11" s="390"/>
      <c r="AL11" s="390"/>
      <c r="AM11" s="390"/>
      <c r="AN11" s="390"/>
      <c r="AO11" s="390"/>
      <c r="AP11" s="390"/>
      <c r="AQ11" s="390"/>
      <c r="AR11" s="390"/>
      <c r="AS11" s="390"/>
      <c r="AT11" s="390"/>
      <c r="AU11" s="390"/>
      <c r="AV11" s="390"/>
      <c r="AW11" s="390"/>
      <c r="AX11" s="390"/>
      <c r="AY11" s="390"/>
    </row>
    <row r="12" spans="5:51">
      <c r="E12" s="388"/>
      <c r="F12" s="388"/>
      <c r="G12" s="388"/>
      <c r="H12" s="388"/>
      <c r="I12" s="388"/>
      <c r="J12" s="388"/>
      <c r="K12" s="388"/>
      <c r="L12" s="388"/>
      <c r="M12" s="388"/>
      <c r="N12" s="388"/>
      <c r="O12" s="388"/>
      <c r="P12" s="388"/>
      <c r="Q12" s="388"/>
      <c r="R12" s="388"/>
      <c r="S12" s="388"/>
      <c r="T12" s="388"/>
      <c r="U12" s="388"/>
      <c r="V12" s="388"/>
      <c r="W12" s="388"/>
      <c r="X12" s="388"/>
      <c r="Y12" s="388"/>
      <c r="Z12" s="388"/>
      <c r="AA12" s="388"/>
      <c r="AB12" s="390"/>
      <c r="AC12" s="390"/>
      <c r="AD12" s="390"/>
      <c r="AE12" s="390"/>
      <c r="AF12" s="390"/>
      <c r="AG12" s="390"/>
      <c r="AH12" s="390"/>
      <c r="AI12" s="390"/>
      <c r="AJ12" s="390"/>
      <c r="AK12" s="390"/>
      <c r="AL12" s="390"/>
      <c r="AM12" s="390"/>
      <c r="AN12" s="390"/>
      <c r="AO12" s="390"/>
      <c r="AP12" s="390"/>
      <c r="AQ12" s="390"/>
      <c r="AR12" s="390"/>
      <c r="AS12" s="390"/>
      <c r="AT12" s="390"/>
      <c r="AU12" s="390"/>
      <c r="AV12" s="390"/>
      <c r="AW12" s="390"/>
      <c r="AX12" s="390"/>
      <c r="AY12" s="390"/>
    </row>
    <row r="13" spans="5:51">
      <c r="E13" s="388"/>
      <c r="F13" s="388"/>
      <c r="G13" s="388"/>
      <c r="H13" s="388"/>
      <c r="I13" s="388"/>
      <c r="J13" s="388"/>
      <c r="K13" s="388"/>
      <c r="L13" s="388"/>
      <c r="M13" s="388"/>
      <c r="N13" s="388"/>
      <c r="O13" s="388"/>
      <c r="P13" s="388"/>
      <c r="Q13" s="388"/>
      <c r="R13" s="388"/>
      <c r="S13" s="388"/>
      <c r="T13" s="388"/>
      <c r="U13" s="388"/>
      <c r="V13" s="388"/>
      <c r="W13" s="388"/>
      <c r="X13" s="388"/>
      <c r="Y13" s="388"/>
      <c r="Z13" s="388"/>
      <c r="AA13" s="388"/>
      <c r="AB13" s="390"/>
      <c r="AC13" s="390"/>
      <c r="AD13" s="390"/>
      <c r="AE13" s="390"/>
      <c r="AF13" s="390"/>
      <c r="AG13" s="390"/>
      <c r="AH13" s="390"/>
      <c r="AI13" s="390"/>
      <c r="AJ13" s="390"/>
      <c r="AK13" s="390"/>
      <c r="AL13" s="390"/>
      <c r="AM13" s="390"/>
      <c r="AN13" s="390"/>
      <c r="AO13" s="390"/>
      <c r="AP13" s="390"/>
      <c r="AQ13" s="390"/>
      <c r="AR13" s="390"/>
      <c r="AS13" s="390"/>
      <c r="AT13" s="390"/>
      <c r="AU13" s="390"/>
      <c r="AV13" s="390"/>
      <c r="AW13" s="390"/>
      <c r="AX13" s="390"/>
      <c r="AY13" s="390"/>
    </row>
    <row r="14" spans="5:51">
      <c r="AB14" s="390"/>
      <c r="AC14" s="390"/>
      <c r="AD14" s="390"/>
      <c r="AE14" s="390"/>
      <c r="AF14" s="390"/>
      <c r="AG14" s="390"/>
      <c r="AH14" s="390"/>
      <c r="AI14" s="390"/>
      <c r="AJ14" s="390"/>
      <c r="AK14" s="390"/>
      <c r="AL14" s="390"/>
      <c r="AM14" s="390"/>
      <c r="AN14" s="390"/>
      <c r="AO14" s="390"/>
      <c r="AP14" s="390"/>
      <c r="AQ14" s="390"/>
      <c r="AR14" s="390"/>
      <c r="AS14" s="390"/>
      <c r="AT14" s="390"/>
      <c r="AU14" s="390"/>
      <c r="AV14" s="390"/>
      <c r="AW14" s="390"/>
      <c r="AX14" s="390"/>
      <c r="AY14" s="390"/>
    </row>
    <row r="15" spans="5:51">
      <c r="AB15" s="390"/>
      <c r="AC15" s="390"/>
      <c r="AD15" s="390"/>
      <c r="AE15" s="390"/>
      <c r="AF15" s="390"/>
      <c r="AG15" s="390"/>
      <c r="AH15" s="390"/>
      <c r="AI15" s="390"/>
      <c r="AJ15" s="390"/>
      <c r="AK15" s="390"/>
      <c r="AL15" s="390"/>
      <c r="AM15" s="390"/>
      <c r="AN15" s="390"/>
      <c r="AO15" s="390"/>
      <c r="AP15" s="390"/>
      <c r="AQ15" s="390"/>
      <c r="AR15" s="390"/>
      <c r="AS15" s="390"/>
      <c r="AT15" s="390"/>
      <c r="AU15" s="390"/>
      <c r="AV15" s="390"/>
      <c r="AW15" s="390"/>
      <c r="AX15" s="390"/>
      <c r="AY15" s="390"/>
    </row>
    <row r="16" spans="5:51">
      <c r="E16" s="391" t="s">
        <v>241</v>
      </c>
      <c r="F16" s="391"/>
      <c r="G16" s="391"/>
      <c r="H16" s="391"/>
      <c r="I16" s="391"/>
      <c r="J16" s="391"/>
      <c r="K16" s="391"/>
      <c r="L16" s="391"/>
      <c r="M16" s="391"/>
      <c r="N16" s="391"/>
      <c r="O16" s="391"/>
      <c r="P16" s="391"/>
      <c r="Q16" s="391"/>
      <c r="R16" s="391"/>
      <c r="S16" s="391"/>
      <c r="T16" s="391"/>
      <c r="U16" s="391"/>
      <c r="V16" s="391"/>
      <c r="W16" s="391"/>
      <c r="X16" s="391"/>
      <c r="Y16" s="391"/>
      <c r="Z16" s="391"/>
      <c r="AA16" s="391"/>
      <c r="AB16" s="390"/>
      <c r="AC16" s="390"/>
      <c r="AD16" s="390"/>
      <c r="AE16" s="390"/>
      <c r="AF16" s="390"/>
      <c r="AG16" s="390"/>
      <c r="AH16" s="390"/>
      <c r="AI16" s="390"/>
      <c r="AJ16" s="390"/>
      <c r="AK16" s="390"/>
      <c r="AL16" s="390"/>
      <c r="AM16" s="390"/>
      <c r="AN16" s="390"/>
      <c r="AO16" s="390"/>
      <c r="AP16" s="390"/>
      <c r="AQ16" s="390"/>
      <c r="AR16" s="390"/>
      <c r="AS16" s="390"/>
      <c r="AT16" s="390"/>
      <c r="AU16" s="390"/>
      <c r="AV16" s="390"/>
      <c r="AW16" s="390"/>
      <c r="AX16" s="390"/>
      <c r="AY16" s="390"/>
    </row>
    <row r="17" spans="2:51">
      <c r="E17" s="391"/>
      <c r="F17" s="391"/>
      <c r="G17" s="391"/>
      <c r="H17" s="391"/>
      <c r="I17" s="391"/>
      <c r="J17" s="391"/>
      <c r="K17" s="391"/>
      <c r="L17" s="391"/>
      <c r="M17" s="391"/>
      <c r="N17" s="391"/>
      <c r="O17" s="391"/>
      <c r="P17" s="391"/>
      <c r="Q17" s="391"/>
      <c r="R17" s="391"/>
      <c r="S17" s="391"/>
      <c r="T17" s="391"/>
      <c r="U17" s="391"/>
      <c r="V17" s="391"/>
      <c r="W17" s="391"/>
      <c r="X17" s="391"/>
      <c r="Y17" s="391"/>
      <c r="Z17" s="391"/>
      <c r="AA17" s="391"/>
      <c r="AB17" s="390"/>
      <c r="AC17" s="390"/>
      <c r="AD17" s="390"/>
      <c r="AE17" s="390"/>
      <c r="AF17" s="390"/>
      <c r="AG17" s="390"/>
      <c r="AH17" s="390"/>
      <c r="AI17" s="390"/>
      <c r="AJ17" s="390"/>
      <c r="AK17" s="390"/>
      <c r="AL17" s="390"/>
      <c r="AM17" s="390"/>
      <c r="AN17" s="390"/>
      <c r="AO17" s="390"/>
      <c r="AP17" s="390"/>
      <c r="AQ17" s="390"/>
      <c r="AR17" s="390"/>
      <c r="AS17" s="390"/>
      <c r="AT17" s="390"/>
      <c r="AU17" s="390"/>
      <c r="AV17" s="390"/>
      <c r="AW17" s="390"/>
      <c r="AX17" s="390"/>
      <c r="AY17" s="390"/>
    </row>
    <row r="18" spans="2:51">
      <c r="E18" s="391"/>
      <c r="F18" s="391"/>
      <c r="G18" s="391"/>
      <c r="H18" s="391"/>
      <c r="I18" s="391"/>
      <c r="J18" s="391"/>
      <c r="K18" s="391"/>
      <c r="L18" s="391"/>
      <c r="M18" s="391"/>
      <c r="N18" s="391"/>
      <c r="O18" s="391"/>
      <c r="P18" s="391"/>
      <c r="Q18" s="391"/>
      <c r="R18" s="391"/>
      <c r="S18" s="391"/>
      <c r="T18" s="391"/>
      <c r="U18" s="391"/>
      <c r="V18" s="391"/>
      <c r="W18" s="391"/>
      <c r="X18" s="391"/>
      <c r="Y18" s="391"/>
      <c r="Z18" s="391"/>
      <c r="AA18" s="391"/>
      <c r="AB18" s="390"/>
      <c r="AC18" s="390"/>
      <c r="AD18" s="390"/>
      <c r="AE18" s="390"/>
      <c r="AF18" s="390"/>
      <c r="AG18" s="390"/>
      <c r="AH18" s="390"/>
      <c r="AI18" s="390"/>
      <c r="AJ18" s="390"/>
      <c r="AK18" s="390"/>
      <c r="AL18" s="390"/>
      <c r="AM18" s="390"/>
      <c r="AN18" s="390"/>
      <c r="AO18" s="390"/>
      <c r="AP18" s="390"/>
      <c r="AQ18" s="390"/>
      <c r="AR18" s="390"/>
      <c r="AS18" s="390"/>
      <c r="AT18" s="390"/>
      <c r="AU18" s="390"/>
      <c r="AV18" s="390"/>
      <c r="AW18" s="390"/>
      <c r="AX18" s="390"/>
      <c r="AY18" s="390"/>
    </row>
    <row r="19" spans="2:51">
      <c r="E19" s="391"/>
      <c r="F19" s="391"/>
      <c r="G19" s="391"/>
      <c r="H19" s="391"/>
      <c r="I19" s="391"/>
      <c r="J19" s="391"/>
      <c r="K19" s="391"/>
      <c r="L19" s="391"/>
      <c r="M19" s="391"/>
      <c r="N19" s="391"/>
      <c r="O19" s="391"/>
      <c r="P19" s="391"/>
      <c r="Q19" s="391"/>
      <c r="R19" s="391"/>
      <c r="S19" s="391"/>
      <c r="T19" s="391"/>
      <c r="U19" s="391"/>
      <c r="V19" s="391"/>
      <c r="W19" s="391"/>
      <c r="X19" s="391"/>
      <c r="Y19" s="391"/>
      <c r="Z19" s="391"/>
      <c r="AA19" s="391"/>
      <c r="AB19" s="390"/>
      <c r="AC19" s="390"/>
      <c r="AD19" s="390"/>
      <c r="AE19" s="390"/>
      <c r="AF19" s="390"/>
      <c r="AG19" s="390"/>
      <c r="AH19" s="390"/>
      <c r="AI19" s="390"/>
      <c r="AJ19" s="390"/>
      <c r="AK19" s="390"/>
      <c r="AL19" s="390"/>
      <c r="AM19" s="390"/>
      <c r="AN19" s="390"/>
      <c r="AO19" s="390"/>
      <c r="AP19" s="390"/>
      <c r="AQ19" s="390"/>
      <c r="AR19" s="390"/>
      <c r="AS19" s="390"/>
      <c r="AT19" s="390"/>
      <c r="AU19" s="390"/>
      <c r="AV19" s="390"/>
      <c r="AW19" s="390"/>
      <c r="AX19" s="390"/>
      <c r="AY19" s="390"/>
    </row>
    <row r="20" spans="2:51">
      <c r="E20" s="391"/>
      <c r="F20" s="391"/>
      <c r="G20" s="391"/>
      <c r="H20" s="391"/>
      <c r="I20" s="391"/>
      <c r="J20" s="391"/>
      <c r="K20" s="391"/>
      <c r="L20" s="391"/>
      <c r="M20" s="391"/>
      <c r="N20" s="391"/>
      <c r="O20" s="391"/>
      <c r="P20" s="391"/>
      <c r="Q20" s="391"/>
      <c r="R20" s="391"/>
      <c r="S20" s="391"/>
      <c r="T20" s="391"/>
      <c r="U20" s="391"/>
      <c r="V20" s="391"/>
      <c r="W20" s="391"/>
      <c r="X20" s="391"/>
      <c r="Y20" s="391"/>
      <c r="Z20" s="391"/>
      <c r="AA20" s="391"/>
      <c r="AB20" s="390"/>
      <c r="AC20" s="390"/>
      <c r="AD20" s="390"/>
      <c r="AE20" s="390"/>
      <c r="AF20" s="390"/>
      <c r="AG20" s="390"/>
      <c r="AH20" s="390"/>
      <c r="AI20" s="390"/>
      <c r="AJ20" s="390"/>
      <c r="AK20" s="390"/>
      <c r="AL20" s="390"/>
      <c r="AM20" s="390"/>
      <c r="AN20" s="390"/>
      <c r="AO20" s="390"/>
      <c r="AP20" s="390"/>
      <c r="AQ20" s="390"/>
      <c r="AR20" s="390"/>
      <c r="AS20" s="390"/>
      <c r="AT20" s="390"/>
      <c r="AU20" s="390"/>
      <c r="AV20" s="390"/>
      <c r="AW20" s="390"/>
      <c r="AX20" s="390"/>
      <c r="AY20" s="390"/>
    </row>
    <row r="21" spans="2:51">
      <c r="E21" s="391"/>
      <c r="F21" s="391"/>
      <c r="G21" s="391"/>
      <c r="H21" s="391"/>
      <c r="I21" s="391"/>
      <c r="J21" s="391"/>
      <c r="K21" s="391"/>
      <c r="L21" s="391"/>
      <c r="M21" s="391"/>
      <c r="N21" s="391"/>
      <c r="O21" s="391"/>
      <c r="P21" s="391"/>
      <c r="Q21" s="391"/>
      <c r="R21" s="391"/>
      <c r="S21" s="391"/>
      <c r="T21" s="391"/>
      <c r="U21" s="391"/>
      <c r="V21" s="391"/>
      <c r="W21" s="391"/>
      <c r="X21" s="391"/>
      <c r="Y21" s="391"/>
      <c r="Z21" s="391"/>
      <c r="AA21" s="391"/>
      <c r="AB21" s="390"/>
      <c r="AC21" s="390"/>
      <c r="AD21" s="390"/>
      <c r="AE21" s="390"/>
      <c r="AF21" s="390"/>
      <c r="AG21" s="390"/>
      <c r="AH21" s="390"/>
      <c r="AI21" s="390"/>
      <c r="AJ21" s="390"/>
      <c r="AK21" s="390"/>
      <c r="AL21" s="390"/>
      <c r="AM21" s="390"/>
      <c r="AN21" s="390"/>
      <c r="AO21" s="390"/>
      <c r="AP21" s="390"/>
      <c r="AQ21" s="390"/>
      <c r="AR21" s="390"/>
      <c r="AS21" s="390"/>
      <c r="AT21" s="390"/>
      <c r="AU21" s="390"/>
      <c r="AV21" s="390"/>
      <c r="AW21" s="390"/>
      <c r="AX21" s="390"/>
      <c r="AY21" s="390"/>
    </row>
    <row r="22" spans="2:51" ht="409.6">
      <c r="E22" s="391"/>
      <c r="F22" s="391"/>
      <c r="G22" s="391"/>
      <c r="H22" s="391"/>
      <c r="I22" s="391"/>
      <c r="J22" s="391"/>
      <c r="K22" s="391"/>
      <c r="L22" s="391"/>
      <c r="M22" s="391"/>
      <c r="N22" s="391"/>
      <c r="O22" s="391"/>
      <c r="P22" s="391"/>
      <c r="Q22" s="391"/>
      <c r="R22" s="391"/>
      <c r="S22" s="391"/>
      <c r="T22" s="391"/>
      <c r="U22" s="391"/>
      <c r="V22" s="391"/>
      <c r="W22" s="391"/>
      <c r="X22" s="391"/>
      <c r="Y22" s="391"/>
      <c r="Z22" s="391"/>
      <c r="AA22" s="391"/>
      <c r="AB22" s="390"/>
      <c r="AC22" s="390"/>
      <c r="AD22" s="390"/>
      <c r="AE22" s="390"/>
      <c r="AF22" s="390"/>
      <c r="AG22" s="390"/>
      <c r="AH22" s="390"/>
      <c r="AI22" s="390"/>
      <c r="AJ22" s="390"/>
      <c r="AK22" s="390"/>
      <c r="AL22" s="390"/>
      <c r="AM22" s="390"/>
      <c r="AN22" s="390"/>
      <c r="AO22" s="390"/>
      <c r="AP22" s="390"/>
      <c r="AQ22" s="390"/>
      <c r="AR22" s="390"/>
      <c r="AS22" s="390"/>
      <c r="AT22" s="390"/>
      <c r="AU22" s="390"/>
      <c r="AV22" s="390"/>
      <c r="AW22" s="390"/>
      <c r="AX22" s="390"/>
      <c r="AY22" s="390"/>
    </row>
    <row r="23" spans="2:51" ht="409.6">
      <c r="AB23" s="390"/>
      <c r="AC23" s="390"/>
      <c r="AD23" s="390"/>
      <c r="AE23" s="390"/>
      <c r="AF23" s="390"/>
      <c r="AG23" s="390"/>
      <c r="AH23" s="390"/>
      <c r="AI23" s="390"/>
      <c r="AJ23" s="390"/>
      <c r="AK23" s="390"/>
      <c r="AL23" s="390"/>
      <c r="AM23" s="390"/>
      <c r="AN23" s="390"/>
      <c r="AO23" s="390"/>
      <c r="AP23" s="390"/>
      <c r="AQ23" s="390"/>
      <c r="AR23" s="390"/>
      <c r="AS23" s="390"/>
      <c r="AT23" s="390"/>
      <c r="AU23" s="390"/>
      <c r="AV23" s="390"/>
      <c r="AW23" s="390"/>
      <c r="AX23" s="390"/>
      <c r="AY23" s="390"/>
    </row>
    <row r="24" spans="2:51" ht="409.6">
      <c r="AB24" s="390"/>
      <c r="AC24" s="390"/>
      <c r="AD24" s="390"/>
      <c r="AE24" s="390"/>
      <c r="AF24" s="390"/>
      <c r="AG24" s="390"/>
      <c r="AH24" s="390"/>
      <c r="AI24" s="390"/>
      <c r="AJ24" s="390"/>
      <c r="AK24" s="390"/>
      <c r="AL24" s="390"/>
      <c r="AM24" s="390"/>
      <c r="AN24" s="390"/>
      <c r="AO24" s="390"/>
      <c r="AP24" s="390"/>
      <c r="AQ24" s="390"/>
      <c r="AR24" s="390"/>
      <c r="AS24" s="390"/>
      <c r="AT24" s="390"/>
      <c r="AU24" s="390"/>
      <c r="AV24" s="390"/>
      <c r="AW24" s="390"/>
      <c r="AX24" s="390"/>
      <c r="AY24" s="390"/>
    </row>
    <row r="25" spans="2:51" ht="409.6">
      <c r="T25" s="392"/>
      <c r="U25" s="392"/>
      <c r="V25" s="393" t="s">
        <v>242</v>
      </c>
      <c r="W25" s="393"/>
      <c r="X25" s="393"/>
      <c r="Y25" s="393"/>
      <c r="Z25" s="393"/>
      <c r="AA25" s="312"/>
      <c r="AB25" s="390"/>
      <c r="AC25" s="390"/>
      <c r="AD25" s="390"/>
      <c r="AE25" s="390"/>
      <c r="AF25" s="390"/>
      <c r="AG25" s="390"/>
      <c r="AH25" s="390"/>
      <c r="AI25" s="390"/>
      <c r="AJ25" s="390"/>
      <c r="AK25" s="390"/>
      <c r="AL25" s="390"/>
      <c r="AM25" s="390"/>
      <c r="AN25" s="390"/>
      <c r="AO25" s="390"/>
      <c r="AP25" s="390"/>
      <c r="AQ25" s="390"/>
      <c r="AR25" s="390"/>
      <c r="AS25" s="390"/>
      <c r="AT25" s="390"/>
      <c r="AU25" s="390"/>
      <c r="AV25" s="390"/>
      <c r="AW25" s="390"/>
      <c r="AX25" s="390"/>
      <c r="AY25" s="390"/>
    </row>
    <row r="26" spans="2:51" ht="409.6">
      <c r="T26" s="392"/>
      <c r="U26" s="392"/>
      <c r="V26" s="394" t="s">
        <v>243</v>
      </c>
      <c r="W26" s="394"/>
      <c r="X26" s="394"/>
      <c r="Y26" s="394"/>
      <c r="Z26" s="394"/>
      <c r="AA26" s="312"/>
      <c r="AB26" s="390"/>
      <c r="AC26" s="390"/>
      <c r="AD26" s="390"/>
      <c r="AE26" s="390"/>
      <c r="AF26" s="390"/>
      <c r="AG26" s="390"/>
      <c r="AH26" s="390"/>
      <c r="AI26" s="390"/>
      <c r="AJ26" s="390"/>
      <c r="AK26" s="390"/>
      <c r="AL26" s="390"/>
      <c r="AM26" s="390"/>
      <c r="AN26" s="390"/>
      <c r="AO26" s="390"/>
      <c r="AP26" s="390"/>
      <c r="AQ26" s="390"/>
      <c r="AR26" s="390"/>
      <c r="AS26" s="390"/>
      <c r="AT26" s="390"/>
      <c r="AU26" s="390"/>
      <c r="AV26" s="390"/>
      <c r="AW26" s="390"/>
      <c r="AX26" s="390"/>
      <c r="AY26" s="390"/>
    </row>
    <row r="27" spans="2:51" ht="409.6">
      <c r="B27" s="395" t="s">
        <v>244</v>
      </c>
      <c r="C27" s="396"/>
      <c r="D27" s="396"/>
      <c r="E27" s="396"/>
      <c r="F27" s="396"/>
      <c r="G27" s="396"/>
      <c r="H27" s="396"/>
      <c r="I27" s="396"/>
      <c r="J27" s="396"/>
      <c r="K27" s="396"/>
      <c r="L27" s="396"/>
      <c r="M27" s="396"/>
      <c r="N27" s="396"/>
      <c r="O27" s="396"/>
      <c r="P27" s="396"/>
      <c r="Q27" s="396"/>
      <c r="R27" s="396"/>
      <c r="S27" s="396"/>
      <c r="T27" s="396"/>
      <c r="U27" s="396"/>
      <c r="V27" s="396"/>
      <c r="W27" s="396"/>
      <c r="X27" s="396"/>
      <c r="Y27" s="396"/>
      <c r="Z27" s="396"/>
      <c r="AA27" s="396"/>
      <c r="AB27" s="390"/>
      <c r="AC27" s="390"/>
      <c r="AD27" s="390"/>
      <c r="AE27" s="390"/>
      <c r="AF27" s="390"/>
      <c r="AG27" s="390"/>
      <c r="AH27" s="390"/>
      <c r="AI27" s="390"/>
      <c r="AJ27" s="390"/>
      <c r="AK27" s="390"/>
      <c r="AL27" s="390"/>
      <c r="AM27" s="390"/>
      <c r="AN27" s="390"/>
      <c r="AO27" s="390"/>
      <c r="AP27" s="390"/>
      <c r="AQ27" s="390"/>
      <c r="AR27" s="390"/>
      <c r="AS27" s="390"/>
      <c r="AT27" s="390"/>
      <c r="AU27" s="390"/>
      <c r="AV27" s="390"/>
      <c r="AW27" s="390"/>
      <c r="AX27" s="390"/>
      <c r="AY27" s="390"/>
    </row>
    <row r="28" spans="2:51" ht="409.6">
      <c r="B28" s="396"/>
      <c r="C28" s="396"/>
      <c r="D28" s="396"/>
      <c r="E28" s="396"/>
      <c r="F28" s="396"/>
      <c r="G28" s="396"/>
      <c r="H28" s="396"/>
      <c r="I28" s="396"/>
      <c r="J28" s="396"/>
      <c r="K28" s="396"/>
      <c r="L28" s="396"/>
      <c r="M28" s="396"/>
      <c r="N28" s="396"/>
      <c r="O28" s="396"/>
      <c r="P28" s="396"/>
      <c r="Q28" s="396"/>
      <c r="R28" s="396"/>
      <c r="S28" s="396"/>
      <c r="T28" s="396"/>
      <c r="U28" s="396"/>
      <c r="V28" s="396"/>
      <c r="W28" s="396"/>
      <c r="X28" s="396"/>
      <c r="Y28" s="396"/>
      <c r="Z28" s="396"/>
      <c r="AA28" s="396"/>
    </row>
    <row r="29" spans="2:51" ht="409.6">
      <c r="B29" s="396"/>
      <c r="C29" s="396"/>
      <c r="D29" s="396"/>
      <c r="E29" s="396"/>
      <c r="F29" s="396"/>
      <c r="G29" s="396"/>
      <c r="H29" s="396"/>
      <c r="I29" s="396"/>
      <c r="J29" s="396"/>
      <c r="K29" s="396"/>
      <c r="L29" s="396"/>
      <c r="M29" s="396"/>
      <c r="N29" s="396"/>
      <c r="O29" s="396"/>
      <c r="P29" s="396"/>
      <c r="Q29" s="396"/>
      <c r="R29" s="396"/>
      <c r="S29" s="396"/>
      <c r="T29" s="396"/>
      <c r="U29" s="396"/>
      <c r="V29" s="396"/>
      <c r="W29" s="396"/>
      <c r="X29" s="396"/>
      <c r="Y29" s="396"/>
      <c r="Z29" s="396"/>
      <c r="AA29" s="396"/>
    </row>
    <row r="30" spans="2:51" ht="409.6">
      <c r="B30" s="396"/>
      <c r="C30" s="396"/>
      <c r="D30" s="396"/>
      <c r="E30" s="396"/>
      <c r="F30" s="396"/>
      <c r="G30" s="396"/>
      <c r="H30" s="396"/>
      <c r="I30" s="396"/>
      <c r="J30" s="396"/>
      <c r="K30" s="396"/>
      <c r="L30" s="396"/>
      <c r="M30" s="396"/>
      <c r="N30" s="396"/>
      <c r="O30" s="396"/>
      <c r="P30" s="396"/>
      <c r="Q30" s="396"/>
      <c r="R30" s="396"/>
      <c r="S30" s="396"/>
      <c r="T30" s="396"/>
      <c r="U30" s="396"/>
      <c r="V30" s="396"/>
      <c r="W30" s="396"/>
      <c r="X30" s="396"/>
      <c r="Y30" s="396"/>
      <c r="Z30" s="396"/>
      <c r="AA30" s="396"/>
    </row>
    <row r="31" spans="2:51" ht="409.6">
      <c r="B31" s="390" t="s">
        <v>245</v>
      </c>
      <c r="C31" s="390"/>
      <c r="D31" s="390"/>
      <c r="E31" s="390"/>
      <c r="F31" s="390"/>
      <c r="G31" s="390"/>
      <c r="H31" s="390"/>
      <c r="I31" s="390"/>
      <c r="J31" s="390"/>
      <c r="K31" s="390"/>
      <c r="L31" s="390"/>
      <c r="M31" s="390"/>
      <c r="N31" s="390"/>
      <c r="O31" s="390"/>
      <c r="P31" s="390"/>
      <c r="Q31" s="390"/>
      <c r="R31" s="390"/>
      <c r="S31" s="314"/>
      <c r="T31" s="314"/>
      <c r="U31" s="314"/>
      <c r="V31" s="314"/>
      <c r="W31" s="314"/>
      <c r="X31" s="314"/>
      <c r="Y31" s="314"/>
      <c r="Z31" s="314"/>
      <c r="AA31" s="314"/>
    </row>
    <row r="32" spans="2:51" ht="409.6">
      <c r="B32" s="390"/>
      <c r="C32" s="390"/>
      <c r="D32" s="390"/>
      <c r="E32" s="390"/>
      <c r="F32" s="390"/>
      <c r="G32" s="390"/>
      <c r="H32" s="390"/>
      <c r="I32" s="390"/>
      <c r="J32" s="390"/>
      <c r="K32" s="390"/>
      <c r="L32" s="390"/>
      <c r="M32" s="390"/>
      <c r="N32" s="390"/>
      <c r="O32" s="390"/>
      <c r="P32" s="390"/>
      <c r="Q32" s="390"/>
      <c r="R32" s="390"/>
      <c r="S32" s="314"/>
      <c r="T32" s="314"/>
      <c r="U32" s="314"/>
      <c r="V32" s="314"/>
      <c r="W32" s="314"/>
      <c r="X32" s="314"/>
      <c r="Y32" s="314"/>
      <c r="Z32" s="314"/>
      <c r="AA32" s="314"/>
    </row>
    <row r="33" spans="2:52" ht="409.6">
      <c r="B33" s="390"/>
      <c r="C33" s="390"/>
      <c r="D33" s="390"/>
      <c r="E33" s="390"/>
      <c r="F33" s="390"/>
      <c r="G33" s="390"/>
      <c r="H33" s="390"/>
      <c r="I33" s="390"/>
      <c r="J33" s="390"/>
      <c r="K33" s="390"/>
      <c r="L33" s="390"/>
      <c r="M33" s="390"/>
      <c r="N33" s="390"/>
      <c r="O33" s="390"/>
      <c r="P33" s="390"/>
      <c r="Q33" s="390"/>
      <c r="R33" s="390"/>
      <c r="S33" s="314"/>
      <c r="T33" s="314"/>
      <c r="U33" s="314"/>
      <c r="V33" s="314"/>
      <c r="W33" s="314"/>
      <c r="X33" s="314"/>
      <c r="Y33" s="314"/>
      <c r="Z33" s="314"/>
      <c r="AA33" s="314"/>
      <c r="AU33" s="311" t="s">
        <v>246</v>
      </c>
    </row>
    <row r="34" spans="2:52" ht="409.6">
      <c r="B34" s="390"/>
      <c r="C34" s="390"/>
      <c r="D34" s="390"/>
      <c r="E34" s="390"/>
      <c r="F34" s="390"/>
      <c r="G34" s="390"/>
      <c r="H34" s="390"/>
      <c r="I34" s="390"/>
      <c r="J34" s="390"/>
      <c r="K34" s="390"/>
      <c r="L34" s="390"/>
      <c r="M34" s="390"/>
      <c r="N34" s="390"/>
      <c r="O34" s="390"/>
      <c r="P34" s="390"/>
      <c r="Q34" s="390"/>
      <c r="R34" s="390"/>
      <c r="S34" s="314"/>
      <c r="T34" s="314"/>
      <c r="U34" s="314"/>
      <c r="V34" s="314"/>
      <c r="W34" s="314"/>
      <c r="X34" s="314"/>
      <c r="Y34" s="314"/>
      <c r="Z34" s="314"/>
      <c r="AA34" s="314"/>
    </row>
    <row r="35" spans="2:52" ht="409.6">
      <c r="B35" s="390"/>
      <c r="C35" s="390"/>
      <c r="D35" s="390"/>
      <c r="E35" s="390"/>
      <c r="F35" s="390"/>
      <c r="G35" s="390"/>
      <c r="H35" s="390"/>
      <c r="I35" s="390"/>
      <c r="J35" s="390"/>
      <c r="K35" s="390"/>
      <c r="L35" s="390"/>
      <c r="M35" s="390"/>
      <c r="N35" s="390"/>
      <c r="O35" s="390"/>
      <c r="P35" s="390"/>
      <c r="Q35" s="390"/>
      <c r="R35" s="390"/>
      <c r="S35" s="314"/>
      <c r="T35" s="314"/>
      <c r="U35" s="314"/>
      <c r="V35" s="314"/>
      <c r="W35" s="314"/>
      <c r="X35" s="314"/>
      <c r="Y35" s="314"/>
      <c r="Z35" s="314"/>
      <c r="AA35" s="314"/>
    </row>
    <row r="36" spans="2:52" ht="409.6">
      <c r="B36" s="390"/>
      <c r="C36" s="390"/>
      <c r="D36" s="390"/>
      <c r="E36" s="390"/>
      <c r="F36" s="390"/>
      <c r="G36" s="390"/>
      <c r="H36" s="390"/>
      <c r="I36" s="390"/>
      <c r="J36" s="390"/>
      <c r="K36" s="390"/>
      <c r="L36" s="390"/>
      <c r="M36" s="390"/>
      <c r="N36" s="390"/>
      <c r="O36" s="390"/>
      <c r="P36" s="390"/>
      <c r="Q36" s="390"/>
      <c r="R36" s="390"/>
      <c r="S36" s="314"/>
      <c r="T36" s="314"/>
      <c r="U36" s="314"/>
      <c r="V36" s="314"/>
      <c r="W36" s="314"/>
      <c r="X36" s="314"/>
      <c r="Y36" s="314"/>
      <c r="Z36" s="314"/>
      <c r="AA36" s="314"/>
      <c r="AC36" s="315"/>
      <c r="AD36" s="315"/>
      <c r="AE36" s="315"/>
      <c r="AF36" s="315"/>
      <c r="AG36" s="315"/>
      <c r="AH36" s="315"/>
      <c r="AI36" s="315"/>
      <c r="AJ36" s="315"/>
      <c r="AM36" s="313"/>
      <c r="AN36" s="313"/>
      <c r="AP36" s="313"/>
      <c r="AR36" s="313"/>
      <c r="AS36" s="313"/>
      <c r="AT36" s="313"/>
      <c r="AV36" s="313"/>
      <c r="AW36" s="313"/>
      <c r="AX36" s="313"/>
    </row>
    <row r="37" spans="2:52" ht="409.6">
      <c r="B37" s="390"/>
      <c r="C37" s="390"/>
      <c r="D37" s="390"/>
      <c r="E37" s="390"/>
      <c r="F37" s="390"/>
      <c r="G37" s="390"/>
      <c r="H37" s="390"/>
      <c r="I37" s="390"/>
      <c r="J37" s="390"/>
      <c r="K37" s="390"/>
      <c r="L37" s="390"/>
      <c r="M37" s="390"/>
      <c r="N37" s="390"/>
      <c r="O37" s="390"/>
      <c r="P37" s="390"/>
      <c r="Q37" s="390"/>
      <c r="R37" s="390"/>
      <c r="S37" s="314"/>
      <c r="T37" s="314"/>
      <c r="U37" s="314"/>
      <c r="V37" s="314"/>
      <c r="W37" s="314"/>
      <c r="X37" s="314"/>
      <c r="Y37" s="314"/>
      <c r="Z37" s="314"/>
      <c r="AA37" s="314"/>
      <c r="AC37" s="315"/>
      <c r="AD37" s="315"/>
      <c r="AE37" s="315"/>
      <c r="AF37" s="315"/>
      <c r="AG37" s="315"/>
      <c r="AH37" s="315"/>
      <c r="AI37" s="315"/>
      <c r="AJ37" s="315"/>
      <c r="AM37" s="313"/>
      <c r="AN37" s="313"/>
      <c r="AP37" s="313"/>
      <c r="AR37" s="313"/>
      <c r="AS37" s="313"/>
      <c r="AT37" s="313"/>
      <c r="AV37" s="313"/>
      <c r="AW37" s="313"/>
      <c r="AX37" s="313"/>
    </row>
    <row r="38" spans="2:52" ht="409.6">
      <c r="B38" s="390"/>
      <c r="C38" s="390"/>
      <c r="D38" s="390"/>
      <c r="E38" s="390"/>
      <c r="F38" s="390"/>
      <c r="G38" s="390"/>
      <c r="H38" s="390"/>
      <c r="I38" s="390"/>
      <c r="J38" s="390"/>
      <c r="K38" s="390"/>
      <c r="L38" s="390"/>
      <c r="M38" s="390"/>
      <c r="N38" s="390"/>
      <c r="O38" s="390"/>
      <c r="P38" s="390"/>
      <c r="Q38" s="390"/>
      <c r="R38" s="390"/>
      <c r="S38" s="314"/>
      <c r="T38" s="314"/>
      <c r="U38" s="314"/>
      <c r="V38" s="314"/>
      <c r="W38" s="314"/>
      <c r="X38" s="314"/>
      <c r="Y38" s="314"/>
      <c r="Z38" s="314"/>
      <c r="AA38" s="314"/>
      <c r="AC38" s="316"/>
      <c r="AD38" s="316"/>
      <c r="AE38" s="316"/>
      <c r="AF38" s="316"/>
      <c r="AG38" s="316"/>
      <c r="AH38" s="316"/>
      <c r="AI38" s="316"/>
      <c r="AJ38" s="316"/>
      <c r="AM38" s="317"/>
      <c r="AN38" s="317"/>
      <c r="AP38" s="317"/>
      <c r="AR38" s="317"/>
      <c r="AS38" s="317"/>
      <c r="AT38" s="317"/>
      <c r="AV38" s="317"/>
      <c r="AW38" s="317"/>
      <c r="AX38" s="317"/>
    </row>
    <row r="39" spans="2:52" ht="409.6">
      <c r="B39" s="390"/>
      <c r="C39" s="390"/>
      <c r="D39" s="390"/>
      <c r="E39" s="390"/>
      <c r="F39" s="390"/>
      <c r="G39" s="390"/>
      <c r="H39" s="390"/>
      <c r="I39" s="390"/>
      <c r="J39" s="390"/>
      <c r="K39" s="390"/>
      <c r="L39" s="390"/>
      <c r="M39" s="390"/>
      <c r="N39" s="390"/>
      <c r="O39" s="390"/>
      <c r="P39" s="390"/>
      <c r="Q39" s="390"/>
      <c r="R39" s="390"/>
      <c r="S39" s="314"/>
      <c r="T39" s="314"/>
      <c r="U39" s="314"/>
      <c r="V39" s="314"/>
      <c r="W39" s="314"/>
      <c r="X39" s="314"/>
      <c r="Y39" s="314"/>
      <c r="Z39" s="314"/>
      <c r="AA39" s="314"/>
    </row>
    <row r="40" spans="2:52" ht="409.6">
      <c r="B40" s="390"/>
      <c r="C40" s="390"/>
      <c r="D40" s="390"/>
      <c r="E40" s="390"/>
      <c r="F40" s="390"/>
      <c r="G40" s="390"/>
      <c r="H40" s="390"/>
      <c r="I40" s="390"/>
      <c r="J40" s="390"/>
      <c r="K40" s="390"/>
      <c r="L40" s="390"/>
      <c r="M40" s="390"/>
      <c r="N40" s="390"/>
      <c r="O40" s="390"/>
      <c r="P40" s="390"/>
      <c r="Q40" s="390"/>
      <c r="R40" s="390"/>
      <c r="S40" s="314"/>
      <c r="T40" s="314"/>
      <c r="U40" s="314"/>
      <c r="V40" s="314"/>
      <c r="W40" s="314"/>
      <c r="X40" s="314"/>
      <c r="Y40" s="314"/>
      <c r="Z40" s="314"/>
      <c r="AA40" s="314"/>
    </row>
    <row r="41" spans="2:52" ht="409.6">
      <c r="B41" s="390"/>
      <c r="C41" s="390"/>
      <c r="D41" s="390"/>
      <c r="E41" s="390"/>
      <c r="F41" s="390"/>
      <c r="G41" s="390"/>
      <c r="H41" s="390"/>
      <c r="I41" s="390"/>
      <c r="J41" s="390"/>
      <c r="K41" s="390"/>
      <c r="L41" s="390"/>
      <c r="M41" s="390"/>
      <c r="N41" s="390"/>
      <c r="O41" s="390"/>
      <c r="P41" s="390"/>
      <c r="Q41" s="390"/>
      <c r="R41" s="390"/>
      <c r="S41" s="314"/>
      <c r="T41" s="314"/>
      <c r="U41" s="314"/>
      <c r="V41" s="314"/>
      <c r="W41" s="314"/>
      <c r="X41" s="314"/>
      <c r="Y41" s="314"/>
      <c r="Z41" s="314"/>
      <c r="AA41" s="314"/>
    </row>
    <row r="42" spans="2:52" ht="409.6">
      <c r="B42" s="390"/>
      <c r="C42" s="390"/>
      <c r="D42" s="390"/>
      <c r="E42" s="390"/>
      <c r="F42" s="390"/>
      <c r="G42" s="390"/>
      <c r="H42" s="390"/>
      <c r="I42" s="390"/>
      <c r="J42" s="390"/>
      <c r="K42" s="390"/>
      <c r="L42" s="390"/>
      <c r="M42" s="390"/>
      <c r="N42" s="390"/>
      <c r="O42" s="390"/>
      <c r="P42" s="390"/>
      <c r="Q42" s="390"/>
      <c r="R42" s="390"/>
    </row>
    <row r="45" spans="2:52" ht="409.6">
      <c r="B45" s="397" t="s">
        <v>260</v>
      </c>
      <c r="C45" s="398"/>
      <c r="D45" s="398"/>
      <c r="E45" s="398"/>
      <c r="F45" s="398"/>
      <c r="G45" s="398"/>
      <c r="H45" s="398"/>
      <c r="I45" s="398"/>
      <c r="J45" s="398"/>
      <c r="K45" s="398"/>
      <c r="L45" s="398"/>
      <c r="M45" s="398"/>
      <c r="N45" s="398"/>
      <c r="O45" s="398"/>
      <c r="P45" s="398"/>
      <c r="Q45" s="398"/>
      <c r="R45" s="398"/>
      <c r="S45" s="398"/>
      <c r="T45" s="398"/>
      <c r="U45" s="398"/>
      <c r="V45" s="398"/>
      <c r="W45" s="398"/>
      <c r="X45" s="398"/>
      <c r="Y45" s="398"/>
      <c r="Z45" s="399"/>
      <c r="AA45" s="399"/>
      <c r="AB45" s="399"/>
      <c r="AC45" s="399"/>
      <c r="AD45" s="399"/>
      <c r="AE45" s="400"/>
      <c r="AF45" s="400"/>
      <c r="AG45" s="400"/>
      <c r="AH45" s="400"/>
      <c r="AI45" s="318"/>
      <c r="AJ45" s="318"/>
      <c r="AK45" s="318"/>
      <c r="AL45" s="318"/>
      <c r="AM45" s="318"/>
      <c r="AN45" s="318"/>
      <c r="AO45" s="318"/>
      <c r="AP45" s="318"/>
      <c r="AQ45" s="318"/>
      <c r="AR45" s="318"/>
      <c r="AS45" s="318"/>
      <c r="AT45" s="318"/>
      <c r="AU45" s="318"/>
      <c r="AV45" s="318"/>
      <c r="AW45" s="318"/>
      <c r="AX45" s="318"/>
      <c r="AY45" s="318"/>
      <c r="AZ45" s="318"/>
    </row>
    <row r="46" spans="2:52" ht="409.6">
      <c r="B46" s="398"/>
      <c r="C46" s="398"/>
      <c r="D46" s="398"/>
      <c r="E46" s="398"/>
      <c r="F46" s="398"/>
      <c r="G46" s="398"/>
      <c r="H46" s="398"/>
      <c r="I46" s="398"/>
      <c r="J46" s="398"/>
      <c r="K46" s="398"/>
      <c r="L46" s="398"/>
      <c r="M46" s="398"/>
      <c r="N46" s="398"/>
      <c r="O46" s="398"/>
      <c r="P46" s="398"/>
      <c r="Q46" s="398"/>
      <c r="R46" s="398"/>
      <c r="S46" s="398"/>
      <c r="T46" s="398"/>
      <c r="U46" s="398"/>
      <c r="V46" s="398"/>
      <c r="W46" s="398"/>
      <c r="X46" s="398"/>
      <c r="Y46" s="398"/>
      <c r="Z46" s="399"/>
      <c r="AA46" s="399"/>
      <c r="AB46" s="399"/>
      <c r="AC46" s="399"/>
      <c r="AD46" s="399"/>
      <c r="AE46" s="400"/>
      <c r="AF46" s="400"/>
      <c r="AG46" s="400"/>
      <c r="AH46" s="400"/>
      <c r="AI46" s="318"/>
      <c r="AJ46" s="318"/>
      <c r="AK46" s="318"/>
      <c r="AL46" s="318"/>
      <c r="AM46" s="318"/>
      <c r="AN46" s="318"/>
      <c r="AO46" s="318"/>
      <c r="AP46" s="318"/>
      <c r="AQ46" s="318"/>
      <c r="AR46" s="318"/>
      <c r="AS46" s="318"/>
      <c r="AT46" s="318"/>
      <c r="AU46" s="318"/>
      <c r="AV46" s="318"/>
      <c r="AW46" s="318"/>
      <c r="AX46" s="318"/>
      <c r="AY46" s="318"/>
      <c r="AZ46" s="318"/>
    </row>
    <row r="47" spans="2:52" ht="409.6">
      <c r="B47" s="398"/>
      <c r="C47" s="398"/>
      <c r="D47" s="398"/>
      <c r="E47" s="398"/>
      <c r="F47" s="398"/>
      <c r="G47" s="398"/>
      <c r="H47" s="398"/>
      <c r="I47" s="398"/>
      <c r="J47" s="398"/>
      <c r="K47" s="398"/>
      <c r="L47" s="398"/>
      <c r="M47" s="398"/>
      <c r="N47" s="398"/>
      <c r="O47" s="398"/>
      <c r="P47" s="398"/>
      <c r="Q47" s="398"/>
      <c r="R47" s="398"/>
      <c r="S47" s="398"/>
      <c r="T47" s="398"/>
      <c r="U47" s="398"/>
      <c r="V47" s="398"/>
      <c r="W47" s="398"/>
      <c r="X47" s="398"/>
      <c r="Y47" s="398"/>
      <c r="Z47" s="399"/>
      <c r="AA47" s="399"/>
      <c r="AB47" s="399"/>
      <c r="AC47" s="399"/>
      <c r="AD47" s="399"/>
      <c r="AE47" s="400"/>
      <c r="AF47" s="400"/>
      <c r="AG47" s="400"/>
      <c r="AH47" s="400"/>
      <c r="AI47" s="319"/>
      <c r="AJ47" s="319"/>
      <c r="AK47" s="319"/>
      <c r="AL47" s="319"/>
      <c r="AM47" s="319"/>
      <c r="AN47" s="319"/>
      <c r="AO47" s="318"/>
      <c r="AP47" s="318"/>
      <c r="AQ47" s="318"/>
      <c r="AR47" s="318"/>
      <c r="AS47" s="318"/>
      <c r="AT47" s="318"/>
      <c r="AU47" s="318"/>
      <c r="AV47" s="318"/>
      <c r="AW47" s="318"/>
      <c r="AX47" s="318"/>
      <c r="AY47" s="318"/>
      <c r="AZ47" s="318"/>
    </row>
    <row r="48" spans="2:52" ht="409.6">
      <c r="B48" s="398"/>
      <c r="C48" s="398"/>
      <c r="D48" s="398"/>
      <c r="E48" s="398"/>
      <c r="F48" s="398"/>
      <c r="G48" s="398"/>
      <c r="H48" s="398"/>
      <c r="I48" s="398"/>
      <c r="J48" s="398"/>
      <c r="K48" s="398"/>
      <c r="L48" s="398"/>
      <c r="M48" s="398"/>
      <c r="N48" s="398"/>
      <c r="O48" s="398"/>
      <c r="P48" s="398"/>
      <c r="Q48" s="398"/>
      <c r="R48" s="398"/>
      <c r="S48" s="398"/>
      <c r="T48" s="398"/>
      <c r="U48" s="398"/>
      <c r="V48" s="398"/>
      <c r="W48" s="398"/>
      <c r="X48" s="398"/>
      <c r="Y48" s="398"/>
      <c r="Z48" s="399"/>
      <c r="AA48" s="399"/>
      <c r="AB48" s="399"/>
      <c r="AC48" s="399"/>
      <c r="AD48" s="399"/>
      <c r="AE48" s="400"/>
      <c r="AF48" s="400"/>
      <c r="AG48" s="400"/>
      <c r="AH48" s="400"/>
      <c r="AI48" s="319"/>
      <c r="AJ48" s="319"/>
      <c r="AK48" s="319"/>
      <c r="AL48" s="319"/>
      <c r="AM48" s="319"/>
      <c r="AN48" s="319"/>
      <c r="AO48" s="318"/>
      <c r="AP48" s="318"/>
      <c r="AQ48" s="318"/>
      <c r="AR48" s="318"/>
      <c r="AS48" s="401" t="s">
        <v>247</v>
      </c>
      <c r="AT48" s="401"/>
      <c r="AU48" s="401"/>
      <c r="AV48" s="401"/>
      <c r="AW48" s="401"/>
      <c r="AX48" s="401"/>
      <c r="AY48" s="318"/>
      <c r="AZ48" s="318"/>
    </row>
    <row r="49" spans="2:52" ht="409.6">
      <c r="B49" s="398"/>
      <c r="C49" s="398"/>
      <c r="D49" s="398"/>
      <c r="E49" s="398"/>
      <c r="F49" s="398"/>
      <c r="G49" s="398"/>
      <c r="H49" s="398"/>
      <c r="I49" s="398"/>
      <c r="J49" s="398"/>
      <c r="K49" s="398"/>
      <c r="L49" s="398"/>
      <c r="M49" s="398"/>
      <c r="N49" s="398"/>
      <c r="O49" s="398"/>
      <c r="P49" s="398"/>
      <c r="Q49" s="398"/>
      <c r="R49" s="398"/>
      <c r="S49" s="398"/>
      <c r="T49" s="398"/>
      <c r="U49" s="398"/>
      <c r="V49" s="398"/>
      <c r="W49" s="398"/>
      <c r="X49" s="398"/>
      <c r="Y49" s="398"/>
      <c r="Z49" s="399"/>
      <c r="AA49" s="399"/>
      <c r="AB49" s="399"/>
      <c r="AC49" s="399"/>
      <c r="AD49" s="399"/>
      <c r="AE49" s="400"/>
      <c r="AF49" s="400"/>
      <c r="AG49" s="400"/>
      <c r="AH49" s="400"/>
      <c r="AI49" s="319"/>
      <c r="AJ49" s="319"/>
      <c r="AK49" s="319"/>
      <c r="AL49" s="319"/>
      <c r="AM49" s="319"/>
      <c r="AN49" s="319"/>
      <c r="AO49" s="318"/>
      <c r="AP49" s="318"/>
      <c r="AQ49" s="318"/>
      <c r="AR49" s="318"/>
      <c r="AS49" s="401"/>
      <c r="AT49" s="401"/>
      <c r="AU49" s="401"/>
      <c r="AV49" s="401"/>
      <c r="AW49" s="401"/>
      <c r="AX49" s="401"/>
      <c r="AY49" s="318"/>
      <c r="AZ49" s="318"/>
    </row>
    <row r="50" spans="2:52" ht="409.6">
      <c r="B50" s="398"/>
      <c r="C50" s="398"/>
      <c r="D50" s="398"/>
      <c r="E50" s="398"/>
      <c r="F50" s="398"/>
      <c r="G50" s="398"/>
      <c r="H50" s="398"/>
      <c r="I50" s="398"/>
      <c r="J50" s="398"/>
      <c r="K50" s="398"/>
      <c r="L50" s="398"/>
      <c r="M50" s="398"/>
      <c r="N50" s="398"/>
      <c r="O50" s="398"/>
      <c r="P50" s="398"/>
      <c r="Q50" s="398"/>
      <c r="R50" s="398"/>
      <c r="S50" s="398"/>
      <c r="T50" s="398"/>
      <c r="U50" s="398"/>
      <c r="V50" s="398"/>
      <c r="W50" s="398"/>
      <c r="X50" s="398"/>
      <c r="Y50" s="398"/>
      <c r="Z50" s="399"/>
      <c r="AA50" s="399"/>
      <c r="AB50" s="399"/>
      <c r="AC50" s="399"/>
      <c r="AD50" s="399"/>
      <c r="AE50" s="400"/>
      <c r="AF50" s="400"/>
      <c r="AG50" s="400"/>
      <c r="AH50" s="400"/>
      <c r="AI50" s="319"/>
      <c r="AJ50" s="319"/>
      <c r="AK50" s="319"/>
      <c r="AL50" s="319"/>
      <c r="AM50" s="319"/>
      <c r="AN50" s="319"/>
      <c r="AO50" s="320"/>
      <c r="AP50" s="318"/>
      <c r="AQ50" s="318"/>
      <c r="AR50" s="318"/>
      <c r="AS50" s="401"/>
      <c r="AT50" s="401"/>
      <c r="AU50" s="401"/>
      <c r="AV50" s="401"/>
      <c r="AW50" s="401"/>
      <c r="AX50" s="401"/>
      <c r="AY50" s="318"/>
      <c r="AZ50" s="318"/>
    </row>
    <row r="51" spans="2:52" ht="409.6">
      <c r="B51" s="398"/>
      <c r="C51" s="398"/>
      <c r="D51" s="398"/>
      <c r="E51" s="398"/>
      <c r="F51" s="398"/>
      <c r="G51" s="398"/>
      <c r="H51" s="398"/>
      <c r="I51" s="398"/>
      <c r="J51" s="398"/>
      <c r="K51" s="398"/>
      <c r="L51" s="398"/>
      <c r="M51" s="398"/>
      <c r="N51" s="398"/>
      <c r="O51" s="398"/>
      <c r="P51" s="398"/>
      <c r="Q51" s="398"/>
      <c r="R51" s="398"/>
      <c r="S51" s="398"/>
      <c r="T51" s="398"/>
      <c r="U51" s="398"/>
      <c r="V51" s="398"/>
      <c r="W51" s="398"/>
      <c r="X51" s="398"/>
      <c r="Y51" s="398"/>
      <c r="Z51" s="399"/>
      <c r="AA51" s="399"/>
      <c r="AB51" s="399"/>
      <c r="AC51" s="399"/>
      <c r="AD51" s="399"/>
      <c r="AE51" s="400"/>
      <c r="AF51" s="400"/>
      <c r="AG51" s="400"/>
      <c r="AH51" s="400"/>
      <c r="AI51" s="402"/>
      <c r="AJ51" s="402"/>
      <c r="AK51" s="402"/>
      <c r="AL51" s="402"/>
      <c r="AM51" s="402"/>
      <c r="AN51" s="402"/>
      <c r="AO51" s="320"/>
      <c r="AP51" s="318"/>
      <c r="AQ51" s="318"/>
      <c r="AR51" s="318"/>
      <c r="AS51" s="318"/>
      <c r="AT51" s="318"/>
      <c r="AU51" s="318"/>
      <c r="AV51" s="318"/>
      <c r="AW51" s="318"/>
      <c r="AX51" s="318"/>
      <c r="AY51" s="318"/>
      <c r="AZ51" s="318"/>
    </row>
    <row r="52" spans="2:52" ht="409.6">
      <c r="B52" s="398"/>
      <c r="C52" s="398"/>
      <c r="D52" s="398"/>
      <c r="E52" s="398"/>
      <c r="F52" s="398"/>
      <c r="G52" s="398"/>
      <c r="H52" s="398"/>
      <c r="I52" s="398"/>
      <c r="J52" s="398"/>
      <c r="K52" s="398"/>
      <c r="L52" s="398"/>
      <c r="M52" s="398"/>
      <c r="N52" s="398"/>
      <c r="O52" s="398"/>
      <c r="P52" s="398"/>
      <c r="Q52" s="398"/>
      <c r="R52" s="398"/>
      <c r="S52" s="398"/>
      <c r="T52" s="398"/>
      <c r="U52" s="398"/>
      <c r="V52" s="398"/>
      <c r="W52" s="398"/>
      <c r="X52" s="398"/>
      <c r="Y52" s="398"/>
      <c r="Z52" s="399"/>
      <c r="AA52" s="399"/>
      <c r="AB52" s="399"/>
      <c r="AC52" s="399"/>
      <c r="AD52" s="399"/>
      <c r="AE52" s="400"/>
      <c r="AF52" s="400"/>
      <c r="AG52" s="400"/>
      <c r="AH52" s="400"/>
      <c r="AI52" s="402"/>
      <c r="AJ52" s="402"/>
      <c r="AK52" s="402"/>
      <c r="AL52" s="402"/>
      <c r="AM52" s="402"/>
      <c r="AN52" s="402"/>
      <c r="AO52" s="403" t="s">
        <v>248</v>
      </c>
      <c r="AP52" s="403"/>
      <c r="AQ52" s="318"/>
      <c r="AR52" s="318"/>
      <c r="AS52" s="404"/>
      <c r="AT52" s="404"/>
      <c r="AU52" s="404"/>
      <c r="AV52" s="404"/>
      <c r="AW52" s="404"/>
      <c r="AX52" s="404"/>
      <c r="AY52" s="404"/>
      <c r="AZ52" s="318"/>
    </row>
    <row r="53" spans="2:52" ht="409.6">
      <c r="B53" s="398"/>
      <c r="C53" s="398"/>
      <c r="D53" s="398"/>
      <c r="E53" s="398"/>
      <c r="F53" s="398"/>
      <c r="G53" s="398"/>
      <c r="H53" s="398"/>
      <c r="I53" s="398"/>
      <c r="J53" s="398"/>
      <c r="K53" s="398"/>
      <c r="L53" s="398"/>
      <c r="M53" s="398"/>
      <c r="N53" s="398"/>
      <c r="O53" s="398"/>
      <c r="P53" s="398"/>
      <c r="Q53" s="398"/>
      <c r="R53" s="398"/>
      <c r="S53" s="398"/>
      <c r="T53" s="398"/>
      <c r="U53" s="398"/>
      <c r="V53" s="398"/>
      <c r="W53" s="398"/>
      <c r="X53" s="398"/>
      <c r="Y53" s="398"/>
      <c r="Z53" s="399"/>
      <c r="AA53" s="399"/>
      <c r="AB53" s="399"/>
      <c r="AC53" s="399"/>
      <c r="AD53" s="399"/>
      <c r="AE53" s="400"/>
      <c r="AF53" s="400"/>
      <c r="AG53" s="400"/>
      <c r="AH53" s="400"/>
      <c r="AI53" s="402"/>
      <c r="AJ53" s="402"/>
      <c r="AK53" s="402"/>
      <c r="AL53" s="402"/>
      <c r="AM53" s="402"/>
      <c r="AN53" s="402"/>
      <c r="AO53" s="403"/>
      <c r="AP53" s="403"/>
      <c r="AQ53" s="318"/>
      <c r="AR53" s="318"/>
      <c r="AS53" s="404"/>
      <c r="AT53" s="404"/>
      <c r="AU53" s="404"/>
      <c r="AV53" s="404"/>
      <c r="AW53" s="404"/>
      <c r="AX53" s="404"/>
      <c r="AY53" s="404"/>
      <c r="AZ53" s="318"/>
    </row>
    <row r="54" spans="2:52" ht="409.6">
      <c r="B54" s="398"/>
      <c r="C54" s="398"/>
      <c r="D54" s="398"/>
      <c r="E54" s="398"/>
      <c r="F54" s="398"/>
      <c r="G54" s="398"/>
      <c r="H54" s="398"/>
      <c r="I54" s="398"/>
      <c r="J54" s="398"/>
      <c r="K54" s="398"/>
      <c r="L54" s="398"/>
      <c r="M54" s="398"/>
      <c r="N54" s="398"/>
      <c r="O54" s="398"/>
      <c r="P54" s="398"/>
      <c r="Q54" s="398"/>
      <c r="R54" s="398"/>
      <c r="S54" s="398"/>
      <c r="T54" s="398"/>
      <c r="U54" s="398"/>
      <c r="V54" s="398"/>
      <c r="W54" s="398"/>
      <c r="X54" s="398"/>
      <c r="Y54" s="398"/>
      <c r="Z54" s="399"/>
      <c r="AA54" s="399"/>
      <c r="AB54" s="399"/>
      <c r="AC54" s="399"/>
      <c r="AD54" s="399"/>
      <c r="AE54" s="400"/>
      <c r="AF54" s="400"/>
      <c r="AG54" s="400"/>
      <c r="AH54" s="400"/>
      <c r="AI54" s="405"/>
      <c r="AJ54" s="405"/>
      <c r="AK54" s="405"/>
      <c r="AL54" s="405"/>
      <c r="AM54" s="405"/>
      <c r="AN54" s="405"/>
      <c r="AO54" s="403" t="s">
        <v>248</v>
      </c>
      <c r="AP54" s="403"/>
      <c r="AQ54" s="318"/>
      <c r="AR54" s="318"/>
      <c r="AS54" s="404"/>
      <c r="AT54" s="404"/>
      <c r="AU54" s="404"/>
      <c r="AV54" s="404"/>
      <c r="AW54" s="404"/>
      <c r="AX54" s="404"/>
      <c r="AY54" s="404"/>
      <c r="AZ54" s="318"/>
    </row>
    <row r="55" spans="2:52" ht="15" thickBot="1">
      <c r="B55" s="398"/>
      <c r="C55" s="398"/>
      <c r="D55" s="398"/>
      <c r="E55" s="398"/>
      <c r="F55" s="398"/>
      <c r="G55" s="398"/>
      <c r="H55" s="398"/>
      <c r="I55" s="398"/>
      <c r="J55" s="398"/>
      <c r="K55" s="398"/>
      <c r="L55" s="398"/>
      <c r="M55" s="398"/>
      <c r="N55" s="398"/>
      <c r="O55" s="398"/>
      <c r="P55" s="398"/>
      <c r="Q55" s="398"/>
      <c r="R55" s="398"/>
      <c r="S55" s="398"/>
      <c r="T55" s="398"/>
      <c r="U55" s="398"/>
      <c r="V55" s="398"/>
      <c r="W55" s="398"/>
      <c r="X55" s="398"/>
      <c r="Y55" s="398"/>
      <c r="Z55" s="399"/>
      <c r="AA55" s="399"/>
      <c r="AB55" s="399"/>
      <c r="AC55" s="399"/>
      <c r="AD55" s="399"/>
      <c r="AE55" s="407"/>
      <c r="AF55" s="408"/>
      <c r="AG55" s="408"/>
      <c r="AH55" s="408"/>
      <c r="AI55" s="405"/>
      <c r="AJ55" s="405"/>
      <c r="AK55" s="406"/>
      <c r="AL55" s="406"/>
      <c r="AM55" s="406"/>
      <c r="AN55" s="406"/>
      <c r="AO55" s="403"/>
      <c r="AP55" s="403"/>
      <c r="AQ55" s="318"/>
      <c r="AR55" s="318"/>
      <c r="AS55" s="318"/>
      <c r="AT55" s="318"/>
      <c r="AU55" s="318"/>
      <c r="AV55" s="318"/>
      <c r="AW55" s="318"/>
      <c r="AX55" s="318"/>
      <c r="AY55" s="318"/>
      <c r="AZ55" s="318"/>
    </row>
    <row r="56" spans="2:52" ht="409.6">
      <c r="B56" s="398"/>
      <c r="C56" s="398"/>
      <c r="D56" s="398"/>
      <c r="E56" s="398"/>
      <c r="F56" s="398"/>
      <c r="G56" s="398"/>
      <c r="H56" s="398"/>
      <c r="I56" s="398"/>
      <c r="J56" s="398"/>
      <c r="K56" s="398"/>
      <c r="L56" s="398"/>
      <c r="M56" s="398"/>
      <c r="N56" s="398"/>
      <c r="O56" s="398"/>
      <c r="P56" s="398"/>
      <c r="Q56" s="398"/>
      <c r="R56" s="398"/>
      <c r="S56" s="398"/>
      <c r="T56" s="398"/>
      <c r="U56" s="398"/>
      <c r="V56" s="398"/>
      <c r="W56" s="398"/>
      <c r="X56" s="398"/>
      <c r="Y56" s="398"/>
      <c r="Z56" s="399"/>
      <c r="AA56" s="399"/>
      <c r="AB56" s="399"/>
      <c r="AC56" s="399"/>
      <c r="AD56" s="399"/>
      <c r="AE56" s="408"/>
      <c r="AF56" s="408"/>
      <c r="AG56" s="408"/>
      <c r="AH56" s="408"/>
      <c r="AI56" s="409"/>
      <c r="AJ56" s="409"/>
      <c r="AK56" s="409"/>
      <c r="AL56" s="409"/>
      <c r="AM56" s="409"/>
      <c r="AN56" s="409"/>
      <c r="AO56" s="403" t="s">
        <v>248</v>
      </c>
      <c r="AP56" s="403"/>
      <c r="AQ56" s="318"/>
      <c r="AR56" s="318"/>
      <c r="AS56" s="318"/>
      <c r="AT56" s="318"/>
      <c r="AU56" s="318"/>
      <c r="AV56" s="318"/>
      <c r="AW56" s="318"/>
      <c r="AX56" s="318"/>
      <c r="AY56" s="318"/>
      <c r="AZ56" s="318"/>
    </row>
    <row r="57" spans="2:52" ht="409.6">
      <c r="B57" s="398"/>
      <c r="C57" s="398"/>
      <c r="D57" s="398"/>
      <c r="E57" s="398"/>
      <c r="F57" s="398"/>
      <c r="G57" s="398"/>
      <c r="H57" s="398"/>
      <c r="I57" s="398"/>
      <c r="J57" s="398"/>
      <c r="K57" s="398"/>
      <c r="L57" s="398"/>
      <c r="M57" s="398"/>
      <c r="N57" s="398"/>
      <c r="O57" s="398"/>
      <c r="P57" s="398"/>
      <c r="Q57" s="398"/>
      <c r="R57" s="398"/>
      <c r="S57" s="398"/>
      <c r="T57" s="398"/>
      <c r="U57" s="398"/>
      <c r="V57" s="398"/>
      <c r="W57" s="398"/>
      <c r="X57" s="398"/>
      <c r="Y57" s="398"/>
      <c r="Z57" s="399"/>
      <c r="AA57" s="399"/>
      <c r="AB57" s="399"/>
      <c r="AC57" s="399"/>
      <c r="AD57" s="399"/>
      <c r="AE57" s="410"/>
      <c r="AF57" s="410"/>
      <c r="AG57" s="410"/>
      <c r="AH57" s="410"/>
      <c r="AI57" s="409"/>
      <c r="AJ57" s="409"/>
      <c r="AK57" s="409"/>
      <c r="AL57" s="409"/>
      <c r="AM57" s="409"/>
      <c r="AN57" s="409"/>
      <c r="AO57" s="403"/>
      <c r="AP57" s="403"/>
      <c r="AQ57" s="318"/>
      <c r="AR57" s="318"/>
      <c r="AS57" s="318"/>
      <c r="AT57" s="318"/>
      <c r="AU57" s="318"/>
      <c r="AV57" s="318"/>
      <c r="AW57" s="318"/>
      <c r="AX57" s="318"/>
      <c r="AY57" s="318"/>
      <c r="AZ57" s="318"/>
    </row>
    <row r="58" spans="2:52" ht="409.6">
      <c r="B58" s="398"/>
      <c r="C58" s="398"/>
      <c r="D58" s="398"/>
      <c r="E58" s="398"/>
      <c r="F58" s="398"/>
      <c r="G58" s="398"/>
      <c r="H58" s="398"/>
      <c r="I58" s="398"/>
      <c r="J58" s="398"/>
      <c r="K58" s="398"/>
      <c r="L58" s="398"/>
      <c r="M58" s="398"/>
      <c r="N58" s="398"/>
      <c r="O58" s="398"/>
      <c r="P58" s="398"/>
      <c r="Q58" s="398"/>
      <c r="R58" s="398"/>
      <c r="S58" s="398"/>
      <c r="T58" s="398"/>
      <c r="U58" s="398"/>
      <c r="V58" s="398"/>
      <c r="W58" s="398"/>
      <c r="X58" s="398"/>
      <c r="Y58" s="398"/>
      <c r="Z58" s="399"/>
      <c r="AA58" s="399"/>
      <c r="AB58" s="399"/>
      <c r="AC58" s="399"/>
      <c r="AD58" s="399"/>
      <c r="AE58" s="410"/>
      <c r="AF58" s="410"/>
      <c r="AG58" s="410"/>
      <c r="AH58" s="410"/>
      <c r="AI58" s="409"/>
      <c r="AJ58" s="409"/>
      <c r="AK58" s="409"/>
      <c r="AL58" s="409"/>
      <c r="AM58" s="409"/>
      <c r="AN58" s="409"/>
      <c r="AO58" s="403"/>
      <c r="AP58" s="403"/>
      <c r="AQ58" s="318"/>
      <c r="AR58" s="318"/>
      <c r="AS58" s="404" t="s">
        <v>249</v>
      </c>
      <c r="AT58" s="404"/>
      <c r="AU58" s="404"/>
      <c r="AV58" s="404"/>
      <c r="AW58" s="404"/>
      <c r="AX58" s="404"/>
      <c r="AY58" s="404"/>
      <c r="AZ58" s="318"/>
    </row>
    <row r="59" spans="2:52" ht="409.6">
      <c r="B59" s="398"/>
      <c r="C59" s="398"/>
      <c r="D59" s="398"/>
      <c r="E59" s="398"/>
      <c r="F59" s="398"/>
      <c r="G59" s="398"/>
      <c r="H59" s="398"/>
      <c r="I59" s="398"/>
      <c r="J59" s="398"/>
      <c r="K59" s="398"/>
      <c r="L59" s="398"/>
      <c r="M59" s="398"/>
      <c r="N59" s="398"/>
      <c r="O59" s="398"/>
      <c r="P59" s="398"/>
      <c r="Q59" s="398"/>
      <c r="R59" s="398"/>
      <c r="S59" s="398"/>
      <c r="T59" s="398"/>
      <c r="U59" s="398"/>
      <c r="V59" s="398"/>
      <c r="W59" s="398"/>
      <c r="X59" s="398"/>
      <c r="Y59" s="398"/>
      <c r="Z59" s="399"/>
      <c r="AA59" s="399"/>
      <c r="AB59" s="399"/>
      <c r="AC59" s="399"/>
      <c r="AD59" s="399"/>
      <c r="AE59" s="410"/>
      <c r="AF59" s="410"/>
      <c r="AG59" s="410"/>
      <c r="AH59" s="410"/>
      <c r="AI59" s="409"/>
      <c r="AJ59" s="409"/>
      <c r="AK59" s="409"/>
      <c r="AL59" s="409"/>
      <c r="AM59" s="409"/>
      <c r="AN59" s="409"/>
      <c r="AO59" s="403"/>
      <c r="AP59" s="403"/>
      <c r="AQ59" s="318"/>
      <c r="AR59" s="318"/>
      <c r="AS59" s="404"/>
      <c r="AT59" s="404"/>
      <c r="AU59" s="404"/>
      <c r="AV59" s="404"/>
      <c r="AW59" s="404"/>
      <c r="AX59" s="404"/>
      <c r="AY59" s="404"/>
      <c r="AZ59" s="318"/>
    </row>
    <row r="60" spans="2:52" ht="409.6">
      <c r="B60" s="398"/>
      <c r="C60" s="398"/>
      <c r="D60" s="398"/>
      <c r="E60" s="398"/>
      <c r="F60" s="398"/>
      <c r="G60" s="398"/>
      <c r="H60" s="398"/>
      <c r="I60" s="398"/>
      <c r="J60" s="398"/>
      <c r="K60" s="398"/>
      <c r="L60" s="398"/>
      <c r="M60" s="398"/>
      <c r="N60" s="398"/>
      <c r="O60" s="398"/>
      <c r="P60" s="398"/>
      <c r="Q60" s="398"/>
      <c r="R60" s="398"/>
      <c r="S60" s="398"/>
      <c r="T60" s="398"/>
      <c r="U60" s="398"/>
      <c r="V60" s="398"/>
      <c r="W60" s="398"/>
      <c r="X60" s="398"/>
      <c r="Y60" s="398"/>
      <c r="Z60" s="399"/>
      <c r="AA60" s="399"/>
      <c r="AB60" s="399"/>
      <c r="AC60" s="399"/>
      <c r="AD60" s="399"/>
      <c r="AE60" s="410"/>
      <c r="AF60" s="410"/>
      <c r="AG60" s="410"/>
      <c r="AH60" s="410"/>
      <c r="AI60" s="318"/>
      <c r="AJ60" s="318"/>
      <c r="AK60" s="318"/>
      <c r="AL60" s="318"/>
      <c r="AM60" s="318"/>
      <c r="AN60" s="318"/>
      <c r="AO60" s="320"/>
      <c r="AP60" s="318"/>
      <c r="AQ60" s="318"/>
      <c r="AR60" s="318"/>
      <c r="AS60" s="404"/>
      <c r="AT60" s="404"/>
      <c r="AU60" s="404"/>
      <c r="AV60" s="404"/>
      <c r="AW60" s="404"/>
      <c r="AX60" s="404"/>
      <c r="AY60" s="404"/>
      <c r="AZ60" s="318"/>
    </row>
    <row r="61" spans="2:52" ht="409.6">
      <c r="B61" s="398"/>
      <c r="C61" s="398"/>
      <c r="D61" s="398"/>
      <c r="E61" s="398"/>
      <c r="F61" s="398"/>
      <c r="G61" s="398"/>
      <c r="H61" s="398"/>
      <c r="I61" s="398"/>
      <c r="J61" s="398"/>
      <c r="K61" s="398"/>
      <c r="L61" s="398"/>
      <c r="M61" s="398"/>
      <c r="N61" s="398"/>
      <c r="O61" s="398"/>
      <c r="P61" s="398"/>
      <c r="Q61" s="398"/>
      <c r="R61" s="398"/>
      <c r="S61" s="398"/>
      <c r="T61" s="398"/>
      <c r="U61" s="398"/>
      <c r="V61" s="398"/>
      <c r="W61" s="398"/>
      <c r="X61" s="398"/>
      <c r="Y61" s="398"/>
      <c r="Z61" s="399"/>
      <c r="AA61" s="399"/>
      <c r="AB61" s="399"/>
      <c r="AC61" s="399"/>
      <c r="AD61" s="399"/>
      <c r="AE61" s="410"/>
      <c r="AF61" s="410"/>
      <c r="AG61" s="410"/>
      <c r="AH61" s="410"/>
      <c r="AI61" s="318"/>
      <c r="AJ61" s="318"/>
      <c r="AK61" s="318"/>
      <c r="AL61" s="318"/>
      <c r="AM61" s="318"/>
      <c r="AN61" s="318"/>
      <c r="AO61" s="320"/>
      <c r="AP61" s="318"/>
      <c r="AQ61" s="318"/>
      <c r="AR61" s="318"/>
      <c r="AS61" s="318"/>
      <c r="AT61" s="318"/>
      <c r="AU61" s="318"/>
      <c r="AV61" s="318"/>
      <c r="AW61" s="318"/>
      <c r="AX61" s="318"/>
      <c r="AY61" s="318"/>
      <c r="AZ61" s="318"/>
    </row>
    <row r="62" spans="2:52" ht="409.6">
      <c r="B62" s="398"/>
      <c r="C62" s="398"/>
      <c r="D62" s="398"/>
      <c r="E62" s="398"/>
      <c r="F62" s="398"/>
      <c r="G62" s="398"/>
      <c r="H62" s="398"/>
      <c r="I62" s="398"/>
      <c r="J62" s="398"/>
      <c r="K62" s="398"/>
      <c r="L62" s="398"/>
      <c r="M62" s="398"/>
      <c r="N62" s="398"/>
      <c r="O62" s="398"/>
      <c r="P62" s="398"/>
      <c r="Q62" s="398"/>
      <c r="R62" s="398"/>
      <c r="S62" s="398"/>
      <c r="T62" s="398"/>
      <c r="U62" s="398"/>
      <c r="V62" s="398"/>
      <c r="W62" s="398"/>
      <c r="X62" s="398"/>
      <c r="Y62" s="398"/>
      <c r="Z62" s="399"/>
      <c r="AA62" s="399"/>
      <c r="AB62" s="399"/>
      <c r="AC62" s="399"/>
      <c r="AD62" s="399"/>
      <c r="AE62" s="410"/>
      <c r="AF62" s="410"/>
      <c r="AG62" s="410"/>
      <c r="AH62" s="410"/>
      <c r="AI62" s="321"/>
      <c r="AJ62" s="321"/>
      <c r="AK62" s="321"/>
      <c r="AL62" s="321"/>
      <c r="AN62" s="318"/>
      <c r="AO62" s="318"/>
      <c r="AP62" s="318"/>
      <c r="AQ62" s="318"/>
      <c r="AR62" s="318"/>
      <c r="AS62" s="404"/>
      <c r="AT62" s="404"/>
      <c r="AU62" s="404"/>
      <c r="AV62" s="404"/>
      <c r="AW62" s="404"/>
      <c r="AX62" s="404"/>
      <c r="AY62" s="404"/>
      <c r="AZ62" s="318"/>
    </row>
    <row r="63" spans="2:52" ht="409.6">
      <c r="B63" s="398"/>
      <c r="C63" s="398"/>
      <c r="D63" s="398"/>
      <c r="E63" s="398"/>
      <c r="F63" s="398"/>
      <c r="G63" s="398"/>
      <c r="H63" s="398"/>
      <c r="I63" s="398"/>
      <c r="J63" s="398"/>
      <c r="K63" s="398"/>
      <c r="L63" s="398"/>
      <c r="M63" s="398"/>
      <c r="N63" s="398"/>
      <c r="O63" s="398"/>
      <c r="P63" s="398"/>
      <c r="Q63" s="398"/>
      <c r="R63" s="398"/>
      <c r="S63" s="398"/>
      <c r="T63" s="398"/>
      <c r="U63" s="398"/>
      <c r="V63" s="398"/>
      <c r="W63" s="398"/>
      <c r="X63" s="398"/>
      <c r="Y63" s="398"/>
      <c r="Z63" s="399"/>
      <c r="AA63" s="399"/>
      <c r="AB63" s="399"/>
      <c r="AC63" s="399"/>
      <c r="AD63" s="399"/>
      <c r="AE63" s="410"/>
      <c r="AF63" s="410"/>
      <c r="AG63" s="410"/>
      <c r="AH63" s="410"/>
      <c r="AI63" s="321"/>
      <c r="AJ63" s="321"/>
      <c r="AK63" s="321"/>
      <c r="AL63" s="321"/>
      <c r="AN63" s="318"/>
      <c r="AO63" s="318"/>
      <c r="AP63" s="318"/>
      <c r="AQ63" s="318"/>
      <c r="AR63" s="318"/>
      <c r="AS63" s="404"/>
      <c r="AT63" s="404"/>
      <c r="AU63" s="404"/>
      <c r="AV63" s="404"/>
      <c r="AW63" s="404"/>
      <c r="AX63" s="404"/>
      <c r="AY63" s="404"/>
      <c r="AZ63" s="318"/>
    </row>
    <row r="64" spans="2:52" ht="409.6">
      <c r="B64" s="411" t="s">
        <v>250</v>
      </c>
      <c r="C64" s="411"/>
      <c r="D64" s="411"/>
      <c r="E64" s="411"/>
      <c r="F64" s="411"/>
      <c r="G64" s="411"/>
      <c r="H64" s="411"/>
      <c r="I64" s="411"/>
      <c r="J64" s="411"/>
      <c r="K64" s="411"/>
      <c r="L64" s="411"/>
      <c r="M64" s="411"/>
      <c r="N64" s="411"/>
      <c r="O64" s="411"/>
      <c r="P64" s="411"/>
      <c r="Q64" s="411"/>
      <c r="R64" s="411"/>
      <c r="S64" s="411"/>
      <c r="T64" s="411"/>
      <c r="U64" s="411"/>
      <c r="V64" s="411"/>
      <c r="W64" s="411"/>
      <c r="X64" s="411"/>
      <c r="Y64" s="411"/>
      <c r="Z64" s="399"/>
      <c r="AA64" s="399"/>
      <c r="AB64" s="399"/>
      <c r="AC64" s="399"/>
      <c r="AD64" s="399"/>
      <c r="AE64" s="410"/>
      <c r="AF64" s="410"/>
      <c r="AG64" s="410"/>
      <c r="AH64" s="410"/>
      <c r="AI64" s="321"/>
      <c r="AJ64" s="321"/>
      <c r="AK64" s="321"/>
      <c r="AL64" s="321"/>
      <c r="AN64" s="318"/>
      <c r="AO64" s="318"/>
      <c r="AP64" s="318"/>
      <c r="AQ64" s="318"/>
      <c r="AR64" s="318"/>
      <c r="AS64" s="404"/>
      <c r="AT64" s="404"/>
      <c r="AU64" s="404"/>
      <c r="AV64" s="404"/>
      <c r="AW64" s="404"/>
      <c r="AX64" s="404"/>
      <c r="AY64" s="404"/>
      <c r="AZ64" s="318"/>
    </row>
    <row r="65" spans="2:52" ht="409.6">
      <c r="B65" s="411"/>
      <c r="C65" s="411"/>
      <c r="D65" s="411"/>
      <c r="E65" s="411"/>
      <c r="F65" s="411"/>
      <c r="G65" s="411"/>
      <c r="H65" s="411"/>
      <c r="I65" s="411"/>
      <c r="J65" s="411"/>
      <c r="K65" s="411"/>
      <c r="L65" s="411"/>
      <c r="M65" s="411"/>
      <c r="N65" s="411"/>
      <c r="O65" s="411"/>
      <c r="P65" s="411"/>
      <c r="Q65" s="411"/>
      <c r="R65" s="411"/>
      <c r="S65" s="411"/>
      <c r="T65" s="411"/>
      <c r="U65" s="411"/>
      <c r="V65" s="411"/>
      <c r="W65" s="411"/>
      <c r="X65" s="411"/>
      <c r="Y65" s="411"/>
      <c r="Z65" s="399"/>
      <c r="AA65" s="399"/>
      <c r="AB65" s="399"/>
      <c r="AC65" s="399"/>
      <c r="AD65" s="399"/>
      <c r="AE65" s="410"/>
      <c r="AF65" s="410"/>
      <c r="AG65" s="410"/>
      <c r="AH65" s="410"/>
      <c r="AI65" s="322"/>
      <c r="AJ65" s="322"/>
      <c r="AK65" s="322"/>
      <c r="AL65" s="322"/>
      <c r="AN65" s="318"/>
      <c r="AO65" s="318"/>
      <c r="AP65" s="318"/>
      <c r="AQ65" s="318"/>
      <c r="AR65" s="318"/>
      <c r="AS65" s="318"/>
      <c r="AT65" s="318"/>
      <c r="AU65" s="318"/>
      <c r="AV65" s="318"/>
      <c r="AW65" s="318"/>
      <c r="AX65" s="318"/>
      <c r="AY65" s="318"/>
      <c r="AZ65" s="318"/>
    </row>
    <row r="66" spans="2:52" ht="409.6">
      <c r="S66" s="323" t="s">
        <v>251</v>
      </c>
      <c r="Z66" s="387" t="s">
        <v>252</v>
      </c>
      <c r="AA66" s="387"/>
      <c r="AB66" s="387"/>
      <c r="AC66" s="387"/>
      <c r="AD66" s="387"/>
      <c r="AE66" s="387"/>
      <c r="AF66" s="387"/>
      <c r="AG66" s="387"/>
      <c r="AH66" s="387"/>
      <c r="AI66" s="412" t="s">
        <v>253</v>
      </c>
      <c r="AJ66" s="412"/>
      <c r="AK66" s="412"/>
      <c r="AL66" s="412"/>
      <c r="AM66" s="412"/>
      <c r="AN66" s="412"/>
      <c r="AO66" s="412"/>
      <c r="AP66" s="412"/>
      <c r="AQ66" s="412"/>
      <c r="AR66" s="412"/>
      <c r="AS66" s="412"/>
      <c r="AU66" s="412"/>
      <c r="AV66" s="412"/>
      <c r="AW66" s="412"/>
      <c r="AX66" s="412"/>
      <c r="AY66" s="412"/>
    </row>
    <row r="67" spans="2:52" ht="409.6">
      <c r="Z67" s="387" t="s">
        <v>254</v>
      </c>
      <c r="AA67" s="387"/>
      <c r="AB67" s="387"/>
      <c r="AC67" s="387"/>
      <c r="AD67" s="387"/>
      <c r="AE67" s="387"/>
      <c r="AF67" s="387"/>
      <c r="AG67" s="387"/>
      <c r="AH67" s="387"/>
      <c r="AI67" s="416" t="s">
        <v>255</v>
      </c>
      <c r="AJ67" s="412"/>
      <c r="AK67" s="412"/>
      <c r="AL67" s="412"/>
      <c r="AM67" s="412"/>
      <c r="AN67" s="412"/>
      <c r="AO67" s="412"/>
      <c r="AP67" s="412"/>
      <c r="AQ67" s="412"/>
      <c r="AR67" s="412"/>
      <c r="AS67" s="412"/>
      <c r="AU67" s="412" t="s">
        <v>256</v>
      </c>
      <c r="AV67" s="412"/>
      <c r="AW67" s="412"/>
      <c r="AX67" s="412"/>
      <c r="AY67" s="412"/>
      <c r="AZ67" s="412"/>
    </row>
    <row r="68" spans="2:52" ht="409.6">
      <c r="B68" s="390" t="s">
        <v>257</v>
      </c>
      <c r="C68" s="390"/>
      <c r="D68" s="390"/>
      <c r="E68" s="390"/>
      <c r="F68" s="390"/>
      <c r="G68" s="390"/>
      <c r="H68" s="390"/>
      <c r="I68" s="390"/>
      <c r="J68" s="390"/>
      <c r="K68" s="390"/>
      <c r="L68" s="390"/>
      <c r="M68" s="390"/>
      <c r="N68" s="390"/>
      <c r="O68" s="390"/>
      <c r="P68" s="390"/>
      <c r="Q68" s="390"/>
      <c r="R68" s="390"/>
      <c r="S68" s="390"/>
      <c r="T68" s="390"/>
      <c r="U68" s="390"/>
      <c r="V68" s="390"/>
      <c r="W68" s="390"/>
      <c r="X68" s="390"/>
      <c r="Y68" s="390"/>
      <c r="Z68" s="387"/>
      <c r="AA68" s="387"/>
      <c r="AB68" s="387"/>
      <c r="AC68" s="387"/>
      <c r="AD68" s="387"/>
      <c r="AE68" s="387"/>
      <c r="AF68" s="387"/>
      <c r="AG68" s="387"/>
      <c r="AH68" s="387"/>
      <c r="AI68" s="412"/>
      <c r="AJ68" s="412"/>
      <c r="AK68" s="412"/>
      <c r="AL68" s="412"/>
      <c r="AM68" s="412"/>
      <c r="AN68" s="412"/>
      <c r="AO68" s="412"/>
      <c r="AP68" s="412"/>
      <c r="AQ68" s="412"/>
      <c r="AR68" s="412"/>
      <c r="AS68" s="412"/>
      <c r="AU68" s="412"/>
      <c r="AV68" s="412"/>
      <c r="AW68" s="412"/>
      <c r="AX68" s="412"/>
      <c r="AY68" s="412"/>
      <c r="AZ68" s="412"/>
    </row>
    <row r="69" spans="2:52" ht="409.6">
      <c r="B69" s="390"/>
      <c r="C69" s="390"/>
      <c r="D69" s="390"/>
      <c r="E69" s="390"/>
      <c r="F69" s="390"/>
      <c r="G69" s="390"/>
      <c r="H69" s="390"/>
      <c r="I69" s="390"/>
      <c r="J69" s="390"/>
      <c r="K69" s="390"/>
      <c r="L69" s="390"/>
      <c r="M69" s="390"/>
      <c r="N69" s="390"/>
      <c r="O69" s="390"/>
      <c r="P69" s="390"/>
      <c r="Q69" s="390"/>
      <c r="R69" s="390"/>
      <c r="S69" s="390"/>
      <c r="T69" s="390"/>
      <c r="U69" s="390"/>
      <c r="V69" s="390"/>
      <c r="W69" s="390"/>
      <c r="X69" s="390"/>
      <c r="Y69" s="390"/>
      <c r="Z69" s="387"/>
      <c r="AA69" s="387"/>
      <c r="AB69" s="387"/>
      <c r="AC69" s="387"/>
      <c r="AD69" s="387"/>
      <c r="AE69" s="387"/>
      <c r="AF69" s="387"/>
      <c r="AG69" s="387"/>
      <c r="AH69" s="387"/>
      <c r="AI69" s="412"/>
      <c r="AJ69" s="412"/>
      <c r="AK69" s="412"/>
      <c r="AL69" s="412"/>
      <c r="AM69" s="412"/>
      <c r="AN69" s="412"/>
      <c r="AO69" s="412"/>
      <c r="AP69" s="412"/>
      <c r="AQ69" s="412"/>
      <c r="AR69" s="412"/>
      <c r="AS69" s="412"/>
      <c r="AU69" s="412"/>
      <c r="AV69" s="412"/>
      <c r="AW69" s="412"/>
      <c r="AX69" s="412"/>
      <c r="AY69" s="412"/>
      <c r="AZ69" s="412"/>
    </row>
    <row r="70" spans="2:52" ht="409.6">
      <c r="B70" s="390"/>
      <c r="C70" s="390"/>
      <c r="D70" s="390"/>
      <c r="E70" s="390"/>
      <c r="F70" s="390"/>
      <c r="G70" s="390"/>
      <c r="H70" s="390"/>
      <c r="I70" s="390"/>
      <c r="J70" s="390"/>
      <c r="K70" s="390"/>
      <c r="L70" s="390"/>
      <c r="M70" s="390"/>
      <c r="N70" s="390"/>
      <c r="O70" s="390"/>
      <c r="P70" s="390"/>
      <c r="Q70" s="390"/>
      <c r="R70" s="390"/>
      <c r="S70" s="390"/>
      <c r="T70" s="390"/>
      <c r="U70" s="390"/>
      <c r="V70" s="390"/>
      <c r="W70" s="390"/>
      <c r="X70" s="390"/>
      <c r="Y70" s="390"/>
      <c r="Z70" s="313"/>
      <c r="AA70" s="313"/>
      <c r="AB70" s="313"/>
      <c r="AC70" s="313"/>
      <c r="AD70" s="313"/>
      <c r="AE70" s="313"/>
      <c r="AF70" s="313"/>
      <c r="AG70" s="313"/>
      <c r="AH70" s="313"/>
      <c r="AI70" s="313"/>
      <c r="AJ70" s="313"/>
      <c r="AK70" s="313"/>
      <c r="AL70" s="313"/>
      <c r="AM70" s="313"/>
      <c r="AN70" s="313"/>
      <c r="AO70" s="313"/>
      <c r="AP70" s="313"/>
      <c r="AQ70" s="313"/>
      <c r="AR70" s="313"/>
      <c r="AS70" s="313"/>
    </row>
    <row r="71" spans="2:52" ht="409.6">
      <c r="B71" s="390"/>
      <c r="C71" s="390"/>
      <c r="D71" s="390"/>
      <c r="E71" s="390"/>
      <c r="F71" s="390"/>
      <c r="G71" s="390"/>
      <c r="H71" s="390"/>
      <c r="I71" s="390"/>
      <c r="J71" s="390"/>
      <c r="K71" s="390"/>
      <c r="L71" s="390"/>
      <c r="M71" s="390"/>
      <c r="N71" s="390"/>
      <c r="O71" s="390"/>
      <c r="P71" s="390"/>
      <c r="Q71" s="390"/>
      <c r="R71" s="390"/>
      <c r="S71" s="390"/>
      <c r="T71" s="390"/>
      <c r="U71" s="390"/>
      <c r="V71" s="390"/>
      <c r="W71" s="390"/>
      <c r="X71" s="390"/>
      <c r="Y71" s="390"/>
      <c r="Z71" s="313"/>
      <c r="AA71" s="313"/>
      <c r="AB71" s="313"/>
      <c r="AC71" s="313"/>
      <c r="AD71" s="313"/>
      <c r="AE71" s="313"/>
      <c r="AF71" s="313"/>
      <c r="AG71" s="313"/>
      <c r="AH71" s="313"/>
      <c r="AI71" s="313"/>
      <c r="AJ71" s="313"/>
      <c r="AK71" s="313"/>
      <c r="AL71" s="313"/>
      <c r="AM71" s="313"/>
      <c r="AN71" s="313"/>
      <c r="AO71" s="313"/>
      <c r="AP71" s="313"/>
      <c r="AQ71" s="313"/>
      <c r="AR71" s="313"/>
      <c r="AS71" s="313"/>
      <c r="AT71" s="313"/>
      <c r="AU71" s="313"/>
      <c r="AV71" s="313"/>
      <c r="AW71" s="313"/>
      <c r="AX71" s="313"/>
      <c r="AY71" s="313"/>
    </row>
    <row r="72" spans="2:52" ht="409.6">
      <c r="B72" s="390"/>
      <c r="C72" s="390"/>
      <c r="D72" s="390"/>
      <c r="E72" s="390"/>
      <c r="F72" s="390"/>
      <c r="G72" s="390"/>
      <c r="H72" s="390"/>
      <c r="I72" s="390"/>
      <c r="J72" s="390"/>
      <c r="K72" s="390"/>
      <c r="L72" s="390"/>
      <c r="M72" s="390"/>
      <c r="N72" s="390"/>
      <c r="O72" s="390"/>
      <c r="P72" s="390"/>
      <c r="Q72" s="390"/>
      <c r="R72" s="390"/>
      <c r="S72" s="390"/>
      <c r="T72" s="390"/>
      <c r="U72" s="390"/>
      <c r="V72" s="390"/>
      <c r="W72" s="390"/>
      <c r="X72" s="390"/>
      <c r="Y72" s="390"/>
      <c r="Z72" s="313"/>
      <c r="AA72" s="313"/>
      <c r="AB72" s="313"/>
      <c r="AC72" s="313"/>
      <c r="AD72" s="313"/>
      <c r="AE72" s="313"/>
      <c r="AF72" s="313"/>
      <c r="AG72" s="313"/>
      <c r="AH72" s="313"/>
      <c r="AI72" s="313"/>
      <c r="AJ72" s="313"/>
      <c r="AK72" s="313"/>
      <c r="AL72" s="313"/>
      <c r="AM72" s="313"/>
      <c r="AN72" s="313"/>
      <c r="AO72" s="313"/>
      <c r="AP72" s="313"/>
      <c r="AQ72" s="313"/>
      <c r="AR72" s="313"/>
      <c r="AS72" s="313"/>
      <c r="AT72" s="314"/>
      <c r="AU72" s="314"/>
      <c r="AV72" s="314"/>
      <c r="AW72" s="314"/>
      <c r="AX72" s="314"/>
      <c r="AY72" s="314"/>
    </row>
    <row r="73" spans="2:52" ht="409.6">
      <c r="B73" s="390"/>
      <c r="C73" s="390"/>
      <c r="D73" s="390"/>
      <c r="E73" s="390"/>
      <c r="F73" s="390"/>
      <c r="G73" s="390"/>
      <c r="H73" s="390"/>
      <c r="I73" s="390"/>
      <c r="J73" s="390"/>
      <c r="K73" s="390"/>
      <c r="L73" s="390"/>
      <c r="M73" s="390"/>
      <c r="N73" s="390"/>
      <c r="O73" s="390"/>
      <c r="P73" s="390"/>
      <c r="Q73" s="390"/>
      <c r="R73" s="390"/>
      <c r="S73" s="390"/>
      <c r="T73" s="390"/>
      <c r="U73" s="390"/>
      <c r="V73" s="390"/>
      <c r="W73" s="390"/>
      <c r="X73" s="390"/>
      <c r="Y73" s="390"/>
      <c r="Z73" s="313"/>
      <c r="AA73" s="313"/>
      <c r="AB73" s="313"/>
      <c r="AC73" s="313"/>
      <c r="AD73" s="313"/>
      <c r="AE73" s="313"/>
      <c r="AF73" s="313"/>
      <c r="AG73" s="313"/>
      <c r="AH73" s="313"/>
      <c r="AI73" s="313"/>
      <c r="AJ73" s="313"/>
      <c r="AK73" s="313"/>
      <c r="AL73" s="313"/>
      <c r="AM73" s="313"/>
      <c r="AN73" s="313"/>
      <c r="AO73" s="313"/>
      <c r="AP73" s="313"/>
      <c r="AQ73" s="313"/>
      <c r="AR73" s="313"/>
      <c r="AS73" s="313"/>
      <c r="AT73" s="314"/>
      <c r="AU73" s="314"/>
      <c r="AV73" s="314"/>
      <c r="AW73" s="314"/>
      <c r="AX73" s="314"/>
      <c r="AY73" s="314"/>
    </row>
    <row r="74" spans="2:52" ht="409.6">
      <c r="B74" s="390"/>
      <c r="C74" s="390"/>
      <c r="D74" s="390"/>
      <c r="E74" s="390"/>
      <c r="F74" s="390"/>
      <c r="G74" s="390"/>
      <c r="H74" s="390"/>
      <c r="I74" s="390"/>
      <c r="J74" s="390"/>
      <c r="K74" s="390"/>
      <c r="L74" s="390"/>
      <c r="M74" s="390"/>
      <c r="N74" s="390"/>
      <c r="O74" s="390"/>
      <c r="P74" s="390"/>
      <c r="Q74" s="390"/>
      <c r="R74" s="390"/>
      <c r="S74" s="390"/>
      <c r="T74" s="390"/>
      <c r="U74" s="390"/>
      <c r="V74" s="390"/>
      <c r="W74" s="390"/>
      <c r="X74" s="390"/>
      <c r="Y74" s="390"/>
      <c r="Z74" s="313"/>
      <c r="AA74" s="313"/>
      <c r="AB74" s="313"/>
      <c r="AC74" s="313"/>
      <c r="AD74" s="313"/>
      <c r="AE74" s="313"/>
      <c r="AF74" s="313"/>
      <c r="AG74" s="313"/>
      <c r="AH74" s="313"/>
      <c r="AI74" s="313"/>
      <c r="AJ74" s="313"/>
      <c r="AK74" s="313"/>
      <c r="AL74" s="313"/>
      <c r="AM74" s="313"/>
      <c r="AN74" s="313"/>
      <c r="AO74" s="313"/>
      <c r="AP74" s="313"/>
      <c r="AQ74" s="313"/>
      <c r="AR74" s="313"/>
      <c r="AS74" s="313"/>
      <c r="AT74" s="314"/>
      <c r="AU74" s="314"/>
      <c r="AV74" s="314"/>
      <c r="AW74" s="314"/>
      <c r="AX74" s="314"/>
      <c r="AY74" s="314"/>
    </row>
    <row r="75" spans="2:52" ht="409.6">
      <c r="B75" s="390"/>
      <c r="C75" s="390"/>
      <c r="D75" s="390"/>
      <c r="E75" s="390"/>
      <c r="F75" s="390"/>
      <c r="G75" s="390"/>
      <c r="H75" s="390"/>
      <c r="I75" s="390"/>
      <c r="J75" s="390"/>
      <c r="K75" s="390"/>
      <c r="L75" s="390"/>
      <c r="M75" s="390"/>
      <c r="N75" s="390"/>
      <c r="O75" s="390"/>
      <c r="P75" s="390"/>
      <c r="Q75" s="390"/>
      <c r="R75" s="390"/>
      <c r="S75" s="390"/>
      <c r="T75" s="390"/>
      <c r="U75" s="390"/>
      <c r="V75" s="390"/>
      <c r="W75" s="390"/>
      <c r="X75" s="390"/>
      <c r="Y75" s="390"/>
      <c r="Z75" s="313"/>
      <c r="AA75" s="313"/>
      <c r="AB75" s="313"/>
      <c r="AC75" s="313"/>
      <c r="AD75" s="313"/>
      <c r="AE75" s="313"/>
      <c r="AF75" s="313"/>
      <c r="AG75" s="313"/>
      <c r="AH75" s="313"/>
      <c r="AI75" s="313"/>
      <c r="AJ75" s="313"/>
      <c r="AK75" s="313"/>
      <c r="AL75" s="313"/>
      <c r="AM75" s="313"/>
      <c r="AN75" s="313"/>
      <c r="AO75" s="313"/>
      <c r="AP75" s="313"/>
      <c r="AQ75" s="313"/>
      <c r="AR75" s="313"/>
      <c r="AS75" s="313"/>
    </row>
    <row r="76" spans="2:52" ht="409.6">
      <c r="B76" s="390"/>
      <c r="C76" s="390"/>
      <c r="D76" s="390"/>
      <c r="E76" s="390"/>
      <c r="F76" s="390"/>
      <c r="G76" s="390"/>
      <c r="H76" s="390"/>
      <c r="I76" s="390"/>
      <c r="J76" s="390"/>
      <c r="K76" s="390"/>
      <c r="L76" s="390"/>
      <c r="M76" s="390"/>
      <c r="N76" s="390"/>
      <c r="O76" s="390"/>
      <c r="P76" s="390"/>
      <c r="Q76" s="390"/>
      <c r="R76" s="390"/>
      <c r="S76" s="390"/>
      <c r="T76" s="390"/>
      <c r="U76" s="390"/>
      <c r="V76" s="390"/>
      <c r="W76" s="390"/>
      <c r="X76" s="390"/>
      <c r="Y76" s="390"/>
      <c r="Z76" s="313"/>
      <c r="AA76" s="313"/>
      <c r="AB76" s="313"/>
      <c r="AC76" s="313"/>
      <c r="AD76" s="313"/>
      <c r="AE76" s="313"/>
      <c r="AF76" s="313"/>
      <c r="AG76" s="313"/>
      <c r="AH76" s="313"/>
      <c r="AI76" s="313"/>
      <c r="AJ76" s="313"/>
      <c r="AK76" s="313"/>
      <c r="AL76" s="313"/>
      <c r="AM76" s="313"/>
      <c r="AN76" s="313"/>
      <c r="AO76" s="313"/>
      <c r="AP76" s="313"/>
      <c r="AQ76" s="313"/>
      <c r="AR76" s="313"/>
      <c r="AS76" s="313"/>
    </row>
    <row r="77" spans="2:52" ht="409.6">
      <c r="B77" s="390"/>
      <c r="C77" s="390"/>
      <c r="D77" s="390"/>
      <c r="E77" s="390"/>
      <c r="F77" s="390"/>
      <c r="G77" s="390"/>
      <c r="H77" s="390"/>
      <c r="I77" s="390"/>
      <c r="J77" s="390"/>
      <c r="K77" s="390"/>
      <c r="L77" s="390"/>
      <c r="M77" s="390"/>
      <c r="N77" s="390"/>
      <c r="O77" s="390"/>
      <c r="P77" s="390"/>
      <c r="Q77" s="390"/>
      <c r="R77" s="390"/>
      <c r="S77" s="390"/>
      <c r="T77" s="390"/>
      <c r="U77" s="390"/>
      <c r="V77" s="390"/>
      <c r="W77" s="390"/>
      <c r="X77" s="390"/>
      <c r="Y77" s="390"/>
      <c r="Z77" s="313"/>
      <c r="AA77" s="313"/>
      <c r="AB77" s="313"/>
      <c r="AC77" s="313"/>
      <c r="AD77" s="313"/>
      <c r="AE77" s="313"/>
      <c r="AF77" s="313"/>
      <c r="AG77" s="313"/>
      <c r="AH77" s="313"/>
      <c r="AI77" s="313"/>
      <c r="AJ77" s="313"/>
      <c r="AK77" s="313"/>
      <c r="AL77" s="313"/>
      <c r="AM77" s="313"/>
      <c r="AN77" s="313"/>
      <c r="AO77" s="313"/>
      <c r="AP77" s="313"/>
      <c r="AQ77" s="313"/>
      <c r="AR77" s="313"/>
      <c r="AS77" s="313"/>
    </row>
    <row r="78" spans="2:52" ht="409.6">
      <c r="B78" s="390"/>
      <c r="C78" s="390"/>
      <c r="D78" s="390"/>
      <c r="E78" s="390"/>
      <c r="F78" s="390"/>
      <c r="G78" s="390"/>
      <c r="H78" s="390"/>
      <c r="I78" s="390"/>
      <c r="J78" s="390"/>
      <c r="K78" s="390"/>
      <c r="L78" s="390"/>
      <c r="M78" s="390"/>
      <c r="N78" s="390"/>
      <c r="O78" s="390"/>
      <c r="P78" s="390"/>
      <c r="Q78" s="390"/>
      <c r="R78" s="390"/>
      <c r="S78" s="390"/>
      <c r="T78" s="390"/>
      <c r="U78" s="390"/>
      <c r="V78" s="390"/>
      <c r="W78" s="390"/>
      <c r="X78" s="390"/>
      <c r="Y78" s="390"/>
      <c r="Z78" s="313"/>
      <c r="AA78" s="313"/>
      <c r="AB78" s="313"/>
      <c r="AC78" s="313"/>
      <c r="AD78" s="313"/>
      <c r="AE78" s="313"/>
      <c r="AF78" s="313"/>
      <c r="AG78" s="313"/>
      <c r="AH78" s="313"/>
      <c r="AI78" s="313"/>
      <c r="AJ78" s="313"/>
      <c r="AK78" s="313"/>
      <c r="AL78" s="313"/>
      <c r="AM78" s="313"/>
      <c r="AN78" s="313"/>
      <c r="AO78" s="313"/>
      <c r="AP78" s="313"/>
      <c r="AQ78" s="313"/>
      <c r="AR78" s="313"/>
      <c r="AS78" s="313"/>
    </row>
    <row r="79" spans="2:52" ht="409.6">
      <c r="B79" s="390"/>
      <c r="C79" s="390"/>
      <c r="D79" s="390"/>
      <c r="E79" s="390"/>
      <c r="F79" s="390"/>
      <c r="G79" s="390"/>
      <c r="H79" s="390"/>
      <c r="I79" s="390"/>
      <c r="J79" s="390"/>
      <c r="K79" s="390"/>
      <c r="L79" s="390"/>
      <c r="M79" s="390"/>
      <c r="N79" s="390"/>
      <c r="O79" s="390"/>
      <c r="P79" s="390"/>
      <c r="Q79" s="390"/>
      <c r="R79" s="390"/>
      <c r="S79" s="390"/>
      <c r="T79" s="390"/>
      <c r="U79" s="390"/>
      <c r="V79" s="390"/>
      <c r="W79" s="390"/>
      <c r="X79" s="390"/>
      <c r="Y79" s="390"/>
      <c r="Z79" s="313"/>
      <c r="AA79" s="313"/>
      <c r="AB79" s="313"/>
      <c r="AC79" s="313"/>
      <c r="AD79" s="313"/>
      <c r="AE79" s="313"/>
      <c r="AF79" s="313"/>
      <c r="AG79" s="313"/>
      <c r="AH79" s="313"/>
      <c r="AI79" s="313"/>
      <c r="AJ79" s="313"/>
      <c r="AK79" s="313"/>
      <c r="AL79" s="313"/>
      <c r="AM79" s="313"/>
      <c r="AN79" s="313"/>
      <c r="AO79" s="313"/>
      <c r="AP79" s="313"/>
      <c r="AQ79" s="313"/>
      <c r="AR79" s="313"/>
      <c r="AS79" s="313"/>
    </row>
    <row r="80" spans="2:52" ht="409.6">
      <c r="B80" s="390"/>
      <c r="C80" s="390"/>
      <c r="D80" s="390"/>
      <c r="E80" s="390"/>
      <c r="F80" s="390"/>
      <c r="G80" s="390"/>
      <c r="H80" s="390"/>
      <c r="I80" s="390"/>
      <c r="J80" s="390"/>
      <c r="K80" s="390"/>
      <c r="L80" s="390"/>
      <c r="M80" s="390"/>
      <c r="N80" s="390"/>
      <c r="O80" s="390"/>
      <c r="P80" s="390"/>
      <c r="Q80" s="390"/>
      <c r="R80" s="390"/>
      <c r="S80" s="390"/>
      <c r="T80" s="390"/>
      <c r="U80" s="390"/>
      <c r="V80" s="390"/>
      <c r="W80" s="390"/>
      <c r="X80" s="390"/>
      <c r="Y80" s="390"/>
      <c r="Z80" s="313"/>
      <c r="AA80" s="313"/>
      <c r="AB80" s="313"/>
      <c r="AC80" s="313"/>
      <c r="AD80" s="313"/>
      <c r="AE80" s="313"/>
      <c r="AF80" s="313"/>
      <c r="AG80" s="313"/>
      <c r="AH80" s="313"/>
      <c r="AI80" s="313"/>
      <c r="AJ80" s="313"/>
      <c r="AK80" s="313"/>
      <c r="AL80" s="313"/>
      <c r="AM80" s="313"/>
      <c r="AN80" s="313"/>
      <c r="AO80" s="313"/>
      <c r="AP80" s="313"/>
      <c r="AQ80" s="313"/>
      <c r="AR80" s="313"/>
      <c r="AS80" s="313"/>
    </row>
    <row r="81" spans="2:51" ht="409.6">
      <c r="B81" s="390"/>
      <c r="C81" s="390"/>
      <c r="D81" s="390"/>
      <c r="E81" s="390"/>
      <c r="F81" s="390"/>
      <c r="G81" s="390"/>
      <c r="H81" s="390"/>
      <c r="I81" s="390"/>
      <c r="J81" s="390"/>
      <c r="K81" s="390"/>
      <c r="L81" s="390"/>
      <c r="M81" s="390"/>
      <c r="N81" s="390"/>
      <c r="O81" s="390"/>
      <c r="P81" s="390"/>
      <c r="Q81" s="390"/>
      <c r="R81" s="390"/>
      <c r="S81" s="390"/>
      <c r="T81" s="390"/>
      <c r="U81" s="390"/>
      <c r="V81" s="390"/>
      <c r="W81" s="390"/>
      <c r="X81" s="390"/>
      <c r="Y81" s="390"/>
      <c r="Z81" s="313"/>
      <c r="AA81" s="313"/>
      <c r="AB81" s="313"/>
      <c r="AC81" s="313"/>
      <c r="AD81" s="313"/>
      <c r="AE81" s="313"/>
      <c r="AF81" s="313"/>
      <c r="AG81" s="313"/>
      <c r="AH81" s="313"/>
      <c r="AI81" s="313"/>
      <c r="AJ81" s="313"/>
      <c r="AK81" s="313"/>
      <c r="AL81" s="313"/>
      <c r="AM81" s="313"/>
      <c r="AN81" s="313"/>
      <c r="AO81" s="313"/>
      <c r="AP81" s="313"/>
      <c r="AQ81" s="313"/>
      <c r="AR81" s="313"/>
      <c r="AS81" s="313"/>
    </row>
    <row r="82" spans="2:51" ht="409.6">
      <c r="B82" s="417" t="s">
        <v>258</v>
      </c>
      <c r="C82" s="417"/>
      <c r="D82" s="417"/>
      <c r="E82" s="417"/>
      <c r="F82" s="417"/>
      <c r="G82" s="417"/>
      <c r="H82" s="417"/>
      <c r="I82" s="417"/>
      <c r="J82" s="417"/>
      <c r="K82" s="417"/>
      <c r="L82" s="417"/>
      <c r="M82" s="417"/>
      <c r="N82" s="417"/>
      <c r="O82" s="417"/>
      <c r="P82" s="417"/>
      <c r="Q82" s="417"/>
      <c r="R82" s="417"/>
      <c r="S82" s="417"/>
      <c r="T82" s="417"/>
      <c r="U82" s="417"/>
      <c r="V82" s="417"/>
      <c r="W82" s="417"/>
      <c r="X82" s="417"/>
      <c r="Y82" s="417"/>
      <c r="Z82" s="313"/>
      <c r="AA82" s="313"/>
      <c r="AB82" s="313"/>
      <c r="AC82" s="313"/>
      <c r="AD82" s="313"/>
      <c r="AE82" s="313"/>
      <c r="AF82" s="313"/>
      <c r="AG82" s="313"/>
      <c r="AH82" s="313"/>
      <c r="AI82" s="313"/>
      <c r="AJ82" s="313"/>
      <c r="AK82" s="313"/>
      <c r="AL82" s="313"/>
      <c r="AM82" s="313"/>
      <c r="AN82" s="313"/>
      <c r="AO82" s="313"/>
      <c r="AP82" s="313"/>
      <c r="AQ82" s="313"/>
      <c r="AR82" s="313"/>
      <c r="AS82" s="313"/>
    </row>
    <row r="83" spans="2:51" ht="409.6">
      <c r="B83" s="417"/>
      <c r="C83" s="417"/>
      <c r="D83" s="417"/>
      <c r="E83" s="417"/>
      <c r="F83" s="417"/>
      <c r="G83" s="417"/>
      <c r="H83" s="417"/>
      <c r="I83" s="417"/>
      <c r="J83" s="417"/>
      <c r="K83" s="417"/>
      <c r="L83" s="417"/>
      <c r="M83" s="417"/>
      <c r="N83" s="417"/>
      <c r="O83" s="417"/>
      <c r="P83" s="417"/>
      <c r="Q83" s="417"/>
      <c r="R83" s="417"/>
      <c r="S83" s="417"/>
      <c r="T83" s="417"/>
      <c r="U83" s="417"/>
      <c r="V83" s="417"/>
      <c r="W83" s="417"/>
      <c r="X83" s="417"/>
      <c r="Y83" s="417"/>
      <c r="AI83" s="387"/>
      <c r="AJ83" s="387"/>
      <c r="AK83" s="387"/>
    </row>
    <row r="84" spans="2:51" ht="409.6">
      <c r="B84" s="417"/>
      <c r="C84" s="417"/>
      <c r="D84" s="417"/>
      <c r="E84" s="417"/>
      <c r="F84" s="417"/>
      <c r="G84" s="417"/>
      <c r="H84" s="417"/>
      <c r="I84" s="417"/>
      <c r="J84" s="417"/>
      <c r="K84" s="417"/>
      <c r="L84" s="417"/>
      <c r="M84" s="417"/>
      <c r="N84" s="417"/>
      <c r="O84" s="417"/>
      <c r="P84" s="417"/>
      <c r="Q84" s="417"/>
      <c r="R84" s="417"/>
      <c r="S84" s="417"/>
      <c r="T84" s="417"/>
      <c r="U84" s="417"/>
      <c r="V84" s="417"/>
      <c r="W84" s="417"/>
      <c r="X84" s="417"/>
      <c r="Y84" s="417"/>
    </row>
    <row r="85" spans="2:51" ht="409.6">
      <c r="B85" s="417"/>
      <c r="C85" s="417"/>
      <c r="D85" s="417"/>
      <c r="E85" s="417"/>
      <c r="F85" s="417"/>
      <c r="G85" s="417"/>
      <c r="H85" s="417"/>
      <c r="I85" s="417"/>
      <c r="J85" s="417"/>
      <c r="K85" s="417"/>
      <c r="L85" s="417"/>
      <c r="M85" s="417"/>
      <c r="N85" s="417"/>
      <c r="O85" s="417"/>
      <c r="P85" s="417"/>
      <c r="Q85" s="417"/>
      <c r="R85" s="417"/>
      <c r="S85" s="417"/>
      <c r="T85" s="417"/>
      <c r="U85" s="417"/>
      <c r="V85" s="417"/>
      <c r="W85" s="417"/>
      <c r="X85" s="417"/>
      <c r="Y85" s="417"/>
      <c r="Z85" s="418" t="s">
        <v>259</v>
      </c>
      <c r="AA85" s="419"/>
      <c r="AB85" s="419"/>
      <c r="AC85" s="419"/>
      <c r="AD85" s="419"/>
      <c r="AE85" s="419"/>
      <c r="AF85" s="419"/>
      <c r="AG85" s="419"/>
      <c r="AH85" s="419"/>
      <c r="AI85" s="419"/>
      <c r="AJ85" s="419"/>
      <c r="AK85" s="419"/>
      <c r="AL85" s="419"/>
      <c r="AM85" s="419"/>
      <c r="AN85" s="419"/>
      <c r="AO85" s="419"/>
      <c r="AP85" s="419"/>
      <c r="AQ85" s="419"/>
      <c r="AR85" s="419"/>
      <c r="AS85" s="419"/>
      <c r="AT85" s="419"/>
      <c r="AU85" s="419"/>
      <c r="AV85" s="419"/>
      <c r="AW85" s="419"/>
      <c r="AX85" s="419"/>
      <c r="AY85" s="419"/>
    </row>
    <row r="86" spans="2:51" ht="409.6">
      <c r="B86" s="417"/>
      <c r="C86" s="417"/>
      <c r="D86" s="417"/>
      <c r="E86" s="417"/>
      <c r="F86" s="417"/>
      <c r="G86" s="417"/>
      <c r="H86" s="417"/>
      <c r="I86" s="417"/>
      <c r="J86" s="417"/>
      <c r="K86" s="417"/>
      <c r="L86" s="417"/>
      <c r="M86" s="417"/>
      <c r="N86" s="417"/>
      <c r="O86" s="417"/>
      <c r="P86" s="417"/>
      <c r="Q86" s="417"/>
      <c r="R86" s="417"/>
      <c r="S86" s="417"/>
      <c r="T86" s="417"/>
      <c r="U86" s="417"/>
      <c r="V86" s="417"/>
      <c r="W86" s="417"/>
      <c r="X86" s="417"/>
      <c r="Y86" s="417"/>
      <c r="Z86" s="419"/>
      <c r="AA86" s="419"/>
      <c r="AB86" s="419"/>
      <c r="AC86" s="419"/>
      <c r="AD86" s="419"/>
      <c r="AE86" s="419"/>
      <c r="AF86" s="419"/>
      <c r="AG86" s="419"/>
      <c r="AH86" s="419"/>
      <c r="AI86" s="419"/>
      <c r="AJ86" s="419"/>
      <c r="AK86" s="419"/>
      <c r="AL86" s="419"/>
      <c r="AM86" s="419"/>
      <c r="AN86" s="419"/>
      <c r="AO86" s="419"/>
      <c r="AP86" s="419"/>
      <c r="AQ86" s="419"/>
      <c r="AR86" s="419"/>
      <c r="AS86" s="419"/>
      <c r="AT86" s="419"/>
      <c r="AU86" s="419"/>
      <c r="AV86" s="419"/>
      <c r="AW86" s="419"/>
      <c r="AX86" s="419"/>
      <c r="AY86" s="419"/>
    </row>
    <row r="87" spans="2:51" ht="409.6">
      <c r="B87" s="417"/>
      <c r="C87" s="417"/>
      <c r="D87" s="417"/>
      <c r="E87" s="417"/>
      <c r="F87" s="417"/>
      <c r="G87" s="417"/>
      <c r="H87" s="417"/>
      <c r="I87" s="417"/>
      <c r="J87" s="417"/>
      <c r="K87" s="417"/>
      <c r="L87" s="417"/>
      <c r="M87" s="417"/>
      <c r="N87" s="417"/>
      <c r="O87" s="417"/>
      <c r="P87" s="417"/>
      <c r="Q87" s="417"/>
      <c r="R87" s="417"/>
      <c r="S87" s="417"/>
      <c r="T87" s="417"/>
      <c r="U87" s="417"/>
      <c r="V87" s="417"/>
      <c r="W87" s="417"/>
      <c r="X87" s="417"/>
      <c r="Y87" s="417"/>
      <c r="Z87" s="419"/>
      <c r="AA87" s="419"/>
      <c r="AB87" s="419"/>
      <c r="AC87" s="419"/>
      <c r="AD87" s="419"/>
      <c r="AE87" s="419"/>
      <c r="AF87" s="419"/>
      <c r="AG87" s="419"/>
      <c r="AH87" s="419"/>
      <c r="AI87" s="419"/>
      <c r="AJ87" s="419"/>
      <c r="AK87" s="419"/>
      <c r="AL87" s="419"/>
      <c r="AM87" s="419"/>
      <c r="AN87" s="419"/>
      <c r="AO87" s="419"/>
      <c r="AP87" s="419"/>
      <c r="AQ87" s="419"/>
      <c r="AR87" s="419"/>
      <c r="AS87" s="419"/>
      <c r="AT87" s="419"/>
      <c r="AU87" s="419"/>
      <c r="AV87" s="419"/>
      <c r="AW87" s="419"/>
      <c r="AX87" s="419"/>
      <c r="AY87" s="419"/>
    </row>
    <row r="88" spans="2:51" ht="409.6">
      <c r="B88" s="417"/>
      <c r="C88" s="417"/>
      <c r="D88" s="417"/>
      <c r="E88" s="417"/>
      <c r="F88" s="417"/>
      <c r="G88" s="417"/>
      <c r="H88" s="417"/>
      <c r="I88" s="417"/>
      <c r="J88" s="417"/>
      <c r="K88" s="417"/>
      <c r="L88" s="417"/>
      <c r="M88" s="417"/>
      <c r="N88" s="417"/>
      <c r="O88" s="417"/>
      <c r="P88" s="417"/>
      <c r="Q88" s="417"/>
      <c r="R88" s="417"/>
      <c r="S88" s="417"/>
      <c r="T88" s="417"/>
      <c r="U88" s="417"/>
      <c r="V88" s="417"/>
      <c r="W88" s="417"/>
      <c r="X88" s="417"/>
      <c r="Y88" s="417"/>
      <c r="Z88" s="419"/>
      <c r="AA88" s="419"/>
      <c r="AB88" s="419"/>
      <c r="AC88" s="419"/>
      <c r="AD88" s="419"/>
      <c r="AE88" s="419"/>
      <c r="AF88" s="419"/>
      <c r="AG88" s="419"/>
      <c r="AH88" s="419"/>
      <c r="AI88" s="419"/>
      <c r="AJ88" s="419"/>
      <c r="AK88" s="419"/>
      <c r="AL88" s="419"/>
      <c r="AM88" s="419"/>
      <c r="AN88" s="419"/>
      <c r="AO88" s="419"/>
      <c r="AP88" s="419"/>
      <c r="AQ88" s="419"/>
      <c r="AR88" s="419"/>
      <c r="AS88" s="419"/>
      <c r="AT88" s="419"/>
      <c r="AU88" s="419"/>
      <c r="AV88" s="419"/>
      <c r="AW88" s="419"/>
      <c r="AX88" s="419"/>
      <c r="AY88" s="419"/>
    </row>
    <row r="89" spans="2:51" ht="409.6">
      <c r="B89" s="417"/>
      <c r="C89" s="417"/>
      <c r="D89" s="417"/>
      <c r="E89" s="417"/>
      <c r="F89" s="417"/>
      <c r="G89" s="417"/>
      <c r="H89" s="417"/>
      <c r="I89" s="417"/>
      <c r="J89" s="417"/>
      <c r="K89" s="417"/>
      <c r="L89" s="417"/>
      <c r="M89" s="417"/>
      <c r="N89" s="417"/>
      <c r="O89" s="417"/>
      <c r="P89" s="417"/>
      <c r="Q89" s="417"/>
      <c r="R89" s="417"/>
      <c r="S89" s="417"/>
      <c r="T89" s="417"/>
      <c r="U89" s="417"/>
      <c r="V89" s="417"/>
      <c r="W89" s="417"/>
      <c r="X89" s="417"/>
      <c r="Y89" s="417"/>
      <c r="Z89" s="419"/>
      <c r="AA89" s="419"/>
      <c r="AB89" s="419"/>
      <c r="AC89" s="419"/>
      <c r="AD89" s="419"/>
      <c r="AE89" s="419"/>
      <c r="AF89" s="419"/>
      <c r="AG89" s="419"/>
      <c r="AH89" s="419"/>
      <c r="AI89" s="419"/>
      <c r="AJ89" s="419"/>
      <c r="AK89" s="419"/>
      <c r="AL89" s="419"/>
      <c r="AM89" s="419"/>
      <c r="AN89" s="419"/>
      <c r="AO89" s="419"/>
      <c r="AP89" s="419"/>
      <c r="AQ89" s="419"/>
      <c r="AR89" s="419"/>
      <c r="AS89" s="419"/>
      <c r="AT89" s="419"/>
      <c r="AU89" s="419"/>
      <c r="AV89" s="419"/>
      <c r="AW89" s="419"/>
      <c r="AX89" s="419"/>
      <c r="AY89" s="419"/>
    </row>
    <row r="90" spans="2:51" ht="409.6">
      <c r="B90" s="417"/>
      <c r="C90" s="417"/>
      <c r="D90" s="417"/>
      <c r="E90" s="417"/>
      <c r="F90" s="417"/>
      <c r="G90" s="417"/>
      <c r="H90" s="417"/>
      <c r="I90" s="417"/>
      <c r="J90" s="417"/>
      <c r="K90" s="417"/>
      <c r="L90" s="417"/>
      <c r="M90" s="417"/>
      <c r="N90" s="417"/>
      <c r="O90" s="417"/>
      <c r="P90" s="417"/>
      <c r="Q90" s="417"/>
      <c r="R90" s="417"/>
      <c r="S90" s="417"/>
      <c r="T90" s="417"/>
      <c r="U90" s="417"/>
      <c r="V90" s="417"/>
      <c r="W90" s="417"/>
      <c r="X90" s="417"/>
      <c r="Y90" s="417"/>
      <c r="Z90" s="419"/>
      <c r="AA90" s="419"/>
      <c r="AB90" s="419"/>
      <c r="AC90" s="419"/>
      <c r="AD90" s="419"/>
      <c r="AE90" s="419"/>
      <c r="AF90" s="419"/>
      <c r="AG90" s="419"/>
      <c r="AH90" s="419"/>
      <c r="AI90" s="419"/>
      <c r="AJ90" s="419"/>
      <c r="AK90" s="419"/>
      <c r="AL90" s="419"/>
      <c r="AM90" s="419"/>
      <c r="AN90" s="419"/>
      <c r="AO90" s="419"/>
      <c r="AP90" s="419"/>
      <c r="AQ90" s="419"/>
      <c r="AR90" s="419"/>
      <c r="AS90" s="419"/>
      <c r="AT90" s="419"/>
      <c r="AU90" s="419"/>
      <c r="AV90" s="419"/>
      <c r="AW90" s="419"/>
      <c r="AX90" s="419"/>
      <c r="AY90" s="419"/>
    </row>
    <row r="91" spans="2:51" ht="409.6">
      <c r="B91" s="417"/>
      <c r="C91" s="417"/>
      <c r="D91" s="417"/>
      <c r="E91" s="417"/>
      <c r="F91" s="417"/>
      <c r="G91" s="417"/>
      <c r="H91" s="417"/>
      <c r="I91" s="417"/>
      <c r="J91" s="417"/>
      <c r="K91" s="417"/>
      <c r="L91" s="417"/>
      <c r="M91" s="417"/>
      <c r="N91" s="417"/>
      <c r="O91" s="417"/>
      <c r="P91" s="417"/>
      <c r="Q91" s="417"/>
      <c r="R91" s="417"/>
      <c r="S91" s="417"/>
      <c r="T91" s="417"/>
      <c r="U91" s="417"/>
      <c r="V91" s="417"/>
      <c r="W91" s="417"/>
      <c r="X91" s="417"/>
      <c r="Y91" s="417"/>
      <c r="Z91" s="419"/>
      <c r="AA91" s="419"/>
      <c r="AB91" s="419"/>
      <c r="AC91" s="419"/>
      <c r="AD91" s="419"/>
      <c r="AE91" s="419"/>
      <c r="AF91" s="419"/>
      <c r="AG91" s="419"/>
      <c r="AH91" s="419"/>
      <c r="AI91" s="419"/>
      <c r="AJ91" s="419"/>
      <c r="AK91" s="419"/>
      <c r="AL91" s="419"/>
      <c r="AM91" s="419"/>
      <c r="AN91" s="419"/>
      <c r="AO91" s="419"/>
      <c r="AP91" s="419"/>
      <c r="AQ91" s="419"/>
      <c r="AR91" s="419"/>
      <c r="AS91" s="419"/>
      <c r="AT91" s="419"/>
      <c r="AU91" s="419"/>
      <c r="AV91" s="419"/>
      <c r="AW91" s="419"/>
      <c r="AX91" s="419"/>
      <c r="AY91" s="419"/>
    </row>
    <row r="92" spans="2:51" ht="409.6">
      <c r="B92" s="417"/>
      <c r="C92" s="417"/>
      <c r="D92" s="417"/>
      <c r="E92" s="417"/>
      <c r="F92" s="417"/>
      <c r="G92" s="417"/>
      <c r="H92" s="417"/>
      <c r="I92" s="417"/>
      <c r="J92" s="417"/>
      <c r="K92" s="417"/>
      <c r="L92" s="417"/>
      <c r="M92" s="417"/>
      <c r="N92" s="417"/>
      <c r="O92" s="417"/>
      <c r="P92" s="417"/>
      <c r="Q92" s="417"/>
      <c r="R92" s="417"/>
      <c r="S92" s="417"/>
      <c r="T92" s="417"/>
      <c r="U92" s="417"/>
      <c r="V92" s="417"/>
      <c r="W92" s="417"/>
      <c r="X92" s="417"/>
      <c r="Y92" s="417"/>
      <c r="Z92" s="419"/>
      <c r="AA92" s="419"/>
      <c r="AB92" s="419"/>
      <c r="AC92" s="419"/>
      <c r="AD92" s="419"/>
      <c r="AE92" s="419"/>
      <c r="AF92" s="419"/>
      <c r="AG92" s="419"/>
      <c r="AH92" s="419"/>
      <c r="AI92" s="419"/>
      <c r="AJ92" s="419"/>
      <c r="AK92" s="419"/>
      <c r="AL92" s="419"/>
      <c r="AM92" s="419"/>
      <c r="AN92" s="419"/>
      <c r="AO92" s="419"/>
      <c r="AP92" s="419"/>
      <c r="AQ92" s="419"/>
      <c r="AR92" s="419"/>
      <c r="AS92" s="419"/>
      <c r="AT92" s="419"/>
      <c r="AU92" s="419"/>
      <c r="AV92" s="419"/>
      <c r="AW92" s="419"/>
      <c r="AX92" s="419"/>
      <c r="AY92" s="419"/>
    </row>
    <row r="93" spans="2:51" ht="409.6">
      <c r="B93" s="417"/>
      <c r="C93" s="417"/>
      <c r="D93" s="417"/>
      <c r="E93" s="417"/>
      <c r="F93" s="417"/>
      <c r="G93" s="417"/>
      <c r="H93" s="417"/>
      <c r="I93" s="417"/>
      <c r="J93" s="417"/>
      <c r="K93" s="417"/>
      <c r="L93" s="417"/>
      <c r="M93" s="417"/>
      <c r="N93" s="417"/>
      <c r="O93" s="417"/>
      <c r="P93" s="417"/>
      <c r="Q93" s="417"/>
      <c r="R93" s="417"/>
      <c r="S93" s="417"/>
      <c r="T93" s="417"/>
      <c r="U93" s="417"/>
      <c r="V93" s="417"/>
      <c r="W93" s="417"/>
      <c r="X93" s="417"/>
      <c r="Y93" s="417"/>
      <c r="Z93" s="419"/>
      <c r="AA93" s="419"/>
      <c r="AB93" s="419"/>
      <c r="AC93" s="419"/>
      <c r="AD93" s="419"/>
      <c r="AE93" s="419"/>
      <c r="AF93" s="419"/>
      <c r="AG93" s="419"/>
      <c r="AH93" s="419"/>
      <c r="AI93" s="419"/>
      <c r="AJ93" s="419"/>
      <c r="AK93" s="419"/>
      <c r="AL93" s="419"/>
      <c r="AM93" s="419"/>
      <c r="AN93" s="419"/>
      <c r="AO93" s="419"/>
      <c r="AP93" s="419"/>
      <c r="AQ93" s="419"/>
      <c r="AR93" s="419"/>
      <c r="AS93" s="419"/>
      <c r="AT93" s="419"/>
      <c r="AU93" s="419"/>
      <c r="AV93" s="419"/>
      <c r="AW93" s="419"/>
      <c r="AX93" s="419"/>
      <c r="AY93" s="419"/>
    </row>
    <row r="94" spans="2:51" ht="409.6">
      <c r="B94" s="417"/>
      <c r="C94" s="417"/>
      <c r="D94" s="417"/>
      <c r="E94" s="417"/>
      <c r="F94" s="417"/>
      <c r="G94" s="417"/>
      <c r="H94" s="417"/>
      <c r="I94" s="417"/>
      <c r="J94" s="417"/>
      <c r="K94" s="417"/>
      <c r="L94" s="417"/>
      <c r="M94" s="417"/>
      <c r="N94" s="417"/>
      <c r="O94" s="417"/>
      <c r="P94" s="417"/>
      <c r="Q94" s="417"/>
      <c r="R94" s="417"/>
      <c r="S94" s="417"/>
      <c r="T94" s="417"/>
      <c r="U94" s="417"/>
      <c r="V94" s="417"/>
      <c r="W94" s="417"/>
      <c r="X94" s="417"/>
      <c r="Y94" s="417"/>
      <c r="Z94" s="419"/>
      <c r="AA94" s="419"/>
      <c r="AB94" s="419"/>
      <c r="AC94" s="419"/>
      <c r="AD94" s="419"/>
      <c r="AE94" s="419"/>
      <c r="AF94" s="419"/>
      <c r="AG94" s="419"/>
      <c r="AH94" s="419"/>
      <c r="AI94" s="419"/>
      <c r="AJ94" s="419"/>
      <c r="AK94" s="419"/>
      <c r="AL94" s="419"/>
      <c r="AM94" s="419"/>
      <c r="AN94" s="419"/>
      <c r="AO94" s="419"/>
      <c r="AP94" s="419"/>
      <c r="AQ94" s="419"/>
      <c r="AR94" s="419"/>
      <c r="AS94" s="419"/>
      <c r="AT94" s="419"/>
      <c r="AU94" s="419"/>
      <c r="AV94" s="419"/>
      <c r="AW94" s="419"/>
      <c r="AX94" s="419"/>
      <c r="AY94" s="419"/>
    </row>
    <row r="95" spans="2:51" ht="409.6">
      <c r="F95" s="313"/>
      <c r="G95" s="313"/>
      <c r="H95" s="313"/>
      <c r="I95" s="313"/>
      <c r="J95" s="313"/>
      <c r="K95" s="313"/>
      <c r="L95" s="313"/>
      <c r="M95" s="313"/>
      <c r="N95" s="313"/>
      <c r="O95" s="313"/>
      <c r="P95" s="313"/>
      <c r="Q95" s="313"/>
      <c r="R95" s="313"/>
      <c r="S95" s="313"/>
      <c r="T95" s="313"/>
      <c r="U95" s="313"/>
      <c r="Z95" s="419"/>
      <c r="AA95" s="419"/>
      <c r="AB95" s="419"/>
      <c r="AC95" s="419"/>
      <c r="AD95" s="419"/>
      <c r="AE95" s="419"/>
      <c r="AF95" s="419"/>
      <c r="AG95" s="419"/>
      <c r="AH95" s="419"/>
      <c r="AI95" s="419"/>
      <c r="AJ95" s="419"/>
      <c r="AK95" s="419"/>
      <c r="AL95" s="419"/>
      <c r="AM95" s="419"/>
      <c r="AN95" s="419"/>
      <c r="AO95" s="419"/>
      <c r="AP95" s="419"/>
      <c r="AQ95" s="419"/>
      <c r="AR95" s="419"/>
      <c r="AS95" s="419"/>
      <c r="AT95" s="419"/>
      <c r="AU95" s="419"/>
      <c r="AV95" s="419"/>
      <c r="AW95" s="419"/>
      <c r="AX95" s="419"/>
      <c r="AY95" s="419"/>
    </row>
    <row r="96" spans="2:51" ht="409.6">
      <c r="C96" s="413"/>
      <c r="D96" s="414"/>
      <c r="E96" s="414"/>
      <c r="F96" s="414"/>
      <c r="G96" s="414"/>
      <c r="H96" s="414"/>
      <c r="I96" s="414"/>
      <c r="J96" s="414"/>
      <c r="K96" s="414"/>
      <c r="L96" s="414"/>
      <c r="M96" s="414"/>
      <c r="N96" s="414"/>
      <c r="O96" s="324"/>
      <c r="P96" s="413"/>
      <c r="Q96" s="413"/>
      <c r="R96" s="413"/>
      <c r="S96" s="413"/>
      <c r="T96" s="413"/>
      <c r="U96" s="413"/>
      <c r="V96" s="413"/>
      <c r="W96" s="413"/>
      <c r="X96" s="413"/>
      <c r="Y96" s="413"/>
      <c r="Z96" s="399"/>
      <c r="AA96" s="415"/>
      <c r="AB96" s="415"/>
      <c r="AC96" s="415"/>
      <c r="AD96" s="415"/>
      <c r="AE96" s="415"/>
      <c r="AF96" s="415"/>
      <c r="AG96" s="415"/>
      <c r="AH96" s="415"/>
      <c r="AI96" s="415"/>
      <c r="AJ96" s="415"/>
      <c r="AK96" s="415"/>
      <c r="AL96" s="415"/>
      <c r="AM96" s="415"/>
      <c r="AN96" s="415"/>
      <c r="AO96" s="415"/>
      <c r="AP96" s="415"/>
      <c r="AQ96" s="415"/>
      <c r="AR96" s="415"/>
      <c r="AS96" s="415"/>
      <c r="AT96" s="415"/>
      <c r="AU96" s="415"/>
      <c r="AV96" s="415"/>
      <c r="AW96" s="415"/>
      <c r="AX96" s="415"/>
      <c r="AY96" s="415"/>
    </row>
    <row r="97" spans="3:51" ht="409.6">
      <c r="C97" s="414"/>
      <c r="D97" s="414"/>
      <c r="E97" s="414"/>
      <c r="F97" s="414"/>
      <c r="G97" s="414"/>
      <c r="H97" s="414"/>
      <c r="I97" s="414"/>
      <c r="J97" s="414"/>
      <c r="K97" s="414"/>
      <c r="L97" s="414"/>
      <c r="M97" s="414"/>
      <c r="N97" s="414"/>
      <c r="O97" s="324"/>
      <c r="P97" s="413"/>
      <c r="Q97" s="413"/>
      <c r="R97" s="413"/>
      <c r="S97" s="413"/>
      <c r="T97" s="413"/>
      <c r="U97" s="413"/>
      <c r="V97" s="413"/>
      <c r="W97" s="413"/>
      <c r="X97" s="413"/>
      <c r="Y97" s="413"/>
      <c r="Z97" s="415"/>
      <c r="AA97" s="415"/>
      <c r="AB97" s="415"/>
      <c r="AC97" s="415"/>
      <c r="AD97" s="415"/>
      <c r="AE97" s="415"/>
      <c r="AF97" s="415"/>
      <c r="AG97" s="415"/>
      <c r="AH97" s="415"/>
      <c r="AI97" s="415"/>
      <c r="AJ97" s="415"/>
      <c r="AK97" s="415"/>
      <c r="AL97" s="415"/>
      <c r="AM97" s="415"/>
      <c r="AN97" s="415"/>
      <c r="AO97" s="415"/>
      <c r="AP97" s="415"/>
      <c r="AQ97" s="415"/>
      <c r="AR97" s="415"/>
      <c r="AS97" s="415"/>
      <c r="AT97" s="415"/>
      <c r="AU97" s="415"/>
      <c r="AV97" s="415"/>
      <c r="AW97" s="415"/>
      <c r="AX97" s="415"/>
      <c r="AY97" s="415"/>
    </row>
    <row r="98" spans="3:51" ht="409.6">
      <c r="C98" s="414"/>
      <c r="D98" s="414"/>
      <c r="E98" s="414"/>
      <c r="F98" s="414"/>
      <c r="G98" s="414"/>
      <c r="H98" s="414"/>
      <c r="I98" s="414"/>
      <c r="J98" s="414"/>
      <c r="K98" s="414"/>
      <c r="L98" s="414"/>
      <c r="M98" s="414"/>
      <c r="N98" s="414"/>
      <c r="O98" s="324"/>
      <c r="P98" s="413"/>
      <c r="Q98" s="413"/>
      <c r="R98" s="413"/>
      <c r="S98" s="413"/>
      <c r="T98" s="413"/>
      <c r="U98" s="413"/>
      <c r="V98" s="413"/>
      <c r="W98" s="413"/>
      <c r="X98" s="413"/>
      <c r="Y98" s="413"/>
      <c r="Z98" s="415"/>
      <c r="AA98" s="415"/>
      <c r="AB98" s="415"/>
      <c r="AC98" s="415"/>
      <c r="AD98" s="415"/>
      <c r="AE98" s="415"/>
      <c r="AF98" s="415"/>
      <c r="AG98" s="415"/>
      <c r="AH98" s="415"/>
      <c r="AI98" s="415"/>
      <c r="AJ98" s="415"/>
      <c r="AK98" s="415"/>
      <c r="AL98" s="415"/>
      <c r="AM98" s="415"/>
      <c r="AN98" s="415"/>
      <c r="AO98" s="415"/>
      <c r="AP98" s="415"/>
      <c r="AQ98" s="415"/>
      <c r="AR98" s="415"/>
      <c r="AS98" s="415"/>
      <c r="AT98" s="415"/>
      <c r="AU98" s="415"/>
      <c r="AV98" s="415"/>
      <c r="AW98" s="415"/>
      <c r="AX98" s="415"/>
      <c r="AY98" s="415"/>
    </row>
    <row r="99" spans="3:51" ht="409.6">
      <c r="C99" s="414"/>
      <c r="D99" s="414"/>
      <c r="E99" s="414"/>
      <c r="F99" s="414"/>
      <c r="G99" s="414"/>
      <c r="H99" s="414"/>
      <c r="I99" s="414"/>
      <c r="J99" s="414"/>
      <c r="K99" s="414"/>
      <c r="L99" s="414"/>
      <c r="M99" s="414"/>
      <c r="N99" s="414"/>
      <c r="O99" s="324"/>
      <c r="P99" s="413"/>
      <c r="Q99" s="413"/>
      <c r="R99" s="413"/>
      <c r="S99" s="413"/>
      <c r="T99" s="413"/>
      <c r="U99" s="413"/>
      <c r="V99" s="413"/>
      <c r="W99" s="413"/>
      <c r="X99" s="413"/>
      <c r="Y99" s="413"/>
      <c r="Z99" s="415"/>
      <c r="AA99" s="415"/>
      <c r="AB99" s="415"/>
      <c r="AC99" s="415"/>
      <c r="AD99" s="415"/>
      <c r="AE99" s="415"/>
      <c r="AF99" s="415"/>
      <c r="AG99" s="415"/>
      <c r="AH99" s="415"/>
      <c r="AI99" s="415"/>
      <c r="AJ99" s="415"/>
      <c r="AK99" s="415"/>
      <c r="AL99" s="415"/>
      <c r="AM99" s="415"/>
      <c r="AN99" s="415"/>
      <c r="AO99" s="415"/>
      <c r="AP99" s="415"/>
      <c r="AQ99" s="415"/>
      <c r="AR99" s="415"/>
      <c r="AS99" s="415"/>
      <c r="AT99" s="415"/>
      <c r="AU99" s="415"/>
      <c r="AV99" s="415"/>
      <c r="AW99" s="415"/>
      <c r="AX99" s="415"/>
      <c r="AY99" s="415"/>
    </row>
    <row r="100" spans="3:51" ht="409.6">
      <c r="C100" s="414"/>
      <c r="D100" s="414"/>
      <c r="E100" s="414"/>
      <c r="F100" s="414"/>
      <c r="G100" s="414"/>
      <c r="H100" s="414"/>
      <c r="I100" s="414"/>
      <c r="J100" s="414"/>
      <c r="K100" s="414"/>
      <c r="L100" s="414"/>
      <c r="M100" s="414"/>
      <c r="N100" s="414"/>
      <c r="O100" s="324"/>
      <c r="P100" s="413"/>
      <c r="Q100" s="413"/>
      <c r="R100" s="413"/>
      <c r="S100" s="413"/>
      <c r="T100" s="413"/>
      <c r="U100" s="413"/>
      <c r="V100" s="413"/>
      <c r="W100" s="413"/>
      <c r="X100" s="413"/>
      <c r="Y100" s="413"/>
      <c r="Z100" s="415"/>
      <c r="AA100" s="415"/>
      <c r="AB100" s="415"/>
      <c r="AC100" s="415"/>
      <c r="AD100" s="415"/>
      <c r="AE100" s="415"/>
      <c r="AF100" s="415"/>
      <c r="AG100" s="415"/>
      <c r="AH100" s="415"/>
      <c r="AI100" s="415"/>
      <c r="AJ100" s="415"/>
      <c r="AK100" s="415"/>
      <c r="AL100" s="415"/>
      <c r="AM100" s="415"/>
      <c r="AN100" s="415"/>
      <c r="AO100" s="415"/>
      <c r="AP100" s="415"/>
      <c r="AQ100" s="415"/>
      <c r="AR100" s="415"/>
      <c r="AS100" s="415"/>
      <c r="AT100" s="415"/>
      <c r="AU100" s="415"/>
      <c r="AV100" s="415"/>
      <c r="AW100" s="415"/>
      <c r="AX100" s="415"/>
      <c r="AY100" s="415"/>
    </row>
    <row r="101" spans="3:51" ht="409.6">
      <c r="C101" s="414"/>
      <c r="D101" s="414"/>
      <c r="E101" s="414"/>
      <c r="F101" s="414"/>
      <c r="G101" s="414"/>
      <c r="H101" s="414"/>
      <c r="I101" s="414"/>
      <c r="J101" s="414"/>
      <c r="K101" s="414"/>
      <c r="L101" s="414"/>
      <c r="M101" s="414"/>
      <c r="N101" s="414"/>
      <c r="O101" s="324"/>
      <c r="P101" s="413"/>
      <c r="Q101" s="413"/>
      <c r="R101" s="413"/>
      <c r="S101" s="413"/>
      <c r="T101" s="413"/>
      <c r="U101" s="413"/>
      <c r="V101" s="413"/>
      <c r="W101" s="413"/>
      <c r="X101" s="413"/>
      <c r="Y101" s="413"/>
      <c r="Z101" s="415"/>
      <c r="AA101" s="415"/>
      <c r="AB101" s="415"/>
      <c r="AC101" s="415"/>
      <c r="AD101" s="415"/>
      <c r="AE101" s="415"/>
      <c r="AF101" s="415"/>
      <c r="AG101" s="415"/>
      <c r="AH101" s="415"/>
      <c r="AI101" s="415"/>
      <c r="AJ101" s="415"/>
      <c r="AK101" s="415"/>
      <c r="AL101" s="415"/>
      <c r="AM101" s="415"/>
      <c r="AN101" s="415"/>
      <c r="AO101" s="415"/>
      <c r="AP101" s="415"/>
      <c r="AQ101" s="415"/>
      <c r="AR101" s="415"/>
      <c r="AS101" s="415"/>
      <c r="AT101" s="415"/>
      <c r="AU101" s="415"/>
      <c r="AV101" s="415"/>
      <c r="AW101" s="415"/>
      <c r="AX101" s="415"/>
      <c r="AY101" s="415"/>
    </row>
    <row r="102" spans="3:51" ht="409.6">
      <c r="C102" s="414"/>
      <c r="D102" s="414"/>
      <c r="E102" s="414"/>
      <c r="F102" s="414"/>
      <c r="G102" s="414"/>
      <c r="H102" s="414"/>
      <c r="I102" s="414"/>
      <c r="J102" s="414"/>
      <c r="K102" s="414"/>
      <c r="L102" s="414"/>
      <c r="M102" s="414"/>
      <c r="N102" s="414"/>
      <c r="O102" s="324"/>
      <c r="P102" s="413"/>
      <c r="Q102" s="413"/>
      <c r="R102" s="413"/>
      <c r="S102" s="413"/>
      <c r="T102" s="413"/>
      <c r="U102" s="413"/>
      <c r="V102" s="413"/>
      <c r="W102" s="413"/>
      <c r="X102" s="413"/>
      <c r="Y102" s="413"/>
      <c r="Z102" s="415"/>
      <c r="AA102" s="415"/>
      <c r="AB102" s="415"/>
      <c r="AC102" s="415"/>
      <c r="AD102" s="415"/>
      <c r="AE102" s="415"/>
      <c r="AF102" s="415"/>
      <c r="AG102" s="415"/>
      <c r="AH102" s="415"/>
      <c r="AI102" s="415"/>
      <c r="AJ102" s="415"/>
      <c r="AK102" s="415"/>
      <c r="AL102" s="415"/>
      <c r="AM102" s="415"/>
      <c r="AN102" s="415"/>
      <c r="AO102" s="415"/>
      <c r="AP102" s="415"/>
      <c r="AQ102" s="415"/>
      <c r="AR102" s="415"/>
      <c r="AS102" s="415"/>
      <c r="AT102" s="415"/>
      <c r="AU102" s="415"/>
      <c r="AV102" s="415"/>
      <c r="AW102" s="415"/>
      <c r="AX102" s="415"/>
      <c r="AY102" s="415"/>
    </row>
    <row r="103" spans="3:51" ht="409.6">
      <c r="C103" s="414"/>
      <c r="D103" s="414"/>
      <c r="E103" s="414"/>
      <c r="F103" s="414"/>
      <c r="G103" s="414"/>
      <c r="H103" s="414"/>
      <c r="I103" s="414"/>
      <c r="J103" s="414"/>
      <c r="K103" s="414"/>
      <c r="L103" s="414"/>
      <c r="M103" s="414"/>
      <c r="N103" s="414"/>
      <c r="P103" s="413"/>
      <c r="Q103" s="413"/>
      <c r="R103" s="413"/>
      <c r="S103" s="413"/>
      <c r="T103" s="413"/>
      <c r="U103" s="413"/>
      <c r="V103" s="413"/>
      <c r="W103" s="413"/>
      <c r="X103" s="413"/>
      <c r="Y103" s="413"/>
      <c r="Z103" s="415"/>
      <c r="AA103" s="415"/>
      <c r="AB103" s="415"/>
      <c r="AC103" s="415"/>
      <c r="AD103" s="415"/>
      <c r="AE103" s="415"/>
      <c r="AF103" s="415"/>
      <c r="AG103" s="415"/>
      <c r="AH103" s="415"/>
      <c r="AI103" s="415"/>
      <c r="AJ103" s="415"/>
      <c r="AK103" s="415"/>
      <c r="AL103" s="415"/>
      <c r="AM103" s="415"/>
      <c r="AN103" s="415"/>
      <c r="AO103" s="415"/>
      <c r="AP103" s="415"/>
      <c r="AQ103" s="415"/>
      <c r="AR103" s="415"/>
      <c r="AS103" s="415"/>
      <c r="AT103" s="415"/>
      <c r="AU103" s="415"/>
      <c r="AV103" s="415"/>
      <c r="AW103" s="415"/>
      <c r="AX103" s="415"/>
      <c r="AY103" s="415"/>
    </row>
    <row r="104" spans="3:51" ht="409.6">
      <c r="C104" s="414"/>
      <c r="D104" s="414"/>
      <c r="E104" s="414"/>
      <c r="F104" s="414"/>
      <c r="G104" s="414"/>
      <c r="H104" s="414"/>
      <c r="I104" s="414"/>
      <c r="J104" s="414"/>
      <c r="K104" s="414"/>
      <c r="L104" s="414"/>
      <c r="M104" s="414"/>
      <c r="N104" s="414"/>
      <c r="P104" s="413"/>
      <c r="Q104" s="413"/>
      <c r="R104" s="413"/>
      <c r="S104" s="413"/>
      <c r="T104" s="413"/>
      <c r="U104" s="413"/>
      <c r="V104" s="413"/>
      <c r="W104" s="413"/>
      <c r="X104" s="413"/>
      <c r="Y104" s="413"/>
      <c r="Z104" s="415"/>
      <c r="AA104" s="415"/>
      <c r="AB104" s="415"/>
      <c r="AC104" s="415"/>
      <c r="AD104" s="415"/>
      <c r="AE104" s="415"/>
      <c r="AF104" s="415"/>
      <c r="AG104" s="415"/>
      <c r="AH104" s="415"/>
      <c r="AI104" s="415"/>
      <c r="AJ104" s="415"/>
      <c r="AK104" s="415"/>
      <c r="AL104" s="415"/>
      <c r="AM104" s="415"/>
      <c r="AN104" s="415"/>
      <c r="AO104" s="415"/>
      <c r="AP104" s="415"/>
      <c r="AQ104" s="415"/>
      <c r="AR104" s="415"/>
      <c r="AS104" s="415"/>
      <c r="AT104" s="415"/>
      <c r="AU104" s="415"/>
      <c r="AV104" s="415"/>
      <c r="AW104" s="415"/>
      <c r="AX104" s="415"/>
      <c r="AY104" s="415"/>
    </row>
  </sheetData>
  <mergeCells count="41">
    <mergeCell ref="C96:N104"/>
    <mergeCell ref="P96:Y104"/>
    <mergeCell ref="Z96:AY104"/>
    <mergeCell ref="Z67:AH69"/>
    <mergeCell ref="AI67:AS69"/>
    <mergeCell ref="AU67:AZ69"/>
    <mergeCell ref="B68:Y81"/>
    <mergeCell ref="B82:Y94"/>
    <mergeCell ref="AI83:AK83"/>
    <mergeCell ref="Z85:AY95"/>
    <mergeCell ref="Z66:AH66"/>
    <mergeCell ref="AI66:AS66"/>
    <mergeCell ref="AU66:AY66"/>
    <mergeCell ref="AS58:AY60"/>
    <mergeCell ref="AS62:AY64"/>
    <mergeCell ref="B31:R42"/>
    <mergeCell ref="B45:Y63"/>
    <mergeCell ref="Z45:AD65"/>
    <mergeCell ref="AE45:AH54"/>
    <mergeCell ref="AS48:AX50"/>
    <mergeCell ref="AI51:AN53"/>
    <mergeCell ref="AO52:AP53"/>
    <mergeCell ref="AS52:AY54"/>
    <mergeCell ref="AI54:AJ55"/>
    <mergeCell ref="AK54:AN55"/>
    <mergeCell ref="AO54:AP55"/>
    <mergeCell ref="AE55:AH56"/>
    <mergeCell ref="AI56:AN59"/>
    <mergeCell ref="AO56:AP59"/>
    <mergeCell ref="AE57:AH65"/>
    <mergeCell ref="B64:Y65"/>
    <mergeCell ref="O4:AJ5"/>
    <mergeCell ref="E7:AA13"/>
    <mergeCell ref="AB7:AX8"/>
    <mergeCell ref="AB11:AY27"/>
    <mergeCell ref="E16:AA22"/>
    <mergeCell ref="T25:U25"/>
    <mergeCell ref="V25:Z25"/>
    <mergeCell ref="T26:U26"/>
    <mergeCell ref="V26:Z26"/>
    <mergeCell ref="B27:AA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t:lpstr>
      <vt:lpstr>PO title</vt:lpstr>
      <vt:lpstr>tmp</vt:lpstr>
      <vt:lpstr>Specification</vt:lpstr>
      <vt:lpstr>Sheet2</vt:lpstr>
      <vt:lpstr>Annex</vt:lpstr>
      <vt:lpstr>PL</vt:lpstr>
      <vt:lpstr>Waybill Train</vt:lpstr>
      <vt:lpstr>Annex!Print_Area</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Pavlova Ekaterina</cp:lastModifiedBy>
  <cp:lastPrinted>2019-05-16T14:48:53Z</cp:lastPrinted>
  <dcterms:created xsi:type="dcterms:W3CDTF">2010-09-30T10:36:14Z</dcterms:created>
  <dcterms:modified xsi:type="dcterms:W3CDTF">2020-01-15T14:03:33Z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serGroup">
    <vt:lpwstr>netAbroad</vt:lpwstr>
  </property>
  <property fmtid="{D5CDD505-2E9C-101B-9397-08002B2CF9AE}" pid="3" name="IsBeta">
    <vt:lpwstr>0</vt:lpwstr>
  </property>
  <property fmtid="{D5CDD505-2E9C-101B-9397-08002B2CF9AE}" pid="4" name="DataVersionCode">
    <vt:lpwstr>OPTNETENG</vt:lpwstr>
  </property>
  <property fmtid="{D5CDD505-2E9C-101B-9397-08002B2CF9AE}" pid="5" name="ProjectType">
    <vt:lpwstr>2</vt:lpwstr>
  </property>
  <property fmtid="{D5CDD505-2E9C-101B-9397-08002B2CF9AE}" pid="6" name="QuotationNo">
    <vt:lpwstr>000000087311201009300007</vt:lpwstr>
  </property>
  <property fmtid="{D5CDD505-2E9C-101B-9397-08002B2CF9AE}" pid="7" name="ValidateDate">
    <vt:lpwstr>2010-12-30</vt:lpwstr>
  </property>
  <property fmtid="{D5CDD505-2E9C-101B-9397-08002B2CF9AE}" pid="8" name="ProjectName">
    <vt:lpwstr>MEN GreenField 13</vt:lpwstr>
  </property>
  <property fmtid="{D5CDD505-2E9C-101B-9397-08002B2CF9AE}" pid="9" name="OutputSettingID">
    <vt:lpwstr>6euc$6b$$</vt:lpwstr>
  </property>
  <property fmtid="{D5CDD505-2E9C-101B-9397-08002B2CF9AE}" pid="10" name="OutputType">
    <vt:lpwstr>1</vt:lpwstr>
  </property>
  <property fmtid="{D5CDD505-2E9C-101B-9397-08002B2CF9AE}" pid="11" name="SolutionName">
    <vt:lpwstr>PTN</vt:lpwstr>
  </property>
  <property fmtid="{D5CDD505-2E9C-101B-9397-08002B2CF9AE}" pid="12" name="SolutionID">
    <vt:lpwstr>6euc$6u$$</vt:lpwstr>
  </property>
  <property fmtid="{D5CDD505-2E9C-101B-9397-08002B2CF9AE}" pid="13" name="CommerceID">
    <vt:lpwstr>6euc$71$$</vt:lpwstr>
  </property>
  <property fmtid="{D5CDD505-2E9C-101B-9397-08002B2CF9AE}" pid="14" name="NeedBlankColumn">
    <vt:lpwstr>0</vt:lpwstr>
  </property>
  <property fmtid="{D5CDD505-2E9C-101B-9397-08002B2CF9AE}" pid="15" name="QuotationByName">
    <vt:lpwstr>None</vt:lpwstr>
  </property>
  <property fmtid="{D5CDD505-2E9C-101B-9397-08002B2CF9AE}" pid="16" name="IsFullList">
    <vt:lpwstr>0</vt:lpwstr>
  </property>
  <property fmtid="{D5CDD505-2E9C-101B-9397-08002B2CF9AE}" pid="17" name="QuotationByID">
    <vt:lpwstr>None</vt:lpwstr>
  </property>
  <property fmtid="{D5CDD505-2E9C-101B-9397-08002B2CF9AE}" pid="18" name="QuotationByDesc">
    <vt:lpwstr>None</vt:lpwstr>
  </property>
  <property fmtid="{D5CDD505-2E9C-101B-9397-08002B2CF9AE}" pid="19" name="QuoterQuotationFlag">
    <vt:lpwstr>1</vt:lpwstr>
  </property>
  <property fmtid="{D5CDD505-2E9C-101B-9397-08002B2CF9AE}" pid="20" name="DefaultFileName">
    <vt:lpwstr>PTN_000000087311201009300007.xlsx</vt:lpwstr>
  </property>
  <property fmtid="{D5CDD505-2E9C-101B-9397-08002B2CF9AE}" pid="21" name="HiddenDeleted">
    <vt:lpwstr>1</vt:lpwstr>
  </property>
  <property fmtid="{D5CDD505-2E9C-101B-9397-08002B2CF9AE}" pid="22" name="_ms_pID_725343">
    <vt:lpwstr>(9)6J5icOpnU/7774RRerNsElyPYnR3dJnTYzT7eOIhnO5RQy0fP73DyKPahp/kKCOgeQGXOQU2_x000d_ wU9WiqV+Cq42tDIphjGTWYA5yEO4XUK1yfp3ldgTVWpwTZU+DQKQgf18oaabYlyEucIGgb2n_x000d_ fOYANIRkcaPSJHAapYJm32/W41Ocrwj2buLq5IC23hIk3jXsrOTxoU7it6NmroW2cVpqsoPC_x000d_ JOadGfUbqibe0oZoZx</vt:lpwstr>
  </property>
  <property fmtid="{D5CDD505-2E9C-101B-9397-08002B2CF9AE}" pid="23" name="_ms_pID_7253431">
    <vt:lpwstr>95ynKCST4JDrSM06Q6ut54Lg88zR/LsXMgUvxoTzHIkhY8pof9Wu8j_x000d_ Mf4fECaTaLJ4fNzSjNs8F00tSJqPVSeTfrnsOjHSnhpmcO8nPgQgZ0zeGxDmw+K3761HlI+A_x000d_ JStsdB6R7T1VmdOTvm2WZ4H8Axly78cunKIs+RIL2QQwUI6v2HKddx/SVFwis4VtmlGOJcJl_x000d_ yQgBUQibcIpcAo2Ofo+X+uMQzoCEqCWA9Pgv</vt:lpwstr>
  </property>
  <property fmtid="{D5CDD505-2E9C-101B-9397-08002B2CF9AE}" pid="24" name="_ms_pID_7253432">
    <vt:lpwstr>akeFHFrm6IgVToHUEV4k2oFjfFeqYC1eNCto_x000d_ KaGUK+OJO86FxQIMmWrTT5UlNsTiTRbaWjjkb92S5QzWKK7eQZD/2LwLj73sO4JRqnXuOXjE_x000d_ wL0FWqIt2R4P4vuoCBbNAqML2cHcc09mDmTOY+0omWFuTBRDLN7+8s5LAwU+j6v6xQqZEdf6_x000d_ JA+RKBsGRz1DyGyt3OiAKsz7exzfjDd6uNkntJ/rE/lzrcRc8qB/Sj</vt:lpwstr>
  </property>
  <property fmtid="{D5CDD505-2E9C-101B-9397-08002B2CF9AE}" pid="25" name="_ms_pID_7253433">
    <vt:lpwstr>cAShfdKNXy8dM4S+ko_x000d_ VphkjgCzEG5CkYmYXTLsOFfSvQOWMHiZQn37uedZWNK8CTmaEdx+xU3ALb26fWj6mcHbtO/k_x000d_ i9H0efkS2xlaJhyUtpIhXCuVM4WzNPCCTUt77LL9oNQZ/accOPYNMdykmkxHRk3blXikqxTb_x000d_ dHFyR/ScvQGjuiKTTYnYYdKQvuSh0YHJrTLRTXrupXxkhdgfIf3nppmHHFeU3fRfhH0YbUWF</vt:lpwstr>
  </property>
  <property fmtid="{D5CDD505-2E9C-101B-9397-08002B2CF9AE}" pid="26" name="_ms_pID_7253434">
    <vt:lpwstr>_x000d_ FjQkgqQPY3l7OYKgERPQyGGUGaEgPcuSnqrTvmsU5aLk/Zf4/pk7PFlvpMYoTflLc+NZ+I2i_x000d_ iUZug7MEw0mgweVd0+Ln6IG2vIRvfg+2k/sXK+c1KqFapC7tIXMaq/yIqfzgjT/SN1HHXJ7i_x000d_ B3ZPOMgpBm8Wtl1AN/Z7N9hu7xBOrz1ZKADN8tC2Dmcwn0o0bRUROwB/dy5sapZfDuU5WyVt_x000d_ mpy7lQrOFrPrxKzm</vt:lpwstr>
  </property>
  <property fmtid="{D5CDD505-2E9C-101B-9397-08002B2CF9AE}" pid="27" name="_ms_pID_7253435">
    <vt:lpwstr>Zdvfct4PwzYbiHLi8tNv/TTOqBjefOSXLBdN6EDs3achQBR+ynoYiKL6_x000d_ rYrZ/G2EFCrVbfIcPgUDuIIYz98Cs50X0ex7utLOZgjEdK58dUppePdIouDhCxuQ2yZ7rctX_x000d_ pBOJgpvm4Fx3/IPABS15dyfoDno8IoGeY6Nuf9HPeWORtJMGdPwGxObGQO5En2NgzCGT+ftg_x000d_ A8nZRDdBNqZU9KDrV78kyklnhlvgIdBmaY</vt:lpwstr>
  </property>
  <property fmtid="{D5CDD505-2E9C-101B-9397-08002B2CF9AE}" pid="28" name="_ms_pID_7253436">
    <vt:lpwstr>NSFtJeOEwprdFkApqzZ5bL/rxZmPEwibSmbmQj_x000d_ h1T3PriXUBegOHFbmB4t8rqmgPMD56dIE68eD1wvWTcl5Hd1322HR04EIRChrp2DO43Kj98l_x000d_ 6fCljAVV5200hoovRs7ExwVCwgNFkugkMBiuVqzKeBqVrltfhPJQyBkQmuxJdeXMjKcy4qOI_x000d_ 97khg+RJyxIEy0aO4Oo0pp52Hbb+OkRK1guyeUVtFV6JD/QiNn8l</vt:lpwstr>
  </property>
  <property fmtid="{D5CDD505-2E9C-101B-9397-08002B2CF9AE}" pid="29" name="_ms_pID_7253437">
    <vt:lpwstr>/4GlEu0616HXrYSF3Jkq_x000d_ W/Brl0BBelShvhpMLjPKoZ5s9fybi8liFtGpSqm/iWNHYud+Ej/hhg9xSG09WU98EjyENByX_x000d_ Z9UpuYzEeUg5rKSlDJuBASkthfEVHGmnno0AETLQOXKvsVmcr7ZlRPNSflQ+vslkxUEMq17z_x000d_ O14mklwTsyq5hQ9Vym949NGQwnEEeksGNKlv375SFmhjEb5712F55Kl5+texxwHUQUgQi3</vt:lpwstr>
  </property>
  <property fmtid="{D5CDD505-2E9C-101B-9397-08002B2CF9AE}" pid="30" name="_ms_pID_7253438">
    <vt:lpwstr>w/_x000d_ b0n/kC2nJtpaV0S6174M66Jlmfe3eFx5E/sHEQsoWLeGTUtad0n0ThAfUMciT7YG6SdSDQv0_x000d_ UQMF4o62ce4PnrLSifsnconkrzBOsnalBBaS1mTZ</vt:lpwstr>
  </property>
  <property fmtid="{D5CDD505-2E9C-101B-9397-08002B2CF9AE}" pid="31" name="_new_ms_pID_72543">
    <vt:lpwstr>(3)9mSOagCGk1RS2R/mYcCxLuThW1Q4J31BZxkmvFN3Hc6MKBe9narOIiYk3vsQxhlJ+Q3Y1BK2
icSTUiKPpMA9ChCr5bpE0kcDuhlNRitDOJ+JuJwdDpU6qarWIMOpSc2glt+TVbc8HQor7zuR
EmP8E2XXW0UVCGHHOeJgmHL5mvlmwlYcLQxsoGjQGt4e0b+EmX5NKtD0iZsawsj4D+YxmnUF
tu+FLPg+prm9u+GyRQ</vt:lpwstr>
  </property>
  <property fmtid="{D5CDD505-2E9C-101B-9397-08002B2CF9AE}" pid="32" name="_new_ms_pID_725431">
    <vt:lpwstr>g4eOBbH/cWTsFGssUik3WFze3P5LpIxBBGrsP0Lx1/x5gSv6kJe12t
l3myX+YGJiT3lZLBq/wRItf5vxDQSh88IoDfNnABKjWeP+7LYBSkFh+GlpHr03Tqk+Yf6UaS
OguS18fpSga9JenblnSJqQoHfoxVaG4uS7NXg1mCqIYXH04SEKTgGQs92b1p+TthSVYiXvsv
GbZIIEN9545BkS4F1IvIxsgMQo1FQDpD9a6K</vt:lpwstr>
  </property>
  <property fmtid="{D5CDD505-2E9C-101B-9397-08002B2CF9AE}" pid="33" name="_new_ms_pID_725432">
    <vt:lpwstr>lRJaq3rhQ8+d5EuRKxbxKycyM4u8p9aVZ5Yp
JGFCrSUfspbzHDdEc95Gt4sqUWyESYeuawPbXxjUY00L4IfuO+k1/q+f57AcIuR0cYqqfToA
y1txXheQ+DSR8qx7XdvrqUJhmUF+Y+nJQwDQb23NxhA=</vt:lpwstr>
  </property>
  <property fmtid="{D5CDD505-2E9C-101B-9397-08002B2CF9AE}" pid="34" name="_2015_ms_pID_725343">
    <vt:lpwstr>(3)2zsTzOPYcr4ICzgDYjm/Oeyj09uZHtKxgIeuRTurf9fnn9+XkUCdYUGaPWGofYkNU7E7t7bN
gnV5YOEFWo5o7qF6giQnzBCNfYiSFRIdI5HikSp30TyD/qD+GbAPgEfU6TxitcruVTYwfYsj
CGWrf0qgxUeSbdJo4J5fMNM/YzCQvAjyCC985jj10dsvOovxqKJlh+zuWNJf9VHwCim7Mvsk
ybeEbywtJqVoXvydsF</vt:lpwstr>
  </property>
  <property fmtid="{D5CDD505-2E9C-101B-9397-08002B2CF9AE}" pid="35" name="_2015_ms_pID_7253431">
    <vt:lpwstr>2wFRfZviY34UBsiZ3gNluKBnvzBA2fd2SBj7K20U6uLKNv/U7rkLnu
FuxwEYXow4xcafNlwC3FYh7ofYTaGre0s39d3V+bvgnGXRgLTGaKaxdYmIsRASXctcSxLeLI
2uuLlTfTl3FXgjaBfvImMnC3sDCAH58VpzEQEk/4PMUxmj2AqKUqnP1keNnEZ6fdnlFDwfrS
uYJwTVbwZRrrEBCmCxjzK+2hxsBi3Cw+lSSl</vt:lpwstr>
  </property>
  <property fmtid="{D5CDD505-2E9C-101B-9397-08002B2CF9AE}" pid="36" name="_2015_ms_pID_7253432">
    <vt:lpwstr>PRyv9353F27XtYjX7UjH7nS5PxTdD6emu5od
5GksrPPg9wy8GB47SkhX+jnbybKgTk6OT1uKl5cPSFzH/PCMF8Y=</vt:lpwstr>
  </property>
  <property fmtid="{D5CDD505-2E9C-101B-9397-08002B2CF9AE}" pid="37" name="_readonly">
    <vt:lpwstr/>
  </property>
  <property fmtid="{D5CDD505-2E9C-101B-9397-08002B2CF9AE}" pid="38" name="_change">
    <vt:lpwstr/>
  </property>
  <property fmtid="{D5CDD505-2E9C-101B-9397-08002B2CF9AE}" pid="39" name="_full-control">
    <vt:lpwstr/>
  </property>
  <property fmtid="{D5CDD505-2E9C-101B-9397-08002B2CF9AE}" pid="40" name="sflag">
    <vt:lpwstr>1575442187</vt:lpwstr>
  </property>
</Properties>
</file>